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425"/>
  <workbookPr showInkAnnotation="0" updateLinks="never" codeName="ThisWorkbook" defaultThemeVersion="124226"/>
  <mc:AlternateContent xmlns:mc="http://schemas.openxmlformats.org/markup-compatibility/2006">
    <mc:Choice Requires="x15">
      <x15ac:absPath xmlns:x15ac="http://schemas.microsoft.com/office/spreadsheetml/2010/11/ac" url="D:\zca\My Documents\2019\Annual Reports PY2018\IOUs\"/>
    </mc:Choice>
  </mc:AlternateContent>
  <xr:revisionPtr revIDLastSave="0" documentId="8_{DB89236C-5BF5-4221-9022-914705643711}" xr6:coauthVersionLast="43" xr6:coauthVersionMax="43" xr10:uidLastSave="{00000000-0000-0000-0000-000000000000}"/>
  <bookViews>
    <workbookView xWindow="19080" yWindow="-120" windowWidth="25440" windowHeight="15300" tabRatio="917" firstSheet="12" activeTab="24" xr2:uid="{00000000-000D-0000-FFFF-FFFF00000000}"/>
  </bookViews>
  <sheets>
    <sheet name="SUMMARY -TABLE" sheetId="88" r:id="rId1"/>
    <sheet name="ESA Table 1" sheetId="106" r:id="rId2"/>
    <sheet name="ESA Table 1A" sheetId="123" r:id="rId3"/>
    <sheet name="ESA Table 2" sheetId="122" r:id="rId4"/>
    <sheet name="ESA Table 2A" sheetId="121" r:id="rId5"/>
    <sheet name="ESA Table 2B" sheetId="120" r:id="rId6"/>
    <sheet name="ESA Table 3" sheetId="119" r:id="rId7"/>
    <sheet name="ESA Table 4" sheetId="124" r:id="rId8"/>
    <sheet name="ESA Table 5" sheetId="117" r:id="rId9"/>
    <sheet name="ESA Table 6" sheetId="116" r:id="rId10"/>
    <sheet name="ESA Table 7" sheetId="115" r:id="rId11"/>
    <sheet name="ESA Table 8" sheetId="114" r:id="rId12"/>
    <sheet name="ESA Table 9" sheetId="113" r:id="rId13"/>
    <sheet name="ESA Table 10" sheetId="112" r:id="rId14"/>
    <sheet name="ESA Table 11" sheetId="109" r:id="rId15"/>
    <sheet name="ESA Table 12" sheetId="111" r:id="rId16"/>
    <sheet name="ESA Table 13" sheetId="110" r:id="rId17"/>
    <sheet name="ESA Table 14" sheetId="108" r:id="rId18"/>
    <sheet name="ESA Table 15" sheetId="127" r:id="rId19"/>
    <sheet name="ESA Table 16" sheetId="126" r:id="rId20"/>
    <sheet name="ESA Table 17" sheetId="125" r:id="rId21"/>
    <sheet name="ESA Table 18" sheetId="107" r:id="rId22"/>
    <sheet name="CARE- Table 1" sheetId="93" r:id="rId23"/>
    <sheet name="CARE-Table 2 " sheetId="75" r:id="rId24"/>
    <sheet name="CARE -Table 3 " sheetId="90" r:id="rId25"/>
    <sheet name="CARE-Table 4" sheetId="77" r:id="rId26"/>
    <sheet name="CARE-Table 5" sheetId="78" r:id="rId27"/>
    <sheet name="CARE-Table 6" sheetId="79" r:id="rId28"/>
    <sheet name="CARE-Table 7" sheetId="80" r:id="rId29"/>
    <sheet name="CARE-Table 8" sheetId="81" r:id="rId30"/>
    <sheet name="CARE-Table 9" sheetId="82" r:id="rId31"/>
    <sheet name="CARE-Table 10" sheetId="83" r:id="rId32"/>
    <sheet name="CARE-Table 11" sheetId="84" r:id="rId33"/>
    <sheet name="CARE-Table 12 " sheetId="85" r:id="rId34"/>
    <sheet name="CARE-Table 13" sheetId="87" r:id="rId35"/>
    <sheet name="CARE-Table 13A" sheetId="104" r:id="rId36"/>
    <sheet name="CARE-Table 14" sheetId="89" r:id="rId37"/>
  </sheets>
  <externalReferences>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s>
  <definedNames>
    <definedName name="\0">#REF!</definedName>
    <definedName name="\a">#REF!</definedName>
    <definedName name="\b">#REF!</definedName>
    <definedName name="\c">#REF!</definedName>
    <definedName name="\d">#REF!</definedName>
    <definedName name="\f">#REF!</definedName>
    <definedName name="\k">#REF!</definedName>
    <definedName name="\m">#REF!</definedName>
    <definedName name="\p">#REF!</definedName>
    <definedName name="\s">#REF!</definedName>
    <definedName name="\t">#REF!</definedName>
    <definedName name="\u">#REF!</definedName>
    <definedName name="\x">#REF!</definedName>
    <definedName name="\z">#REF!</definedName>
    <definedName name="_____NPV2003">'[1]All Rates'!$V$7:$X$31</definedName>
    <definedName name="_____NPV2004">'[2]All Rates'!$Z$7:$AB$31</definedName>
    <definedName name="____NPV2003">'[1]All Rates'!$V$7:$X$31</definedName>
    <definedName name="____NPV2004">'[2]All Rates'!$Z$7:$AB$31</definedName>
    <definedName name="___NPV2003">'[1]All Rates'!$V$7:$X$31</definedName>
    <definedName name="___NPV2004">'[2]All Rates'!$Z$7:$AB$31</definedName>
    <definedName name="__NPV2003">'[1]All Rates'!$V$7:$X$31</definedName>
    <definedName name="__NPV2004">'[2]All Rates'!$Z$7:$AB$31</definedName>
    <definedName name="_1995_COSTS">#REF!</definedName>
    <definedName name="_ADJ2">[3]Adjustments!#REF!</definedName>
    <definedName name="_CRD1">#REF!</definedName>
    <definedName name="_CRD2">#REF!</definedName>
    <definedName name="_CRD3">#REF!</definedName>
    <definedName name="_CRD4">#REF!</definedName>
    <definedName name="_CRD5">#REF!</definedName>
    <definedName name="_E1">#REF!</definedName>
    <definedName name="_xlnm._FilterDatabase" localSheetId="28" hidden="1">'CARE-Table 7'!$A$6:$H$28</definedName>
    <definedName name="_GRC1">#REF!</definedName>
    <definedName name="_GS1">#REF!</definedName>
    <definedName name="_GS2">#REF!</definedName>
    <definedName name="_I6">#REF!</definedName>
    <definedName name="_NPV2003">'[1]All Rates'!$V$7:$X$31</definedName>
    <definedName name="_NPV2004">'[2]All Rates'!$Z$7:$AB$31</definedName>
    <definedName name="ACCOUNTS">[4]SummaryPaste!#REF!</definedName>
    <definedName name="ADJUST6">#REF!</definedName>
    <definedName name="ADJUST7">#REF!</definedName>
    <definedName name="adjustments">#REF!</definedName>
    <definedName name="atticinsulation" localSheetId="25">'[5]Unit Input'!$D$8:$D$9</definedName>
    <definedName name="atticinsulation" localSheetId="28">'[6]Unit Input'!$D$8:$D$9</definedName>
    <definedName name="atticinsulation">'[7]Unit Input'!$D$8:$D$9</definedName>
    <definedName name="atticventing">#REF!</definedName>
    <definedName name="atticweatherstripping" localSheetId="25">'[5]Unit Input'!$D$5:$D$7</definedName>
    <definedName name="atticweatherstripping" localSheetId="28">'[6]Unit Input'!$D$5:$D$7</definedName>
    <definedName name="atticweatherstripping">'[7]Unit Input'!$D$5:$D$7</definedName>
    <definedName name="AuthBudget">'[8]CARE-Table 1'!$G$6:$G$16</definedName>
    <definedName name="Base_Customers" localSheetId="25">'[5]Key to Tables'!$B$19</definedName>
    <definedName name="Base_Customers" localSheetId="28">'[6]Key to Tables'!$B$19</definedName>
    <definedName name="Base_Customers">'[7]Key to Tables'!$B$19</definedName>
    <definedName name="base_rate_annual">#REF!</definedName>
    <definedName name="BCOMP3">#REF!</definedName>
    <definedName name="BCOMP4">#REF!</definedName>
    <definedName name="caulking" localSheetId="25">'[5]Unit Input'!$D$12:$D$14</definedName>
    <definedName name="caulking" localSheetId="28">'[6]Unit Input'!$D$12:$D$14</definedName>
    <definedName name="caulking">'[7]Unit Input'!$D$12:$D$14</definedName>
    <definedName name="centralAC" localSheetId="25">'[5]Unit Input'!$D$48</definedName>
    <definedName name="centralAC" localSheetId="28">'[6]Unit Input'!$D$48</definedName>
    <definedName name="centralAC">'[7]Unit Input'!$D$48</definedName>
    <definedName name="CFL">#REF!</definedName>
    <definedName name="CREDITS">#REF!</definedName>
    <definedName name="Discount" localSheetId="25">'[9]Energy Rate'!$C$44</definedName>
    <definedName name="Discount" localSheetId="28">'[10]Energy Rate'!$C$44</definedName>
    <definedName name="Discount">'[10]Energy Rate'!$C$44</definedName>
    <definedName name="Discount_Rate" localSheetId="25">#REF!</definedName>
    <definedName name="Discount_Rate" localSheetId="26">#REF!</definedName>
    <definedName name="Discount_Rate" localSheetId="28">#REF!</definedName>
    <definedName name="Discount_Rate">#REF!</definedName>
    <definedName name="Dixcount_Rate" localSheetId="25">#REF!</definedName>
    <definedName name="Dixcount_Rate" localSheetId="28">#REF!</definedName>
    <definedName name="Dixcount_Rate">#REF!</definedName>
    <definedName name="Diycount_Rate" localSheetId="25">#REF!</definedName>
    <definedName name="Diycount_Rate" localSheetId="28">#REF!</definedName>
    <definedName name="Diycount_Rate">#REF!</definedName>
    <definedName name="DOM">#REF!</definedName>
    <definedName name="DOMRD">#REF!</definedName>
    <definedName name="doorweatherstripping" localSheetId="25">'[5]Unit Input'!$D$17:$D$19</definedName>
    <definedName name="doorweatherstripping" localSheetId="28">'[6]Unit Input'!$D$17:$D$19</definedName>
    <definedName name="doorweatherstripping">'[7]Unit Input'!$D$17:$D$19</definedName>
    <definedName name="Double?">'[11]Unit Input'!$D$45</definedName>
    <definedName name="Double1">'[11]Unit Input'!$D$47</definedName>
    <definedName name="ductrepair" localSheetId="25">'[12]Per Measure Savings'!#REF!</definedName>
    <definedName name="ductrepair" localSheetId="28">'[13]Per Measure Savings'!#REF!</definedName>
    <definedName name="ductrepair">'[14]Per Measure Savings'!#REF!</definedName>
    <definedName name="ductsealandrepair" localSheetId="25">'[5]Unit Input'!$D$49:$D$51</definedName>
    <definedName name="ductsealandrepair" localSheetId="28">'[6]Unit Input'!$D$49:$D$51</definedName>
    <definedName name="ductsealandrepair">'[7]Unit Input'!$D$49:$D$51</definedName>
    <definedName name="DWL">'[15]Effective-Rates'!#REF!</definedName>
    <definedName name="ecabf_summer">'[15]Effective-Rates'!#REF!</definedName>
    <definedName name="ecabf_winter">'[15]Effective-Rates'!#REF!</definedName>
    <definedName name="educworkshop" localSheetId="25">'[5]Unit Input'!$D$63</definedName>
    <definedName name="educworkshop" localSheetId="28">'[6]Unit Input'!$D$63</definedName>
    <definedName name="educworkshop">'[7]Unit Input'!$D$63</definedName>
    <definedName name="elasticity">#REF!</definedName>
    <definedName name="electricfurnacerepair" localSheetId="25">'[5]Unit Input'!$D$40</definedName>
    <definedName name="electricfurnacerepair" localSheetId="28">'[6]Unit Input'!$D$40</definedName>
    <definedName name="electricfurnacerepair">'[7]Unit Input'!$D$40</definedName>
    <definedName name="electricfurnacereplacement" localSheetId="25">'[5]Unit Input'!$D$41</definedName>
    <definedName name="electricfurnacereplacement" localSheetId="28">'[6]Unit Input'!$D$41</definedName>
    <definedName name="electricfurnacereplacement">'[7]Unit Input'!$D$41</definedName>
    <definedName name="electricwaterheaterreplacement" localSheetId="25">'[5]Unit Input'!$D$54</definedName>
    <definedName name="electricwaterheaterreplacement" localSheetId="28">'[6]Unit Input'!$D$54</definedName>
    <definedName name="electricwaterheaterreplacement">'[7]Unit Input'!$D$54</definedName>
    <definedName name="EPMC1">#REF!</definedName>
    <definedName name="EPMC2">#REF!</definedName>
    <definedName name="EPMC3">#REF!</definedName>
    <definedName name="EPMC4">#REF!</definedName>
    <definedName name="Escalation_2001_2004">'[16]Customer MC'!$C$63</definedName>
    <definedName name="Escalation_2004_2006">'[17]Customer MC'!$C$72</definedName>
    <definedName name="Estimated_Month" localSheetId="25">'[12]Key to Tables'!#REF!</definedName>
    <definedName name="Estimated_Month" localSheetId="28">'[13]Key to Tables'!#REF!</definedName>
    <definedName name="Estimated_Month">'[14]Key to Tables'!#REF!</definedName>
    <definedName name="EstimatedMonth">'[18]Key to Tables'!#REF!</definedName>
    <definedName name="EUL">#REF!</definedName>
    <definedName name="evap">'[19]Unit Input'!$D$46</definedName>
    <definedName name="evapcoolercover" localSheetId="25">'[5]Unit Input'!$D$20</definedName>
    <definedName name="evapcoolercover" localSheetId="28">'[6]Unit Input'!$D$20</definedName>
    <definedName name="evapcoolercover">'[7]Unit Input'!$D$20</definedName>
    <definedName name="evapcoolermaintenance" localSheetId="25">'[5]Unit Input'!$D$58:$D$60</definedName>
    <definedName name="evapcoolermaintenance" localSheetId="28">'[6]Unit Input'!$D$58:$D$60</definedName>
    <definedName name="evapcoolermaintenance">'[7]Unit Input'!$D$58:$D$60</definedName>
    <definedName name="EXHIBIT">#REF!</definedName>
    <definedName name="faucetaerator" localSheetId="25">'[5]Unit Input'!$D$21</definedName>
    <definedName name="faucetaerator" localSheetId="28">'[6]Unit Input'!$D$21</definedName>
    <definedName name="faucetaerator">'[7]Unit Input'!$D$21</definedName>
    <definedName name="Final___5_yr_TDBU_Capital_Budget">#REF!</definedName>
    <definedName name="FOOTNOTES">#REF!</definedName>
    <definedName name="furnacefilter" localSheetId="25">'[5]Unit Input'!$D$22:$D$24</definedName>
    <definedName name="furnacefilter" localSheetId="28">'[6]Unit Input'!$D$22:$D$24</definedName>
    <definedName name="furnacefilter">'[7]Unit Input'!$D$22:$D$24</definedName>
    <definedName name="gasfurnacerepair" localSheetId="25">'[5]Unit Input'!$D$38</definedName>
    <definedName name="gasfurnacerepair" localSheetId="28">'[6]Unit Input'!$D$38</definedName>
    <definedName name="gasfurnacerepair">'[7]Unit Input'!$D$38</definedName>
    <definedName name="gasfurnacereplacement" localSheetId="25">'[5]Unit Input'!$D$39</definedName>
    <definedName name="gasfurnacereplacement" localSheetId="28">'[6]Unit Input'!$D$39</definedName>
    <definedName name="gasfurnacereplacement">'[7]Unit Input'!$D$39</definedName>
    <definedName name="gaskets" localSheetId="25">'[5]Unit Input'!$D$29</definedName>
    <definedName name="gaskets" localSheetId="28">'[6]Unit Input'!$D$29</definedName>
    <definedName name="gaskets">'[7]Unit Input'!$D$29</definedName>
    <definedName name="gaswaterheaterreplacement" localSheetId="25">'[5]Unit Input'!$D$53</definedName>
    <definedName name="gaswaterheaterreplacement" localSheetId="28">'[6]Unit Input'!$D$53</definedName>
    <definedName name="gaswaterheaterreplacement">'[7]Unit Input'!$D$53</definedName>
    <definedName name="Gen.plant_loading_factor">[20]Loaders!$B$9</definedName>
    <definedName name="GRC">#REF!</definedName>
    <definedName name="inhomeeduc" localSheetId="25">'[5]Unit Input'!$D$62</definedName>
    <definedName name="inhomeeduc" localSheetId="28">'[6]Unit Input'!$D$62</definedName>
    <definedName name="inhomeeduc">'[7]Unit Input'!$D$62</definedName>
    <definedName name="iso.T.land">[21]RCN!$E$23:$CG$23,[21]RCN!$E$15:$CG$15</definedName>
    <definedName name="JETSET">#REF!</definedName>
    <definedName name="kWh" localSheetId="25">'[5]Key to Tables'!$B$17</definedName>
    <definedName name="kWh" localSheetId="28">'[6]Key to Tables'!$B$17</definedName>
    <definedName name="kWh">'[7]Key to Tables'!$B$17</definedName>
    <definedName name="landlordcentralac" localSheetId="25">'[5]Unit Input'!$D$45</definedName>
    <definedName name="landlordcentralac" localSheetId="28">'[6]Unit Input'!$D$45</definedName>
    <definedName name="landlordcentralac">'[7]Unit Input'!$D$45</definedName>
    <definedName name="landlordrefrigerator" localSheetId="25">'[5]Unit Input'!$D$43</definedName>
    <definedName name="landlordrefrigerator" localSheetId="28">'[6]Unit Input'!$D$43</definedName>
    <definedName name="landlordrefrigerator">'[7]Unit Input'!$D$43</definedName>
    <definedName name="landlordwindowac" localSheetId="25">'[5]Unit Input'!$D$44</definedName>
    <definedName name="landlordwindowac" localSheetId="28">'[6]Unit Input'!$D$44</definedName>
    <definedName name="landlordwindowac">'[7]Unit Input'!$D$44</definedName>
    <definedName name="low_income_discount_Baseline">'[15]Effective-Rates'!#REF!</definedName>
    <definedName name="lowflowshowerhead" localSheetId="25">'[5]Unit Input'!$D$25</definedName>
    <definedName name="lowflowshowerhead" localSheetId="28">'[6]Unit Input'!$D$25</definedName>
    <definedName name="lowflowshowerhead">'[7]Unit Input'!$D$25</definedName>
    <definedName name="LS_1_allnight">'[15]Effective-Rates'!#REF!</definedName>
    <definedName name="LS_1_midnight">'[15]Effective-Rates'!#REF!</definedName>
    <definedName name="LS_2_allnight">'[15]Effective-Rates'!#REF!</definedName>
    <definedName name="LS_2_midnight">'[15]Effective-Rates'!#REF!</definedName>
    <definedName name="LS_3">'[15]Effective-Rates'!#REF!</definedName>
    <definedName name="MC__T_Land">#REF!</definedName>
    <definedName name="mc_dist_circuits">#REF!</definedName>
    <definedName name="mc_dist_land">#REF!</definedName>
    <definedName name="mc_dist_station">#REF!</definedName>
    <definedName name="mc_non_iso_t_circuits">#REF!</definedName>
    <definedName name="MC_non_iso_T_Land">#REF!</definedName>
    <definedName name="MC_non_iso_t_station">#REF!</definedName>
    <definedName name="mc_t_circuits">#REF!</definedName>
    <definedName name="MC_T_Land">#REF!</definedName>
    <definedName name="MC_t_station">#REF!</definedName>
    <definedName name="MCRR_22">#REF!</definedName>
    <definedName name="MCRR_TABLE">#REF!</definedName>
    <definedName name="MCRR_TABLE_W_RD">#REF!</definedName>
    <definedName name="MDD_Sector_1">#REF!</definedName>
    <definedName name="MDD_Sector_2">#REF!</definedName>
    <definedName name="minorhomerepair" localSheetId="25">'[5]Unit Input'!$D$26:$D$28</definedName>
    <definedName name="minorhomerepair" localSheetId="28">'[6]Unit Input'!$D$26:$D$28</definedName>
    <definedName name="minorhomerepair">'[7]Unit Input'!$D$26:$D$28</definedName>
    <definedName name="misc" localSheetId="25">'[5]Unit Input'!$D$42</definedName>
    <definedName name="misc" localSheetId="28">'[6]Unit Input'!$D$42</definedName>
    <definedName name="misc">'[7]Unit Input'!$D$42</definedName>
    <definedName name="Month" localSheetId="25">'[22]Key to Tables'!$B$15</definedName>
    <definedName name="Month" localSheetId="28">'[23]Key to Tables'!$B$15</definedName>
    <definedName name="Month">'[24]Key to Tables'!$B$15</definedName>
    <definedName name="Name">'[25]Proposed-RTP-Scalers'!#REF!</definedName>
    <definedName name="Name1">'[25]Proposed-RTP-Scalers'!#REF!</definedName>
    <definedName name="non.iso.T.land">[21]RCN!$E$53:$CG$53,[21]RCN!$E$61:$CG$61</definedName>
    <definedName name="OL_1_Allnight">'[15]Effective-Rates'!#REF!</definedName>
    <definedName name="OL_1_Midnight">'[15]Effective-Rates'!#REF!</definedName>
    <definedName name="Other_offsets">#REF!</definedName>
    <definedName name="outreachassess">#REF!</definedName>
    <definedName name="PAGE1.1_MCRR_21">#REF!</definedName>
    <definedName name="PAGE1_MCRR_16">#REF!</definedName>
    <definedName name="PAGE1_MCRR_21">#REF!</definedName>
    <definedName name="PAGE1_MCRR_30">#REF!</definedName>
    <definedName name="PAGE2.1_MCRR_21">#REF!</definedName>
    <definedName name="PAGE2_MCRR_16">#REF!</definedName>
    <definedName name="PAGE2_MCRR_21">#REF!</definedName>
    <definedName name="PAGE2_MCRR_30">#REF!</definedName>
    <definedName name="PAGE3.1_MCRR_21">#REF!</definedName>
    <definedName name="PAGE3_MCRR_16">#REF!</definedName>
    <definedName name="PAGE3_MCRR_21">#REF!</definedName>
    <definedName name="PAGE3_MCRR_30">#REF!</definedName>
    <definedName name="PAGE4_MCRR_16">#REF!</definedName>
    <definedName name="PAGE4_MCRR_21">#REF!</definedName>
    <definedName name="PAGE4_MCRR_30">#REF!</definedName>
    <definedName name="PAGE5_MCRR_16">#REF!</definedName>
    <definedName name="PAGE6.1_MCRR_16">#REF!</definedName>
    <definedName name="PAGE6_MCRR_16">#REF!</definedName>
    <definedName name="PAGE7.1_MCRR_16">#N/A</definedName>
    <definedName name="PAGE7_MCRR_16">#REF!</definedName>
    <definedName name="PAGE8_MCRR_16">#N/A</definedName>
    <definedName name="Percent_AC">#REF!</definedName>
    <definedName name="Percent_Elec_Water">#REF!</definedName>
    <definedName name="Percent_Gas_Heat" localSheetId="25">'[5]Per Measure Savings'!$M$8</definedName>
    <definedName name="Percent_Gas_Heat" localSheetId="28">'[6]Per Measure Savings'!$M$8</definedName>
    <definedName name="Percent_Gas_Heat">'[7]Per Measure Savings'!$M$8</definedName>
    <definedName name="Percent_Gas_Water" localSheetId="25">'[5]Per Measure Savings'!$L$8</definedName>
    <definedName name="Percent_Gas_Water" localSheetId="28">'[6]Per Measure Savings'!$L$8</definedName>
    <definedName name="Percent_Gas_Water">'[7]Per Measure Savings'!$L$8</definedName>
    <definedName name="Percent_SH">#REF!</definedName>
    <definedName name="permanentevapcooler" localSheetId="25">'[5]Unit Input'!$D$46</definedName>
    <definedName name="permanentevapcooler" localSheetId="28">'[6]Unit Input'!$D$46</definedName>
    <definedName name="permanentevapcooler">'[7]Unit Input'!$D$46</definedName>
    <definedName name="portableevapcooler" localSheetId="25">'[5]Unit Input'!$D$30</definedName>
    <definedName name="portableevapcooler" localSheetId="28">'[6]Unit Input'!$D$30</definedName>
    <definedName name="portableevapcooler">'[7]Unit Input'!$D$30</definedName>
    <definedName name="_xlnm.Print_Area" localSheetId="22">'CARE- Table 1'!$A$1:$H$29</definedName>
    <definedName name="_xlnm.Print_Area" localSheetId="24">'CARE -Table 3 '!$A$1:$I$43</definedName>
    <definedName name="_xlnm.Print_Area" localSheetId="31">'CARE-Table 10'!$A$1:$F$25</definedName>
    <definedName name="_xlnm.Print_Area" localSheetId="32">'CARE-Table 11'!$A$1:$F$31</definedName>
    <definedName name="_xlnm.Print_Area" localSheetId="33">'CARE-Table 12 '!$A$1:$G$35</definedName>
    <definedName name="_xlnm.Print_Area" localSheetId="34">'CARE-Table 13'!$A$1:$J$12</definedName>
    <definedName name="_xlnm.Print_Area" localSheetId="35">'CARE-Table 13A'!$A$1:$I$13</definedName>
    <definedName name="_xlnm.Print_Area" localSheetId="36">'CARE-Table 14'!$A$1:$B$20</definedName>
    <definedName name="_xlnm.Print_Area" localSheetId="23">'CARE-Table 2 '!$A$1:$Y$26</definedName>
    <definedName name="_xlnm.Print_Area" localSheetId="25">'CARE-Table 4'!$A$1:$G$8</definedName>
    <definedName name="_xlnm.Print_Area" localSheetId="26">'CARE-Table 5'!$A$1:$J$11</definedName>
    <definedName name="_xlnm.Print_Area" localSheetId="27">'CARE-Table 6'!$A$1:$H$23</definedName>
    <definedName name="_xlnm.Print_Area" localSheetId="28">'CARE-Table 7'!$A$1:$I$30</definedName>
    <definedName name="_xlnm.Print_Area" localSheetId="29">'CARE-Table 8'!$A$1:$H$18</definedName>
    <definedName name="_xlnm.Print_Area" localSheetId="30">'CARE-Table 9'!$A$1:$D$26</definedName>
    <definedName name="_xlnm.Print_Area" localSheetId="1">'ESA Table 1'!$A$1:$J$36</definedName>
    <definedName name="_xlnm.Print_Area" localSheetId="13">'ESA Table 10'!$A$1:$C$30</definedName>
    <definedName name="_xlnm.Print_Area" localSheetId="14">'ESA Table 11'!$A$1:$E$14</definedName>
    <definedName name="_xlnm.Print_Area" localSheetId="15">'ESA Table 12'!$A$1:$Z$51</definedName>
    <definedName name="_xlnm.Print_Area" localSheetId="16">'ESA Table 13'!$A$1:$B$23</definedName>
    <definedName name="_xlnm.Print_Area" localSheetId="17">'ESA Table 14'!$A$1:$K$19</definedName>
    <definedName name="_xlnm.Print_Area" localSheetId="18">'ESA Table 15'!$A$1:$F$36</definedName>
    <definedName name="_xlnm.Print_Area" localSheetId="19">'ESA Table 16'!$A$1:$G$38</definedName>
    <definedName name="_xlnm.Print_Area" localSheetId="20">'ESA Table 17'!$A$1:$J$28</definedName>
    <definedName name="_xlnm.Print_Area" localSheetId="21">'ESA Table 18'!$A$1:$E$25</definedName>
    <definedName name="_xlnm.Print_Area" localSheetId="2">'ESA Table 1A'!$A$1:$J$20</definedName>
    <definedName name="_xlnm.Print_Area" localSheetId="3">'ESA Table 2'!$A$1:$AF$85</definedName>
    <definedName name="_xlnm.Print_Area" localSheetId="4">'ESA Table 2A'!$A$1:$H$79</definedName>
    <definedName name="_xlnm.Print_Area" localSheetId="5">'ESA Table 2B'!$A$1:$H$101</definedName>
    <definedName name="_xlnm.Print_Area" localSheetId="6">'ESA Table 3'!$A$1:$E$13</definedName>
    <definedName name="_xlnm.Print_Area" localSheetId="7">'ESA Table 4'!$A$1:$G$72</definedName>
    <definedName name="_xlnm.Print_Area" localSheetId="8">'ESA Table 5'!$A$1:$G$20</definedName>
    <definedName name="_xlnm.Print_Area" localSheetId="9">'ESA Table 6'!$A$1:$S$69</definedName>
    <definedName name="_xlnm.Print_Area" localSheetId="10">'ESA Table 7'!$A$1:$E$30</definedName>
    <definedName name="_xlnm.Print_Area" localSheetId="11">'ESA Table 8'!$A$1:$H$24</definedName>
    <definedName name="_xlnm.Print_Area" localSheetId="12">'ESA Table 9'!$A$1:$G$70</definedName>
    <definedName name="_xlnm.Print_Area" localSheetId="0">'SUMMARY -TABLE'!$A$1:$E$86</definedName>
    <definedName name="_xlnm.Print_Area">#REF!</definedName>
    <definedName name="PRINT_AREA_MI">#REF!</definedName>
    <definedName name="RCN_sector_1">#REF!</definedName>
    <definedName name="RCN_sector_2">#REF!</definedName>
    <definedName name="refrigerator" localSheetId="25">'[5]Unit Input'!$D$31:$D$33</definedName>
    <definedName name="refrigerator" localSheetId="28">'[6]Unit Input'!$D$31:$D$33</definedName>
    <definedName name="refrigerator">'[7]Unit Input'!$D$31:$D$33</definedName>
    <definedName name="RELAMP">#REF!</definedName>
    <definedName name="setbackthermostat" localSheetId="25">'[5]Unit Input'!$D$55</definedName>
    <definedName name="setbackthermostat" localSheetId="28">'[6]Unit Input'!$D$55</definedName>
    <definedName name="setbackthermostat">'[7]Unit Input'!$D$55</definedName>
    <definedName name="SUMM_1">#REF!</definedName>
    <definedName name="SYS_ADJ2">#REF!</definedName>
    <definedName name="t" localSheetId="25">'[5]Unit Input'!$D$21</definedName>
    <definedName name="t" localSheetId="28">'[6]Unit Input'!$D$21</definedName>
    <definedName name="t">'[7]Unit Input'!$D$21</definedName>
    <definedName name="table" localSheetId="25">'[5]Unit Input'!$D$48</definedName>
    <definedName name="table" localSheetId="28">'[6]Unit Input'!$D$48</definedName>
    <definedName name="table">'[7]Unit Input'!$D$48</definedName>
    <definedName name="table29">'[26]Unit Input'!$D$29</definedName>
    <definedName name="table29a">'[7]Unit Input'!$D$29</definedName>
    <definedName name="tbale" localSheetId="25">'[5]Unit Input'!$D$40</definedName>
    <definedName name="tbale" localSheetId="28">'[6]Unit Input'!$D$40</definedName>
    <definedName name="tbale">'[7]Unit Input'!$D$40</definedName>
    <definedName name="TC_1">#REF!</definedName>
    <definedName name="Therm" localSheetId="25">'[5]Key to Tables'!$B$18</definedName>
    <definedName name="Therm" localSheetId="28">'[6]Key to Tables'!$B$18</definedName>
    <definedName name="Therm">'[7]Key to Tables'!$B$18</definedName>
    <definedName name="total_offsets_summer">#REF!</definedName>
    <definedName name="Total_offsets_winter">'[15]Effective-Rates'!#REF!</definedName>
    <definedName name="total_rates_summer">'[15]Effective-Rates'!#REF!</definedName>
    <definedName name="total_rates_winter">'[15]Effective-Rates'!#REF!</definedName>
    <definedName name="TOU_HEADER">#REF!</definedName>
    <definedName name="TOU_PA_5_1">#REF!</definedName>
    <definedName name="TOU_PA_5_2">'[27]RevReq-Detail'!#REF!</definedName>
    <definedName name="UMC_PAGE1">#REF!</definedName>
    <definedName name="UMC_PAGE2">#REF!</definedName>
    <definedName name="UMC_PAGE3">#REF!</definedName>
    <definedName name="UMC_PAGE4">#REF!</definedName>
    <definedName name="UMC_PAGE4.1">#REF!</definedName>
    <definedName name="UMC_PAGE5">#REF!</definedName>
    <definedName name="UMC_PAGE6">#REF!</definedName>
    <definedName name="waterheaterblanket" localSheetId="25">'[5]Unit Input'!$D$34:$D$36</definedName>
    <definedName name="waterheaterblanket" localSheetId="28">'[6]Unit Input'!$D$34:$D$36</definedName>
    <definedName name="waterheaterblanket">'[7]Unit Input'!$D$34:$D$36</definedName>
    <definedName name="waterheaterpipewrap" localSheetId="25">'[5]Unit Input'!$D$37</definedName>
    <definedName name="waterheaterpipewrap" localSheetId="28">'[6]Unit Input'!$D$37</definedName>
    <definedName name="waterheaterpipewrap">'[7]Unit Input'!$D$37</definedName>
    <definedName name="wholehousefan" localSheetId="25">'[5]Unit Input'!$D$52</definedName>
    <definedName name="wholehousefan" localSheetId="28">'[6]Unit Input'!$D$52</definedName>
    <definedName name="wholehousefan">'[7]Unit Input'!$D$52</definedName>
    <definedName name="windowAC" localSheetId="25">'[5]Unit Input'!$D$47</definedName>
    <definedName name="windowAC" localSheetId="28">'[6]Unit Input'!$D$47</definedName>
    <definedName name="windowAC">'[7]Unit Input'!$D$47</definedName>
    <definedName name="working_capital_factor">[20]Loaders!$D$20</definedName>
    <definedName name="xx" localSheetId="25">#REF!</definedName>
    <definedName name="xx" localSheetId="28">#REF!</definedName>
    <definedName name="xx">#REF!</definedName>
    <definedName name="Year" localSheetId="25">'[28]Key to Tables'!$B$16</definedName>
    <definedName name="Year" localSheetId="28">'[29]Key to Tables'!$B$16</definedName>
    <definedName name="Year">'[30]Key to Tables'!$B$16</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72" i="122" l="1"/>
  <c r="S72" i="122"/>
  <c r="S74" i="122" s="1"/>
  <c r="C56" i="88"/>
  <c r="F23" i="125"/>
  <c r="C23" i="125"/>
  <c r="E23" i="125"/>
  <c r="H23" i="125" s="1"/>
  <c r="B23" i="125"/>
  <c r="I21" i="125"/>
  <c r="H21" i="125"/>
  <c r="G21" i="125"/>
  <c r="D21" i="125"/>
  <c r="I20" i="125"/>
  <c r="H20" i="125"/>
  <c r="G20" i="125"/>
  <c r="D20" i="125"/>
  <c r="D16" i="125"/>
  <c r="D17" i="125"/>
  <c r="D18" i="125"/>
  <c r="D19" i="125"/>
  <c r="D23" i="125"/>
  <c r="I19" i="125"/>
  <c r="H19" i="125"/>
  <c r="G19" i="125"/>
  <c r="I18" i="125"/>
  <c r="H18" i="125"/>
  <c r="G18" i="125"/>
  <c r="J18" i="125" s="1"/>
  <c r="I17" i="125"/>
  <c r="H17" i="125"/>
  <c r="G17" i="125"/>
  <c r="J17" i="125"/>
  <c r="I16" i="125"/>
  <c r="H16" i="125"/>
  <c r="G16" i="125"/>
  <c r="J16" i="125" s="1"/>
  <c r="I9" i="125"/>
  <c r="I11" i="125"/>
  <c r="F11" i="125"/>
  <c r="E11" i="125"/>
  <c r="C11" i="125"/>
  <c r="B11" i="125"/>
  <c r="H9" i="125"/>
  <c r="H11" i="125"/>
  <c r="G9" i="125"/>
  <c r="D9" i="125"/>
  <c r="D11" i="125" s="1"/>
  <c r="B27" i="127"/>
  <c r="B20" i="110"/>
  <c r="Y50" i="111"/>
  <c r="Y49" i="111"/>
  <c r="Y48" i="111"/>
  <c r="Y44" i="111"/>
  <c r="X43" i="111"/>
  <c r="X47" i="111" s="1"/>
  <c r="X51" i="111" s="1"/>
  <c r="W43" i="111"/>
  <c r="W47" i="111"/>
  <c r="W51" i="111"/>
  <c r="P43" i="111"/>
  <c r="O43" i="111"/>
  <c r="Y42" i="111"/>
  <c r="Y41" i="111"/>
  <c r="H37" i="111"/>
  <c r="G37" i="111"/>
  <c r="F37" i="111"/>
  <c r="D37" i="111"/>
  <c r="C37" i="111"/>
  <c r="D36" i="111"/>
  <c r="C36" i="111"/>
  <c r="T33" i="111"/>
  <c r="Q33" i="111"/>
  <c r="N33" i="111"/>
  <c r="J33" i="111"/>
  <c r="I33" i="111"/>
  <c r="K33" i="111" s="1"/>
  <c r="H33" i="111"/>
  <c r="E33" i="111"/>
  <c r="T32" i="111"/>
  <c r="Q32" i="111"/>
  <c r="U32" i="111" s="1"/>
  <c r="N32" i="111"/>
  <c r="J32" i="111"/>
  <c r="I32" i="111"/>
  <c r="H32" i="111"/>
  <c r="E32" i="111"/>
  <c r="T31" i="111"/>
  <c r="Q31" i="111"/>
  <c r="N31" i="111"/>
  <c r="U31" i="111" s="1"/>
  <c r="J31" i="111"/>
  <c r="I31" i="111"/>
  <c r="H31" i="111"/>
  <c r="E31" i="111"/>
  <c r="T30" i="111"/>
  <c r="U30" i="111" s="1"/>
  <c r="Q30" i="111"/>
  <c r="N30" i="111"/>
  <c r="J30" i="111"/>
  <c r="I30" i="111"/>
  <c r="H30" i="111"/>
  <c r="E30" i="111"/>
  <c r="T29" i="111"/>
  <c r="Q29" i="111"/>
  <c r="N29" i="111"/>
  <c r="J29" i="111"/>
  <c r="I29" i="111"/>
  <c r="I28" i="111"/>
  <c r="H29" i="111"/>
  <c r="E29" i="111"/>
  <c r="T28" i="111"/>
  <c r="Q28" i="111"/>
  <c r="N28" i="111"/>
  <c r="J28" i="111"/>
  <c r="K28" i="111" s="1"/>
  <c r="H28" i="111"/>
  <c r="E28" i="111"/>
  <c r="T27" i="111"/>
  <c r="Q27" i="111"/>
  <c r="N27" i="111"/>
  <c r="U27" i="111" s="1"/>
  <c r="J27" i="111"/>
  <c r="I27" i="111"/>
  <c r="H27" i="111"/>
  <c r="E27" i="111"/>
  <c r="T26" i="111"/>
  <c r="Q26" i="111"/>
  <c r="N26" i="111"/>
  <c r="U26" i="111" s="1"/>
  <c r="J26" i="111"/>
  <c r="K26" i="111" s="1"/>
  <c r="I26" i="111"/>
  <c r="H26" i="111"/>
  <c r="E26" i="111"/>
  <c r="T25" i="111"/>
  <c r="Q25" i="111"/>
  <c r="N25" i="111"/>
  <c r="U25" i="111" s="1"/>
  <c r="J25" i="111"/>
  <c r="K25" i="111" s="1"/>
  <c r="I25" i="111"/>
  <c r="H25" i="111"/>
  <c r="E25" i="111"/>
  <c r="S23" i="111"/>
  <c r="S35" i="111" s="1"/>
  <c r="R23" i="111"/>
  <c r="R35" i="111" s="1"/>
  <c r="P23" i="111"/>
  <c r="P35" i="111" s="1"/>
  <c r="M23" i="111"/>
  <c r="M35" i="111" s="1"/>
  <c r="L23" i="111"/>
  <c r="L35" i="111" s="1"/>
  <c r="G23" i="111"/>
  <c r="G35" i="111" s="1"/>
  <c r="F23" i="111"/>
  <c r="F35" i="111" s="1"/>
  <c r="F38" i="111" s="1"/>
  <c r="D23" i="111"/>
  <c r="D35" i="111" s="1"/>
  <c r="D38" i="111" s="1"/>
  <c r="C23" i="111"/>
  <c r="C35" i="111" s="1"/>
  <c r="T22" i="111"/>
  <c r="Q22" i="111"/>
  <c r="N22" i="111"/>
  <c r="J22" i="111"/>
  <c r="K22" i="111" s="1"/>
  <c r="I22" i="111"/>
  <c r="H22" i="111"/>
  <c r="E22" i="111"/>
  <c r="T21" i="111"/>
  <c r="N21" i="111"/>
  <c r="U21" i="111" s="1"/>
  <c r="Q21" i="111"/>
  <c r="J21" i="111"/>
  <c r="I21" i="111"/>
  <c r="H21" i="111"/>
  <c r="E21" i="111"/>
  <c r="T20" i="111"/>
  <c r="Q20" i="111"/>
  <c r="N20" i="111"/>
  <c r="U20" i="111" s="1"/>
  <c r="J20" i="111"/>
  <c r="I20" i="111"/>
  <c r="H20" i="111"/>
  <c r="E20" i="111"/>
  <c r="T19" i="111"/>
  <c r="Q19" i="111"/>
  <c r="N19" i="111"/>
  <c r="J19" i="111"/>
  <c r="I19" i="111"/>
  <c r="H19" i="111"/>
  <c r="E19" i="111"/>
  <c r="T18" i="111"/>
  <c r="Q18" i="111"/>
  <c r="N18" i="111"/>
  <c r="J18" i="111"/>
  <c r="I18" i="111"/>
  <c r="H18" i="111"/>
  <c r="E18" i="111"/>
  <c r="T17" i="111"/>
  <c r="N17" i="111"/>
  <c r="Q17" i="111"/>
  <c r="J17" i="111"/>
  <c r="I17" i="111"/>
  <c r="H17" i="111"/>
  <c r="E17" i="111"/>
  <c r="T16" i="111"/>
  <c r="Q16" i="111"/>
  <c r="N16" i="111"/>
  <c r="J16" i="111"/>
  <c r="I16" i="111"/>
  <c r="K16" i="111" s="1"/>
  <c r="H16" i="111"/>
  <c r="E16" i="111"/>
  <c r="T15" i="111"/>
  <c r="N15" i="111"/>
  <c r="J15" i="111"/>
  <c r="K15" i="111" s="1"/>
  <c r="I15" i="111"/>
  <c r="H15" i="111"/>
  <c r="E15" i="111"/>
  <c r="T14" i="111"/>
  <c r="Q14" i="111"/>
  <c r="U14" i="111" s="1"/>
  <c r="N14" i="111"/>
  <c r="J14" i="111"/>
  <c r="I14" i="111"/>
  <c r="K14" i="111" s="1"/>
  <c r="H14" i="111"/>
  <c r="E14" i="111"/>
  <c r="T13" i="111"/>
  <c r="Q13" i="111"/>
  <c r="N13" i="111"/>
  <c r="J13" i="111"/>
  <c r="I13" i="111"/>
  <c r="H13" i="111"/>
  <c r="E13" i="111"/>
  <c r="T12" i="111"/>
  <c r="Q12" i="111"/>
  <c r="U12" i="111" s="1"/>
  <c r="N12" i="111"/>
  <c r="J12" i="111"/>
  <c r="J23" i="111" s="1"/>
  <c r="J35" i="111" s="1"/>
  <c r="I12" i="111"/>
  <c r="H12" i="111"/>
  <c r="E12" i="111"/>
  <c r="T11" i="111"/>
  <c r="Q11" i="111"/>
  <c r="N11" i="111"/>
  <c r="U11" i="111" s="1"/>
  <c r="J11" i="111"/>
  <c r="I11" i="111"/>
  <c r="K11" i="111" s="1"/>
  <c r="H11" i="111"/>
  <c r="E11" i="111"/>
  <c r="T10" i="111"/>
  <c r="Q10" i="111"/>
  <c r="N10" i="111"/>
  <c r="U10" i="111"/>
  <c r="J10" i="111"/>
  <c r="I10" i="111"/>
  <c r="K10" i="111" s="1"/>
  <c r="H10" i="111"/>
  <c r="E10" i="111"/>
  <c r="B10" i="109"/>
  <c r="D10" i="109" s="1"/>
  <c r="D9" i="109"/>
  <c r="B62" i="113"/>
  <c r="G60" i="113"/>
  <c r="B63" i="113" s="1"/>
  <c r="F21" i="114"/>
  <c r="E21" i="114"/>
  <c r="D21" i="114"/>
  <c r="C21" i="114"/>
  <c r="B21" i="114"/>
  <c r="H11" i="114"/>
  <c r="G11" i="114"/>
  <c r="F11" i="114"/>
  <c r="E11" i="114"/>
  <c r="D11" i="114"/>
  <c r="C11" i="114"/>
  <c r="B11" i="114"/>
  <c r="E24" i="115"/>
  <c r="E23" i="115"/>
  <c r="E22" i="115"/>
  <c r="E21" i="115"/>
  <c r="E20" i="115"/>
  <c r="E19" i="115"/>
  <c r="E18" i="115"/>
  <c r="E17" i="115"/>
  <c r="D15" i="115"/>
  <c r="D26" i="115" s="1"/>
  <c r="C15" i="115"/>
  <c r="C26" i="115"/>
  <c r="B15" i="115"/>
  <c r="B26" i="115" s="1"/>
  <c r="E26" i="115" s="1"/>
  <c r="E14" i="115"/>
  <c r="E13" i="115"/>
  <c r="E12" i="115"/>
  <c r="E11" i="115"/>
  <c r="E10" i="115"/>
  <c r="E9" i="115"/>
  <c r="E8" i="115"/>
  <c r="E7" i="115"/>
  <c r="E6" i="115"/>
  <c r="E5" i="115"/>
  <c r="E4" i="115"/>
  <c r="Q65" i="116"/>
  <c r="H65" i="116" s="1"/>
  <c r="P65" i="116"/>
  <c r="O65" i="116"/>
  <c r="S65" i="116" s="1"/>
  <c r="O64" i="116"/>
  <c r="R64" i="116" s="1"/>
  <c r="Q64" i="116"/>
  <c r="P64" i="116"/>
  <c r="O62" i="116"/>
  <c r="J62" i="116" s="1"/>
  <c r="R62" i="116"/>
  <c r="Q62" i="116"/>
  <c r="P62" i="116"/>
  <c r="D62" i="116"/>
  <c r="O61" i="116"/>
  <c r="Q61" i="116"/>
  <c r="P61" i="116"/>
  <c r="O59" i="116"/>
  <c r="D59" i="116"/>
  <c r="R59" i="116"/>
  <c r="Q59" i="116"/>
  <c r="P59" i="116"/>
  <c r="F59" i="116" s="1"/>
  <c r="S59" i="116"/>
  <c r="J59" i="116"/>
  <c r="O58" i="116"/>
  <c r="S58" i="116"/>
  <c r="Q58" i="116"/>
  <c r="N58" i="116" s="1"/>
  <c r="P58" i="116"/>
  <c r="F58" i="116"/>
  <c r="H58" i="116"/>
  <c r="O57" i="116"/>
  <c r="Q57" i="116"/>
  <c r="N57" i="116" s="1"/>
  <c r="P57" i="116"/>
  <c r="Q55" i="116"/>
  <c r="P55" i="116"/>
  <c r="F55" i="116" s="1"/>
  <c r="O55" i="116"/>
  <c r="L55" i="116"/>
  <c r="Q54" i="116"/>
  <c r="H54" i="116"/>
  <c r="P54" i="116"/>
  <c r="L54" i="116"/>
  <c r="O54" i="116"/>
  <c r="J54" i="116" s="1"/>
  <c r="D54" i="116"/>
  <c r="O53" i="116"/>
  <c r="Q53" i="116"/>
  <c r="N53" i="116"/>
  <c r="P53" i="116"/>
  <c r="F53" i="116"/>
  <c r="H53" i="116"/>
  <c r="O51" i="116"/>
  <c r="R51" i="116"/>
  <c r="Q51" i="116"/>
  <c r="P51" i="116"/>
  <c r="D51" i="116"/>
  <c r="N51" i="116"/>
  <c r="H51" i="116"/>
  <c r="O50" i="116"/>
  <c r="Q50" i="116"/>
  <c r="H50" i="116" s="1"/>
  <c r="P50" i="116"/>
  <c r="D50" i="116"/>
  <c r="Q49" i="116"/>
  <c r="R49" i="116" s="1"/>
  <c r="P49" i="116"/>
  <c r="F49" i="116" s="1"/>
  <c r="O49" i="116"/>
  <c r="O48" i="116"/>
  <c r="Q48" i="116"/>
  <c r="H48" i="116"/>
  <c r="P48" i="116"/>
  <c r="S48" i="116"/>
  <c r="O47" i="116"/>
  <c r="D47" i="116" s="1"/>
  <c r="Q47" i="116"/>
  <c r="P47" i="116"/>
  <c r="L47" i="116"/>
  <c r="F47" i="116"/>
  <c r="O46" i="116"/>
  <c r="J46" i="116" s="1"/>
  <c r="R46" i="116"/>
  <c r="Q46" i="116"/>
  <c r="P46" i="116"/>
  <c r="Q45" i="116"/>
  <c r="H45" i="116"/>
  <c r="P45" i="116"/>
  <c r="O45" i="116"/>
  <c r="D45" i="116"/>
  <c r="J45" i="116"/>
  <c r="O44" i="116"/>
  <c r="Q44" i="116"/>
  <c r="H44" i="116" s="1"/>
  <c r="P44" i="116"/>
  <c r="F44" i="116" s="1"/>
  <c r="N44" i="116"/>
  <c r="O43" i="116"/>
  <c r="Q43" i="116"/>
  <c r="N43" i="116"/>
  <c r="P43" i="116"/>
  <c r="O42" i="116"/>
  <c r="R42" i="116"/>
  <c r="Q42" i="116"/>
  <c r="H42" i="116" s="1"/>
  <c r="P42" i="116"/>
  <c r="F42" i="116" s="1"/>
  <c r="J42" i="116"/>
  <c r="D42" i="116"/>
  <c r="O40" i="116"/>
  <c r="Q40" i="116"/>
  <c r="H40" i="116"/>
  <c r="P40" i="116"/>
  <c r="L40" i="116" s="1"/>
  <c r="F40" i="116"/>
  <c r="O39" i="116"/>
  <c r="S39" i="116" s="1"/>
  <c r="Q39" i="116"/>
  <c r="H39" i="116" s="1"/>
  <c r="N39" i="116"/>
  <c r="P39" i="116"/>
  <c r="J39" i="116"/>
  <c r="Q38" i="116"/>
  <c r="P38" i="116"/>
  <c r="L38" i="116" s="1"/>
  <c r="O38" i="116"/>
  <c r="F38" i="116"/>
  <c r="O36" i="116"/>
  <c r="R36" i="116"/>
  <c r="Q36" i="116"/>
  <c r="H36" i="116" s="1"/>
  <c r="P36" i="116"/>
  <c r="J36" i="116"/>
  <c r="N36" i="116"/>
  <c r="D36" i="116"/>
  <c r="O35" i="116"/>
  <c r="D35" i="116" s="1"/>
  <c r="R35" i="116"/>
  <c r="Q35" i="116"/>
  <c r="P35" i="116"/>
  <c r="F35" i="116" s="1"/>
  <c r="L35" i="116"/>
  <c r="S35" i="116"/>
  <c r="J35" i="116"/>
  <c r="O34" i="116"/>
  <c r="Q34" i="116"/>
  <c r="H34" i="116"/>
  <c r="N34" i="116"/>
  <c r="P34" i="116"/>
  <c r="F34" i="116" s="1"/>
  <c r="O33" i="116"/>
  <c r="S33" i="116"/>
  <c r="Q33" i="116"/>
  <c r="P33" i="116"/>
  <c r="L33" i="116"/>
  <c r="N33" i="116"/>
  <c r="H33" i="116"/>
  <c r="F33" i="116"/>
  <c r="Q32" i="116"/>
  <c r="P32" i="116"/>
  <c r="F32" i="116" s="1"/>
  <c r="O32" i="116"/>
  <c r="J32" i="116" s="1"/>
  <c r="L32" i="116"/>
  <c r="D32" i="116"/>
  <c r="O31" i="116"/>
  <c r="R31" i="116" s="1"/>
  <c r="Q31" i="116"/>
  <c r="P31" i="116"/>
  <c r="F31" i="116" s="1"/>
  <c r="O30" i="116"/>
  <c r="J30" i="116" s="1"/>
  <c r="S30" i="116"/>
  <c r="Q30" i="116"/>
  <c r="N30" i="116" s="1"/>
  <c r="P30" i="116"/>
  <c r="H30" i="116"/>
  <c r="O29" i="116"/>
  <c r="R29" i="116" s="1"/>
  <c r="Q29" i="116"/>
  <c r="N29" i="116" s="1"/>
  <c r="P29" i="116"/>
  <c r="F29" i="116" s="1"/>
  <c r="L29" i="116"/>
  <c r="O28" i="116"/>
  <c r="Q28" i="116"/>
  <c r="H28" i="116"/>
  <c r="P28" i="116"/>
  <c r="F28" i="116" s="1"/>
  <c r="J28" i="116"/>
  <c r="D28" i="116"/>
  <c r="Q27" i="116"/>
  <c r="P27" i="116"/>
  <c r="F27" i="116" s="1"/>
  <c r="O27" i="116"/>
  <c r="D27" i="116"/>
  <c r="J27" i="116"/>
  <c r="O26" i="116"/>
  <c r="S26" i="116" s="1"/>
  <c r="Q26" i="116"/>
  <c r="P26" i="116"/>
  <c r="O25" i="116"/>
  <c r="Q25" i="116"/>
  <c r="N25" i="116" s="1"/>
  <c r="P25" i="116"/>
  <c r="L25" i="116"/>
  <c r="Q23" i="116"/>
  <c r="P23" i="116"/>
  <c r="F23" i="116"/>
  <c r="O23" i="116"/>
  <c r="D23" i="116" s="1"/>
  <c r="J23" i="116"/>
  <c r="Q22" i="116"/>
  <c r="P22" i="116"/>
  <c r="O22" i="116"/>
  <c r="R22" i="116"/>
  <c r="O20" i="116"/>
  <c r="D20" i="116"/>
  <c r="Q20" i="116"/>
  <c r="P20" i="116"/>
  <c r="L20" i="116" s="1"/>
  <c r="O19" i="116"/>
  <c r="Q19" i="116"/>
  <c r="P19" i="116"/>
  <c r="O18" i="116"/>
  <c r="D18" i="116"/>
  <c r="R18" i="116"/>
  <c r="Q18" i="116"/>
  <c r="N18" i="116" s="1"/>
  <c r="H18" i="116"/>
  <c r="P18" i="116"/>
  <c r="L18" i="116"/>
  <c r="J18" i="116"/>
  <c r="F18" i="116"/>
  <c r="Q17" i="116"/>
  <c r="H17" i="116" s="1"/>
  <c r="P17" i="116"/>
  <c r="F17" i="116"/>
  <c r="O17" i="116"/>
  <c r="S17" i="116"/>
  <c r="O16" i="116"/>
  <c r="Q16" i="116"/>
  <c r="R16" i="116" s="1"/>
  <c r="H16" i="116"/>
  <c r="P16" i="116"/>
  <c r="L16" i="116" s="1"/>
  <c r="N16" i="116"/>
  <c r="O15" i="116"/>
  <c r="J15" i="116"/>
  <c r="Q15" i="116"/>
  <c r="H15" i="116" s="1"/>
  <c r="P15" i="116"/>
  <c r="F15" i="116" s="1"/>
  <c r="L15" i="116"/>
  <c r="D15" i="116"/>
  <c r="O14" i="116"/>
  <c r="Q14" i="116"/>
  <c r="H14" i="116" s="1"/>
  <c r="P14" i="116"/>
  <c r="L14" i="116" s="1"/>
  <c r="N14" i="116"/>
  <c r="F14" i="116"/>
  <c r="Q13" i="116"/>
  <c r="P13" i="116"/>
  <c r="O13" i="116"/>
  <c r="J13" i="116" s="1"/>
  <c r="L13" i="116"/>
  <c r="F13" i="116"/>
  <c r="Q12" i="116"/>
  <c r="P12" i="116"/>
  <c r="F12" i="116"/>
  <c r="O12" i="116"/>
  <c r="J12" i="116"/>
  <c r="D12" i="116"/>
  <c r="Q11" i="116"/>
  <c r="H11" i="116" s="1"/>
  <c r="N11" i="116"/>
  <c r="P11" i="116"/>
  <c r="O11" i="116"/>
  <c r="S11" i="116" s="1"/>
  <c r="O9" i="116"/>
  <c r="J9" i="116" s="1"/>
  <c r="Q9" i="116"/>
  <c r="R9" i="116"/>
  <c r="P9" i="116"/>
  <c r="F9" i="116"/>
  <c r="Q8" i="116"/>
  <c r="H8" i="116"/>
  <c r="P8" i="116"/>
  <c r="F8" i="116" s="1"/>
  <c r="O8" i="116"/>
  <c r="Q7" i="116"/>
  <c r="H7" i="116" s="1"/>
  <c r="P7" i="116"/>
  <c r="O7" i="116"/>
  <c r="S7" i="116" s="1"/>
  <c r="F7" i="116"/>
  <c r="M5" i="116"/>
  <c r="K5" i="116"/>
  <c r="E5" i="116"/>
  <c r="P5" i="116"/>
  <c r="F5" i="116" s="1"/>
  <c r="I5" i="116"/>
  <c r="O5" i="116" s="1"/>
  <c r="D5" i="116" s="1"/>
  <c r="G5" i="116"/>
  <c r="C5" i="116"/>
  <c r="G17" i="117"/>
  <c r="D60" i="124"/>
  <c r="C60" i="124"/>
  <c r="B60" i="124"/>
  <c r="E57" i="124"/>
  <c r="E56" i="124"/>
  <c r="E55" i="124"/>
  <c r="E54" i="124"/>
  <c r="E53" i="124"/>
  <c r="E52" i="124"/>
  <c r="E51" i="124"/>
  <c r="E50" i="124"/>
  <c r="E49" i="124"/>
  <c r="E48" i="124"/>
  <c r="C28" i="124"/>
  <c r="C24" i="124"/>
  <c r="C19" i="124"/>
  <c r="C15" i="124"/>
  <c r="C10" i="124"/>
  <c r="C6" i="124"/>
  <c r="G19" i="124"/>
  <c r="G36" i="124" s="1"/>
  <c r="G15" i="124"/>
  <c r="G10" i="124"/>
  <c r="G6" i="124"/>
  <c r="F19" i="124"/>
  <c r="F15" i="124"/>
  <c r="F10" i="124"/>
  <c r="F6" i="124"/>
  <c r="E19" i="124"/>
  <c r="D19" i="124"/>
  <c r="D15" i="124"/>
  <c r="D10" i="124"/>
  <c r="D6" i="124"/>
  <c r="D36" i="124"/>
  <c r="E15" i="124"/>
  <c r="E36" i="124" s="1"/>
  <c r="E10" i="124"/>
  <c r="E6" i="124"/>
  <c r="H82" i="120"/>
  <c r="G82" i="120"/>
  <c r="F82" i="120"/>
  <c r="E82" i="120"/>
  <c r="D82" i="120"/>
  <c r="H80" i="120"/>
  <c r="H79" i="120"/>
  <c r="H75" i="120"/>
  <c r="H74" i="120"/>
  <c r="H73" i="120"/>
  <c r="H69" i="120"/>
  <c r="H68" i="120"/>
  <c r="H67" i="120"/>
  <c r="H63" i="120"/>
  <c r="H62" i="120"/>
  <c r="H61" i="120"/>
  <c r="H60" i="120"/>
  <c r="H59" i="120"/>
  <c r="H58" i="120"/>
  <c r="H57" i="120"/>
  <c r="H56" i="120"/>
  <c r="H55" i="120"/>
  <c r="H54" i="120"/>
  <c r="H50" i="120"/>
  <c r="H49" i="120"/>
  <c r="H45" i="120"/>
  <c r="H44" i="120"/>
  <c r="H43" i="120"/>
  <c r="H42" i="120"/>
  <c r="H41" i="120"/>
  <c r="H40" i="120"/>
  <c r="H39" i="120"/>
  <c r="H38" i="120"/>
  <c r="H37" i="120"/>
  <c r="H36" i="120"/>
  <c r="H35" i="120"/>
  <c r="H34" i="120"/>
  <c r="H30" i="120"/>
  <c r="H29" i="120"/>
  <c r="H28" i="120"/>
  <c r="H24" i="120"/>
  <c r="H23" i="120"/>
  <c r="H22" i="120"/>
  <c r="H21" i="120"/>
  <c r="H20" i="120"/>
  <c r="H19" i="120"/>
  <c r="H18" i="120"/>
  <c r="H17" i="120"/>
  <c r="H16" i="120"/>
  <c r="H15" i="120"/>
  <c r="G64" i="121"/>
  <c r="H61" i="121" s="1"/>
  <c r="H48" i="121"/>
  <c r="F64" i="121"/>
  <c r="E64" i="121"/>
  <c r="D64" i="121"/>
  <c r="H53" i="121"/>
  <c r="H42" i="121"/>
  <c r="H34" i="121"/>
  <c r="H30" i="121"/>
  <c r="H21" i="121"/>
  <c r="H17" i="121"/>
  <c r="C75" i="122"/>
  <c r="AA72" i="122"/>
  <c r="K74" i="122"/>
  <c r="C71" i="122"/>
  <c r="C70" i="122"/>
  <c r="C69" i="122"/>
  <c r="C66" i="122"/>
  <c r="AE64" i="122"/>
  <c r="AD64" i="122"/>
  <c r="AC64" i="122"/>
  <c r="AB64" i="122"/>
  <c r="W64" i="122"/>
  <c r="V64" i="122"/>
  <c r="U64" i="122"/>
  <c r="T64" i="122"/>
  <c r="O64" i="122"/>
  <c r="N64" i="122"/>
  <c r="M64" i="122"/>
  <c r="L64" i="122"/>
  <c r="G62" i="122"/>
  <c r="C62" i="122"/>
  <c r="G61" i="122"/>
  <c r="C61" i="122"/>
  <c r="G57" i="122"/>
  <c r="F57" i="122"/>
  <c r="E57" i="122"/>
  <c r="D57" i="122"/>
  <c r="C57" i="122"/>
  <c r="G56" i="122"/>
  <c r="F56" i="122"/>
  <c r="E56" i="122"/>
  <c r="D56" i="122"/>
  <c r="C56" i="122"/>
  <c r="G55" i="122"/>
  <c r="F55" i="122"/>
  <c r="E55" i="122"/>
  <c r="D55" i="122"/>
  <c r="C55" i="122"/>
  <c r="G53" i="122"/>
  <c r="F53" i="122"/>
  <c r="E53" i="122"/>
  <c r="D53" i="122"/>
  <c r="C53" i="122"/>
  <c r="G52" i="122"/>
  <c r="F52" i="122"/>
  <c r="E52" i="122"/>
  <c r="D52" i="122"/>
  <c r="C52" i="122"/>
  <c r="G51" i="122"/>
  <c r="F51" i="122"/>
  <c r="E51" i="122"/>
  <c r="D51" i="122"/>
  <c r="C51" i="122"/>
  <c r="G50" i="122"/>
  <c r="F50" i="122"/>
  <c r="E50" i="122"/>
  <c r="D50" i="122"/>
  <c r="C50" i="122"/>
  <c r="G49" i="122"/>
  <c r="F49" i="122"/>
  <c r="E49" i="122"/>
  <c r="D49" i="122"/>
  <c r="C49" i="122"/>
  <c r="G48" i="122"/>
  <c r="F48" i="122"/>
  <c r="E48" i="122"/>
  <c r="D48" i="122"/>
  <c r="C48" i="122"/>
  <c r="G47" i="122"/>
  <c r="F47" i="122"/>
  <c r="E47" i="122"/>
  <c r="D47" i="122"/>
  <c r="C47" i="122"/>
  <c r="G46" i="122"/>
  <c r="F46" i="122"/>
  <c r="E46" i="122"/>
  <c r="D46" i="122"/>
  <c r="C46" i="122"/>
  <c r="G45" i="122"/>
  <c r="F45" i="122"/>
  <c r="E45" i="122"/>
  <c r="D45" i="122"/>
  <c r="C45" i="122"/>
  <c r="G44" i="122"/>
  <c r="F44" i="122"/>
  <c r="E44" i="122"/>
  <c r="D44" i="122"/>
  <c r="C44" i="122"/>
  <c r="G42" i="122"/>
  <c r="F42" i="122"/>
  <c r="E42" i="122"/>
  <c r="D42" i="122"/>
  <c r="C42" i="122"/>
  <c r="G41" i="122"/>
  <c r="F41" i="122"/>
  <c r="E41" i="122"/>
  <c r="D41" i="122"/>
  <c r="C41" i="122"/>
  <c r="G39" i="122"/>
  <c r="F39" i="122"/>
  <c r="E39" i="122"/>
  <c r="D39" i="122"/>
  <c r="C39" i="122"/>
  <c r="G38" i="122"/>
  <c r="F38" i="122"/>
  <c r="E38" i="122"/>
  <c r="D38" i="122"/>
  <c r="C38" i="122"/>
  <c r="G37" i="122"/>
  <c r="F37" i="122"/>
  <c r="E37" i="122"/>
  <c r="D37" i="122"/>
  <c r="C37" i="122"/>
  <c r="G36" i="122"/>
  <c r="F36" i="122"/>
  <c r="E36" i="122"/>
  <c r="D36" i="122"/>
  <c r="C36" i="122"/>
  <c r="G35" i="122"/>
  <c r="F35" i="122"/>
  <c r="E35" i="122"/>
  <c r="D35" i="122"/>
  <c r="C35" i="122"/>
  <c r="G34" i="122"/>
  <c r="F34" i="122"/>
  <c r="E34" i="122"/>
  <c r="D34" i="122"/>
  <c r="C34" i="122"/>
  <c r="G33" i="122"/>
  <c r="F33" i="122"/>
  <c r="E33" i="122"/>
  <c r="D33" i="122"/>
  <c r="C33" i="122"/>
  <c r="G32" i="122"/>
  <c r="F32" i="122"/>
  <c r="E32" i="122"/>
  <c r="D32" i="122"/>
  <c r="C32" i="122"/>
  <c r="G31" i="122"/>
  <c r="F31" i="122"/>
  <c r="E31" i="122"/>
  <c r="D31" i="122"/>
  <c r="C31" i="122"/>
  <c r="G30" i="122"/>
  <c r="F30" i="122"/>
  <c r="E30" i="122"/>
  <c r="D30" i="122"/>
  <c r="C30" i="122"/>
  <c r="G29" i="122"/>
  <c r="F29" i="122"/>
  <c r="E29" i="122"/>
  <c r="D29" i="122"/>
  <c r="C29" i="122"/>
  <c r="G28" i="122"/>
  <c r="F28" i="122"/>
  <c r="E28" i="122"/>
  <c r="D28" i="122"/>
  <c r="C28" i="122"/>
  <c r="G26" i="122"/>
  <c r="F26" i="122"/>
  <c r="E26" i="122"/>
  <c r="D26" i="122"/>
  <c r="C26" i="122"/>
  <c r="G25" i="122"/>
  <c r="F25" i="122"/>
  <c r="E25" i="122"/>
  <c r="D25" i="122"/>
  <c r="C25" i="122"/>
  <c r="G24" i="122"/>
  <c r="F24" i="122"/>
  <c r="E24" i="122"/>
  <c r="D24" i="122"/>
  <c r="C24" i="122"/>
  <c r="G22" i="122"/>
  <c r="F22" i="122"/>
  <c r="E22" i="122"/>
  <c r="D22" i="122"/>
  <c r="C22" i="122"/>
  <c r="G21" i="122"/>
  <c r="F21" i="122"/>
  <c r="E21" i="122"/>
  <c r="D21" i="122"/>
  <c r="C21" i="122"/>
  <c r="G20" i="122"/>
  <c r="F20" i="122"/>
  <c r="E20" i="122"/>
  <c r="D20" i="122"/>
  <c r="C20" i="122"/>
  <c r="G19" i="122"/>
  <c r="F19" i="122"/>
  <c r="E19" i="122"/>
  <c r="D19" i="122"/>
  <c r="C19" i="122"/>
  <c r="G18" i="122"/>
  <c r="F18" i="122"/>
  <c r="E18" i="122"/>
  <c r="D18" i="122"/>
  <c r="C18" i="122"/>
  <c r="G17" i="122"/>
  <c r="F17" i="122"/>
  <c r="E17" i="122"/>
  <c r="D17" i="122"/>
  <c r="C17" i="122"/>
  <c r="G16" i="122"/>
  <c r="F16" i="122"/>
  <c r="E16" i="122"/>
  <c r="D16" i="122"/>
  <c r="C16" i="122"/>
  <c r="G15" i="122"/>
  <c r="F15" i="122"/>
  <c r="E15" i="122"/>
  <c r="D15" i="122"/>
  <c r="C15" i="122"/>
  <c r="G14" i="122"/>
  <c r="F14" i="122"/>
  <c r="E14" i="122"/>
  <c r="D14" i="122"/>
  <c r="C14" i="122"/>
  <c r="G13" i="122"/>
  <c r="F13" i="122"/>
  <c r="E13" i="122"/>
  <c r="E9" i="122"/>
  <c r="E10" i="122"/>
  <c r="E11" i="122"/>
  <c r="D13" i="122"/>
  <c r="C13" i="122"/>
  <c r="G11" i="122"/>
  <c r="F11" i="122"/>
  <c r="D11" i="122"/>
  <c r="C11" i="122"/>
  <c r="G10" i="122"/>
  <c r="G9" i="122"/>
  <c r="F10" i="122"/>
  <c r="D10" i="122"/>
  <c r="C10" i="122"/>
  <c r="F9" i="122"/>
  <c r="D9" i="122"/>
  <c r="C9" i="122"/>
  <c r="F14" i="123"/>
  <c r="C14" i="123"/>
  <c r="D14" i="123" s="1"/>
  <c r="I14" i="123"/>
  <c r="E14" i="123"/>
  <c r="H14" i="123" s="1"/>
  <c r="B14" i="123"/>
  <c r="I12" i="123"/>
  <c r="H12" i="123"/>
  <c r="G12" i="123"/>
  <c r="D12" i="123"/>
  <c r="G11" i="123"/>
  <c r="D11" i="123"/>
  <c r="I10" i="123"/>
  <c r="H10" i="123"/>
  <c r="G10" i="123"/>
  <c r="D10" i="123"/>
  <c r="J10" i="123" s="1"/>
  <c r="I9" i="123"/>
  <c r="H9" i="123"/>
  <c r="G9" i="123"/>
  <c r="D9" i="123"/>
  <c r="J9" i="123" s="1"/>
  <c r="I8" i="123"/>
  <c r="H8" i="123"/>
  <c r="G8" i="123"/>
  <c r="J8" i="123" s="1"/>
  <c r="D8" i="123"/>
  <c r="I7" i="123"/>
  <c r="H7" i="123"/>
  <c r="G7" i="123"/>
  <c r="J7" i="123" s="1"/>
  <c r="D7" i="123"/>
  <c r="I6" i="123"/>
  <c r="H6" i="123"/>
  <c r="G6" i="123"/>
  <c r="D6" i="123"/>
  <c r="I31" i="106"/>
  <c r="G31" i="106"/>
  <c r="D31" i="106"/>
  <c r="G30" i="106"/>
  <c r="I26" i="106"/>
  <c r="H26" i="106"/>
  <c r="G26" i="106"/>
  <c r="D26" i="106"/>
  <c r="I25" i="106"/>
  <c r="H25" i="106"/>
  <c r="G25" i="106"/>
  <c r="D25" i="106"/>
  <c r="I24" i="106"/>
  <c r="H24" i="106"/>
  <c r="G24" i="106"/>
  <c r="D24" i="106"/>
  <c r="I23" i="106"/>
  <c r="H23" i="106"/>
  <c r="G23" i="106"/>
  <c r="D23" i="106"/>
  <c r="I22" i="106"/>
  <c r="H22" i="106"/>
  <c r="G22" i="106"/>
  <c r="D22" i="106"/>
  <c r="J22" i="106"/>
  <c r="G21" i="106"/>
  <c r="D21" i="106"/>
  <c r="I20" i="106"/>
  <c r="H20" i="106"/>
  <c r="G20" i="106"/>
  <c r="J20" i="106" s="1"/>
  <c r="D20" i="106"/>
  <c r="I19" i="106"/>
  <c r="H19" i="106"/>
  <c r="G19" i="106"/>
  <c r="D19" i="106"/>
  <c r="J19" i="106"/>
  <c r="G18" i="106"/>
  <c r="D18" i="106"/>
  <c r="E16" i="106"/>
  <c r="B16" i="106"/>
  <c r="B28" i="106"/>
  <c r="F16" i="106"/>
  <c r="C16" i="106"/>
  <c r="E28" i="106"/>
  <c r="I13" i="106"/>
  <c r="H13" i="106"/>
  <c r="G13" i="106"/>
  <c r="J13" i="106" s="1"/>
  <c r="D13" i="106"/>
  <c r="I12" i="106"/>
  <c r="H12" i="106"/>
  <c r="G12" i="106"/>
  <c r="D12" i="106"/>
  <c r="H11" i="106"/>
  <c r="G11" i="106"/>
  <c r="J11" i="106" s="1"/>
  <c r="D11" i="106"/>
  <c r="H10" i="106"/>
  <c r="G10" i="106"/>
  <c r="J10" i="106" s="1"/>
  <c r="D10" i="106"/>
  <c r="I9" i="106"/>
  <c r="H9" i="106"/>
  <c r="G9" i="106"/>
  <c r="J9" i="106" s="1"/>
  <c r="D9" i="106"/>
  <c r="I8" i="106"/>
  <c r="H8" i="106"/>
  <c r="G8" i="106"/>
  <c r="D8" i="106"/>
  <c r="J8" i="106"/>
  <c r="I7" i="106"/>
  <c r="H7" i="106"/>
  <c r="G7" i="106"/>
  <c r="J7" i="106" s="1"/>
  <c r="D7" i="106"/>
  <c r="I6" i="106"/>
  <c r="H6" i="106"/>
  <c r="G6" i="106"/>
  <c r="D6" i="106"/>
  <c r="I5" i="106"/>
  <c r="H5" i="106"/>
  <c r="G5" i="106"/>
  <c r="D5" i="106"/>
  <c r="D22" i="88"/>
  <c r="D13" i="88"/>
  <c r="D12" i="88"/>
  <c r="D14" i="88"/>
  <c r="D17" i="88"/>
  <c r="D16" i="88"/>
  <c r="D15" i="88"/>
  <c r="G11" i="125"/>
  <c r="J36" i="111"/>
  <c r="P36" i="111" s="1"/>
  <c r="H46" i="116"/>
  <c r="N46" i="116"/>
  <c r="N50" i="116"/>
  <c r="H55" i="116"/>
  <c r="L7" i="116"/>
  <c r="N8" i="116"/>
  <c r="J11" i="116"/>
  <c r="L12" i="116"/>
  <c r="S14" i="116"/>
  <c r="R30" i="116"/>
  <c r="D30" i="116"/>
  <c r="N42" i="116"/>
  <c r="D43" i="116"/>
  <c r="J43" i="116"/>
  <c r="L49" i="116"/>
  <c r="F54" i="116"/>
  <c r="D58" i="116"/>
  <c r="D11" i="116"/>
  <c r="F16" i="116"/>
  <c r="N17" i="116"/>
  <c r="F20" i="116"/>
  <c r="H22" i="116"/>
  <c r="N22" i="116"/>
  <c r="D25" i="116"/>
  <c r="J25" i="116"/>
  <c r="F26" i="116"/>
  <c r="L26" i="116"/>
  <c r="N27" i="116"/>
  <c r="N28" i="116"/>
  <c r="D29" i="116"/>
  <c r="J29" i="116"/>
  <c r="S29" i="116"/>
  <c r="F30" i="116"/>
  <c r="L30" i="116"/>
  <c r="H31" i="116"/>
  <c r="N31" i="116"/>
  <c r="R34" i="116"/>
  <c r="D34" i="116"/>
  <c r="J44" i="116"/>
  <c r="R48" i="116"/>
  <c r="D48" i="116"/>
  <c r="J48" i="116"/>
  <c r="R53" i="116"/>
  <c r="L17" i="116"/>
  <c r="L31" i="116"/>
  <c r="L34" i="116"/>
  <c r="R38" i="116"/>
  <c r="R39" i="116"/>
  <c r="D39" i="116"/>
  <c r="S51" i="116"/>
  <c r="S62" i="116"/>
  <c r="S18" i="116"/>
  <c r="S36" i="116"/>
  <c r="S42" i="116"/>
  <c r="L44" i="116"/>
  <c r="N45" i="116"/>
  <c r="J51" i="116"/>
  <c r="N54" i="116"/>
  <c r="R54" i="116"/>
  <c r="S55" i="116"/>
  <c r="L58" i="116"/>
  <c r="N65" i="116"/>
  <c r="I16" i="106"/>
  <c r="D18" i="88"/>
  <c r="W19" i="75"/>
  <c r="C41" i="88"/>
  <c r="G6" i="77"/>
  <c r="F6" i="77"/>
  <c r="E6" i="77"/>
  <c r="D6" i="77"/>
  <c r="H7" i="80"/>
  <c r="H26" i="80" s="1"/>
  <c r="I7" i="80"/>
  <c r="H8" i="80"/>
  <c r="I8" i="80"/>
  <c r="H9" i="80"/>
  <c r="I9" i="80"/>
  <c r="H10" i="80"/>
  <c r="I10" i="80" s="1"/>
  <c r="H11" i="80"/>
  <c r="I11" i="80"/>
  <c r="H12" i="80"/>
  <c r="I12" i="80"/>
  <c r="H13" i="80"/>
  <c r="I13" i="80"/>
  <c r="H14" i="80"/>
  <c r="I14" i="80" s="1"/>
  <c r="H15" i="80"/>
  <c r="I15" i="80"/>
  <c r="H16" i="80"/>
  <c r="I16" i="80"/>
  <c r="H17" i="80"/>
  <c r="I17" i="80"/>
  <c r="H18" i="80"/>
  <c r="I18" i="80" s="1"/>
  <c r="H19" i="80"/>
  <c r="I19" i="80"/>
  <c r="H20" i="80"/>
  <c r="I20" i="80"/>
  <c r="H21" i="80"/>
  <c r="I21" i="80"/>
  <c r="H22" i="80"/>
  <c r="I22" i="80" s="1"/>
  <c r="H23" i="80"/>
  <c r="I23" i="80" s="1"/>
  <c r="H25" i="80"/>
  <c r="I25" i="80"/>
  <c r="H6" i="80"/>
  <c r="I6" i="80"/>
  <c r="X19" i="75"/>
  <c r="E7" i="75"/>
  <c r="E8" i="75"/>
  <c r="E9" i="75"/>
  <c r="E10" i="75"/>
  <c r="K10" i="75" s="1"/>
  <c r="E11" i="75"/>
  <c r="E12" i="75"/>
  <c r="E13" i="75"/>
  <c r="K13" i="75" s="1"/>
  <c r="U13" i="75" s="1"/>
  <c r="E14" i="75"/>
  <c r="E15" i="75"/>
  <c r="K15" i="75" s="1"/>
  <c r="E16" i="75"/>
  <c r="K16" i="75" s="1"/>
  <c r="E17" i="75"/>
  <c r="E18" i="75"/>
  <c r="K18" i="75" s="1"/>
  <c r="J10" i="75"/>
  <c r="J13" i="75"/>
  <c r="J14" i="75"/>
  <c r="K14" i="75"/>
  <c r="U14" i="75" s="1"/>
  <c r="J18" i="75"/>
  <c r="H24" i="80"/>
  <c r="I24" i="80" s="1"/>
  <c r="C17" i="79"/>
  <c r="B17" i="79"/>
  <c r="B39" i="90"/>
  <c r="G15" i="90"/>
  <c r="I15" i="90" s="1"/>
  <c r="G14" i="90"/>
  <c r="I14" i="90" s="1"/>
  <c r="G13" i="90"/>
  <c r="H13" i="90" s="1"/>
  <c r="G12" i="90"/>
  <c r="G11" i="90"/>
  <c r="H11" i="90" s="1"/>
  <c r="G10" i="90"/>
  <c r="I10" i="90" s="1"/>
  <c r="G9" i="90"/>
  <c r="I9" i="90" s="1"/>
  <c r="G8" i="90"/>
  <c r="I8" i="90" s="1"/>
  <c r="G7" i="90"/>
  <c r="H7" i="90" s="1"/>
  <c r="G6" i="90"/>
  <c r="G5" i="90"/>
  <c r="G4" i="90"/>
  <c r="B16" i="90"/>
  <c r="Y8" i="75"/>
  <c r="Y9" i="75"/>
  <c r="Y10" i="75"/>
  <c r="Y11" i="75"/>
  <c r="Y12" i="75"/>
  <c r="Y13" i="75"/>
  <c r="Y14" i="75"/>
  <c r="Y15" i="75"/>
  <c r="Y16" i="75"/>
  <c r="Y17" i="75"/>
  <c r="Y18" i="75"/>
  <c r="Y7" i="75"/>
  <c r="E7" i="93"/>
  <c r="D19" i="93"/>
  <c r="B35" i="88"/>
  <c r="D15" i="93"/>
  <c r="F15" i="93" s="1"/>
  <c r="D14" i="93"/>
  <c r="F14" i="93"/>
  <c r="D13" i="93"/>
  <c r="F13" i="93"/>
  <c r="D11" i="93"/>
  <c r="F11" i="93" s="1"/>
  <c r="D10" i="93"/>
  <c r="F10" i="93" s="1"/>
  <c r="D9" i="93"/>
  <c r="F9" i="93"/>
  <c r="D8" i="93"/>
  <c r="F8" i="93"/>
  <c r="D6" i="93"/>
  <c r="D12" i="93"/>
  <c r="D7" i="93"/>
  <c r="F7" i="93"/>
  <c r="B26" i="84"/>
  <c r="B25" i="84"/>
  <c r="B24" i="84"/>
  <c r="B23" i="84"/>
  <c r="B22" i="84"/>
  <c r="B21" i="84"/>
  <c r="B20" i="84"/>
  <c r="B19" i="84"/>
  <c r="B18" i="84"/>
  <c r="B17" i="84"/>
  <c r="B16" i="84"/>
  <c r="B15" i="84"/>
  <c r="B14" i="84"/>
  <c r="B13" i="84"/>
  <c r="B12" i="84"/>
  <c r="B11" i="84"/>
  <c r="B10" i="84"/>
  <c r="B9" i="84"/>
  <c r="B8" i="84"/>
  <c r="B5" i="84"/>
  <c r="B6" i="84"/>
  <c r="B7" i="84"/>
  <c r="B36" i="88"/>
  <c r="G28" i="90"/>
  <c r="H28" i="90" s="1"/>
  <c r="G29" i="90"/>
  <c r="I29" i="90" s="1"/>
  <c r="G30" i="90"/>
  <c r="I30" i="90" s="1"/>
  <c r="H30" i="90"/>
  <c r="G31" i="90"/>
  <c r="H31" i="90" s="1"/>
  <c r="G32" i="90"/>
  <c r="G33" i="90"/>
  <c r="H33" i="90" s="1"/>
  <c r="G34" i="90"/>
  <c r="G35" i="90"/>
  <c r="H35" i="90" s="1"/>
  <c r="G36" i="90"/>
  <c r="H36" i="90" s="1"/>
  <c r="G37" i="90"/>
  <c r="H37" i="90" s="1"/>
  <c r="G38" i="90"/>
  <c r="I38" i="90" s="1"/>
  <c r="H38" i="90"/>
  <c r="C27" i="84"/>
  <c r="D27" i="84"/>
  <c r="E27" i="84"/>
  <c r="F27" i="84"/>
  <c r="E17" i="79"/>
  <c r="F17" i="79"/>
  <c r="H17" i="79"/>
  <c r="F8" i="78"/>
  <c r="I8" i="78" s="1"/>
  <c r="C8" i="78"/>
  <c r="H16" i="79"/>
  <c r="G16" i="79"/>
  <c r="D16" i="79"/>
  <c r="H15" i="79"/>
  <c r="G15" i="79"/>
  <c r="D15" i="79"/>
  <c r="H14" i="79"/>
  <c r="G14" i="79"/>
  <c r="D14" i="79"/>
  <c r="H13" i="79"/>
  <c r="G13" i="79"/>
  <c r="D13" i="79"/>
  <c r="H12" i="79"/>
  <c r="G12" i="79"/>
  <c r="D12" i="79"/>
  <c r="H11" i="79"/>
  <c r="G11" i="79"/>
  <c r="D11" i="79"/>
  <c r="H10" i="79"/>
  <c r="G10" i="79"/>
  <c r="D10" i="79"/>
  <c r="H9" i="79"/>
  <c r="G9" i="79"/>
  <c r="D9" i="79"/>
  <c r="H8" i="79"/>
  <c r="G8" i="79"/>
  <c r="D8" i="79"/>
  <c r="H7" i="79"/>
  <c r="G7" i="79"/>
  <c r="D7" i="79"/>
  <c r="H6" i="79"/>
  <c r="G6" i="79"/>
  <c r="D6" i="79"/>
  <c r="H5" i="79"/>
  <c r="G5" i="79"/>
  <c r="D5" i="79"/>
  <c r="F39" i="90"/>
  <c r="E39" i="90"/>
  <c r="C39" i="90"/>
  <c r="D39" i="90" s="1"/>
  <c r="D38" i="90"/>
  <c r="D37" i="90"/>
  <c r="D36" i="90"/>
  <c r="D35" i="90"/>
  <c r="D34" i="90"/>
  <c r="I33" i="90"/>
  <c r="D33" i="90"/>
  <c r="D32" i="90"/>
  <c r="D31" i="90"/>
  <c r="D30" i="90"/>
  <c r="D29" i="90"/>
  <c r="D28" i="90"/>
  <c r="G27" i="90"/>
  <c r="D27" i="90"/>
  <c r="F16" i="90"/>
  <c r="E16" i="90"/>
  <c r="C16" i="90"/>
  <c r="D16" i="90"/>
  <c r="D15" i="90"/>
  <c r="D14" i="90"/>
  <c r="I13" i="90"/>
  <c r="D13" i="90"/>
  <c r="D12" i="90"/>
  <c r="I11" i="90"/>
  <c r="D11" i="90"/>
  <c r="D10" i="90"/>
  <c r="D9" i="90"/>
  <c r="D8" i="90"/>
  <c r="D7" i="90"/>
  <c r="I6" i="90"/>
  <c r="D6" i="90"/>
  <c r="I5" i="90"/>
  <c r="D5" i="90"/>
  <c r="D4" i="90"/>
  <c r="S19" i="75"/>
  <c r="R19" i="75"/>
  <c r="Q19" i="75"/>
  <c r="P19" i="75"/>
  <c r="N19" i="75"/>
  <c r="M19" i="75"/>
  <c r="L19" i="75"/>
  <c r="I19" i="75"/>
  <c r="H19" i="75"/>
  <c r="G19" i="75"/>
  <c r="F19" i="75"/>
  <c r="D19" i="75"/>
  <c r="C19" i="75"/>
  <c r="B19" i="75"/>
  <c r="T18" i="75"/>
  <c r="O18" i="75"/>
  <c r="T17" i="75"/>
  <c r="J17" i="75"/>
  <c r="K17" i="75" s="1"/>
  <c r="O17" i="75"/>
  <c r="T16" i="75"/>
  <c r="O16" i="75"/>
  <c r="J16" i="75"/>
  <c r="T15" i="75"/>
  <c r="O15" i="75"/>
  <c r="J15" i="75"/>
  <c r="T14" i="75"/>
  <c r="O14" i="75"/>
  <c r="T13" i="75"/>
  <c r="O13" i="75"/>
  <c r="T12" i="75"/>
  <c r="O12" i="75"/>
  <c r="J12" i="75"/>
  <c r="K12" i="75" s="1"/>
  <c r="V12" i="75" s="1"/>
  <c r="T11" i="75"/>
  <c r="O11" i="75"/>
  <c r="J11" i="75"/>
  <c r="K11" i="75"/>
  <c r="V11" i="75" s="1"/>
  <c r="T10" i="75"/>
  <c r="O10" i="75"/>
  <c r="T9" i="75"/>
  <c r="O9" i="75"/>
  <c r="O7" i="75"/>
  <c r="O8" i="75"/>
  <c r="J9" i="75"/>
  <c r="T8" i="75"/>
  <c r="J8" i="75"/>
  <c r="J19" i="75" s="1"/>
  <c r="T7" i="75"/>
  <c r="T19" i="75" s="1"/>
  <c r="J7" i="75"/>
  <c r="I37" i="90"/>
  <c r="H14" i="90"/>
  <c r="I7" i="78"/>
  <c r="H7" i="78"/>
  <c r="H6" i="78"/>
  <c r="B8" i="78"/>
  <c r="E8" i="78"/>
  <c r="E6" i="81"/>
  <c r="G6" i="81"/>
  <c r="E5" i="81"/>
  <c r="G5" i="81"/>
  <c r="H6" i="81"/>
  <c r="E7" i="81"/>
  <c r="G7" i="81" s="1"/>
  <c r="H7" i="81" s="1"/>
  <c r="E8" i="81"/>
  <c r="G8" i="81"/>
  <c r="E9" i="81"/>
  <c r="G9" i="81"/>
  <c r="E10" i="81"/>
  <c r="G10" i="81"/>
  <c r="H10" i="81" s="1"/>
  <c r="E11" i="81"/>
  <c r="G11" i="81" s="1"/>
  <c r="H11" i="81" s="1"/>
  <c r="E12" i="81"/>
  <c r="G12" i="81"/>
  <c r="E13" i="81"/>
  <c r="G13" i="81" s="1"/>
  <c r="H13" i="81" s="1"/>
  <c r="E14" i="81"/>
  <c r="G14" i="81" s="1"/>
  <c r="H14" i="81" s="1"/>
  <c r="E15" i="81"/>
  <c r="G15" i="81"/>
  <c r="H16" i="81" s="1"/>
  <c r="H15" i="81"/>
  <c r="E16" i="81"/>
  <c r="G16" i="81" s="1"/>
  <c r="G6" i="78"/>
  <c r="J6" i="78"/>
  <c r="G7" i="78"/>
  <c r="J7" i="78" s="1"/>
  <c r="G17" i="93"/>
  <c r="G22" i="93"/>
  <c r="D8" i="85"/>
  <c r="D9" i="85"/>
  <c r="D10" i="85"/>
  <c r="D11" i="85"/>
  <c r="D12" i="85"/>
  <c r="D13" i="85"/>
  <c r="D14" i="85"/>
  <c r="D15" i="85"/>
  <c r="D16" i="85"/>
  <c r="D17" i="85"/>
  <c r="D18" i="85"/>
  <c r="D19" i="85"/>
  <c r="G8" i="85"/>
  <c r="G9" i="85"/>
  <c r="G10" i="85"/>
  <c r="G11" i="85"/>
  <c r="G12" i="85"/>
  <c r="G13" i="85"/>
  <c r="G14" i="85"/>
  <c r="G15" i="85"/>
  <c r="G16" i="85"/>
  <c r="G17" i="85"/>
  <c r="G18" i="85"/>
  <c r="G19" i="85"/>
  <c r="D9" i="82"/>
  <c r="D10" i="82"/>
  <c r="D14" i="82"/>
  <c r="D13" i="82"/>
  <c r="E17" i="93"/>
  <c r="E22" i="93"/>
  <c r="B37" i="88"/>
  <c r="D20" i="93"/>
  <c r="C36" i="88"/>
  <c r="C32" i="85"/>
  <c r="G26" i="80"/>
  <c r="F32" i="85"/>
  <c r="E32" i="85"/>
  <c r="D32" i="85"/>
  <c r="B17" i="93"/>
  <c r="B22" i="93"/>
  <c r="C17" i="93"/>
  <c r="C22" i="93" s="1"/>
  <c r="I36" i="90"/>
  <c r="K7" i="75"/>
  <c r="U7" i="75" s="1"/>
  <c r="V7" i="75"/>
  <c r="K29" i="111"/>
  <c r="K20" i="111"/>
  <c r="K32" i="111"/>
  <c r="U13" i="111"/>
  <c r="U22" i="111"/>
  <c r="K27" i="111"/>
  <c r="V15" i="75"/>
  <c r="U15" i="75"/>
  <c r="V10" i="75"/>
  <c r="H9" i="81"/>
  <c r="L28" i="116"/>
  <c r="H43" i="116"/>
  <c r="J20" i="125"/>
  <c r="H8" i="78"/>
  <c r="U12" i="75"/>
  <c r="J33" i="116"/>
  <c r="S15" i="116"/>
  <c r="N40" i="116"/>
  <c r="K31" i="111"/>
  <c r="H11" i="121"/>
  <c r="H24" i="121"/>
  <c r="H35" i="121"/>
  <c r="L8" i="116"/>
  <c r="J16" i="116"/>
  <c r="D16" i="116"/>
  <c r="R25" i="116"/>
  <c r="S25" i="116"/>
  <c r="H27" i="116"/>
  <c r="R27" i="116"/>
  <c r="H29" i="116"/>
  <c r="N55" i="116"/>
  <c r="H59" i="116"/>
  <c r="N59" i="116"/>
  <c r="D65" i="116"/>
  <c r="J65" i="116"/>
  <c r="L9" i="116"/>
  <c r="S9" i="116"/>
  <c r="R19" i="116"/>
  <c r="D19" i="116"/>
  <c r="S20" i="116"/>
  <c r="J20" i="116"/>
  <c r="R20" i="116"/>
  <c r="S23" i="116"/>
  <c r="L23" i="116"/>
  <c r="J31" i="116"/>
  <c r="D31" i="116"/>
  <c r="N32" i="116"/>
  <c r="R32" i="116"/>
  <c r="H47" i="116"/>
  <c r="N47" i="116"/>
  <c r="B34" i="88"/>
  <c r="L53" i="116"/>
  <c r="G16" i="106"/>
  <c r="F28" i="106"/>
  <c r="J24" i="106"/>
  <c r="H64" i="121"/>
  <c r="H62" i="121"/>
  <c r="H55" i="121"/>
  <c r="H50" i="121"/>
  <c r="H46" i="121"/>
  <c r="H41" i="121"/>
  <c r="H36" i="121"/>
  <c r="H32" i="121"/>
  <c r="H28" i="121"/>
  <c r="H22" i="121"/>
  <c r="H18" i="121"/>
  <c r="H14" i="121"/>
  <c r="H9" i="121"/>
  <c r="H57" i="121"/>
  <c r="H51" i="121"/>
  <c r="H45" i="121"/>
  <c r="H38" i="121"/>
  <c r="H33" i="121"/>
  <c r="H26" i="121"/>
  <c r="H20" i="121"/>
  <c r="H15" i="121"/>
  <c r="H56" i="121"/>
  <c r="H49" i="121"/>
  <c r="H44" i="121"/>
  <c r="H37" i="121"/>
  <c r="H31" i="121"/>
  <c r="H25" i="121"/>
  <c r="H19" i="121"/>
  <c r="H13" i="121"/>
  <c r="J8" i="116"/>
  <c r="R8" i="116"/>
  <c r="D14" i="116"/>
  <c r="R14" i="116"/>
  <c r="J14" i="116"/>
  <c r="J22" i="116"/>
  <c r="D22" i="116"/>
  <c r="L50" i="116"/>
  <c r="F50" i="116"/>
  <c r="L57" i="116"/>
  <c r="F57" i="116"/>
  <c r="J19" i="125"/>
  <c r="H8" i="90"/>
  <c r="K9" i="75"/>
  <c r="V9" i="75" s="1"/>
  <c r="S32" i="116"/>
  <c r="D33" i="116"/>
  <c r="J19" i="116"/>
  <c r="C28" i="106"/>
  <c r="H16" i="121"/>
  <c r="H29" i="121"/>
  <c r="H39" i="121"/>
  <c r="H52" i="121"/>
  <c r="F11" i="116"/>
  <c r="L11" i="116"/>
  <c r="N15" i="116"/>
  <c r="R15" i="116"/>
  <c r="S16" i="116"/>
  <c r="H25" i="116"/>
  <c r="S31" i="116"/>
  <c r="H32" i="116"/>
  <c r="R33" i="116"/>
  <c r="R43" i="116"/>
  <c r="S44" i="116"/>
  <c r="S46" i="116"/>
  <c r="L51" i="116"/>
  <c r="F51" i="116"/>
  <c r="S53" i="116"/>
  <c r="D53" i="116"/>
  <c r="J53" i="116"/>
  <c r="H57" i="116"/>
  <c r="U33" i="111"/>
  <c r="J5" i="106"/>
  <c r="J12" i="123"/>
  <c r="S34" i="116"/>
  <c r="J34" i="116"/>
  <c r="D13" i="116"/>
  <c r="F25" i="116"/>
  <c r="N48" i="116"/>
  <c r="J50" i="116"/>
  <c r="S54" i="116"/>
  <c r="D55" i="116"/>
  <c r="J9" i="125"/>
  <c r="J11" i="125"/>
  <c r="U17" i="75" l="1"/>
  <c r="V17" i="75"/>
  <c r="P46" i="111"/>
  <c r="I26" i="80"/>
  <c r="N19" i="116"/>
  <c r="H19" i="116"/>
  <c r="L5" i="116"/>
  <c r="F6" i="93"/>
  <c r="D17" i="93"/>
  <c r="C36" i="124"/>
  <c r="J17" i="116"/>
  <c r="D17" i="116"/>
  <c r="Q43" i="111"/>
  <c r="U29" i="111"/>
  <c r="I37" i="111"/>
  <c r="O37" i="111" s="1"/>
  <c r="E37" i="111"/>
  <c r="B27" i="84"/>
  <c r="G14" i="123"/>
  <c r="J14" i="123" s="1"/>
  <c r="N12" i="116"/>
  <c r="R12" i="116"/>
  <c r="H12" i="116"/>
  <c r="J55" i="116"/>
  <c r="R55" i="116"/>
  <c r="V18" i="75"/>
  <c r="U18" i="75"/>
  <c r="U10" i="75"/>
  <c r="R17" i="116"/>
  <c r="D28" i="106"/>
  <c r="E64" i="122"/>
  <c r="H35" i="116"/>
  <c r="N35" i="116"/>
  <c r="F43" i="116"/>
  <c r="S43" i="116"/>
  <c r="L43" i="116"/>
  <c r="F48" i="116"/>
  <c r="L48" i="116"/>
  <c r="I23" i="125"/>
  <c r="I34" i="90"/>
  <c r="H34" i="90"/>
  <c r="F19" i="93"/>
  <c r="C35" i="88"/>
  <c r="D35" i="88" s="1"/>
  <c r="Y19" i="75"/>
  <c r="B41" i="88"/>
  <c r="D41" i="88" s="1"/>
  <c r="R57" i="116"/>
  <c r="S57" i="116"/>
  <c r="J57" i="116"/>
  <c r="D57" i="116"/>
  <c r="G39" i="90"/>
  <c r="H32" i="90"/>
  <c r="I32" i="90"/>
  <c r="F36" i="124"/>
  <c r="F36" i="116"/>
  <c r="L36" i="116"/>
  <c r="F46" i="116"/>
  <c r="L46" i="116"/>
  <c r="N49" i="116"/>
  <c r="S49" i="116"/>
  <c r="H49" i="116"/>
  <c r="V14" i="75"/>
  <c r="H29" i="90"/>
  <c r="D44" i="116"/>
  <c r="R44" i="116"/>
  <c r="H23" i="111"/>
  <c r="H12" i="81"/>
  <c r="H8" i="81"/>
  <c r="U11" i="75"/>
  <c r="U9" i="75"/>
  <c r="I28" i="106"/>
  <c r="V13" i="75"/>
  <c r="O19" i="75"/>
  <c r="L59" i="116"/>
  <c r="H26" i="116"/>
  <c r="N26" i="116"/>
  <c r="F19" i="116"/>
  <c r="L19" i="116"/>
  <c r="D61" i="116"/>
  <c r="R61" i="116"/>
  <c r="J61" i="116"/>
  <c r="S61" i="116"/>
  <c r="S64" i="116"/>
  <c r="D64" i="116"/>
  <c r="J64" i="116"/>
  <c r="F22" i="116"/>
  <c r="L22" i="116"/>
  <c r="S22" i="116"/>
  <c r="H38" i="116"/>
  <c r="N38" i="116"/>
  <c r="S38" i="116"/>
  <c r="J47" i="116"/>
  <c r="I7" i="90"/>
  <c r="I27" i="90"/>
  <c r="H27" i="90"/>
  <c r="U16" i="75"/>
  <c r="V16" i="75"/>
  <c r="K8" i="75"/>
  <c r="Q5" i="116"/>
  <c r="D7" i="116"/>
  <c r="R7" i="116"/>
  <c r="J7" i="116"/>
  <c r="J26" i="116"/>
  <c r="R26" i="116"/>
  <c r="L42" i="116"/>
  <c r="F64" i="116"/>
  <c r="L64" i="116"/>
  <c r="S47" i="116"/>
  <c r="R47" i="116"/>
  <c r="H4" i="90"/>
  <c r="I4" i="90"/>
  <c r="I12" i="90"/>
  <c r="H12" i="90"/>
  <c r="E19" i="75"/>
  <c r="B39" i="88" s="1"/>
  <c r="D26" i="116"/>
  <c r="H49" i="122"/>
  <c r="J5" i="116"/>
  <c r="S19" i="116"/>
  <c r="H23" i="116"/>
  <c r="N23" i="116"/>
  <c r="R23" i="116"/>
  <c r="J38" i="116"/>
  <c r="D38" i="116"/>
  <c r="N64" i="116"/>
  <c r="H64" i="116"/>
  <c r="E15" i="115"/>
  <c r="U19" i="111"/>
  <c r="H13" i="116"/>
  <c r="R13" i="116"/>
  <c r="S13" i="116"/>
  <c r="S40" i="116"/>
  <c r="J40" i="116"/>
  <c r="R40" i="116"/>
  <c r="R50" i="116"/>
  <c r="S50" i="116"/>
  <c r="S27" i="116"/>
  <c r="G23" i="125"/>
  <c r="J23" i="125" s="1"/>
  <c r="R65" i="116"/>
  <c r="D40" i="116"/>
  <c r="N7" i="116"/>
  <c r="F64" i="122"/>
  <c r="J49" i="116"/>
  <c r="D49" i="116"/>
  <c r="K12" i="111"/>
  <c r="T23" i="111"/>
  <c r="K19" i="111"/>
  <c r="L27" i="116"/>
  <c r="N13" i="116"/>
  <c r="N9" i="116"/>
  <c r="H9" i="116"/>
  <c r="U17" i="111"/>
  <c r="J6" i="123"/>
  <c r="G64" i="122"/>
  <c r="D8" i="116"/>
  <c r="S8" i="116"/>
  <c r="D9" i="116"/>
  <c r="S12" i="116"/>
  <c r="R28" i="116"/>
  <c r="S28" i="116"/>
  <c r="F39" i="116"/>
  <c r="L39" i="116"/>
  <c r="F45" i="116"/>
  <c r="L45" i="116"/>
  <c r="F65" i="116"/>
  <c r="L65" i="116"/>
  <c r="U16" i="111"/>
  <c r="J21" i="125"/>
  <c r="N20" i="116"/>
  <c r="H20" i="116"/>
  <c r="O45" i="111"/>
  <c r="P45" i="111"/>
  <c r="K30" i="111"/>
  <c r="D46" i="116"/>
  <c r="D17" i="79"/>
  <c r="G17" i="79"/>
  <c r="D64" i="122"/>
  <c r="H47" i="122"/>
  <c r="R11" i="116"/>
  <c r="R45" i="116"/>
  <c r="S45" i="116"/>
  <c r="R58" i="116"/>
  <c r="J58" i="116"/>
  <c r="K21" i="111"/>
  <c r="C38" i="111"/>
  <c r="I38" i="111" s="1"/>
  <c r="E36" i="111"/>
  <c r="K36" i="111" s="1"/>
  <c r="C72" i="122"/>
  <c r="J6" i="106"/>
  <c r="J12" i="106"/>
  <c r="J23" i="106"/>
  <c r="J25" i="106"/>
  <c r="K17" i="111"/>
  <c r="K18" i="111"/>
  <c r="K23" i="111" s="1"/>
  <c r="H35" i="111"/>
  <c r="H38" i="111" s="1"/>
  <c r="J31" i="106"/>
  <c r="H47" i="121"/>
  <c r="U18" i="111"/>
  <c r="J37" i="111"/>
  <c r="P37" i="111" s="1"/>
  <c r="H16" i="106"/>
  <c r="J26" i="106"/>
  <c r="H10" i="121"/>
  <c r="E23" i="111"/>
  <c r="K13" i="111"/>
  <c r="N23" i="111"/>
  <c r="N35" i="111"/>
  <c r="U28" i="111"/>
  <c r="Y43" i="111"/>
  <c r="Y47" i="111" s="1"/>
  <c r="Y51" i="111" s="1"/>
  <c r="G8" i="78"/>
  <c r="J8" i="78" s="1"/>
  <c r="G16" i="90"/>
  <c r="I35" i="90"/>
  <c r="H9" i="90"/>
  <c r="H10" i="90"/>
  <c r="I31" i="90"/>
  <c r="I28" i="90"/>
  <c r="H15" i="90"/>
  <c r="T35" i="111"/>
  <c r="O15" i="111"/>
  <c r="U15" i="111"/>
  <c r="E35" i="111"/>
  <c r="E38" i="111" s="1"/>
  <c r="I23" i="111"/>
  <c r="I35" i="111" s="1"/>
  <c r="I36" i="111"/>
  <c r="O36" i="111" s="1"/>
  <c r="Q36" i="111" s="1"/>
  <c r="P42" i="111"/>
  <c r="P44" i="111" s="1"/>
  <c r="H28" i="106"/>
  <c r="D16" i="106"/>
  <c r="J16" i="106" s="1"/>
  <c r="G28" i="106"/>
  <c r="G38" i="111"/>
  <c r="J38" i="111" s="1"/>
  <c r="P28" i="122" l="1"/>
  <c r="P53" i="122"/>
  <c r="X30" i="122"/>
  <c r="X11" i="122"/>
  <c r="AF50" i="122"/>
  <c r="X37" i="122"/>
  <c r="P25" i="122"/>
  <c r="X15" i="122"/>
  <c r="X55" i="122"/>
  <c r="P42" i="122"/>
  <c r="X32" i="122"/>
  <c r="P19" i="122"/>
  <c r="H55" i="122"/>
  <c r="H42" i="122"/>
  <c r="X21" i="122"/>
  <c r="X48" i="122"/>
  <c r="AF24" i="122"/>
  <c r="P62" i="122"/>
  <c r="X47" i="122"/>
  <c r="P34" i="122"/>
  <c r="AF22" i="122"/>
  <c r="P51" i="122"/>
  <c r="AF39" i="122"/>
  <c r="P29" i="122"/>
  <c r="AF17" i="122"/>
  <c r="H28" i="122"/>
  <c r="P41" i="122"/>
  <c r="AF20" i="122"/>
  <c r="AF47" i="122"/>
  <c r="AF61" i="122"/>
  <c r="AF46" i="122"/>
  <c r="X33" i="122"/>
  <c r="P20" i="122"/>
  <c r="P11" i="122"/>
  <c r="X50" i="122"/>
  <c r="X28" i="122"/>
  <c r="P15" i="122"/>
  <c r="H15" i="122"/>
  <c r="H53" i="122"/>
  <c r="AF57" i="122"/>
  <c r="X26" i="122"/>
  <c r="P35" i="122"/>
  <c r="X56" i="122"/>
  <c r="P38" i="122"/>
  <c r="AF18" i="122"/>
  <c r="AF53" i="122"/>
  <c r="AF35" i="122"/>
  <c r="X14" i="122"/>
  <c r="H45" i="122"/>
  <c r="AF25" i="122"/>
  <c r="AF44" i="122"/>
  <c r="P50" i="122"/>
  <c r="P14" i="122"/>
  <c r="AF29" i="122"/>
  <c r="P52" i="122"/>
  <c r="AF32" i="122"/>
  <c r="P16" i="122"/>
  <c r="P47" i="122"/>
  <c r="AF31" i="122"/>
  <c r="P10" i="122"/>
  <c r="H44" i="122"/>
  <c r="P55" i="122"/>
  <c r="X13" i="122"/>
  <c r="X16" i="122"/>
  <c r="AF34" i="122"/>
  <c r="AF37" i="122"/>
  <c r="P46" i="122"/>
  <c r="P9" i="122"/>
  <c r="AF19" i="122"/>
  <c r="X51" i="122"/>
  <c r="P30" i="122"/>
  <c r="AF14" i="122"/>
  <c r="X46" i="122"/>
  <c r="AF26" i="122"/>
  <c r="X9" i="122"/>
  <c r="H24" i="122"/>
  <c r="P61" i="122"/>
  <c r="P32" i="122"/>
  <c r="P39" i="122"/>
  <c r="H9" i="122"/>
  <c r="AF41" i="122"/>
  <c r="X19" i="122"/>
  <c r="P56" i="122"/>
  <c r="X36" i="122"/>
  <c r="X18" i="122"/>
  <c r="H46" i="122"/>
  <c r="H25" i="122"/>
  <c r="H35" i="122"/>
  <c r="X31" i="122"/>
  <c r="AF33" i="122"/>
  <c r="AF48" i="122"/>
  <c r="AF56" i="122"/>
  <c r="P26" i="122"/>
  <c r="P49" i="122"/>
  <c r="H37" i="122"/>
  <c r="P17" i="122"/>
  <c r="X29" i="122"/>
  <c r="AF45" i="122"/>
  <c r="H18" i="122"/>
  <c r="H52" i="122"/>
  <c r="P18" i="122"/>
  <c r="AF62" i="122"/>
  <c r="P31" i="122"/>
  <c r="P36" i="122"/>
  <c r="AF15" i="122"/>
  <c r="AF28" i="122"/>
  <c r="X41" i="122"/>
  <c r="H36" i="122"/>
  <c r="H21" i="122"/>
  <c r="X57" i="122"/>
  <c r="X53" i="122"/>
  <c r="X25" i="122"/>
  <c r="P21" i="122"/>
  <c r="X61" i="122"/>
  <c r="AF10" i="122"/>
  <c r="X34" i="122"/>
  <c r="H34" i="122"/>
  <c r="H33" i="122"/>
  <c r="P13" i="122"/>
  <c r="X24" i="122"/>
  <c r="P37" i="122"/>
  <c r="H41" i="122"/>
  <c r="H26" i="122"/>
  <c r="AF51" i="122"/>
  <c r="AF38" i="122"/>
  <c r="X20" i="122"/>
  <c r="AF30" i="122"/>
  <c r="X62" i="122"/>
  <c r="X10" i="122"/>
  <c r="H29" i="122"/>
  <c r="X38" i="122"/>
  <c r="P44" i="122"/>
  <c r="X22" i="122"/>
  <c r="X45" i="122"/>
  <c r="X42" i="122"/>
  <c r="H11" i="122"/>
  <c r="X39" i="122"/>
  <c r="AF36" i="122"/>
  <c r="AF13" i="122"/>
  <c r="P57" i="122"/>
  <c r="AF16" i="122"/>
  <c r="AF55" i="122"/>
  <c r="H17" i="122"/>
  <c r="P33" i="122"/>
  <c r="H61" i="122"/>
  <c r="P45" i="122"/>
  <c r="P48" i="122"/>
  <c r="P24" i="122"/>
  <c r="X49" i="122"/>
  <c r="P22" i="122"/>
  <c r="X52" i="122"/>
  <c r="AF9" i="122"/>
  <c r="H51" i="122"/>
  <c r="X17" i="122"/>
  <c r="AF42" i="122"/>
  <c r="AF21" i="122"/>
  <c r="AF11" i="122"/>
  <c r="AF52" i="122"/>
  <c r="AF49" i="122"/>
  <c r="X35" i="122"/>
  <c r="X44" i="122"/>
  <c r="S5" i="116"/>
  <c r="R5" i="116"/>
  <c r="N5" i="116"/>
  <c r="H22" i="122"/>
  <c r="H10" i="122"/>
  <c r="H62" i="122"/>
  <c r="P47" i="111"/>
  <c r="H16" i="122"/>
  <c r="U8" i="75"/>
  <c r="U19" i="75" s="1"/>
  <c r="V8" i="75"/>
  <c r="V19" i="75" s="1"/>
  <c r="K19" i="75"/>
  <c r="H19" i="122"/>
  <c r="K37" i="111"/>
  <c r="H39" i="122"/>
  <c r="H31" i="122"/>
  <c r="C74" i="122"/>
  <c r="E10" i="109"/>
  <c r="H57" i="122"/>
  <c r="H13" i="122"/>
  <c r="H50" i="122"/>
  <c r="C34" i="88"/>
  <c r="D34" i="88" s="1"/>
  <c r="D22" i="93"/>
  <c r="F17" i="93"/>
  <c r="J28" i="106"/>
  <c r="H56" i="122"/>
  <c r="Q45" i="111"/>
  <c r="H48" i="122"/>
  <c r="H32" i="122"/>
  <c r="H39" i="90"/>
  <c r="I39" i="90"/>
  <c r="H38" i="122"/>
  <c r="H30" i="122"/>
  <c r="Q37" i="111"/>
  <c r="H20" i="122"/>
  <c r="H5" i="116"/>
  <c r="H14" i="122"/>
  <c r="I16" i="90"/>
  <c r="H16" i="90"/>
  <c r="K38" i="111"/>
  <c r="V17" i="111"/>
  <c r="V29" i="111"/>
  <c r="V16" i="111"/>
  <c r="K35" i="111"/>
  <c r="O46" i="111"/>
  <c r="Q46" i="111" s="1"/>
  <c r="U23" i="111"/>
  <c r="V15" i="111"/>
  <c r="Q15" i="111"/>
  <c r="Q23" i="111" s="1"/>
  <c r="O23" i="111"/>
  <c r="V18" i="111"/>
  <c r="C37" i="88" l="1"/>
  <c r="D37" i="88" s="1"/>
  <c r="F22" i="93"/>
  <c r="U35" i="111"/>
  <c r="V35" i="111" s="1"/>
  <c r="V23" i="111"/>
  <c r="O35" i="111"/>
  <c r="Q35" i="111" s="1"/>
  <c r="O42" i="111"/>
  <c r="O44" i="111" l="1"/>
  <c r="O47" i="111" s="1"/>
  <c r="Q42" i="111"/>
  <c r="Q44" i="111" s="1"/>
  <c r="Q47" i="111" s="1"/>
</calcChain>
</file>

<file path=xl/sharedStrings.xml><?xml version="1.0" encoding="utf-8"?>
<sst xmlns="http://schemas.openxmlformats.org/spreadsheetml/2006/main" count="2091" uniqueCount="876">
  <si>
    <t xml:space="preserve">Energy Savings Assistance Program </t>
  </si>
  <si>
    <t>And</t>
  </si>
  <si>
    <t>California Alternate Rates for Energy Program</t>
  </si>
  <si>
    <t>SDG&amp;E 2018 Summary Highlights</t>
  </si>
  <si>
    <t>ESA Program</t>
  </si>
  <si>
    <t>2018 Energy Savings Assistance Program Summary</t>
  </si>
  <si>
    <t>Authorized / Planning Assumptions</t>
  </si>
  <si>
    <t>Actual</t>
  </si>
  <si>
    <t>%</t>
  </si>
  <si>
    <t>Budget</t>
  </si>
  <si>
    <t>Funded from 2009-2016 Unspent Funds</t>
  </si>
  <si>
    <t>Summary Homes Treated</t>
  </si>
  <si>
    <t>Summary kWh Saved</t>
  </si>
  <si>
    <t>Summary kW Demand Reduced</t>
  </si>
  <si>
    <t>Summary Therms Saved</t>
  </si>
  <si>
    <t>First Touches Homes Treated *</t>
  </si>
  <si>
    <t>- kWh Saved</t>
  </si>
  <si>
    <t>N/A</t>
  </si>
  <si>
    <t>- kW Demand Reduced</t>
  </si>
  <si>
    <t>- Therms Saved</t>
  </si>
  <si>
    <t>Go-Backs/Retreated Homes *</t>
  </si>
  <si>
    <t>* SDG&amp;E's authorized forecast included the total number of homes treated for first touches versus go-backs/retreatments; measures and savings were not included in the forecast.</t>
  </si>
  <si>
    <t xml:space="preserve">Note: The authorized budget and values shown for planning assumptions are from SDG&amp;E Advice Letter 3065-E-A/2568-G-A approved by Commission Resolution E-4884 on December 14, 2017 and SDG&amp;E Advice Letter 3250-E/2688-G approved by Commission on December 27, 2018.  </t>
  </si>
  <si>
    <t>CARE Program</t>
  </si>
  <si>
    <t>2018 CARE Program Summary </t>
  </si>
  <si>
    <t>Authorized Budget</t>
  </si>
  <si>
    <t>Administrative Expenses</t>
  </si>
  <si>
    <t>Subsidies</t>
  </si>
  <si>
    <t>Service Establishment Charge</t>
  </si>
  <si>
    <t>n/a</t>
  </si>
  <si>
    <t xml:space="preserve">Total Program Costs and Discounts </t>
  </si>
  <si>
    <t xml:space="preserve">2018 CARE New Enrollments </t>
  </si>
  <si>
    <t xml:space="preserve">Automatically Enrolled via Data Sharing, ESA Participation, etc </t>
  </si>
  <si>
    <t xml:space="preserve">Self Certified as Categorically Eligible </t>
  </si>
  <si>
    <t xml:space="preserve">Self Certified as Income Eligible  </t>
  </si>
  <si>
    <t>Method</t>
  </si>
  <si>
    <t>2018 CARE Penetration</t>
  </si>
  <si>
    <t>Estimated Eligible Participants</t>
  </si>
  <si>
    <t>Participants</t>
  </si>
  <si>
    <t>Penetration Rate</t>
  </si>
  <si>
    <t>Total Enrolled</t>
  </si>
  <si>
    <t>Data in pie below includes costs for measure end use reflected in ESA Tables 1 and 1A.</t>
  </si>
  <si>
    <t>Appliance</t>
  </si>
  <si>
    <t>Domestic Hot Water</t>
  </si>
  <si>
    <t>Enclosure</t>
  </si>
  <si>
    <t>HVAC</t>
  </si>
  <si>
    <t>Maintenance</t>
  </si>
  <si>
    <t>Lighting</t>
  </si>
  <si>
    <t>Miscellaneous</t>
  </si>
  <si>
    <t>Customer Enrollment</t>
  </si>
  <si>
    <t>In Home Education</t>
  </si>
  <si>
    <t>2018 Authorized Budget[1] [2]</t>
  </si>
  <si>
    <t>2018 Annual Expenses</t>
  </si>
  <si>
    <t xml:space="preserve">% of Budget Spent </t>
  </si>
  <si>
    <t>ESA Program:</t>
  </si>
  <si>
    <t>Electric</t>
  </si>
  <si>
    <t>Gas</t>
  </si>
  <si>
    <t>Total</t>
  </si>
  <si>
    <t>Energy Efficiency</t>
  </si>
  <si>
    <t>Appliances</t>
  </si>
  <si>
    <t xml:space="preserve">HVAC </t>
  </si>
  <si>
    <t xml:space="preserve">Miscellaneous </t>
  </si>
  <si>
    <t>Energy Efficiency TOTAL[3]</t>
  </si>
  <si>
    <t>Training Center</t>
  </si>
  <si>
    <t>Inspections</t>
  </si>
  <si>
    <t>Marketing and Outreach</t>
  </si>
  <si>
    <t>Statewide Marketing Education and Outreach</t>
  </si>
  <si>
    <t>Measurement and Evaluation  Studies[4]</t>
  </si>
  <si>
    <t>Regulatory Compliance</t>
  </si>
  <si>
    <t>General Administration</t>
  </si>
  <si>
    <t>CPUC Energy Division</t>
  </si>
  <si>
    <t>Reallocation (ME&amp;O budget reduced from $1.2M)</t>
  </si>
  <si>
    <t>TOTAL PROGRAM COSTS</t>
  </si>
  <si>
    <t>Funded Outside of ESA Program Budget</t>
  </si>
  <si>
    <t>Indirect Costs</t>
  </si>
  <si>
    <t>NGAT Costs</t>
  </si>
  <si>
    <t xml:space="preserve">[1] Reflects authorized budget in SDG&amp;E Advice Letter 3065-E-A/2568-G-A approved by Commission Resolution E-4884 on December 14, 2017 and SDG&amp;E Advice Letter 3250-E/2688-G approved by Commission on December 27, 2018.  </t>
  </si>
  <si>
    <t>[2] The authorized budget does not include shifted funds from previous year and/or program cycle, and/or 2009-2016 program years. Shifted funds are reflected in ESA Table 12.</t>
  </si>
  <si>
    <t>[3] Adjusted to reflect true 2018 contractor activity, net of accruals.</t>
  </si>
  <si>
    <t>[4] Adjusted to reflect true NEB's Study activity, net of co-funding reimbursements, billed in 2019.</t>
  </si>
  <si>
    <t xml:space="preserve">SDG&amp;E PY 2018 Energy Savings Assistance Program Annual Report
ESAP Table 1A
Expenses Funded from 2009-2016 Unspent Program Funds
                                                                                                                                                                                                                                 </t>
  </si>
  <si>
    <t>Multi-Family Common Area Measures</t>
  </si>
  <si>
    <t>Leveraging - CSD</t>
  </si>
  <si>
    <t>Pilot</t>
  </si>
  <si>
    <t>Measurement and Evaluation  Studies</t>
  </si>
  <si>
    <t>TOTAL UNSPENT PROGRAM COSTS</t>
  </si>
  <si>
    <t>[2] D.16-11-022 specifically directed funding for new initiatives to come from unspent 2009-2016 ESA Program funds, which is reaffirmed in Advice Letter SDG&amp;E 3250-E/2688-G.</t>
  </si>
  <si>
    <t>SDG&amp;E 2018 Energy Savings Assistance Program Annual Report</t>
  </si>
  <si>
    <t>ESAP Table 2</t>
  </si>
  <si>
    <t>ESAP Expenses and Energy Savings by Measures Installed</t>
  </si>
  <si>
    <t>ESA Program (Summary)Total</t>
  </si>
  <si>
    <t>ESA Program (First Touch Homes Treated)</t>
  </si>
  <si>
    <t>ESA Program (Re-Treated Homes/Go Backs)</t>
  </si>
  <si>
    <t>ESA Program (Aliso Canyon - SCG &amp; SCE) [6]</t>
  </si>
  <si>
    <t>Year-To-Date Completed &amp; Expensed Installation</t>
  </si>
  <si>
    <t>Measures</t>
  </si>
  <si>
    <t>Units</t>
  </si>
  <si>
    <t>Quantity Installed</t>
  </si>
  <si>
    <t>kWh [4] (Annual)</t>
  </si>
  <si>
    <t>kW [4] (Annual)</t>
  </si>
  <si>
    <t>Therms [4] (Annual)</t>
  </si>
  <si>
    <t xml:space="preserve">Expenses ($) </t>
  </si>
  <si>
    <t>% of Expenditure</t>
  </si>
  <si>
    <t xml:space="preserve"> (K+S)</t>
  </si>
  <si>
    <t>(L+T)</t>
  </si>
  <si>
    <t>(M+U)</t>
  </si>
  <si>
    <t>(N+V)</t>
  </si>
  <si>
    <t>(O+W)</t>
  </si>
  <si>
    <t>High Efficiency Clothes Washer</t>
  </si>
  <si>
    <t>Each</t>
  </si>
  <si>
    <t xml:space="preserve">Refrigerators </t>
  </si>
  <si>
    <t>Microwaves [5]</t>
  </si>
  <si>
    <t>Water Heater Blanket</t>
  </si>
  <si>
    <t>Home</t>
  </si>
  <si>
    <t>Low Flow Shower Head</t>
  </si>
  <si>
    <t>Water Heater Pipe Insulation</t>
  </si>
  <si>
    <t>Faucet Aerator</t>
  </si>
  <si>
    <t>Water Heater Repair/Replacement</t>
  </si>
  <si>
    <t>Thermostatic Shower Valve</t>
  </si>
  <si>
    <t>New - Combined Showerhead/TSV</t>
  </si>
  <si>
    <t>New - Heat Pump Water Heater</t>
  </si>
  <si>
    <t>New - Tub Diverter/ Tub Spout</t>
  </si>
  <si>
    <t>New - Thermostat-controlled Shower Valve</t>
  </si>
  <si>
    <t>Air Sealing / Envelope [1]</t>
  </si>
  <si>
    <t>Caulking</t>
  </si>
  <si>
    <t xml:space="preserve">Attic Insulation </t>
  </si>
  <si>
    <t>FAU Standing Pilot Conversion</t>
  </si>
  <si>
    <t>Furnace Repair/Replacement</t>
  </si>
  <si>
    <t>Room A/C Replacement</t>
  </si>
  <si>
    <t>Central A/C replacement</t>
  </si>
  <si>
    <t>Heat Pump Replacement</t>
  </si>
  <si>
    <t>Evaporative Cooler (Replacement)</t>
  </si>
  <si>
    <t>Evaporative Cooler (Installation)</t>
  </si>
  <si>
    <t>Duct Testing and Sealing</t>
  </si>
  <si>
    <t>New - Energy Efficient Fan Control</t>
  </si>
  <si>
    <t>New - Prescriptive Duct Sealing</t>
  </si>
  <si>
    <t>New - High Efficiency Forced Air Unit (HE FAU)</t>
  </si>
  <si>
    <t>New - A/C Time Delay</t>
  </si>
  <si>
    <t>Furnace Clean and Tune</t>
  </si>
  <si>
    <t>Central A/C Tune up</t>
  </si>
  <si>
    <t xml:space="preserve">Lighting </t>
  </si>
  <si>
    <t>Compact Fluorescent Lights (CFL)</t>
  </si>
  <si>
    <t>Interior Hard wired CFL fixtures</t>
  </si>
  <si>
    <t>Exterior Hard wired CFL fixtures</t>
  </si>
  <si>
    <t>Torchiere</t>
  </si>
  <si>
    <t>Occupancy Sensor</t>
  </si>
  <si>
    <t>LED Night Lights</t>
  </si>
  <si>
    <t>New - LED Diffuse Bulb (60W Replacement)</t>
  </si>
  <si>
    <t>New - LED Reflector Bulb</t>
  </si>
  <si>
    <t>New - LED Reflector Downlight Retrofit Kits</t>
  </si>
  <si>
    <t>New - LED A-Lamps</t>
  </si>
  <si>
    <t>Pool Pumps</t>
  </si>
  <si>
    <t>Smart Power Strips - Tier 1</t>
  </si>
  <si>
    <t>New - Smart Power Strips - Tier 2</t>
  </si>
  <si>
    <t>Pilots</t>
  </si>
  <si>
    <t>Outreach &amp; Assessment</t>
  </si>
  <si>
    <t>In-Home Education</t>
  </si>
  <si>
    <t>Total Savings/Expenditures</t>
  </si>
  <si>
    <t>Total Households Weatherized [2]</t>
  </si>
  <si>
    <t xml:space="preserve">Households Treated </t>
  </si>
  <si>
    <t>Total (K+S)</t>
  </si>
  <si>
    <t>First Touches</t>
  </si>
  <si>
    <t>Re-treated Homes/Go-Backs</t>
  </si>
  <si>
    <t>Aliso Canyon</t>
  </si>
  <si>
    <t xml:space="preserve"> - Single Family Households Treated</t>
  </si>
  <si>
    <t xml:space="preserve"> - Multi-family Households Treated</t>
  </si>
  <si>
    <t xml:space="preserve"> - Mobile Homes Treated</t>
  </si>
  <si>
    <t>Total Number of Households Treated</t>
  </si>
  <si>
    <t># Eligible Households to be Treated for PY [3]</t>
  </si>
  <si>
    <t>% of Households Treated</t>
  </si>
  <si>
    <t xml:space="preserve"> - Master-Meter Households Treated</t>
  </si>
  <si>
    <t>[1]  Envelope and Air Sealing Measures may include outlet cover plate gaskets, attic access weatherization, weatherstripping - door, caulking and</t>
  </si>
  <si>
    <t xml:space="preserve">      minor home repairs.  Minor home repairs predominantly are door jamb repair / replacement, door repair, and window putty.</t>
  </si>
  <si>
    <t>[2]  Weatherization may consist of attic insulation, attic access weatherization, weatherstripping - door, caulking, &amp; minor home repairs</t>
  </si>
  <si>
    <t>[3]  Based on OP 79 of D.16-11-022.</t>
  </si>
  <si>
    <t>[4]  All savings are calculated based on the following sources:</t>
  </si>
  <si>
    <t>Evergreen Economics  “Impact Evaluation of the 2011 CA Low Income Energy Efficiency Program, Final Report.”  August 30, 2013.</t>
  </si>
  <si>
    <t>[5] Microwave savings are from ECONorthWest Studies received in December of 2011</t>
  </si>
  <si>
    <t xml:space="preserve">[6] Data for Aliso Canyon includes "First Touches and Re-Treatments".  </t>
  </si>
  <si>
    <t>ESAP Table 2A</t>
  </si>
  <si>
    <t xml:space="preserve"> </t>
  </si>
  <si>
    <t>ESA Program - CSD Leveraging</t>
  </si>
  <si>
    <t>kWh [3] (Annual)</t>
  </si>
  <si>
    <t>kW [3] (Annual)</t>
  </si>
  <si>
    <t>Therms [3] (Annual)</t>
  </si>
  <si>
    <t>Expenses ($)</t>
  </si>
  <si>
    <t>Microwaves [4]</t>
  </si>
  <si>
    <t>`</t>
  </si>
  <si>
    <t>CSD MF Buildings Treated</t>
  </si>
  <si>
    <t xml:space="preserve"> - Multifamily</t>
  </si>
  <si>
    <t>[2]  Weatherization may consist of attic insulation, attic access weatherization, weatherstripping - door, caulking, &amp; minor home repairs.</t>
  </si>
  <si>
    <t>[3]  All savings are calculated based on the following sources:</t>
  </si>
  <si>
    <t>[4] Microwave savings are from ECONorthWest Studies received in December of 2011.</t>
  </si>
  <si>
    <t>ESAP Table 2B</t>
  </si>
  <si>
    <t>ESA Program - Multifamily Common Area [7]</t>
  </si>
  <si>
    <t>Ancillary Services</t>
  </si>
  <si>
    <t>Commissioning [5]</t>
  </si>
  <si>
    <t>Audit</t>
  </si>
  <si>
    <t>Administration [6]</t>
  </si>
  <si>
    <t>Total Multifamily Buildings Weatherized [2]</t>
  </si>
  <si>
    <t>Multifamily Buildings Treated</t>
  </si>
  <si>
    <t>[4] Microwave savings are from ECONorthWest Studies received in December of 2011</t>
  </si>
  <si>
    <t>Evergreen Economics  “Impact Evaluation of the 2011 CA Low Income Energy Efficiency Program, Final Report.”  August 30, 2013</t>
  </si>
  <si>
    <t>[5] Refers to optimizing the installation of the measure installed such as retrofitting pipes, etc.</t>
  </si>
  <si>
    <t>[6] Per D.16-11-022 at p.210, the CPUC imposes a cap of 10% of ESA Program funds for administrative activities and a ceiling of 20% for direct implementation non-incentive costs.</t>
  </si>
  <si>
    <t>[7] Applicable to Deed-Restricted, government and non-profit owned multi-family buildings described in D.16-11-022 where 65% of tenants are income eligible based on CPUC  income requirements of at or below 200% of the Federal Poverty Guidelines.</t>
  </si>
  <si>
    <t>Note: The applicable MF common area measures will need to be reflected in the appropriate subsections above.</t>
  </si>
  <si>
    <t xml:space="preserve">SDG&amp;E PY 2018  Energy Savings Assistance Program Annual Report
ESAP Table 3
Program Cost Effectiveness                                                                                                                                                                                                            </t>
  </si>
  <si>
    <t>Ratio of Benefits Over Costs</t>
  </si>
  <si>
    <t>Net Benefits  $</t>
  </si>
  <si>
    <t>Program
Year</t>
  </si>
  <si>
    <t>ESACET</t>
  </si>
  <si>
    <t>Resource
TRC</t>
  </si>
  <si>
    <t>Notes:</t>
  </si>
  <si>
    <t>- All program measures "resource and non-resource measures" are included in the ESACET.  Only measures considered "resource measures" are included in the Resource TRC.</t>
  </si>
  <si>
    <t xml:space="preserve">- The ESACET includes energy and non-energy benefits and all program costs including measure, installation, and administrative costs.  </t>
  </si>
  <si>
    <t>- The Resource TRC includes energy benefits and program measure and installation costs.</t>
  </si>
  <si>
    <t>- Ordering Paragraph 34 of D.14-08-030 adopts the 2013 ESA Impact Evaluation. The results from that study were used in this Annual Report.</t>
  </si>
  <si>
    <t>- Ordering Paragraph 43 of D.14-08-030 directs the application of the two new cost effectiveness tests, ESACET and Resource TRC.</t>
  </si>
  <si>
    <t xml:space="preserve">SDG&amp;E PY 2018  Energy Savings Assistance Program Annual Report
ESAP Table 4
Detail by Housing Type and Source[1]                                                                                                                                                                                                            </t>
  </si>
  <si>
    <t>Customer</t>
  </si>
  <si>
    <t>Housing Type</t>
  </si>
  <si>
    <t># Homes Treated</t>
  </si>
  <si>
    <t>(mWh)</t>
  </si>
  <si>
    <t>MW</t>
  </si>
  <si>
    <t>(mTherm)</t>
  </si>
  <si>
    <t>2018
Expenses</t>
  </si>
  <si>
    <t>Gas and Electric Customers</t>
  </si>
  <si>
    <t>Owners - Total</t>
  </si>
  <si>
    <t xml:space="preserve">Single Family </t>
  </si>
  <si>
    <t>Multi Family</t>
  </si>
  <si>
    <t xml:space="preserve">Mobile Homes </t>
  </si>
  <si>
    <t>Renters - Total</t>
  </si>
  <si>
    <t>Single Family</t>
  </si>
  <si>
    <t>Mobile Homes</t>
  </si>
  <si>
    <t>Electric Customers (only)</t>
  </si>
  <si>
    <t>Gas Customers (only)</t>
  </si>
  <si>
    <t>Gas and Electric Total</t>
  </si>
  <si>
    <t>Multifamly Common Area Bldgs - Total</t>
  </si>
  <si>
    <t>Totals:</t>
  </si>
  <si>
    <t xml:space="preserve">Penetration History </t>
  </si>
  <si>
    <t>Year</t>
  </si>
  <si>
    <t xml:space="preserve"> Current Year Penetration Rate for Homes Treated</t>
  </si>
  <si>
    <t>Total Homes Treated since 2002</t>
  </si>
  <si>
    <t>[1]  Summary data which includes ESA Program, CSD Leveraging, and MF efforts.</t>
  </si>
  <si>
    <t>Utility in Shared Service Territory</t>
  </si>
  <si>
    <t>Eligible Households in Shared Service Territory</t>
  </si>
  <si>
    <t>Eligible Households Treated by Both Utilities in Shared Service Territory</t>
  </si>
  <si>
    <t>SoCalGas</t>
  </si>
  <si>
    <t xml:space="preserve">SDG&amp;E PY 2018 Energy Savings Assistance Program Annual Report
ESAP Table 5
ESAP Direct Purchases &amp; Installation Contractors  </t>
  </si>
  <si>
    <t>Contractor</t>
  </si>
  <si>
    <t>County</t>
  </si>
  <si>
    <t>Contractor Type
(Check one or more if applicable)</t>
  </si>
  <si>
    <t>2018 Annual 
Expenditures[1] [2]</t>
  </si>
  <si>
    <t>Private</t>
  </si>
  <si>
    <t>CBO</t>
  </si>
  <si>
    <t>WMDVBE</t>
  </si>
  <si>
    <t>LIHEAP</t>
  </si>
  <si>
    <t>AMERICAN INSULATION INC</t>
  </si>
  <si>
    <t xml:space="preserve">San Diego </t>
  </si>
  <si>
    <t>x</t>
  </si>
  <si>
    <t>AMERIMEX PLUMBING</t>
  </si>
  <si>
    <t>CAMPESINOS UNIDOS INC</t>
  </si>
  <si>
    <t>CAPITAL STATE CONTRUCTION</t>
  </si>
  <si>
    <t>EAGLE SYSTEMS INTERNATIONAL INC</t>
  </si>
  <si>
    <t>JERRY'S HEATING &amp; AIR CONDITIONING, INC</t>
  </si>
  <si>
    <t>MAAC PROJECT</t>
  </si>
  <si>
    <t>R&amp;B WHOLESALE DISTRIBUTOR INC</t>
  </si>
  <si>
    <t>RANCHO ENERGY SERVICES</t>
  </si>
  <si>
    <t>RELIABLE ENERGY MANAGEMENT INC</t>
  </si>
  <si>
    <t>RICHARD HEATH &amp; ASSOCIATES INC</t>
  </si>
  <si>
    <t>San Diego, Orange</t>
  </si>
  <si>
    <t>THA HEATING AND AIR CONDITIONING INC</t>
  </si>
  <si>
    <t>Total Contractor Expenditures</t>
  </si>
  <si>
    <t>[1] Adjusted to reflect true 2018 contractor activity, net of accruals.  Includes Energy Efficiency Total from ESA Table 1 and  In-home Education from ESA Table 1A.</t>
  </si>
  <si>
    <t>[2] Contractor activity excludes expenses from Pilot and Multi-Family Common Area Measures reflected in ESA Tables 1A, 7 and 12.</t>
  </si>
  <si>
    <t>SDG&amp;E PY 2018 Energy Savings Assistance Program Annual Report
ESAP Table 6
ESAP Installation Cost of Program Installation Contractors [1]</t>
  </si>
  <si>
    <t>Unit of Measure</t>
  </si>
  <si>
    <t xml:space="preserve">CBO/WMDVBE </t>
  </si>
  <si>
    <t xml:space="preserve">Non-CBO/WMDVBE </t>
  </si>
  <si>
    <t>2018 Program Total</t>
  </si>
  <si>
    <t>Installations</t>
  </si>
  <si>
    <t>Dwellings</t>
  </si>
  <si>
    <t>Costs</t>
  </si>
  <si>
    <t>Units Installed</t>
  </si>
  <si>
    <t xml:space="preserve">Households </t>
  </si>
  <si>
    <t>Cost/ Unit</t>
  </si>
  <si>
    <t>Cost/ 
Household</t>
  </si>
  <si>
    <t>$</t>
  </si>
  <si>
    <t>Refrigerators</t>
  </si>
  <si>
    <t>Microwaves</t>
  </si>
  <si>
    <t>Air Sealing / Envelope</t>
  </si>
  <si>
    <t>Attic Insulation</t>
  </si>
  <si>
    <t>FAU Standing Pilot Light Conversion</t>
  </si>
  <si>
    <t>Central A/C Replacement</t>
  </si>
  <si>
    <t>Evaporative Coolers (Replacement)</t>
  </si>
  <si>
    <t>Evaporative Coolers (Installation)</t>
  </si>
  <si>
    <t>Central A/C Tune-up</t>
  </si>
  <si>
    <t>Evaporative Cooler Maintenance</t>
  </si>
  <si>
    <t>Compact Fluorescent Lights (CFLs)</t>
  </si>
  <si>
    <t>Smart Power Strips</t>
  </si>
  <si>
    <t xml:space="preserve">Commissioning </t>
  </si>
  <si>
    <t xml:space="preserve">Administration </t>
  </si>
  <si>
    <t>[1]  Summary data which includes ESA Program, CSD Leveraging, and MF Common Area efforts.</t>
  </si>
  <si>
    <t>Labor</t>
  </si>
  <si>
    <t>Non-Labor</t>
  </si>
  <si>
    <t>Total [1]</t>
  </si>
  <si>
    <t xml:space="preserve">Domestic Hot Water </t>
  </si>
  <si>
    <t xml:space="preserve">Enclosure </t>
  </si>
  <si>
    <t>Multi-Family Common Area Measures[2]</t>
  </si>
  <si>
    <t>Energy Efficiency TOTAL</t>
  </si>
  <si>
    <t>Measurement and Evaluation  Studies[3]</t>
  </si>
  <si>
    <t>[1] Adjusted to reflect true 2018 contractor activity, net of accruals. Contractor Activity in Table 5 excludes Pilots and Multi-Family Common Area Measures.</t>
  </si>
  <si>
    <t>[2] Negative amount is the result of a correction to 2017 labor expenses from Multi-Family Common Area Measures to General Administration in the amount of $4.2K.</t>
  </si>
  <si>
    <t>[3] Negative amount is the result of a reversal for the incorrect allocation of 2017 overheads (V&amp;S and Payroll Taxes) in the amount of $11.8K.</t>
  </si>
  <si>
    <t>Reason Provided</t>
  </si>
  <si>
    <t>Customer Unwilling/Declined Program Measures</t>
  </si>
  <si>
    <t>Customer Unavailable -Scheduling Conflicts</t>
  </si>
  <si>
    <t>Hazardous Environment (unsafe/unclean)</t>
  </si>
  <si>
    <t>Landlord Refused to Authorize Participation</t>
  </si>
  <si>
    <t>Household Income Exceeds Allowable Limits</t>
  </si>
  <si>
    <t>Unable to Provide Required Documentation</t>
  </si>
  <si>
    <t>Other Infeasible/ Ineligible</t>
  </si>
  <si>
    <t>SAN DIEGO</t>
  </si>
  <si>
    <t>ORANGE</t>
  </si>
  <si>
    <t>Reason Why Household did not Receive Additional Measures from one Utility or Partnering Agency [1]</t>
  </si>
  <si>
    <t># of Households Received Measures from one Utility, but not other Utility or Partnering Agency</t>
  </si>
  <si>
    <t># of Customer Unwilling/Declined Program Measures</t>
  </si>
  <si>
    <t># of Customer Unavailable -Scheduling Conflicts</t>
  </si>
  <si>
    <t># of Hazardous Environment (unsafe/unclean)</t>
  </si>
  <si>
    <t># of Landlord Refused to Authorize Participation</t>
  </si>
  <si>
    <t># of Other Infeasible/ Ineligible</t>
  </si>
  <si>
    <t xml:space="preserve">SDG&amp;E PY 2018 Energy Savings Assistance Program Annual Report
ESAP Table 9
Life Cycle Bill Savings by Measure [1][3]    </t>
  </si>
  <si>
    <t>Measure Description</t>
  </si>
  <si>
    <t>2018
Number 
Installed</t>
  </si>
  <si>
    <t>Per Measure 
Electric 
Impact  
(kWh)</t>
  </si>
  <si>
    <t>Per 
Measure 
Gas Impact 
(Therms)</t>
  </si>
  <si>
    <t>Effective 
Useful 
Life 
(EUL)</t>
  </si>
  <si>
    <t xml:space="preserve">2018
Total 
Measure 
Life Cycle 
Bill Savings </t>
  </si>
  <si>
    <t>Microwaves [2]</t>
  </si>
  <si>
    <t>Total Homes Served By the Program</t>
  </si>
  <si>
    <t>Life Cycle Bill Savings Per Home</t>
  </si>
  <si>
    <t>[1]  Summary data which includes ESA Program, CSD Leveraging, and MF commona area efforts.</t>
  </si>
  <si>
    <t>[2]  For microwaves, the savings estimate comes from a separate analysis completed by Evergreen Economics.  A reasonable estimate for the usage of the microwave, which would be shown as negative kWh, is not available at this time; however, we expect this to be addressed in the next impact evaluation.</t>
  </si>
  <si>
    <t xml:space="preserve">[3] Ordering Paragraph 34 of D.14-08-030 adopts the 2013 ESA Impact Evaluation. The results from that study were used in this Annual Report. </t>
  </si>
  <si>
    <t xml:space="preserve">SDG&amp;E PY 2018 Energy Savings Assistance Program Annual Report
ESAP Table 10
Energy Rate Used for Bill Savings Calculations [1]   </t>
  </si>
  <si>
    <t>$/kWh</t>
  </si>
  <si>
    <t>$/Therm</t>
  </si>
  <si>
    <t>[1] For 2018, the average cost per kWh and therm paid by ESA participants is shown.  Cost is escalated 3% annually for remaining years. These values do not include adjustments for TOU rates.</t>
  </si>
  <si>
    <t xml:space="preserve">SDG&amp;E PY 2018 Energy Savings Assistance Program Annual Report
ESAP Table 11
Bill Savings Calculations by Program Year [1]  </t>
  </si>
  <si>
    <t>Program Year</t>
  </si>
  <si>
    <t>Program Costs</t>
  </si>
  <si>
    <t>Program Lifecycle Bill Savings</t>
  </si>
  <si>
    <t>Program Bill Savings/ Cost Ratio</t>
  </si>
  <si>
    <t>Per Home Average Lifecycle Bill Savings</t>
  </si>
  <si>
    <t>2018*</t>
  </si>
  <si>
    <t>* The primary reason for the increase in 2018 savings compared to previous years is the addition to the program of LED lighting measures.</t>
  </si>
  <si>
    <t>FUND SHIFT AMOUNT</t>
  </si>
  <si>
    <t>Expenditures</t>
  </si>
  <si>
    <t>(Shift) or Carried Forward
(Budget - Expenditures = Variance)</t>
  </si>
  <si>
    <t>Among Categories within Program Year 1-3</t>
  </si>
  <si>
    <t>Carry Forward from 2017</t>
  </si>
  <si>
    <t>Carry Back from 2018</t>
  </si>
  <si>
    <t>Program Year 2018</t>
  </si>
  <si>
    <t>Total Authorized</t>
  </si>
  <si>
    <t>Total Expenditures</t>
  </si>
  <si>
    <t>Variance</t>
  </si>
  <si>
    <t>(1) Shift of Current Year Authorized</t>
  </si>
  <si>
    <t xml:space="preserve">(2) Shift of Carry Forward </t>
  </si>
  <si>
    <t>(3) Shift of Carry Back</t>
  </si>
  <si>
    <t>% of Authorized Total</t>
  </si>
  <si>
    <t>Fund Shifting Source
1. Current Year Authorized
2. Carried Forward
3. Carried Back</t>
  </si>
  <si>
    <t>To/From Year</t>
  </si>
  <si>
    <t>Fund Shift Description</t>
  </si>
  <si>
    <t>Authorization</t>
  </si>
  <si>
    <t xml:space="preserve">Total </t>
  </si>
  <si>
    <t>ex. $x,xxx</t>
  </si>
  <si>
    <t>ex.  $x,xxx</t>
  </si>
  <si>
    <t>($x,xxx)</t>
  </si>
  <si>
    <t>x%</t>
  </si>
  <si>
    <t>G-xxxx, D.xx- xx-xxx</t>
  </si>
  <si>
    <t xml:space="preserve">     Appliance</t>
  </si>
  <si>
    <t>1.
2. 
3.</t>
  </si>
  <si>
    <t>1.
2.
3.</t>
  </si>
  <si>
    <t xml:space="preserve">     Domestic Hot Water</t>
  </si>
  <si>
    <t xml:space="preserve">     Enclosure</t>
  </si>
  <si>
    <t xml:space="preserve">     HVAC</t>
  </si>
  <si>
    <t xml:space="preserve">     Maintenance</t>
  </si>
  <si>
    <r>
      <t xml:space="preserve">     Lighting</t>
    </r>
    <r>
      <rPr>
        <vertAlign val="superscript"/>
        <sz val="11"/>
        <rFont val="Arial"/>
        <family val="2"/>
      </rPr>
      <t>3</t>
    </r>
  </si>
  <si>
    <t>1.
2.  Carry Forward
3.</t>
  </si>
  <si>
    <t>1.
2. 2009-2016
3.</t>
  </si>
  <si>
    <t>1.
2. Request to use 2009-2016 unspent funds. Exceeded budget to cover overage of new LED measures that were not originally requested in 2017-2020 budget.
3.</t>
  </si>
  <si>
    <r>
      <t>In Home Education</t>
    </r>
    <r>
      <rPr>
        <vertAlign val="superscript"/>
        <sz val="11"/>
        <rFont val="Arial"/>
        <family val="2"/>
      </rPr>
      <t>2</t>
    </r>
  </si>
  <si>
    <t>1.
2.  
3.</t>
  </si>
  <si>
    <t>1. 
2. 
3.</t>
  </si>
  <si>
    <r>
      <t>Pilot</t>
    </r>
    <r>
      <rPr>
        <vertAlign val="superscript"/>
        <sz val="11"/>
        <rFont val="Arial"/>
        <family val="2"/>
      </rPr>
      <t>2</t>
    </r>
  </si>
  <si>
    <t xml:space="preserve">Fund Shifting Offset </t>
  </si>
  <si>
    <t>Leveraging</t>
  </si>
  <si>
    <t>1.
2. .
3.</t>
  </si>
  <si>
    <r>
      <t>Statewide ME&amp;O</t>
    </r>
    <r>
      <rPr>
        <vertAlign val="superscript"/>
        <sz val="11"/>
        <rFont val="Arial"/>
        <family val="2"/>
      </rPr>
      <t>2</t>
    </r>
  </si>
  <si>
    <r>
      <t>M&amp;E Studies</t>
    </r>
    <r>
      <rPr>
        <vertAlign val="superscript"/>
        <sz val="11"/>
        <rFont val="Arial"/>
        <family val="2"/>
      </rPr>
      <t>2</t>
    </r>
  </si>
  <si>
    <r>
      <t>Regulatory Compliance</t>
    </r>
    <r>
      <rPr>
        <vertAlign val="superscript"/>
        <sz val="11"/>
        <rFont val="Arial"/>
        <family val="2"/>
      </rPr>
      <t>2</t>
    </r>
  </si>
  <si>
    <r>
      <t>General Administration</t>
    </r>
    <r>
      <rPr>
        <vertAlign val="superscript"/>
        <sz val="11"/>
        <rFont val="Arial"/>
        <family val="2"/>
      </rPr>
      <t>2</t>
    </r>
  </si>
  <si>
    <r>
      <t>CPUC Energy Division</t>
    </r>
    <r>
      <rPr>
        <vertAlign val="superscript"/>
        <sz val="11"/>
        <rFont val="Arial"/>
        <family val="2"/>
      </rPr>
      <t>2</t>
    </r>
  </si>
  <si>
    <r>
      <t>Carryforward from 2017 and prior years</t>
    </r>
    <r>
      <rPr>
        <vertAlign val="superscript"/>
        <sz val="11"/>
        <rFont val="Arial"/>
        <family val="2"/>
      </rPr>
      <t>5</t>
    </r>
  </si>
  <si>
    <t>Approved Budget for Unspent Funds in 2018</t>
  </si>
  <si>
    <t>TOTAL PROGRAM INCLUDING CARRY FORWARD / CARRY BACK</t>
  </si>
  <si>
    <r>
      <rPr>
        <sz val="10"/>
        <rFont val="Arial"/>
        <family val="2"/>
      </rPr>
      <t>[2] Prior written authorization from the Commission is required before the utilities can shift into or out of these categories.</t>
    </r>
  </si>
  <si>
    <t>Total Unspent Funds Carry forward into 2018</t>
  </si>
  <si>
    <r>
      <t>Total Unspent/Over-collected Funds from 2016</t>
    </r>
    <r>
      <rPr>
        <b/>
        <vertAlign val="superscript"/>
        <sz val="11"/>
        <color theme="1"/>
        <rFont val="Calibri"/>
        <family val="2"/>
        <scheme val="minor"/>
      </rPr>
      <t>7</t>
    </r>
  </si>
  <si>
    <t>[3]  SDG&amp;E shifted funds in accordance with Section 20 of Funding Shifting Rules set forth in D.08-11-031, as modified by D.10-10-008, D.12-08-044 and D.14-08-030.</t>
  </si>
  <si>
    <t>Total Shifted during 2018</t>
  </si>
  <si>
    <t>Unspent Funds Approved for Use in Resolution E-4884</t>
  </si>
  <si>
    <t>[4] This is the month in which the category was over budget.  However, SDG&amp;E did not shift any funds until year-end 2018.</t>
  </si>
  <si>
    <t>Net Unspent/Over-collected (2009-2016) avilable to offset rates</t>
  </si>
  <si>
    <t xml:space="preserve">[5] Carryforward from 2016 and prior years includes approved carryforward fundshifting in D.14-08-030 of $9,398,216 and a budget augmentation for gas in the amount of $3,769,897
</t>
  </si>
  <si>
    <t>Remaining Carryforward from 2016 after fund shift for 2018</t>
  </si>
  <si>
    <t>Unspent/Over-collected Funds from 2017</t>
  </si>
  <si>
    <t>[6] Total unspent funds are based on Authorized budgets less expenditures.  The unspent amount is not the same as the amounts (over/under collection) in the Balancing Accounts which are based on the annual collections minus the annual expenditures.</t>
  </si>
  <si>
    <r>
      <t>Totals not available for fund shift w/out prior written authorization</t>
    </r>
    <r>
      <rPr>
        <vertAlign val="superscript"/>
        <sz val="10"/>
        <rFont val="Arial"/>
        <family val="2"/>
      </rPr>
      <t>3</t>
    </r>
  </si>
  <si>
    <t>Less funds spent in 2017 per E-4884 (See Table 1a)</t>
  </si>
  <si>
    <t xml:space="preserve">[7] SDG&amp;E's unspent/over-collected funds at the end of 2016 totalled $23,322,672. D.16-11-022 authorized $12,999,109 to be used in the 2017-2020 budget cycle.    </t>
  </si>
  <si>
    <t xml:space="preserve">2018 Unspent Funds </t>
  </si>
  <si>
    <r>
      <t>Total Unspent Funds Carry forward into 2019</t>
    </r>
    <r>
      <rPr>
        <b/>
        <vertAlign val="superscript"/>
        <sz val="11"/>
        <color theme="1"/>
        <rFont val="Calibri"/>
        <family val="2"/>
        <scheme val="minor"/>
      </rPr>
      <t>6</t>
    </r>
  </si>
  <si>
    <t>Total Unspent/Overcollected Funds Available to Offset Future Rates</t>
  </si>
  <si>
    <t>Unspent/Over-collected Funds from 2018</t>
  </si>
  <si>
    <t>Less funds spent in 2018 per E-4884 (See Table 1a)</t>
  </si>
  <si>
    <t>Less funds amortized in 2019 rates</t>
  </si>
  <si>
    <t>SDG&amp;E PY 2018 Energy Savings Assistance Program Annual Report</t>
  </si>
  <si>
    <t>ESAP Table 13</t>
  </si>
  <si>
    <t>Categorical and Other Enrollment [1]</t>
  </si>
  <si>
    <t>Type of Enrollment</t>
  </si>
  <si>
    <t>Number of  Homes Treated</t>
  </si>
  <si>
    <t>Women, Infants, and Children Program (WIC)</t>
  </si>
  <si>
    <t>Supplemental Security Income (SSI)</t>
  </si>
  <si>
    <t>CalFresh/Supplemental Nutrition Assistance Program - Food Stamps</t>
  </si>
  <si>
    <t>CalWORKs/Temporary Assistance for Needy Families (TANF)</t>
  </si>
  <si>
    <t>Tribal TANF</t>
  </si>
  <si>
    <t xml:space="preserve">Medicaid/Medi-Cal for Families </t>
  </si>
  <si>
    <t>Healthy Families A&amp;B</t>
  </si>
  <si>
    <t>National School Lunch Program (NSLP) - Free Lunch</t>
  </si>
  <si>
    <t>Low-income Home Energy Assistance Program (LIHEAP)</t>
  </si>
  <si>
    <t>Bureau of Indian Affairs General Assistance</t>
  </si>
  <si>
    <t>Head Start Income Eligible - (Tribal Only)</t>
  </si>
  <si>
    <t>Targeted Self Certification</t>
  </si>
  <si>
    <t>Standard Enrollment</t>
  </si>
  <si>
    <t>[1]  Summary data which includes ESA Program and CSD Leveraging efforts.</t>
  </si>
  <si>
    <t>Note: Does not include MF common area efforts.</t>
  </si>
  <si>
    <t xml:space="preserve">SDG&amp;E PY 2018 Energy Savings Assistance Program Annual Report
 ESAP Table 14
Leveraging &amp; Integration [6]       </t>
  </si>
  <si>
    <t>Partner</t>
  </si>
  <si>
    <t>Brief Description of Effort</t>
  </si>
  <si>
    <t>Relationship outside the IOU?</t>
  </si>
  <si>
    <t>MOU Present?</t>
  </si>
  <si>
    <t>Amount of Dollars Saved [2]</t>
  </si>
  <si>
    <t>Amount of Energy Savings [3]</t>
  </si>
  <si>
    <t>Other Measureable Benefits [3]</t>
  </si>
  <si>
    <t>Enrollments Resulting from Leveraging Effort [4]</t>
  </si>
  <si>
    <t>Methodology [5]</t>
  </si>
  <si>
    <t>Meets all Criteria</t>
  </si>
  <si>
    <t>If not,  Explain</t>
  </si>
  <si>
    <t>SDG&amp;E’s partners with local CSD agencies to enroll eligible LIHEAP bill assistance customers in the ESA Program. ESA expanded efforts which allowed LIHEAP agencies to preform outreach and assesment services.</t>
  </si>
  <si>
    <t>Yes</t>
  </si>
  <si>
    <t>Contract</t>
  </si>
  <si>
    <t>None</t>
  </si>
  <si>
    <t xml:space="preserve"> 249,296 kWh
 176 kW
4,213 therms</t>
  </si>
  <si>
    <t>Sum of savings per treated homes identified as having LIHEAP as program for categorical enrollment.</t>
  </si>
  <si>
    <t>CSD</t>
  </si>
  <si>
    <t>Data sharing effort providing CSD with customer usage information for CSD client receiving weatherization service and payment assistance</t>
  </si>
  <si>
    <t>SASH</t>
  </si>
  <si>
    <t xml:space="preserve">Continued to work closely with Grid Alternatives to efficiently identify and serve any ESA Program eligible customers with all feasible measures.  Provide GRID with information for CARE High Usage customers receiving weatherizaiton services through ESA. </t>
  </si>
  <si>
    <t>0 kWh
0 kW
0 therms</t>
  </si>
  <si>
    <t>EUC MIDI Program</t>
  </si>
  <si>
    <t>Lead Sharing between ESA Program and MIDI</t>
  </si>
  <si>
    <t>No</t>
  </si>
  <si>
    <t>CARE/Medical Baseline</t>
  </si>
  <si>
    <t>Marketing to customers enrolled in CARE and/or Medical Baseline</t>
  </si>
  <si>
    <t>81,814 kWh
30.59 kW
1,648 therms</t>
  </si>
  <si>
    <t>Sum of savings per treated homes identified as having CARE or Medical Baseline as lead source.</t>
  </si>
  <si>
    <t>CARE High Usage</t>
  </si>
  <si>
    <t>Automated Lead Generation for CARE High Usage Verification Process</t>
  </si>
  <si>
    <t>14,835 kWh
5.96 kW
75 therms</t>
  </si>
  <si>
    <t>Sum of savings per treated homes identified as having CARE High Usage as lead source.</t>
  </si>
  <si>
    <t>[1] Leveraging, Interdepartmental integration, Program Coordination, Data Sharing, ME&amp;O, etc.</t>
  </si>
  <si>
    <t xml:space="preserve">[2] Leveraging and Integration efforts are measurable and quantifiable in terms of dollars saved by the IOU (Shared/contributed/donated resources, shared marketing materials, shared information technology, shared programmatic infrastructure, among others are just some examples of cost and/or resource savings to the IOU). </t>
  </si>
  <si>
    <t>[3] Annual Energy savings/benefits for measures installation in 2018. Leveraging efforts are measurable and quantifiable in terms of home energy benefits/ savings to the eligible households.</t>
  </si>
  <si>
    <t>[4] Enrollment increases. Leveraging efforts are measurable and quantifiable in terms of program enrollment increases and/or customers served.</t>
  </si>
  <si>
    <t>[5] In footnotes, provide information on methodology used to calculate cost and/or resource savings.</t>
  </si>
  <si>
    <t>[6]  Summary data which includes ESA Program, CSD Leveraging, and MF common area efforts.</t>
  </si>
  <si>
    <t>ESAP Table 15</t>
  </si>
  <si>
    <t>CFL Lighting [4]</t>
  </si>
  <si>
    <t>ESA Program CFL Tracking Table</t>
  </si>
  <si>
    <t>Instructions:  Please identify the CFL bulbs used within your ESA program and fill in the remaining columns for each</t>
  </si>
  <si>
    <t>Bulb Name / Identification</t>
  </si>
  <si>
    <t>Bulb Description (wattage, lumens)</t>
  </si>
  <si>
    <t>Bulb Cost (material)</t>
  </si>
  <si>
    <t xml:space="preserve">Admin Cost (overhead, contractor fee, marketing, etc.) </t>
  </si>
  <si>
    <t>Total Bulb Cost (material + admin)  [1]</t>
  </si>
  <si>
    <t xml:space="preserve">This Table is Not Applicable.  </t>
  </si>
  <si>
    <t>Commission D.16-11-022 and D.17-12-009 directs the IOU to no longer offer CFL's in ESA Program beginning 1/1/2018.</t>
  </si>
  <si>
    <t>Number of Homes Treated in ESA Program</t>
  </si>
  <si>
    <t>Number of Homes Provided CFLs</t>
  </si>
  <si>
    <t>Avg. # of CFL bulbs given per home</t>
  </si>
  <si>
    <t>[1] Bulb cost and admin cost were combined effective 2013.</t>
  </si>
  <si>
    <t xml:space="preserve">[2]  Compliant in regards to: 1) Do bulbs meet or exceed CEC energy efficiency standards for general purpose lighting?  </t>
  </si>
  <si>
    <t xml:space="preserve">      Do all models comply with Europe's RoHS standards on toxicity?   </t>
  </si>
  <si>
    <t>[3] Ordering Paragraph 34 of D.14-08-030 adopts the 2013 ESA Impact Evaluation. The results from that study were used in this Annual Report.</t>
  </si>
  <si>
    <t>[4]  Summary data which includes ESA Program, CSD Leveraging, and MF efforts.</t>
  </si>
  <si>
    <t>ESAP Table 16</t>
  </si>
  <si>
    <t xml:space="preserve">"Add Back" Measures </t>
  </si>
  <si>
    <t>Measure [1][2]</t>
  </si>
  <si>
    <t>Climate Zone</t>
  </si>
  <si>
    <t>Resouce TRC</t>
  </si>
  <si>
    <t>Budget Impact of "Add Back"</t>
  </si>
  <si>
    <t>Lifecycle Bill Savings Impact</t>
  </si>
  <si>
    <t>[1] Based on Appendix J.1 and J.2 in D.12-08-044 and D.14-08-030.</t>
  </si>
  <si>
    <t>[2]  Summary data which includes ESA Program, CSD Leveraging, and MF Common Area efforts.</t>
  </si>
  <si>
    <t>ESAP Table 17</t>
  </si>
  <si>
    <t>Expenditures for Pilots and Studies</t>
  </si>
  <si>
    <t>Authorized 2018 Funding[1]</t>
  </si>
  <si>
    <t>2018 Expenses</t>
  </si>
  <si>
    <t>% of Budget Expensed</t>
  </si>
  <si>
    <t>Programmable Controllable Thermostat</t>
  </si>
  <si>
    <t>Total Pilots</t>
  </si>
  <si>
    <t>Studies</t>
  </si>
  <si>
    <t>Low Income Needs Assessment Study</t>
  </si>
  <si>
    <t>Load Impact Evaluation Study [2]</t>
  </si>
  <si>
    <t>Equity Criteria and Non Energy Benefits Evaluation (NEB's) [3]</t>
  </si>
  <si>
    <t>Unallocated Funds [4]</t>
  </si>
  <si>
    <t>2017 Potential and Goals Study</t>
  </si>
  <si>
    <t>Rapid Feedback Research and Analysis</t>
  </si>
  <si>
    <t xml:space="preserve">Total Studies </t>
  </si>
  <si>
    <t>[2]  Expense activity from Southern California Gas as lead utility was higher than anticipated, however expenses are expected to stay within 2017-2020 cycle budget.</t>
  </si>
  <si>
    <t>[3] Reflects true 2018 NEB's Study activity, net of co-funding reimbuersments billed in 2019.</t>
  </si>
  <si>
    <t>[4] Unallocated funds represent the amount of funds originally requested for the Energy Education Phase II Study which was subsequently not authorized in D.16-11-022, and is now unallocated to a specific study.</t>
  </si>
  <si>
    <t>ESAP Table 18</t>
  </si>
  <si>
    <t>Received Refrigerator</t>
  </si>
  <si>
    <t>Not eligible for Refrigerator due to Less than Six Occupants</t>
  </si>
  <si>
    <t>Second Refrigerators</t>
  </si>
  <si>
    <t>Households that Only Received Education</t>
  </si>
  <si>
    <t>Households for My Energy/My Account Platform</t>
  </si>
  <si>
    <t>Households that Received  ESA Program Measures and Elect to:</t>
  </si>
  <si>
    <t>Opt-Out</t>
  </si>
  <si>
    <t>Already Enrolled</t>
  </si>
  <si>
    <t>Opt-In</t>
  </si>
  <si>
    <t>Opt-In to a New Program (DR or alternative tariff)</t>
  </si>
  <si>
    <t>Households Received A/C Cycling Controls when A/C Installed</t>
  </si>
  <si>
    <t># Installed</t>
  </si>
  <si>
    <t>A/C Cycling controls</t>
  </si>
  <si>
    <t>NA</t>
  </si>
  <si>
    <t>SDG&amp;E PY 2018 CARE Annual Report</t>
  </si>
  <si>
    <t xml:space="preserve">CARE Table 1 </t>
  </si>
  <si>
    <t>Overall Program Expenses</t>
  </si>
  <si>
    <t>Category</t>
  </si>
  <si>
    <t>Overall Expenditures</t>
  </si>
  <si>
    <r>
      <t>Authorized Budget</t>
    </r>
    <r>
      <rPr>
        <b/>
        <vertAlign val="superscript"/>
        <sz val="10"/>
        <rFont val="Times New Roman"/>
        <family val="1"/>
      </rPr>
      <t>1</t>
    </r>
  </si>
  <si>
    <t>% of Budget Spent</t>
  </si>
  <si>
    <r>
      <t>Total Shifted</t>
    </r>
    <r>
      <rPr>
        <b/>
        <vertAlign val="superscript"/>
        <sz val="10"/>
        <rFont val="Times New Roman"/>
        <family val="1"/>
      </rPr>
      <t>2</t>
    </r>
  </si>
  <si>
    <t>Shifted to/from?</t>
  </si>
  <si>
    <r>
      <t>Outreach</t>
    </r>
    <r>
      <rPr>
        <vertAlign val="superscript"/>
        <sz val="10"/>
        <rFont val="Times New Roman"/>
        <family val="1"/>
      </rPr>
      <t>3</t>
    </r>
  </si>
  <si>
    <t>Processing, Certification, Recertification</t>
  </si>
  <si>
    <t xml:space="preserve">Shifted from General Admin </t>
  </si>
  <si>
    <t>Post Enrollment Verification</t>
  </si>
  <si>
    <t>IT Programming</t>
  </si>
  <si>
    <t>Cool Centers</t>
  </si>
  <si>
    <t>Measurement &amp; Evaluation</t>
  </si>
  <si>
    <r>
      <t>Regulatory Compliance</t>
    </r>
    <r>
      <rPr>
        <vertAlign val="superscript"/>
        <sz val="10"/>
        <rFont val="Times New Roman"/>
        <family val="1"/>
      </rPr>
      <t>4 5</t>
    </r>
  </si>
  <si>
    <r>
      <t>General Administration</t>
    </r>
    <r>
      <rPr>
        <vertAlign val="superscript"/>
        <sz val="10"/>
        <rFont val="Times New Roman"/>
        <family val="1"/>
      </rPr>
      <t>6</t>
    </r>
  </si>
  <si>
    <t>Shifted to Processing Certification, Recertification</t>
  </si>
  <si>
    <t>TOTAL Program Costs</t>
  </si>
  <si>
    <t>CARE Rate Discount</t>
  </si>
  <si>
    <t>Service Establishment Charge Discount</t>
  </si>
  <si>
    <t>TOTAL PROGRAM COSTS &amp; CUSTOMER DISCOUNTS</t>
  </si>
  <si>
    <t>1. Reflects authorized funding approved in the CPUC Energy Division Disposition Letter dated 12/27/2018 approving SDG&amp;E Advice Letter 3250-E/2688-G.</t>
  </si>
  <si>
    <t xml:space="preserve">2. Reflects fund shift in accordance with the rules set forth in D. 08-11-031 as modified by D. 10-10-008, D. 10-16-11-022, and D 17-12-009, which granted the IOUs authority to shift funds between the CARE program categories. </t>
  </si>
  <si>
    <t>3. Includes manual adjustment of ($19,688) related to the Medical Base Line Program.</t>
  </si>
  <si>
    <t>4. Includes manual adjustment of ($30,609) for audit fees related to PY 2017.</t>
  </si>
  <si>
    <t xml:space="preserve">5. Includes manual adjustment of ($20,000) for vendor disaggregation related to PY 2019. </t>
  </si>
  <si>
    <t>6. Includes manual adjustment of ($5,642) for agency fees related to the Energy Efficiency System Support Programs.</t>
  </si>
  <si>
    <t>CARE Table 2 </t>
  </si>
  <si>
    <t>Enrollment, Recertification, Attrition, &amp; Penetration</t>
  </si>
  <si>
    <t>New Enrollment</t>
  </si>
  <si>
    <t>Recertification</t>
  </si>
  <si>
    <t>Attrition (Drop Offs)</t>
  </si>
  <si>
    <t>Enrollment</t>
  </si>
  <si>
    <t>Total 
CARE 
Participants</t>
  </si>
  <si>
    <t xml:space="preserve">Estimated CARE Eligible </t>
  </si>
  <si>
    <t>Penetration
Rate %
(W/X)</t>
  </si>
  <si>
    <t>Automatic Enrollment</t>
  </si>
  <si>
    <t>Self-Certification (Income or Categorical)</t>
  </si>
  <si>
    <t>Total New Enrollment
(E+J)</t>
  </si>
  <si>
    <t>Scheduled</t>
  </si>
  <si>
    <t>Non-Scheduled (Duplicates)</t>
  </si>
  <si>
    <t>Automatic</t>
  </si>
  <si>
    <r>
      <t xml:space="preserve">No 
Response </t>
    </r>
    <r>
      <rPr>
        <b/>
        <vertAlign val="superscript"/>
        <sz val="8"/>
        <rFont val="Times New Roman"/>
        <family val="1"/>
      </rPr>
      <t>4</t>
    </r>
  </si>
  <si>
    <t>Failed 
PEV</t>
  </si>
  <si>
    <t>Failed Recertification</t>
  </si>
  <si>
    <t xml:space="preserve">Other </t>
  </si>
  <si>
    <t>Total
Attrition
(P+Q+R+S)</t>
  </si>
  <si>
    <t>Gross
(K+O)</t>
  </si>
  <si>
    <t>Net Adjusted
(K-T)</t>
  </si>
  <si>
    <r>
      <t xml:space="preserve">Inter-Utility </t>
    </r>
    <r>
      <rPr>
        <b/>
        <vertAlign val="superscript"/>
        <sz val="9"/>
        <rFont val="Times New Roman"/>
        <family val="1"/>
      </rPr>
      <t>1</t>
    </r>
  </si>
  <si>
    <r>
      <t xml:space="preserve">Intra-Utility </t>
    </r>
    <r>
      <rPr>
        <b/>
        <vertAlign val="superscript"/>
        <sz val="9"/>
        <rFont val="Times New Roman"/>
        <family val="1"/>
      </rPr>
      <t>2</t>
    </r>
  </si>
  <si>
    <r>
      <t xml:space="preserve">Leveraging </t>
    </r>
    <r>
      <rPr>
        <b/>
        <vertAlign val="superscript"/>
        <sz val="9"/>
        <rFont val="Times New Roman"/>
        <family val="1"/>
      </rPr>
      <t>3</t>
    </r>
  </si>
  <si>
    <t>Combined
(B+C+D)</t>
  </si>
  <si>
    <t>Online</t>
  </si>
  <si>
    <t>Paper</t>
  </si>
  <si>
    <t>Phone</t>
  </si>
  <si>
    <t>Capitation</t>
  </si>
  <si>
    <t>Combined (F+G+H+I)</t>
  </si>
  <si>
    <t>January</t>
  </si>
  <si>
    <t>February</t>
  </si>
  <si>
    <t>March</t>
  </si>
  <si>
    <t>April</t>
  </si>
  <si>
    <t>May</t>
  </si>
  <si>
    <t>June</t>
  </si>
  <si>
    <t>July</t>
  </si>
  <si>
    <t>August</t>
  </si>
  <si>
    <t>September</t>
  </si>
  <si>
    <t>October</t>
  </si>
  <si>
    <t>November</t>
  </si>
  <si>
    <t>December</t>
  </si>
  <si>
    <t>YTD Total</t>
  </si>
  <si>
    <r>
      <t>1</t>
    </r>
    <r>
      <rPr>
        <sz val="10"/>
        <rFont val="Times New Roman"/>
        <family val="1"/>
      </rPr>
      <t xml:space="preserve"> Enrollments via data sharing between the IOUs.</t>
    </r>
  </si>
  <si>
    <r>
      <t>2</t>
    </r>
    <r>
      <rPr>
        <sz val="10"/>
        <rFont val="Times New Roman"/>
        <family val="1"/>
      </rPr>
      <t xml:space="preserve"> Enrollments via data sharing between departments and/or programs within the utility.</t>
    </r>
  </si>
  <si>
    <r>
      <t>3</t>
    </r>
    <r>
      <rPr>
        <sz val="10"/>
        <rFont val="Times New Roman"/>
        <family val="1"/>
      </rPr>
      <t xml:space="preserve"> Enrollments via data sharing with programs outside the IOU that serve low-income customers.</t>
    </r>
  </si>
  <si>
    <r>
      <t xml:space="preserve">4 </t>
    </r>
    <r>
      <rPr>
        <sz val="10"/>
        <rFont val="Times New Roman"/>
        <family val="1"/>
      </rPr>
      <t>No response includes no response to both Recertification and Verification.</t>
    </r>
  </si>
  <si>
    <t>CARE Table 3A - Post-Enrollment Verification Results (Model) 2018 </t>
  </si>
  <si>
    <t>Month</t>
  </si>
  <si>
    <t>Total CARE Households Enrolled</t>
  </si>
  <si>
    <r>
      <t>Households Requested to Verify</t>
    </r>
    <r>
      <rPr>
        <b/>
        <vertAlign val="superscript"/>
        <sz val="10"/>
        <rFont val="Times New Roman"/>
        <family val="1"/>
      </rPr>
      <t>1</t>
    </r>
  </si>
  <si>
    <t>% of CARE Enrolled Requested to Verify Total</t>
  </si>
  <si>
    <t>CARE  Households De-enrolled (Due to no response)</t>
  </si>
  <si>
    <r>
      <t>CARE Households De-enrolled (Verified as Ineligible)</t>
    </r>
    <r>
      <rPr>
        <b/>
        <vertAlign val="superscript"/>
        <sz val="10"/>
        <rFont val="Times New Roman"/>
        <family val="1"/>
      </rPr>
      <t>2</t>
    </r>
  </si>
  <si>
    <r>
      <t>Total Households De-enrolled</t>
    </r>
    <r>
      <rPr>
        <b/>
        <vertAlign val="superscript"/>
        <sz val="10"/>
        <rFont val="Times New Roman"/>
        <family val="1"/>
      </rPr>
      <t>3</t>
    </r>
  </si>
  <si>
    <r>
      <t>% De-enrolled through Post Enrollment Verification</t>
    </r>
    <r>
      <rPr>
        <b/>
        <vertAlign val="superscript"/>
        <sz val="10"/>
        <rFont val="Times New Roman"/>
        <family val="1"/>
      </rPr>
      <t>4</t>
    </r>
  </si>
  <si>
    <t>% of Total CARE Households  De-enrolled</t>
  </si>
  <si>
    <r>
      <t xml:space="preserve">1  </t>
    </r>
    <r>
      <rPr>
        <sz val="10"/>
        <rFont val="Times New Roman"/>
        <family val="1"/>
      </rPr>
      <t>Includes all customers who failed SDG&amp;E's CARE eligibility probability model.</t>
    </r>
  </si>
  <si>
    <r>
      <t>2</t>
    </r>
    <r>
      <rPr>
        <sz val="10"/>
        <rFont val="Times New Roman"/>
        <family val="1"/>
      </rPr>
      <t xml:space="preserve"> Includes customers verified as over income or who requested to be de-enrolled.</t>
    </r>
  </si>
  <si>
    <r>
      <rPr>
        <vertAlign val="superscript"/>
        <sz val="10"/>
        <rFont val="Times New Roman"/>
        <family val="1"/>
      </rPr>
      <t>3</t>
    </r>
    <r>
      <rPr>
        <sz val="10"/>
        <rFont val="Times New Roman"/>
        <family val="1"/>
      </rPr>
      <t xml:space="preserve"> Verification results are tied to the month initiated and the verification process allows customers 90 days to respond to the verification request.  Results may be pending due to the time permitted for a participant to respond.</t>
    </r>
  </si>
  <si>
    <r>
      <rPr>
        <vertAlign val="superscript"/>
        <sz val="10"/>
        <rFont val="Times New Roman"/>
        <family val="1"/>
      </rPr>
      <t>4</t>
    </r>
    <r>
      <rPr>
        <b/>
        <sz val="10"/>
        <rFont val="Times New Roman"/>
        <family val="1"/>
      </rPr>
      <t xml:space="preserve"> </t>
    </r>
    <r>
      <rPr>
        <sz val="10"/>
        <rFont val="Times New Roman"/>
        <family val="1"/>
      </rPr>
      <t xml:space="preserve">Percentage of customers dropped compared to the total participants requested to provide verification in that month. </t>
    </r>
  </si>
  <si>
    <t>CARE Table 3B Post-Enrollment Verification Results (Electric only High Usage)</t>
  </si>
  <si>
    <r>
      <t xml:space="preserve">Households
Requested 
to Verify </t>
    </r>
    <r>
      <rPr>
        <b/>
        <vertAlign val="superscript"/>
        <sz val="10"/>
        <rFont val="Times New Roman"/>
        <family val="1"/>
      </rPr>
      <t>1</t>
    </r>
  </si>
  <si>
    <t xml:space="preserve">% of 
CARE Enrolled Requested to Verify 
Total </t>
  </si>
  <si>
    <t xml:space="preserve">CARE  Households
De-enrolled
(Due to no response) </t>
  </si>
  <si>
    <r>
      <t>CARE Households 
De-enrolled 
(Verified as 
Ineligible)</t>
    </r>
    <r>
      <rPr>
        <b/>
        <vertAlign val="superscript"/>
        <sz val="10"/>
        <rFont val="Times New Roman"/>
        <family val="1"/>
      </rPr>
      <t xml:space="preserve"> 2</t>
    </r>
  </si>
  <si>
    <r>
      <t>Total Households
De-enrolled</t>
    </r>
    <r>
      <rPr>
        <b/>
        <vertAlign val="superscript"/>
        <sz val="10"/>
        <rFont val="Times New Roman"/>
        <family val="1"/>
      </rPr>
      <t xml:space="preserve"> 3</t>
    </r>
  </si>
  <si>
    <t xml:space="preserve">% De-enrolled through 
HUV Post Enrollment Verification  </t>
  </si>
  <si>
    <t xml:space="preserve">% of Total CARE Households  De-enrolled </t>
  </si>
  <si>
    <r>
      <t xml:space="preserve">1 </t>
    </r>
    <r>
      <rPr>
        <sz val="10"/>
        <rFont val="Times New Roman"/>
        <family val="1"/>
      </rPr>
      <t xml:space="preserve">Includes all participants who were selected for high usage verification process. </t>
    </r>
  </si>
  <si>
    <r>
      <t>2</t>
    </r>
    <r>
      <rPr>
        <sz val="10"/>
        <rFont val="Times New Roman"/>
        <family val="1"/>
      </rPr>
      <t xml:space="preserve"> Includes customers verified as over income, who requested to be de-enrolled, did not reduce usage, or did not agree to be weatherized.</t>
    </r>
  </si>
  <si>
    <r>
      <rPr>
        <vertAlign val="superscript"/>
        <sz val="10"/>
        <rFont val="Times New Roman"/>
        <family val="1"/>
      </rPr>
      <t>3</t>
    </r>
    <r>
      <rPr>
        <sz val="10"/>
        <rFont val="Times New Roman"/>
        <family val="1"/>
      </rPr>
      <t xml:space="preserve"> Medium (400%) and high usage (600%) customers are dropped at 60 days (2 or 3 bill cycles) for non-response to HUV (high usage income verification request). Additionally, 600% + users that have not reduced usage within the 60 day window (2 or 3 bill cycles) are removed from the program. Results may be pending due to the time permitted for a participant to respond.</t>
    </r>
  </si>
  <si>
    <t>CARE Table 4  </t>
  </si>
  <si>
    <r>
      <t>CARE Self-Certification and Self-Recertification Applications</t>
    </r>
    <r>
      <rPr>
        <b/>
        <vertAlign val="superscript"/>
        <sz val="11"/>
        <rFont val="Times New Roman"/>
        <family val="1"/>
      </rPr>
      <t>1</t>
    </r>
  </si>
  <si>
    <t xml:space="preserve">Provided </t>
  </si>
  <si>
    <t>Received</t>
  </si>
  <si>
    <t>Approved</t>
  </si>
  <si>
    <t xml:space="preserve">Denied </t>
  </si>
  <si>
    <t xml:space="preserve">Pending/Never Completed </t>
  </si>
  <si>
    <t>Duplicates</t>
  </si>
  <si>
    <t xml:space="preserve">Total (Y-T-D) </t>
  </si>
  <si>
    <t xml:space="preserve">Percentage </t>
  </si>
  <si>
    <r>
      <rPr>
        <b/>
        <vertAlign val="superscript"/>
        <sz val="10"/>
        <rFont val="Times New Roman"/>
        <family val="1"/>
      </rPr>
      <t xml:space="preserve">1 </t>
    </r>
    <r>
      <rPr>
        <sz val="10"/>
        <rFont val="Times New Roman"/>
        <family val="1"/>
      </rPr>
      <t>Includes sub-metered customers.</t>
    </r>
  </si>
  <si>
    <t>CARE Table 5  </t>
  </si>
  <si>
    <t>CARE Enrollment by County</t>
  </si>
  <si>
    <t>Estimated Eligible</t>
  </si>
  <si>
    <t>Total Participants</t>
  </si>
  <si>
    <t>Urban</t>
  </si>
  <si>
    <r>
      <t>Rural</t>
    </r>
    <r>
      <rPr>
        <b/>
        <vertAlign val="superscript"/>
        <sz val="11"/>
        <rFont val="Times New Roman"/>
        <family val="1"/>
      </rPr>
      <t xml:space="preserve"> 1</t>
    </r>
  </si>
  <si>
    <t>Rural</t>
  </si>
  <si>
    <t>Orange</t>
  </si>
  <si>
    <t>San Diego</t>
  </si>
  <si>
    <t>CARE Table 6  </t>
  </si>
  <si>
    <t>CARE Recertification Results</t>
  </si>
  <si>
    <t>Total CARE Households</t>
  </si>
  <si>
    <t>% of Households Total
 (C/B)</t>
  </si>
  <si>
    <t>% of Total Households De-enrolled 
(F/B)</t>
  </si>
  <si>
    <t>YTD</t>
  </si>
  <si>
    <t>CARE Table 7  </t>
  </si>
  <si>
    <t>CARE Capitation Contractors</t>
  </si>
  <si>
    <r>
      <t xml:space="preserve">Contractor Name </t>
    </r>
    <r>
      <rPr>
        <b/>
        <vertAlign val="superscript"/>
        <sz val="10"/>
        <rFont val="Times New Roman"/>
        <family val="1"/>
      </rPr>
      <t>1</t>
    </r>
  </si>
  <si>
    <t>Contractor Type 
(Check one or more if applicable)</t>
  </si>
  <si>
    <r>
      <t>Enrollments</t>
    </r>
    <r>
      <rPr>
        <vertAlign val="superscript"/>
        <sz val="10"/>
        <rFont val="Times New Roman"/>
        <family val="1"/>
      </rPr>
      <t>2</t>
    </r>
  </si>
  <si>
    <t>211 SAN DIEGO</t>
  </si>
  <si>
    <t>X</t>
  </si>
  <si>
    <t>ALLIANCE FOR AFRICAN ASSISTANCE</t>
  </si>
  <si>
    <t>AMERICAN RED CROSS WIC</t>
  </si>
  <si>
    <t>CATHOLIC CHARITIES</t>
  </si>
  <si>
    <t>CHULA VISTA COMMUNITY COLLABORATIVE</t>
  </si>
  <si>
    <t>COMMUNITY RESOURCE CENTER</t>
  </si>
  <si>
    <t>DEAF COMMUNITY SERVICES</t>
  </si>
  <si>
    <t>HEARTS AND HANDS TOGETHER</t>
  </si>
  <si>
    <t>HORN OF AFRICA</t>
  </si>
  <si>
    <t>INTERFAITH COMMUNITY</t>
  </si>
  <si>
    <t>LA MAESTRA FAMILY CLINIC</t>
  </si>
  <si>
    <t>MAAC PROJECT - CARE</t>
  </si>
  <si>
    <t>NEIGHBORHOOD HEALTH CARE</t>
  </si>
  <si>
    <t>NEIGHBORHOOD HEALTH INSURANCE CENTER</t>
  </si>
  <si>
    <t>NORTH COUNTY HEALTH SERVICES</t>
  </si>
  <si>
    <t>SAN DIEGO STATE UNIVERSITY WIC</t>
  </si>
  <si>
    <t>SAN YSIDRO HEALTH CENTERS</t>
  </si>
  <si>
    <t>SCRIPPS HEALTH WIC (SHW)</t>
  </si>
  <si>
    <t>UNION OF PAN ASIAN COMMUNITIES (UPAC)</t>
  </si>
  <si>
    <t>VISTA COMMUNITY CLINIC</t>
  </si>
  <si>
    <t>Total Enrollments and Expenditures</t>
  </si>
  <si>
    <r>
      <rPr>
        <vertAlign val="superscript"/>
        <sz val="8"/>
        <rFont val="Times New Roman"/>
        <family val="1"/>
      </rPr>
      <t>1</t>
    </r>
    <r>
      <rPr>
        <sz val="8"/>
        <rFont val="Times New Roman"/>
        <family val="1"/>
      </rPr>
      <t xml:space="preserve"> All capitation contractors with current contracts are listed regardless of whether they have signed up customers or submitted invoices this year.</t>
    </r>
  </si>
  <si>
    <r>
      <rPr>
        <vertAlign val="superscript"/>
        <sz val="8"/>
        <rFont val="Times New Roman"/>
        <family val="1"/>
      </rPr>
      <t>2</t>
    </r>
    <r>
      <rPr>
        <sz val="8"/>
        <rFont val="Times New Roman"/>
        <family val="1"/>
      </rPr>
      <t xml:space="preserve"> Enrollments reflect new enrollments only.</t>
    </r>
  </si>
  <si>
    <t>CARE Table 8 </t>
  </si>
  <si>
    <t>CARE Participants as of Month-End</t>
  </si>
  <si>
    <t>Gas and Electric</t>
  </si>
  <si>
    <t>Gas Only</t>
  </si>
  <si>
    <t>Electric Only</t>
  </si>
  <si>
    <t>Eligible Households</t>
  </si>
  <si>
    <t>% Change</t>
  </si>
  <si>
    <t>January*</t>
  </si>
  <si>
    <t>*In January 2018, SDG&amp;E revised the methodology for determining CARE enrollment; therefore, the methodology change caused a discrepancy in the percentage change for the month of January.</t>
  </si>
  <si>
    <t>CARE Table 9</t>
  </si>
  <si>
    <t>CARE Average Monthly Usage &amp; Bill</t>
  </si>
  <si>
    <t>Average Monthly Gas / Electric Usage</t>
  </si>
  <si>
    <t>Residential Non-CARE vs. CARE Customers</t>
  </si>
  <si>
    <t>Gas Therms</t>
  </si>
  <si>
    <t>Tier 1</t>
  </si>
  <si>
    <t>Tier 2</t>
  </si>
  <si>
    <t>Non-CARE</t>
  </si>
  <si>
    <t>CARE</t>
  </si>
  <si>
    <t>Electric KWh</t>
  </si>
  <si>
    <t>Tier 2 and Above</t>
  </si>
  <si>
    <r>
      <t>Average Monthly Gas / Electric Bill</t>
    </r>
    <r>
      <rPr>
        <b/>
        <vertAlign val="superscript"/>
        <sz val="11"/>
        <rFont val="Times New Roman"/>
        <family val="1"/>
      </rPr>
      <t>2</t>
    </r>
  </si>
  <si>
    <r>
      <t>Residential Non-CARE vs. CARE Customers</t>
    </r>
    <r>
      <rPr>
        <b/>
        <vertAlign val="superscript"/>
        <sz val="11"/>
        <rFont val="Times New Roman"/>
        <family val="1"/>
      </rPr>
      <t>1</t>
    </r>
  </si>
  <si>
    <t>(Dollars per Customer)</t>
  </si>
  <si>
    <r>
      <rPr>
        <vertAlign val="superscript"/>
        <sz val="10"/>
        <rFont val="Times New Roman"/>
        <family val="1"/>
      </rPr>
      <t xml:space="preserve">1 </t>
    </r>
    <r>
      <rPr>
        <sz val="10"/>
        <rFont val="Times New Roman"/>
        <family val="1"/>
      </rPr>
      <t xml:space="preserve"> Excludes master-meter usage.</t>
    </r>
  </si>
  <si>
    <t>2  Average Monthly Gas/Electric Bill reflects residential Non-CARE (CARE) 2018 total billed.</t>
  </si>
  <si>
    <t>CARE Table 10</t>
  </si>
  <si>
    <t>CARE Surcharge &amp; Revenue</t>
  </si>
  <si>
    <t>CARE Surcharge and Revenue Collected by Customer Class</t>
  </si>
  <si>
    <t>Class</t>
  </si>
  <si>
    <r>
      <t>CARE Surcharge</t>
    </r>
    <r>
      <rPr>
        <vertAlign val="superscript"/>
        <sz val="11"/>
        <color indexed="8"/>
        <rFont val="Times New Roman"/>
        <family val="1"/>
      </rPr>
      <t>1</t>
    </r>
  </si>
  <si>
    <t>Monthly Bill</t>
  </si>
  <si>
    <t>as Percent of Bill</t>
  </si>
  <si>
    <t>Collected</t>
  </si>
  <si>
    <t>Revenue Collected</t>
  </si>
  <si>
    <t>Residential</t>
  </si>
  <si>
    <t>Commercial</t>
  </si>
  <si>
    <t>Agricultural</t>
  </si>
  <si>
    <t>Large/Indust</t>
  </si>
  <si>
    <t>GAS</t>
  </si>
  <si>
    <t>Average Monthly</t>
  </si>
  <si>
    <t>CARE Surcharge</t>
  </si>
  <si>
    <t>Total CARE
Surcharge Revenue</t>
  </si>
  <si>
    <t>Percentage of
CARE Surcharge</t>
  </si>
  <si>
    <r>
      <t>CARE Surcharge</t>
    </r>
    <r>
      <rPr>
        <vertAlign val="superscript"/>
        <sz val="11"/>
        <color indexed="8"/>
        <rFont val="Times New Roman"/>
        <family val="1"/>
      </rPr>
      <t>2</t>
    </r>
  </si>
  <si>
    <t>Natural Gas Vehicle</t>
  </si>
  <si>
    <t>Industrial</t>
  </si>
  <si>
    <r>
      <rPr>
        <vertAlign val="superscript"/>
        <sz val="10"/>
        <rFont val="Times New Roman"/>
        <family val="1"/>
      </rPr>
      <t>1</t>
    </r>
    <r>
      <rPr>
        <sz val="10"/>
        <rFont val="Times New Roman"/>
        <family val="1"/>
      </rPr>
      <t xml:space="preserve"> Excludes CARE customers. Pursuant to D. 15-07-001, OP 4 and Section 11.1.1 authorizes adjustments to CARE to transition to the legislatively-mandated CARE discount range in compliance with Section 739.1 were authorized. Effective 9/1/15 per AL 2783-E, CARE customers receive non-CARE rates; therefore, there is no longer a CARE Rate subsidy.  </t>
    </r>
  </si>
  <si>
    <r>
      <rPr>
        <vertAlign val="superscript"/>
        <sz val="10"/>
        <color theme="1"/>
        <rFont val="Times New Roman"/>
        <family val="1"/>
      </rPr>
      <t>2</t>
    </r>
    <r>
      <rPr>
        <sz val="10"/>
        <color theme="1"/>
        <rFont val="Times New Roman"/>
        <family val="1"/>
      </rPr>
      <t xml:space="preserve"> Excludes CARE customers.</t>
    </r>
  </si>
  <si>
    <t>CARE Table 11 </t>
  </si>
  <si>
    <r>
      <t>CARE Capitation Applications</t>
    </r>
    <r>
      <rPr>
        <b/>
        <vertAlign val="superscript"/>
        <sz val="11"/>
        <rFont val="Times New Roman"/>
        <family val="1"/>
      </rPr>
      <t>1</t>
    </r>
  </si>
  <si>
    <t xml:space="preserve">Entity </t>
  </si>
  <si>
    <t>Total Received</t>
  </si>
  <si>
    <r>
      <t>Approved</t>
    </r>
    <r>
      <rPr>
        <b/>
        <vertAlign val="superscript"/>
        <sz val="10"/>
        <color indexed="8"/>
        <rFont val="Times New Roman"/>
        <family val="1"/>
      </rPr>
      <t>2</t>
    </r>
  </si>
  <si>
    <t>Denied</t>
  </si>
  <si>
    <t>Pending/ Never Completed</t>
  </si>
  <si>
    <t>Duplicate</t>
  </si>
  <si>
    <t>AMERICAN RED CROSS</t>
  </si>
  <si>
    <t>CHILDREN'S INITIATIVE</t>
  </si>
  <si>
    <t>CRISIS HOUSE</t>
  </si>
  <si>
    <t>FAMILY HEALTH CENTERS OF SAN DIEGO</t>
  </si>
  <si>
    <r>
      <rPr>
        <vertAlign val="superscript"/>
        <sz val="10"/>
        <rFont val="Times New Roman"/>
        <family val="1"/>
      </rPr>
      <t>1</t>
    </r>
    <r>
      <rPr>
        <sz val="10"/>
        <rFont val="Times New Roman"/>
        <family val="1"/>
      </rPr>
      <t xml:space="preserve"> Includes sub-metered customers.</t>
    </r>
  </si>
  <si>
    <r>
      <t>2</t>
    </r>
    <r>
      <rPr>
        <sz val="10"/>
        <rFont val="Times New Roman"/>
        <family val="1"/>
      </rPr>
      <t xml:space="preserve"> Includes new enrollments and recertification applications approved.</t>
    </r>
  </si>
  <si>
    <t>CARE Table 12 </t>
  </si>
  <si>
    <t>CARE Expansion Program</t>
  </si>
  <si>
    <t>Participating Facilities by Month</t>
  </si>
  <si>
    <t>CARE Residential Facilities</t>
  </si>
  <si>
    <t>CARE Commercial Facilities</t>
  </si>
  <si>
    <t>Total Gas</t>
  </si>
  <si>
    <t>Total Electric</t>
  </si>
  <si>
    <r>
      <t>Average Monthly Gas / Electric Usage</t>
    </r>
    <r>
      <rPr>
        <b/>
        <vertAlign val="superscript"/>
        <sz val="11"/>
        <rFont val="Times New Roman"/>
        <family val="1"/>
      </rPr>
      <t>1</t>
    </r>
  </si>
  <si>
    <t>Therms</t>
  </si>
  <si>
    <t>KWh</t>
  </si>
  <si>
    <t>Residential Facilities</t>
  </si>
  <si>
    <t>Commercial Facilities</t>
  </si>
  <si>
    <t>CARE Expansion Self-Certification and Self-Recertification Applications</t>
  </si>
  <si>
    <t>Pending/Never Completed</t>
  </si>
  <si>
    <t>Percentage</t>
  </si>
  <si>
    <r>
      <rPr>
        <vertAlign val="superscript"/>
        <sz val="10"/>
        <rFont val="Times New Roman"/>
        <family val="1"/>
      </rPr>
      <t>1</t>
    </r>
    <r>
      <rPr>
        <sz val="10"/>
        <rFont val="Times New Roman"/>
        <family val="1"/>
      </rPr>
      <t xml:space="preserve"> Excludes master meter usage.</t>
    </r>
  </si>
  <si>
    <t xml:space="preserve">SDG&amp;E PY 2018 CARE Annual Report </t>
  </si>
  <si>
    <t>CARE Table 13 </t>
  </si>
  <si>
    <r>
      <t>CARE High Usage Verification Results</t>
    </r>
    <r>
      <rPr>
        <b/>
        <vertAlign val="superscript"/>
        <sz val="12"/>
        <color theme="1"/>
        <rFont val="Times New Roman"/>
        <family val="1"/>
      </rPr>
      <t>5</t>
    </r>
  </si>
  <si>
    <t>Stage 1 - IRS Documentation and ESA Agreement</t>
  </si>
  <si>
    <t>Stage 2 - ESA Participation</t>
  </si>
  <si>
    <t>Stage 3 - Usage Monitoring</t>
  </si>
  <si>
    <t>Households Requested to Verify</t>
  </si>
  <si>
    <t>Removed
(No Response)</t>
  </si>
  <si>
    <r>
      <t>Removed
(Verified Ineligible)</t>
    </r>
    <r>
      <rPr>
        <b/>
        <vertAlign val="superscript"/>
        <sz val="10"/>
        <color theme="1"/>
        <rFont val="Times New Roman"/>
        <family val="1"/>
      </rPr>
      <t>1</t>
    </r>
  </si>
  <si>
    <t>Income Verified and Referred to ESA</t>
  </si>
  <si>
    <r>
      <t>Failed and 
Removed</t>
    </r>
    <r>
      <rPr>
        <b/>
        <vertAlign val="superscript"/>
        <sz val="10"/>
        <color theme="1"/>
        <rFont val="Times New Roman"/>
        <family val="1"/>
      </rPr>
      <t>2</t>
    </r>
  </si>
  <si>
    <r>
      <t>Ineligible</t>
    </r>
    <r>
      <rPr>
        <b/>
        <vertAlign val="superscript"/>
        <sz val="10"/>
        <color theme="1"/>
        <rFont val="Times New Roman"/>
        <family val="1"/>
      </rPr>
      <t>3</t>
    </r>
  </si>
  <si>
    <t>Completed</t>
  </si>
  <si>
    <r>
      <t>Removed</t>
    </r>
    <r>
      <rPr>
        <b/>
        <vertAlign val="superscript"/>
        <sz val="10"/>
        <color theme="1"/>
        <rFont val="Times New Roman"/>
        <family val="1"/>
      </rPr>
      <t>4</t>
    </r>
  </si>
  <si>
    <t>Appeals
Denied</t>
  </si>
  <si>
    <t>Appeals
Approved</t>
  </si>
  <si>
    <r>
      <rPr>
        <vertAlign val="superscript"/>
        <sz val="10"/>
        <color theme="1"/>
        <rFont val="Times New Roman"/>
        <family val="1"/>
      </rPr>
      <t xml:space="preserve">1 </t>
    </r>
    <r>
      <rPr>
        <sz val="10"/>
        <rFont val="Times New Roman"/>
        <family val="1"/>
      </rPr>
      <t>Includes customers who were verified as over income, requested to be removed, or did not agree to participate in ESA Program.</t>
    </r>
  </si>
  <si>
    <r>
      <rPr>
        <vertAlign val="superscript"/>
        <sz val="10"/>
        <color theme="1"/>
        <rFont val="Times New Roman"/>
        <family val="1"/>
      </rPr>
      <t>2</t>
    </r>
    <r>
      <rPr>
        <sz val="10"/>
        <rFont val="Times New Roman"/>
        <family val="1"/>
      </rPr>
      <t xml:space="preserve"> Includes customers who declined to participate in ESA Program, failed to respond to appointment requests, or missed multiple appointments or denied access to all rooms.</t>
    </r>
  </si>
  <si>
    <r>
      <rPr>
        <vertAlign val="superscript"/>
        <sz val="10"/>
        <color theme="1"/>
        <rFont val="Times New Roman"/>
        <family val="1"/>
      </rPr>
      <t>3</t>
    </r>
    <r>
      <rPr>
        <sz val="10"/>
        <rFont val="Times New Roman"/>
        <family val="1"/>
      </rPr>
      <t xml:space="preserve"> Includes customers who previously participated in ESA Program, did not meet the three-measure minimum, landlord refused, etc.  These customers move directly to Stage 3.</t>
    </r>
  </si>
  <si>
    <r>
      <rPr>
        <vertAlign val="superscript"/>
        <sz val="10"/>
        <color theme="1"/>
        <rFont val="Times New Roman"/>
        <family val="1"/>
      </rPr>
      <t>4</t>
    </r>
    <r>
      <rPr>
        <sz val="10"/>
        <rFont val="Times New Roman"/>
        <family val="1"/>
      </rPr>
      <t xml:space="preserve"> Customers removed for exceeding 600% of baseline in any monthly billing cycle.</t>
    </r>
  </si>
  <si>
    <r>
      <rPr>
        <vertAlign val="superscript"/>
        <sz val="10"/>
        <rFont val="Times New Roman"/>
        <family val="1"/>
      </rPr>
      <t>5</t>
    </r>
    <r>
      <rPr>
        <sz val="10"/>
        <rFont val="Times New Roman"/>
        <family val="1"/>
      </rPr>
      <t xml:space="preserve">  High usage is defined as a customer that exceeds 400% or 600% of baseline.</t>
    </r>
  </si>
  <si>
    <t>CARE Table 13A </t>
  </si>
  <si>
    <r>
      <t xml:space="preserve">CARE Customer Usage and ESA Program Treatment </t>
    </r>
    <r>
      <rPr>
        <b/>
        <vertAlign val="superscript"/>
        <sz val="12"/>
        <rFont val="Times New Roman"/>
        <family val="1"/>
      </rPr>
      <t>3</t>
    </r>
  </si>
  <si>
    <t>Energy Usage of Long-Term Tenancy CARE Customers
 who Accept ESA Program Treatment</t>
  </si>
  <si>
    <r>
      <t># of CARE customers at or above 90th Percentile of Usage Not subject to High Usage PEV</t>
    </r>
    <r>
      <rPr>
        <vertAlign val="superscript"/>
        <sz val="10"/>
        <rFont val="Times New Roman"/>
        <family val="1"/>
      </rPr>
      <t>1</t>
    </r>
  </si>
  <si>
    <r>
      <t>Percent of those CARE customers Not served by ESA Program</t>
    </r>
    <r>
      <rPr>
        <vertAlign val="superscript"/>
        <sz val="10"/>
        <rFont val="Times New Roman"/>
        <family val="1"/>
      </rPr>
      <t>2</t>
    </r>
  </si>
  <si>
    <t># of Enrollments led to ESA Program measure Installations</t>
  </si>
  <si>
    <t># of Long-Term tenancy CARE customers who have Not applied for ESA Program</t>
  </si>
  <si>
    <t>Energy Usage before ESA Program treatment</t>
  </si>
  <si>
    <t>Energy Usage within
 3-months of ESA Program treatment</t>
  </si>
  <si>
    <t>Energy Usage within
 6-months of ESA Program treatment</t>
  </si>
  <si>
    <t>Energy Usage within 12-months of ESA Program treatment</t>
  </si>
  <si>
    <t>Energy Usage of CARE customers who do Not accept ESA Program treatment</t>
  </si>
  <si>
    <r>
      <rPr>
        <vertAlign val="superscript"/>
        <sz val="10"/>
        <rFont val="Times New Roman"/>
        <family val="1"/>
      </rPr>
      <t xml:space="preserve">1 </t>
    </r>
    <r>
      <rPr>
        <sz val="10"/>
        <rFont val="Times New Roman"/>
        <family val="1"/>
      </rPr>
      <t>Those CARE customers who have been on CARE rate at the same meter for a least six years.</t>
    </r>
  </si>
  <si>
    <r>
      <rPr>
        <vertAlign val="superscript"/>
        <sz val="10"/>
        <rFont val="Times New Roman"/>
        <family val="1"/>
      </rPr>
      <t>2</t>
    </r>
    <r>
      <rPr>
        <sz val="10"/>
        <rFont val="Times New Roman"/>
        <family val="1"/>
      </rPr>
      <t xml:space="preserve"> Those CARE customers who have not participated in the ESA Program prior to receiving targeted marketing.</t>
    </r>
  </si>
  <si>
    <t>3 SDG&amp;E will implement "targeted marketing" to this group 2nd quarter 2019.</t>
  </si>
  <si>
    <t>CARE Table 14</t>
  </si>
  <si>
    <t>Categorical Enrollment</t>
  </si>
  <si>
    <r>
      <t>Number of Customer Enrollments</t>
    </r>
    <r>
      <rPr>
        <b/>
        <vertAlign val="superscript"/>
        <sz val="11"/>
        <rFont val="Times New Roman"/>
        <family val="1"/>
      </rPr>
      <t>1</t>
    </r>
  </si>
  <si>
    <r>
      <t xml:space="preserve">CalWORKs/Temporary Assistance for Needy Families (TANF) </t>
    </r>
    <r>
      <rPr>
        <vertAlign val="superscript"/>
        <sz val="10"/>
        <rFont val="Times New Roman"/>
        <family val="1"/>
      </rPr>
      <t>2</t>
    </r>
  </si>
  <si>
    <t>Medicaid/Medi-Cal</t>
  </si>
  <si>
    <r>
      <t xml:space="preserve">Tribal TANF </t>
    </r>
    <r>
      <rPr>
        <vertAlign val="superscript"/>
        <sz val="10"/>
        <rFont val="Times New Roman"/>
        <family val="1"/>
      </rPr>
      <t>2</t>
    </r>
  </si>
  <si>
    <r>
      <rPr>
        <vertAlign val="superscript"/>
        <sz val="10"/>
        <rFont val="Times New Roman"/>
        <family val="1"/>
      </rPr>
      <t>1</t>
    </r>
    <r>
      <rPr>
        <sz val="10"/>
        <rFont val="Times New Roman"/>
        <family val="1"/>
      </rPr>
      <t xml:space="preserve"> Number of customers enrolled reflects categorical programs selected by customer.  Customers may select more than one eligible program for a single account.</t>
    </r>
  </si>
  <si>
    <r>
      <rPr>
        <vertAlign val="superscript"/>
        <sz val="10"/>
        <rFont val="Times New Roman"/>
        <family val="1"/>
      </rPr>
      <t>2</t>
    </r>
    <r>
      <rPr>
        <sz val="10"/>
        <rFont val="Times New Roman"/>
        <family val="1"/>
      </rPr>
      <t xml:space="preserve">  CalWORKS and Tribal TANF are combined categorical programs with no distinction between the two programs.</t>
    </r>
  </si>
  <si>
    <t>2018 Energy Savings[5]</t>
  </si>
  <si>
    <t>Homes Treated[2]</t>
  </si>
  <si>
    <t>Ineligible &amp; Unwilling[3]</t>
  </si>
  <si>
    <t>Estimated Eligible in Current Year[4]</t>
  </si>
  <si>
    <t>[2] Homes treated since 2002 are reported to track progress toward meeting the 2020 Programmatic Initiative. It includes first touches and CSD leveraging authorized in D.16-11-022 and D.17-12-009. It does not include go-backs/retreatments.</t>
  </si>
  <si>
    <t>[3] Ineligible &amp; Unwilling defined in ESA Table 8.</t>
  </si>
  <si>
    <t>[4] For years prior to 2017, this value is based on Attachment F of D.12-08-044 and D.14-08-030.  For 2017 and 2018, this is based on the calculation of remaining eligible households as described on 1) pages 5 and 6 of SDG&amp;E's Conforming Advice Letter filed April 3, 2017 and as ordered in Ordering Paragraph 80 of D.17-12-009 (for the 2017 value) and 2) SDG&amp;E's Midcycle Advice Letter filed July 16, 2018 (for the 2018 value).  </t>
  </si>
  <si>
    <t>[5] Ordering Paragraph 34 of D.14-08-030 adopts the 2013 ESA Impact Evaluation. The results from that study were used in this Annual Report.</t>
  </si>
  <si>
    <t xml:space="preserve">SDG&amp;E PY 2018 Energy Savings Assistance Program Annual Report
ESAP Table 7
Expenditures Recorded by Cost Element </t>
  </si>
  <si>
    <t xml:space="preserve">SDG&amp;E PY 2018 Energy Savings Assistance Program Annual Report
ESAP Table 8
ESAP Homes Unwilling / Unable to Participate [1]                                                                                                                                                                                                                            </t>
  </si>
  <si>
    <t xml:space="preserve">ESAP Coordinated Treatment (SCE and SCG only) </t>
  </si>
  <si>
    <r>
      <t>Budget</t>
    </r>
    <r>
      <rPr>
        <b/>
        <vertAlign val="superscript"/>
        <sz val="11"/>
        <rFont val="Arial"/>
        <family val="2"/>
      </rPr>
      <t xml:space="preserve"> 1</t>
    </r>
  </si>
  <si>
    <r>
      <t>Date</t>
    </r>
    <r>
      <rPr>
        <vertAlign val="superscript"/>
        <sz val="10"/>
        <rFont val="Arial"/>
        <family val="2"/>
      </rPr>
      <t>4</t>
    </r>
  </si>
  <si>
    <r>
      <t>Total Shifted  Gas/ Electric</t>
    </r>
    <r>
      <rPr>
        <b/>
        <vertAlign val="superscript"/>
        <sz val="10"/>
        <rFont val="Arial"/>
        <family val="2"/>
      </rPr>
      <t xml:space="preserve"> 4 </t>
    </r>
  </si>
  <si>
    <t>Fields not applicable to specific efforts are marked "N/A".</t>
  </si>
  <si>
    <r>
      <t>Miscellaneous (2nd Refrigerators, Education Only, A/C Cycling, etc.)</t>
    </r>
    <r>
      <rPr>
        <sz val="12"/>
        <rFont val="Times New Roman"/>
        <family val="1"/>
      </rPr>
      <t xml:space="preserve"> </t>
    </r>
  </si>
  <si>
    <r>
      <t xml:space="preserve">AB 1109 Compliant? </t>
    </r>
    <r>
      <rPr>
        <b/>
        <sz val="10"/>
        <rFont val="Times New Roman"/>
        <family val="1"/>
      </rPr>
      <t>[2]</t>
    </r>
  </si>
  <si>
    <r>
      <t xml:space="preserve">Est. total energy savings from installed CFLs </t>
    </r>
    <r>
      <rPr>
        <b/>
        <sz val="10"/>
        <rFont val="Times New Roman"/>
        <family val="1"/>
      </rPr>
      <t>[3]</t>
    </r>
  </si>
  <si>
    <r>
      <t>SDG&amp;E PY 2018 Energy Savings Assistance Program Annual Report
ESAP Table 12
Fund Shifting</t>
    </r>
    <r>
      <rPr>
        <b/>
        <vertAlign val="superscript"/>
        <sz val="14"/>
        <rFont val="Times New Roman"/>
        <family val="1"/>
      </rPr>
      <t>1</t>
    </r>
    <r>
      <rPr>
        <b/>
        <sz val="14"/>
        <rFont val="Times New Roman"/>
        <family val="1"/>
      </rPr>
      <t xml:space="preserve"> </t>
    </r>
  </si>
  <si>
    <r>
      <t>SDG&amp;E PY 2018 Energy Savings Assistance Program Annual Report  
ESAP Table 1
ESAP Overall Program Expenses</t>
    </r>
    <r>
      <rPr>
        <b/>
        <sz val="12"/>
        <color rgb="FF00B0F0"/>
        <rFont val="Times New Roman"/>
        <family val="1"/>
      </rPr>
      <t xml:space="preserve">        </t>
    </r>
    <r>
      <rPr>
        <b/>
        <sz val="12"/>
        <rFont val="Times New Roman"/>
        <family val="1"/>
      </rPr>
      <t xml:space="preserve">                                                                                                                                                                                                                    </t>
    </r>
  </si>
  <si>
    <t>Furnace Repair/Replacement MF</t>
  </si>
  <si>
    <t>Furnace Repair/Replacement MH</t>
  </si>
  <si>
    <t>Furnace Repair/Replacement SF</t>
  </si>
  <si>
    <t>Water Heater Repair/Replacement  MF</t>
  </si>
  <si>
    <t>Water Heater Repair/Replacement  MH</t>
  </si>
  <si>
    <t>Water Heater Repair/Replacement  SF</t>
  </si>
  <si>
    <t>Room A/C Replacement MF</t>
  </si>
  <si>
    <t>Room A/C Replacement MH</t>
  </si>
  <si>
    <t>Room A/C Replacement SF</t>
  </si>
  <si>
    <t>Duct sealing gas MF</t>
  </si>
  <si>
    <t>Duct sealing gas MH</t>
  </si>
  <si>
    <t>Duct sealing electric SF</t>
  </si>
  <si>
    <t>Duct sealing gas SF</t>
  </si>
  <si>
    <t>Attic insulation gas MF cz7</t>
  </si>
  <si>
    <t>Attic insulation gas MF cz10</t>
  </si>
  <si>
    <t>Attic insulation gas MF cz10 w/ac</t>
  </si>
  <si>
    <t>Duct sealing gas SF w/ac</t>
  </si>
  <si>
    <r>
      <t xml:space="preserve">Households Requested to Recertify </t>
    </r>
    <r>
      <rPr>
        <b/>
        <vertAlign val="superscript"/>
        <sz val="10"/>
        <rFont val="Times New Roman"/>
        <family val="1"/>
      </rPr>
      <t xml:space="preserve"> 1</t>
    </r>
  </si>
  <si>
    <r>
      <t xml:space="preserve">Households Recertified </t>
    </r>
    <r>
      <rPr>
        <b/>
        <vertAlign val="superscript"/>
        <sz val="10"/>
        <rFont val="Times New Roman"/>
        <family val="1"/>
      </rPr>
      <t>2</t>
    </r>
  </si>
  <si>
    <r>
      <t>Households   De-enrolled</t>
    </r>
    <r>
      <rPr>
        <b/>
        <vertAlign val="superscript"/>
        <sz val="10"/>
        <rFont val="Times New Roman"/>
        <family val="1"/>
      </rPr>
      <t xml:space="preserve"> 3</t>
    </r>
  </si>
  <si>
    <r>
      <t xml:space="preserve">Recertification Rate %  </t>
    </r>
    <r>
      <rPr>
        <b/>
        <vertAlign val="superscript"/>
        <sz val="10"/>
        <rFont val="Times New Roman"/>
        <family val="1"/>
      </rPr>
      <t>4</t>
    </r>
    <r>
      <rPr>
        <b/>
        <sz val="10"/>
        <rFont val="Times New Roman"/>
        <family val="1"/>
      </rPr>
      <t xml:space="preserve">
(E/C)</t>
    </r>
  </si>
  <si>
    <r>
      <rPr>
        <vertAlign val="superscript"/>
        <sz val="10"/>
        <rFont val="Times New Roman"/>
        <family val="1"/>
      </rPr>
      <t>1</t>
    </r>
    <r>
      <rPr>
        <sz val="10"/>
        <rFont val="Times New Roman"/>
        <family val="1"/>
      </rPr>
      <t xml:space="preserve"> Excludes count of customers recertified through the probability model.</t>
    </r>
  </si>
  <si>
    <r>
      <rPr>
        <vertAlign val="superscript"/>
        <sz val="10"/>
        <rFont val="Times New Roman"/>
        <family val="1"/>
      </rPr>
      <t>2</t>
    </r>
    <r>
      <rPr>
        <sz val="10"/>
        <rFont val="Times New Roman"/>
        <family val="1"/>
      </rPr>
      <t xml:space="preserve"> Recertification results are tied to the month initiated and the recertification process allows customers 90 days (3 or 4 bill cycles) to respond to the recertification request.  Results may be pending due to the time permitted for a participant to respond.  </t>
    </r>
  </si>
  <si>
    <r>
      <rPr>
        <vertAlign val="superscript"/>
        <sz val="10"/>
        <rFont val="Times New Roman"/>
        <family val="1"/>
      </rPr>
      <t>3</t>
    </r>
    <r>
      <rPr>
        <sz val="10"/>
        <rFont val="Times New Roman"/>
        <family val="1"/>
      </rPr>
      <t xml:space="preserve"> Includes customers who did not respond or who requested to be de-enrolled.</t>
    </r>
  </si>
  <si>
    <r>
      <rPr>
        <vertAlign val="superscript"/>
        <sz val="10"/>
        <rFont val="Times New Roman"/>
        <family val="1"/>
      </rPr>
      <t>4</t>
    </r>
    <r>
      <rPr>
        <sz val="10"/>
        <rFont val="Times New Roman"/>
        <family val="1"/>
      </rPr>
      <t xml:space="preserve"> Percentage of customers recertified compared to the total participants requested to recertify in that month. </t>
    </r>
  </si>
  <si>
    <r>
      <rPr>
        <vertAlign val="superscript"/>
        <sz val="10"/>
        <rFont val="Times New Roman"/>
        <family val="1"/>
      </rPr>
      <t xml:space="preserve">5 </t>
    </r>
    <r>
      <rPr>
        <sz val="10"/>
        <rFont val="Times New Roman"/>
        <family val="1"/>
      </rPr>
      <t>There were 5,924 accounts that were excluded from Households Recertified or De-Enrolled process due to any one of the following reasons: account was selected for high usage, account was selected for PEV (show proof of eligibility), or account closed.</t>
    </r>
  </si>
  <si>
    <t>Total Recertification (L+M+N)</t>
  </si>
  <si>
    <r>
      <rPr>
        <b/>
        <vertAlign val="superscript"/>
        <sz val="10"/>
        <rFont val="Times New Roman"/>
        <family val="1"/>
      </rPr>
      <t>1</t>
    </r>
    <r>
      <rPr>
        <sz val="10"/>
        <rFont val="Times New Roman"/>
        <family val="1"/>
      </rPr>
      <t xml:space="preserve"> Rural includes zip codes classified as such according to the Goldsmith modification that was developed to identify small towns and rural areas within large metropolitan counties.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</si>
</sst>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5" formatCode="&quot;$&quot;#,##0_);\(&quot;$&quot;#,##0\)"/>
    <numFmt numFmtId="6" formatCode="&quot;$&quot;#,##0_);[Red]\(&quot;$&quot;#,##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quot;$&quot;#,##0"/>
    <numFmt numFmtId="165" formatCode="_(* #,##0_);_(* \(#,##0\);_(* &quot;-&quot;??_);_(@_)"/>
    <numFmt numFmtId="166" formatCode="_(&quot;$&quot;* #,##0_);_(&quot;$&quot;* \(#,##0\);_(&quot;$&quot;* &quot;-&quot;??_);_(@_)"/>
    <numFmt numFmtId="167" formatCode="yymmmmdd"/>
    <numFmt numFmtId="168" formatCode="#,##0.00&quot; $&quot;;\-#,##0.00&quot; $&quot;"/>
    <numFmt numFmtId="169" formatCode=";;;"/>
    <numFmt numFmtId="170" formatCode="dd/mm/yy"/>
    <numFmt numFmtId="171" formatCode="0.0%"/>
    <numFmt numFmtId="172" formatCode="[$-409]mmm\-yy;@"/>
    <numFmt numFmtId="173" formatCode="0.0"/>
    <numFmt numFmtId="174" formatCode="General_)"/>
    <numFmt numFmtId="175" formatCode="[$-409]mmmm\ d\,\ yyyy;@"/>
    <numFmt numFmtId="176" formatCode="_-* #,##0.00\ _D_M_-;\-* #,##0.00\ _D_M_-;_-* &quot;-&quot;??\ _D_M_-;_-@_-"/>
    <numFmt numFmtId="177" formatCode="_-* #,##0.00\ &quot;DM&quot;_-;\-* #,##0.00\ &quot;DM&quot;_-;_-* &quot;-&quot;??\ &quot;DM&quot;_-;_-@_-"/>
    <numFmt numFmtId="178" formatCode="#,##0.00;[Red]#,##0.00"/>
    <numFmt numFmtId="179" formatCode="_([$$-409]* #,##0_);_([$$-409]* \(#,##0\);_([$$-409]* &quot;-&quot;??_);_(@_)"/>
    <numFmt numFmtId="180" formatCode="_(* #,##0.000_);_(* \(#,##0.000\);_(* &quot;-&quot;??_);_(@_)"/>
    <numFmt numFmtId="181" formatCode="_(* #,##0.0_);_(* \(#,##0.0\);_(* &quot;-&quot;??_);_(@_)"/>
    <numFmt numFmtId="182" formatCode="_(* #,##0.0000_);_(* \(#,##0.0000\);_(* &quot;-&quot;??_);_(@_)"/>
    <numFmt numFmtId="183" formatCode="0.000"/>
  </numFmts>
  <fonts count="213">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b/>
      <sz val="12"/>
      <name val="Arial"/>
      <family val="2"/>
    </font>
    <font>
      <sz val="10"/>
      <name val="Arial"/>
      <family val="2"/>
    </font>
    <font>
      <sz val="8"/>
      <name val="Arial"/>
      <family val="2"/>
    </font>
    <font>
      <sz val="11"/>
      <name val="Arial"/>
      <family val="2"/>
    </font>
    <font>
      <sz val="12"/>
      <name val="Arial"/>
      <family val="2"/>
    </font>
    <font>
      <b/>
      <sz val="12"/>
      <name val="Arial"/>
      <family val="2"/>
    </font>
    <font>
      <sz val="10"/>
      <color indexed="8"/>
      <name val="MS Sans Serif"/>
      <family val="2"/>
    </font>
    <font>
      <sz val="10"/>
      <color indexed="8"/>
      <name val="Arial"/>
      <family val="2"/>
    </font>
    <font>
      <b/>
      <u/>
      <sz val="11"/>
      <color indexed="37"/>
      <name val="Arial"/>
      <family val="2"/>
    </font>
    <font>
      <b/>
      <sz val="18"/>
      <name val="Arial"/>
      <family val="2"/>
    </font>
    <font>
      <sz val="10"/>
      <color indexed="12"/>
      <name val="Arial"/>
      <family val="2"/>
    </font>
    <font>
      <sz val="7"/>
      <name val="Small Fonts"/>
      <family val="2"/>
    </font>
    <font>
      <sz val="10"/>
      <name val="Tahoma"/>
      <family val="2"/>
    </font>
    <font>
      <sz val="8"/>
      <color indexed="12"/>
      <name val="Arial"/>
      <family val="2"/>
    </font>
    <font>
      <b/>
      <sz val="11"/>
      <name val="Arial"/>
      <family val="2"/>
    </font>
    <font>
      <b/>
      <vertAlign val="superscript"/>
      <sz val="11"/>
      <name val="Arial"/>
      <family val="2"/>
    </font>
    <font>
      <b/>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1"/>
      <color indexed="10"/>
      <name val="Calibri"/>
      <family val="2"/>
    </font>
    <font>
      <b/>
      <sz val="14"/>
      <name val="Arial"/>
      <family val="2"/>
    </font>
    <font>
      <b/>
      <sz val="10"/>
      <color indexed="8"/>
      <name val="Arial"/>
      <family val="2"/>
    </font>
    <font>
      <sz val="10"/>
      <name val="Arial"/>
      <family val="2"/>
    </font>
    <font>
      <sz val="10"/>
      <name val="Helv"/>
      <charset val="204"/>
    </font>
    <font>
      <b/>
      <sz val="10"/>
      <color indexed="39"/>
      <name val="Arial"/>
      <family val="2"/>
    </font>
    <font>
      <b/>
      <sz val="11"/>
      <color indexed="9"/>
      <name val="Arial"/>
      <family val="2"/>
    </font>
    <font>
      <b/>
      <i/>
      <sz val="11"/>
      <color indexed="9"/>
      <name val="Arial"/>
      <family val="2"/>
    </font>
    <font>
      <b/>
      <sz val="9"/>
      <name val="Arial"/>
      <family val="2"/>
    </font>
    <font>
      <b/>
      <sz val="8"/>
      <name val="Arial"/>
      <family val="2"/>
    </font>
    <font>
      <b/>
      <sz val="12"/>
      <color indexed="8"/>
      <name val="Arial"/>
      <family val="2"/>
    </font>
    <font>
      <i/>
      <sz val="8"/>
      <color indexed="8"/>
      <name val="Arial"/>
      <family val="2"/>
    </font>
    <font>
      <sz val="10"/>
      <color indexed="56"/>
      <name val="Arial"/>
      <family val="2"/>
    </font>
    <font>
      <sz val="9"/>
      <name val="Arial"/>
      <family val="2"/>
    </font>
    <font>
      <sz val="10"/>
      <color indexed="39"/>
      <name val="Arial"/>
      <family val="2"/>
    </font>
    <font>
      <sz val="12"/>
      <color indexed="9"/>
      <name val="Arial"/>
      <family val="2"/>
    </font>
    <font>
      <i/>
      <sz val="12"/>
      <color indexed="9"/>
      <name val="Arial"/>
      <family val="2"/>
    </font>
    <font>
      <sz val="8"/>
      <color indexed="8"/>
      <name val="Arial"/>
      <family val="2"/>
    </font>
    <font>
      <sz val="11"/>
      <color indexed="9"/>
      <name val="Arial"/>
      <family val="2"/>
    </font>
    <font>
      <i/>
      <sz val="11"/>
      <color indexed="9"/>
      <name val="Arial"/>
      <family val="2"/>
    </font>
    <font>
      <b/>
      <sz val="11"/>
      <color indexed="56"/>
      <name val="Arial"/>
      <family val="2"/>
    </font>
    <font>
      <b/>
      <i/>
      <sz val="11"/>
      <color indexed="56"/>
      <name val="Arial"/>
      <family val="2"/>
    </font>
    <font>
      <b/>
      <sz val="11"/>
      <color indexed="18"/>
      <name val="Arial Narrow"/>
      <family val="2"/>
    </font>
    <font>
      <sz val="10"/>
      <color indexed="10"/>
      <name val="Arial"/>
      <family val="2"/>
    </font>
    <font>
      <sz val="9"/>
      <color indexed="20"/>
      <name val="Arial"/>
      <family val="2"/>
    </font>
    <font>
      <sz val="9"/>
      <color indexed="8"/>
      <name val="Arial"/>
      <family val="2"/>
    </font>
    <font>
      <b/>
      <sz val="9"/>
      <color indexed="8"/>
      <name val="Arial"/>
      <family val="2"/>
    </font>
    <font>
      <sz val="9"/>
      <name val="Arial"/>
      <family val="2"/>
    </font>
    <font>
      <sz val="10"/>
      <name val="Arial"/>
      <family val="2"/>
    </font>
    <font>
      <b/>
      <sz val="12"/>
      <color indexed="8"/>
      <name val="Arial"/>
      <family val="2"/>
    </font>
    <font>
      <b/>
      <sz val="8"/>
      <color indexed="8"/>
      <name val="Arial"/>
      <family val="2"/>
    </font>
    <font>
      <b/>
      <sz val="9"/>
      <name val="Arial"/>
      <family val="2"/>
    </font>
    <font>
      <sz val="11"/>
      <color theme="1"/>
      <name val="Calibri"/>
      <family val="2"/>
      <scheme val="minor"/>
    </font>
    <font>
      <b/>
      <vertAlign val="superscript"/>
      <sz val="10"/>
      <name val="Arial"/>
      <family val="2"/>
    </font>
    <font>
      <vertAlign val="superscript"/>
      <sz val="10"/>
      <name val="Arial"/>
      <family val="2"/>
    </font>
    <font>
      <b/>
      <sz val="11"/>
      <color indexed="8"/>
      <name val="Calibri"/>
      <family val="2"/>
    </font>
    <font>
      <b/>
      <sz val="18"/>
      <color indexed="62"/>
      <name val="Cambria"/>
      <family val="2"/>
    </font>
    <font>
      <sz val="10"/>
      <name val="Arial"/>
      <family val="2"/>
    </font>
    <font>
      <sz val="11"/>
      <name val="Interstate-LightCondensed"/>
    </font>
    <font>
      <b/>
      <sz val="15"/>
      <color indexed="56"/>
      <name val="Calibri"/>
      <family val="2"/>
    </font>
    <font>
      <b/>
      <sz val="13"/>
      <color indexed="56"/>
      <name val="Calibri"/>
      <family val="2"/>
    </font>
    <font>
      <sz val="11"/>
      <color indexed="10"/>
      <name val="Arial"/>
      <family val="2"/>
    </font>
    <font>
      <sz val="7"/>
      <name val="Arial"/>
      <family val="2"/>
    </font>
    <font>
      <b/>
      <sz val="11"/>
      <color indexed="18"/>
      <name val="Arial"/>
      <family val="2"/>
    </font>
    <font>
      <b/>
      <i/>
      <sz val="11"/>
      <color indexed="18"/>
      <name val="Arial"/>
      <family val="2"/>
    </font>
    <font>
      <sz val="12"/>
      <color indexed="18"/>
      <name val="MS Sans Serif"/>
      <family val="2"/>
    </font>
    <font>
      <sz val="12"/>
      <color indexed="9"/>
      <name val="MS Sans Serif"/>
      <family val="2"/>
    </font>
    <font>
      <b/>
      <sz val="11"/>
      <color indexed="9"/>
      <name val="Arial Narrow"/>
      <family val="2"/>
    </font>
    <font>
      <sz val="11"/>
      <color indexed="18"/>
      <name val="Arial"/>
      <family val="2"/>
    </font>
    <font>
      <sz val="10"/>
      <color indexed="18"/>
      <name val="Arial"/>
      <family val="2"/>
    </font>
    <font>
      <sz val="10"/>
      <color indexed="9"/>
      <name val="Arial"/>
      <family val="2"/>
    </font>
    <font>
      <sz val="12"/>
      <color indexed="56"/>
      <name val="Arial"/>
      <family val="2"/>
    </font>
    <font>
      <i/>
      <sz val="12"/>
      <color indexed="56"/>
      <name val="Arial"/>
      <family val="2"/>
    </font>
    <font>
      <sz val="11"/>
      <color indexed="56"/>
      <name val="Arial"/>
      <family val="2"/>
    </font>
    <font>
      <i/>
      <sz val="11"/>
      <color indexed="56"/>
      <name val="Arial"/>
      <family val="2"/>
    </font>
    <font>
      <sz val="18"/>
      <color indexed="18"/>
      <name val="Arial"/>
      <family val="2"/>
    </font>
    <font>
      <u/>
      <sz val="10"/>
      <color indexed="12"/>
      <name val="Arial"/>
      <family val="2"/>
    </font>
    <font>
      <sz val="10"/>
      <color theme="1"/>
      <name val="Arial"/>
      <family val="2"/>
    </font>
    <font>
      <b/>
      <sz val="11"/>
      <color indexed="62"/>
      <name val="Calibri"/>
      <family val="2"/>
    </font>
    <font>
      <b/>
      <sz val="15"/>
      <color indexed="62"/>
      <name val="Calibri"/>
      <family val="2"/>
    </font>
    <font>
      <b/>
      <sz val="13"/>
      <color indexed="62"/>
      <name val="Calibri"/>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16"/>
      <name val="Calibri"/>
      <family val="2"/>
    </font>
    <font>
      <b/>
      <sz val="11"/>
      <color indexed="53"/>
      <name val="Calibri"/>
      <family val="2"/>
    </font>
    <font>
      <i/>
      <sz val="10"/>
      <color indexed="23"/>
      <name val="Arial"/>
      <family val="2"/>
    </font>
    <font>
      <sz val="11"/>
      <color indexed="48"/>
      <name val="Calibri"/>
      <family val="2"/>
    </font>
    <font>
      <sz val="11"/>
      <color indexed="53"/>
      <name val="Calibri"/>
      <family val="2"/>
    </font>
    <font>
      <sz val="19"/>
      <color indexed="48"/>
      <name val="Arial"/>
      <family val="2"/>
    </font>
    <font>
      <sz val="11"/>
      <color theme="1"/>
      <name val="Arial"/>
      <family val="2"/>
    </font>
    <font>
      <sz val="10"/>
      <name val="Arial"/>
      <family val="2"/>
    </font>
    <font>
      <sz val="10"/>
      <color rgb="FFFF0000"/>
      <name val="Arial"/>
      <family val="2"/>
    </font>
    <font>
      <b/>
      <sz val="14"/>
      <color rgb="FF0070C0"/>
      <name val="Calibri"/>
      <family val="2"/>
    </font>
    <font>
      <sz val="16"/>
      <name val="Arial"/>
      <family val="2"/>
    </font>
    <font>
      <sz val="11"/>
      <color rgb="FFFF0000"/>
      <name val="Arial"/>
      <family val="2"/>
    </font>
    <font>
      <b/>
      <sz val="16"/>
      <name val="Arial"/>
      <family val="2"/>
    </font>
    <font>
      <b/>
      <sz val="11"/>
      <color rgb="FF0070C0"/>
      <name val="Arial"/>
      <family val="2"/>
    </font>
    <font>
      <strike/>
      <sz val="10"/>
      <name val="Arial"/>
      <family val="2"/>
    </font>
    <font>
      <sz val="12"/>
      <name val="Times New Roman"/>
      <family val="1"/>
    </font>
    <font>
      <vertAlign val="superscript"/>
      <sz val="11"/>
      <name val="Arial"/>
      <family val="2"/>
    </font>
    <font>
      <b/>
      <sz val="16"/>
      <color rgb="FFFF0000"/>
      <name val="Arial"/>
      <family val="2"/>
    </font>
    <font>
      <b/>
      <sz val="9"/>
      <color theme="0" tint="-0.499984740745262"/>
      <name val="Arial"/>
      <family val="2"/>
    </font>
    <font>
      <i/>
      <sz val="9"/>
      <name val="Arial"/>
      <family val="2"/>
    </font>
    <font>
      <sz val="9"/>
      <color rgb="FF060AB6"/>
      <name val="Arial"/>
      <family val="2"/>
    </font>
    <font>
      <b/>
      <vertAlign val="superscript"/>
      <sz val="11"/>
      <color theme="1"/>
      <name val="Calibri"/>
      <family val="2"/>
      <scheme val="minor"/>
    </font>
    <font>
      <sz val="10"/>
      <color rgb="FF0070C0"/>
      <name val="Arial"/>
      <family val="2"/>
    </font>
    <font>
      <b/>
      <strike/>
      <sz val="11"/>
      <name val="Arial"/>
      <family val="2"/>
    </font>
    <font>
      <b/>
      <sz val="11"/>
      <name val="Times New Roman"/>
      <family val="1"/>
    </font>
    <font>
      <b/>
      <sz val="14"/>
      <color rgb="FF0070C0"/>
      <name val="Times New Roman"/>
      <family val="1"/>
    </font>
    <font>
      <b/>
      <sz val="11"/>
      <color rgb="FF0070C0"/>
      <name val="Times New Roman"/>
      <family val="1"/>
    </font>
    <font>
      <b/>
      <vertAlign val="superscript"/>
      <sz val="11"/>
      <name val="Times New Roman"/>
      <family val="1"/>
    </font>
    <font>
      <sz val="11"/>
      <name val="Times New Roman"/>
      <family val="1"/>
    </font>
    <font>
      <sz val="10"/>
      <name val="Times New Roman"/>
      <family val="1"/>
    </font>
    <font>
      <vertAlign val="superscript"/>
      <sz val="10"/>
      <name val="Times New Roman"/>
      <family val="1"/>
    </font>
    <font>
      <b/>
      <sz val="11"/>
      <color rgb="FFFF0000"/>
      <name val="Times New Roman"/>
      <family val="1"/>
    </font>
    <font>
      <sz val="11"/>
      <color rgb="FFFF0000"/>
      <name val="Times New Roman"/>
      <family val="1"/>
    </font>
    <font>
      <b/>
      <sz val="12"/>
      <name val="Times New Roman"/>
      <family val="1"/>
    </font>
    <font>
      <b/>
      <vertAlign val="superscript"/>
      <sz val="12"/>
      <name val="Times New Roman"/>
      <family val="1"/>
    </font>
    <font>
      <sz val="10"/>
      <color rgb="FF000000"/>
      <name val="Times New Roman"/>
      <family val="1"/>
    </font>
    <font>
      <b/>
      <sz val="12"/>
      <color theme="1"/>
      <name val="Times New Roman"/>
      <family val="1"/>
    </font>
    <font>
      <b/>
      <vertAlign val="superscript"/>
      <sz val="12"/>
      <color theme="1"/>
      <name val="Times New Roman"/>
      <family val="1"/>
    </font>
    <font>
      <b/>
      <sz val="10"/>
      <color theme="1"/>
      <name val="Times New Roman"/>
      <family val="1"/>
    </font>
    <font>
      <b/>
      <vertAlign val="superscript"/>
      <sz val="10"/>
      <color theme="1"/>
      <name val="Times New Roman"/>
      <family val="1"/>
    </font>
    <font>
      <vertAlign val="superscript"/>
      <sz val="10"/>
      <color theme="1"/>
      <name val="Times New Roman"/>
      <family val="1"/>
    </font>
    <font>
      <b/>
      <sz val="10"/>
      <color rgb="FF00B0F0"/>
      <name val="Times New Roman"/>
      <family val="1"/>
    </font>
    <font>
      <b/>
      <sz val="10"/>
      <color indexed="8"/>
      <name val="Times New Roman"/>
      <family val="1"/>
    </font>
    <font>
      <b/>
      <sz val="10"/>
      <name val="Times New Roman"/>
      <family val="1"/>
    </font>
    <font>
      <sz val="11"/>
      <color theme="1"/>
      <name val="Times New Roman"/>
      <family val="1"/>
    </font>
    <font>
      <sz val="10"/>
      <color indexed="8"/>
      <name val="Times New Roman"/>
      <family val="1"/>
    </font>
    <font>
      <sz val="11"/>
      <color indexed="8"/>
      <name val="Times New Roman"/>
      <family val="1"/>
    </font>
    <font>
      <b/>
      <sz val="11"/>
      <color indexed="8"/>
      <name val="Times New Roman"/>
      <family val="1"/>
    </font>
    <font>
      <b/>
      <vertAlign val="superscript"/>
      <sz val="10"/>
      <color indexed="8"/>
      <name val="Times New Roman"/>
      <family val="1"/>
    </font>
    <font>
      <b/>
      <sz val="11"/>
      <color rgb="FF000000"/>
      <name val="Times New Roman"/>
      <family val="1"/>
    </font>
    <font>
      <vertAlign val="superscript"/>
      <sz val="11"/>
      <color indexed="8"/>
      <name val="Times New Roman"/>
      <family val="1"/>
    </font>
    <font>
      <sz val="11"/>
      <color rgb="FF000000"/>
      <name val="Times New Roman"/>
      <family val="1"/>
    </font>
    <font>
      <sz val="10"/>
      <color theme="1"/>
      <name val="Times New Roman"/>
      <family val="1"/>
    </font>
    <font>
      <b/>
      <sz val="14"/>
      <name val="Times New Roman"/>
      <family val="1"/>
    </font>
    <font>
      <b/>
      <vertAlign val="superscript"/>
      <sz val="10"/>
      <name val="Times New Roman"/>
      <family val="1"/>
    </font>
    <font>
      <sz val="10"/>
      <color rgb="FFFF0000"/>
      <name val="Times New Roman"/>
      <family val="1"/>
    </font>
    <font>
      <sz val="8"/>
      <name val="Times New Roman"/>
      <family val="1"/>
    </font>
    <font>
      <vertAlign val="superscript"/>
      <sz val="8"/>
      <name val="Times New Roman"/>
      <family val="1"/>
    </font>
    <font>
      <b/>
      <sz val="9"/>
      <name val="Times New Roman"/>
      <family val="1"/>
    </font>
    <font>
      <b/>
      <vertAlign val="superscript"/>
      <sz val="8"/>
      <name val="Times New Roman"/>
      <family val="1"/>
    </font>
    <font>
      <b/>
      <vertAlign val="superscript"/>
      <sz val="9"/>
      <name val="Times New Roman"/>
      <family val="1"/>
    </font>
    <font>
      <b/>
      <sz val="10"/>
      <color rgb="FF000000"/>
      <name val="Times New Roman"/>
      <family val="1"/>
    </font>
    <font>
      <sz val="9"/>
      <color rgb="FF000000"/>
      <name val="Times New Roman"/>
      <family val="1"/>
    </font>
    <font>
      <sz val="12"/>
      <name val="Times New Roman"/>
      <family val="1"/>
    </font>
    <font>
      <b/>
      <sz val="10"/>
      <color rgb="FF0070C0"/>
      <name val="Times New Roman"/>
      <family val="1"/>
    </font>
    <font>
      <b/>
      <sz val="10"/>
      <color rgb="FFFF0000"/>
      <name val="Times New Roman"/>
      <family val="1"/>
    </font>
    <font>
      <b/>
      <sz val="14"/>
      <color rgb="FFFF0000"/>
      <name val="Times New Roman"/>
      <family val="1"/>
    </font>
    <font>
      <sz val="10"/>
      <color theme="0"/>
      <name val="Times New Roman"/>
      <family val="1"/>
    </font>
    <font>
      <b/>
      <sz val="10"/>
      <color theme="0" tint="-0.499984740745262"/>
      <name val="Arial"/>
      <family val="2"/>
    </font>
    <font>
      <sz val="10"/>
      <name val="Times New Roman"/>
      <family val="1"/>
    </font>
    <font>
      <b/>
      <sz val="10"/>
      <name val="Times New Roman"/>
      <family val="1"/>
    </font>
    <font>
      <b/>
      <sz val="10"/>
      <color rgb="FFFF0000"/>
      <name val="Times New Roman"/>
      <family val="1"/>
    </font>
    <font>
      <b/>
      <strike/>
      <sz val="10"/>
      <name val="Times New Roman"/>
      <family val="1"/>
    </font>
    <font>
      <strike/>
      <sz val="10"/>
      <name val="Times New Roman"/>
      <family val="1"/>
    </font>
    <font>
      <sz val="11"/>
      <name val="Times New Roman"/>
      <family val="1"/>
    </font>
    <font>
      <b/>
      <sz val="12"/>
      <name val="Times New Roman"/>
      <family val="1"/>
    </font>
    <font>
      <b/>
      <sz val="11"/>
      <color rgb="FF0070C0"/>
      <name val="Times New Roman"/>
      <family val="1"/>
    </font>
    <font>
      <b/>
      <sz val="11"/>
      <name val="Times New Roman"/>
      <family val="1"/>
    </font>
    <font>
      <b/>
      <sz val="14"/>
      <color rgb="FFFF0000"/>
      <name val="Times New Roman"/>
      <family val="1"/>
    </font>
    <font>
      <b/>
      <sz val="16"/>
      <color rgb="FF00B0F0"/>
      <name val="Times New Roman"/>
      <family val="1"/>
    </font>
    <font>
      <sz val="11"/>
      <color theme="1"/>
      <name val="Times New Roman"/>
      <family val="1"/>
    </font>
    <font>
      <i/>
      <sz val="11"/>
      <name val="Times New Roman"/>
      <family val="1"/>
    </font>
    <font>
      <b/>
      <sz val="16"/>
      <name val="Times New Roman"/>
      <family val="1"/>
    </font>
    <font>
      <sz val="10"/>
      <color rgb="FFFF0000"/>
      <name val="Times New Roman"/>
      <family val="1"/>
    </font>
    <font>
      <b/>
      <sz val="11"/>
      <color rgb="FFFF0000"/>
      <name val="Times New Roman"/>
      <family val="1"/>
    </font>
    <font>
      <b/>
      <sz val="14"/>
      <name val="Times New Roman"/>
      <family val="1"/>
    </font>
    <font>
      <b/>
      <vertAlign val="superscript"/>
      <sz val="14"/>
      <name val="Times New Roman"/>
      <family val="1"/>
    </font>
    <font>
      <sz val="9"/>
      <name val="Times New Roman"/>
      <family val="1"/>
    </font>
    <font>
      <b/>
      <sz val="18"/>
      <name val="Times New Roman"/>
      <family val="1"/>
    </font>
    <font>
      <b/>
      <sz val="16"/>
      <color rgb="FFFF0000"/>
      <name val="Times New Roman"/>
      <family val="1"/>
    </font>
    <font>
      <b/>
      <sz val="11"/>
      <color indexed="10"/>
      <name val="Times New Roman"/>
      <family val="1"/>
    </font>
    <font>
      <sz val="11"/>
      <color rgb="FFFF0000"/>
      <name val="Times New Roman"/>
      <family val="1"/>
    </font>
    <font>
      <b/>
      <sz val="12"/>
      <color rgb="FF00B0F0"/>
      <name val="Times New Roman"/>
      <family val="1"/>
    </font>
  </fonts>
  <fills count="11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43"/>
      </patternFill>
    </fill>
    <fill>
      <patternFill patternType="solid">
        <fgColor indexed="26"/>
      </patternFill>
    </fill>
    <fill>
      <patternFill patternType="solid">
        <fgColor indexed="43"/>
        <bgColor indexed="64"/>
      </patternFill>
    </fill>
    <fill>
      <patternFill patternType="solid">
        <fgColor indexed="31"/>
        <bgColor indexed="43"/>
      </patternFill>
    </fill>
    <fill>
      <patternFill patternType="solid">
        <fgColor indexed="44"/>
        <bgColor indexed="43"/>
      </patternFill>
    </fill>
    <fill>
      <patternFill patternType="solid">
        <fgColor indexed="21"/>
        <bgColor indexed="64"/>
      </patternFill>
    </fill>
    <fill>
      <patternFill patternType="solid">
        <fgColor indexed="37"/>
      </patternFill>
    </fill>
    <fill>
      <patternFill patternType="solid">
        <fgColor indexed="30"/>
        <bgColor indexed="30"/>
      </patternFill>
    </fill>
    <fill>
      <patternFill patternType="solid">
        <fgColor indexed="22"/>
        <bgColor indexed="40"/>
      </patternFill>
    </fill>
    <fill>
      <patternFill patternType="solid">
        <fgColor indexed="55"/>
        <bgColor indexed="64"/>
      </patternFill>
    </fill>
    <fill>
      <patternFill patternType="solid">
        <fgColor indexed="50"/>
      </patternFill>
    </fill>
    <fill>
      <patternFill patternType="lightUp">
        <fgColor indexed="48"/>
        <bgColor indexed="22"/>
      </patternFill>
    </fill>
    <fill>
      <patternFill patternType="solid">
        <fgColor indexed="54"/>
        <bgColor indexed="64"/>
      </patternFill>
    </fill>
    <fill>
      <patternFill patternType="solid">
        <fgColor indexed="40"/>
      </patternFill>
    </fill>
    <fill>
      <patternFill patternType="solid">
        <fgColor indexed="9"/>
        <bgColor indexed="64"/>
      </patternFill>
    </fill>
    <fill>
      <patternFill patternType="solid">
        <fgColor indexed="31"/>
        <bgColor indexed="54"/>
      </patternFill>
    </fill>
    <fill>
      <patternFill patternType="solid">
        <fgColor indexed="40"/>
        <bgColor indexed="64"/>
      </patternFill>
    </fill>
    <fill>
      <patternFill patternType="solid">
        <fgColor indexed="41"/>
        <bgColor indexed="64"/>
      </patternFill>
    </fill>
    <fill>
      <patternFill patternType="solid">
        <fgColor indexed="35"/>
        <bgColor indexed="64"/>
      </patternFill>
    </fill>
    <fill>
      <patternFill patternType="solid">
        <fgColor indexed="41"/>
      </patternFill>
    </fill>
    <fill>
      <patternFill patternType="solid">
        <fgColor indexed="10"/>
        <bgColor indexed="64"/>
      </patternFill>
    </fill>
    <fill>
      <patternFill patternType="solid">
        <fgColor indexed="31"/>
        <bgColor indexed="64"/>
      </patternFill>
    </fill>
    <fill>
      <patternFill patternType="solid">
        <fgColor indexed="30"/>
        <bgColor indexed="40"/>
      </patternFill>
    </fill>
    <fill>
      <patternFill patternType="solid">
        <fgColor indexed="14"/>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indexed="44"/>
        <bgColor indexed="44"/>
      </patternFill>
    </fill>
    <fill>
      <patternFill patternType="solid">
        <fgColor indexed="54"/>
        <bgColor indexed="54"/>
      </patternFill>
    </fill>
    <fill>
      <patternFill patternType="solid">
        <fgColor indexed="24"/>
        <bgColor indexed="24"/>
      </patternFill>
    </fill>
    <fill>
      <patternFill patternType="solid">
        <fgColor indexed="15"/>
        <bgColor indexed="15"/>
      </patternFill>
    </fill>
    <fill>
      <patternFill patternType="solid">
        <fgColor indexed="45"/>
        <bgColor indexed="45"/>
      </patternFill>
    </fill>
    <fill>
      <patternFill patternType="solid">
        <fgColor indexed="55"/>
        <bgColor indexed="55"/>
      </patternFill>
    </fill>
    <fill>
      <patternFill patternType="solid">
        <fgColor indexed="41"/>
        <bgColor indexed="41"/>
      </patternFill>
    </fill>
    <fill>
      <patternFill patternType="solid">
        <fgColor indexed="40"/>
        <bgColor indexed="40"/>
      </patternFill>
    </fill>
    <fill>
      <patternFill patternType="solid">
        <fgColor indexed="22"/>
        <bgColor indexed="22"/>
      </patternFill>
    </fill>
    <fill>
      <patternFill patternType="solid">
        <fgColor indexed="26"/>
        <bgColor indexed="26"/>
      </patternFill>
    </fill>
    <fill>
      <patternFill patternType="solid">
        <fgColor indexed="47"/>
        <bgColor indexed="47"/>
      </patternFill>
    </fill>
    <fill>
      <patternFill patternType="lightUp">
        <fgColor indexed="9"/>
        <bgColor indexed="55"/>
      </patternFill>
    </fill>
    <fill>
      <patternFill patternType="lightUp">
        <fgColor indexed="9"/>
        <bgColor indexed="29"/>
      </patternFill>
    </fill>
    <fill>
      <patternFill patternType="lightUp">
        <fgColor indexed="9"/>
        <bgColor indexed="57"/>
      </patternFill>
    </fill>
    <fill>
      <patternFill patternType="solid">
        <fgColor indexed="9"/>
      </patternFill>
    </fill>
    <fill>
      <patternFill patternType="solid">
        <fgColor indexed="47"/>
        <bgColor indexed="64"/>
      </patternFill>
    </fill>
    <fill>
      <patternFill patternType="lightUp">
        <fgColor indexed="54"/>
        <bgColor indexed="41"/>
      </patternFill>
    </fill>
    <fill>
      <patternFill patternType="solid">
        <fgColor indexed="5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8"/>
        <bgColor indexed="48"/>
      </patternFill>
    </fill>
    <fill>
      <patternFill patternType="solid">
        <fgColor indexed="25"/>
        <bgColor indexed="25"/>
      </patternFill>
    </fill>
    <fill>
      <patternFill patternType="solid">
        <fgColor indexed="23"/>
        <bgColor indexed="23"/>
      </patternFill>
    </fill>
    <fill>
      <patternFill patternType="solid">
        <fgColor indexed="49"/>
        <bgColor indexed="49"/>
      </patternFill>
    </fill>
    <fill>
      <patternFill patternType="solid">
        <fgColor indexed="52"/>
        <bgColor indexed="52"/>
      </patternFill>
    </fill>
    <fill>
      <patternFill patternType="solid">
        <fgColor indexed="9"/>
        <bgColor indexed="9"/>
      </patternFill>
    </fill>
    <fill>
      <patternFill patternType="solid">
        <fgColor indexed="42"/>
        <bgColor indexed="42"/>
      </patternFill>
    </fill>
    <fill>
      <patternFill patternType="lightUp">
        <fgColor indexed="48"/>
        <bgColor indexed="41"/>
      </patternFill>
    </fill>
    <fill>
      <patternFill patternType="solid">
        <fgColor indexed="15"/>
      </patternFill>
    </fill>
    <fill>
      <patternFill patternType="solid">
        <fgColor rgb="FFFFFFFF"/>
        <bgColor indexed="64"/>
      </patternFill>
    </fill>
    <fill>
      <patternFill patternType="solid">
        <fgColor theme="0"/>
        <bgColor indexed="64"/>
      </patternFill>
    </fill>
    <fill>
      <patternFill patternType="solid">
        <fgColor theme="8" tint="0.59999389629810485"/>
        <bgColor indexed="64"/>
      </patternFill>
    </fill>
  </fills>
  <borders count="123">
    <border>
      <left/>
      <right/>
      <top/>
      <bottom/>
      <diagonal/>
    </border>
    <border>
      <left style="double">
        <color indexed="64"/>
      </left>
      <right/>
      <top/>
      <bottom style="hair">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medium">
        <color indexed="30"/>
      </bottom>
      <diagonal/>
    </border>
    <border>
      <left style="double">
        <color indexed="64"/>
      </left>
      <right style="double">
        <color indexed="64"/>
      </right>
      <top style="double">
        <color indexed="64"/>
      </top>
      <bottom style="double">
        <color indexed="64"/>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48"/>
      </left>
      <right style="thin">
        <color indexed="48"/>
      </right>
      <top style="thin">
        <color indexed="48"/>
      </top>
      <bottom style="thin">
        <color indexed="48"/>
      </bottom>
      <diagonal/>
    </border>
    <border>
      <left/>
      <right/>
      <top/>
      <bottom style="thick">
        <color indexed="22"/>
      </bottom>
      <diagonal/>
    </border>
    <border>
      <left/>
      <right/>
      <top/>
      <bottom style="medium">
        <color indexed="22"/>
      </bottom>
      <diagonal/>
    </border>
    <border>
      <left/>
      <right/>
      <top style="medium">
        <color indexed="22"/>
      </top>
      <bottom style="medium">
        <color indexed="22"/>
      </bottom>
      <diagonal/>
    </border>
    <border>
      <left style="thin">
        <color indexed="51"/>
      </left>
      <right style="thin">
        <color indexed="51"/>
      </right>
      <top/>
      <bottom/>
      <diagonal/>
    </border>
    <border>
      <left/>
      <right/>
      <top style="double">
        <color indexed="0"/>
      </top>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bottom style="thin">
        <color indexed="64"/>
      </bottom>
      <diagonal/>
    </border>
    <border>
      <left style="medium">
        <color indexed="64"/>
      </left>
      <right/>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medium">
        <color indexed="64"/>
      </top>
      <bottom style="medium">
        <color indexed="64"/>
      </bottom>
      <diagonal/>
    </border>
    <border>
      <left/>
      <right style="thin">
        <color indexed="64"/>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diagonal/>
    </border>
    <border>
      <left/>
      <right style="thin">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style="medium">
        <color indexed="64"/>
      </bottom>
      <diagonal/>
    </border>
    <border>
      <left/>
      <right/>
      <top/>
      <bottom style="medium">
        <color indexed="64"/>
      </bottom>
      <diagonal/>
    </border>
    <border>
      <left/>
      <right style="thin">
        <color indexed="64"/>
      </right>
      <top style="thin">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medium">
        <color indexed="64"/>
      </right>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right style="medium">
        <color indexed="64"/>
      </right>
      <top/>
      <bottom style="medium">
        <color indexed="64"/>
      </bottom>
      <diagonal/>
    </border>
    <border>
      <left style="thin">
        <color indexed="64"/>
      </left>
      <right style="medium">
        <color indexed="64"/>
      </right>
      <top/>
      <bottom/>
      <diagonal/>
    </border>
    <border>
      <left style="thin">
        <color indexed="64"/>
      </left>
      <right style="thin">
        <color indexed="64"/>
      </right>
      <top/>
      <bottom/>
      <diagonal/>
    </border>
    <border>
      <left style="medium">
        <color indexed="64"/>
      </left>
      <right style="thin">
        <color indexed="64"/>
      </right>
      <top/>
      <bottom/>
      <diagonal/>
    </border>
    <border>
      <left/>
      <right/>
      <top style="thin">
        <color indexed="64"/>
      </top>
      <bottom style="medium">
        <color indexed="64"/>
      </bottom>
      <diagonal/>
    </border>
    <border>
      <left style="medium">
        <color indexed="64"/>
      </left>
      <right style="medium">
        <color indexed="64"/>
      </right>
      <top/>
      <bottom/>
      <diagonal/>
    </border>
    <border>
      <left style="thin">
        <color indexed="64"/>
      </left>
      <right/>
      <top/>
      <bottom style="medium">
        <color indexed="64"/>
      </bottom>
      <diagonal/>
    </border>
    <border>
      <left style="thin">
        <color indexed="64"/>
      </left>
      <right/>
      <top style="medium">
        <color indexed="64"/>
      </top>
      <bottom/>
      <diagonal/>
    </border>
    <border>
      <left style="thin">
        <color indexed="64"/>
      </left>
      <right/>
      <top/>
      <bottom style="thin">
        <color indexed="64"/>
      </bottom>
      <diagonal/>
    </border>
    <border>
      <left/>
      <right style="thin">
        <color indexed="64"/>
      </right>
      <top/>
      <bottom style="medium">
        <color indexed="64"/>
      </bottom>
      <diagonal/>
    </border>
    <border>
      <left style="medium">
        <color indexed="64"/>
      </left>
      <right style="medium">
        <color indexed="64"/>
      </right>
      <top/>
      <bottom style="thin">
        <color indexed="64"/>
      </bottom>
      <diagonal/>
    </border>
    <border>
      <left/>
      <right/>
      <top style="thin">
        <color indexed="64"/>
      </top>
      <bottom/>
      <diagonal/>
    </border>
    <border>
      <left/>
      <right/>
      <top/>
      <bottom style="thick">
        <color indexed="62"/>
      </bottom>
      <diagonal/>
    </border>
    <border>
      <left/>
      <right/>
      <top style="thin">
        <color indexed="62"/>
      </top>
      <bottom style="double">
        <color indexed="62"/>
      </bottom>
      <diagonal/>
    </border>
    <border>
      <left/>
      <right/>
      <top/>
      <bottom style="thick">
        <color indexed="44"/>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ck">
        <color indexed="48"/>
      </bottom>
      <diagonal/>
    </border>
    <border>
      <left/>
      <right/>
      <top/>
      <bottom style="medium">
        <color indexed="24"/>
      </bottom>
      <diagonal/>
    </border>
    <border>
      <left/>
      <right/>
      <top/>
      <bottom style="double">
        <color indexed="53"/>
      </bottom>
      <diagonal/>
    </border>
    <border>
      <left style="thin">
        <color indexed="41"/>
      </left>
      <right style="thin">
        <color indexed="48"/>
      </right>
      <top style="medium">
        <color indexed="41"/>
      </top>
      <bottom style="thin">
        <color indexed="48"/>
      </bottom>
      <diagonal/>
    </border>
    <border>
      <left/>
      <right/>
      <top style="thin">
        <color indexed="48"/>
      </top>
      <bottom style="double">
        <color indexed="48"/>
      </bottom>
      <diagonal/>
    </border>
    <border>
      <left style="thin">
        <color indexed="64"/>
      </left>
      <right/>
      <top style="thin">
        <color indexed="64"/>
      </top>
      <bottom style="medium">
        <color indexed="64"/>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medium">
        <color indexed="64"/>
      </right>
      <top style="medium">
        <color indexed="64"/>
      </top>
      <bottom style="medium">
        <color indexed="64"/>
      </bottom>
      <diagonal/>
    </border>
    <border>
      <left style="medium">
        <color indexed="64"/>
      </left>
      <right style="thick">
        <color indexed="64"/>
      </right>
      <top style="medium">
        <color indexed="64"/>
      </top>
      <bottom style="medium">
        <color indexed="64"/>
      </bottom>
      <diagonal/>
    </border>
    <border>
      <left style="thin">
        <color indexed="64"/>
      </left>
      <right style="thick">
        <color indexed="64"/>
      </right>
      <top/>
      <bottom style="medium">
        <color indexed="64"/>
      </bottom>
      <diagonal/>
    </border>
    <border>
      <left style="thick">
        <color indexed="64"/>
      </left>
      <right style="thin">
        <color indexed="64"/>
      </right>
      <top style="medium">
        <color indexed="64"/>
      </top>
      <bottom style="medium">
        <color indexed="64"/>
      </bottom>
      <diagonal/>
    </border>
    <border>
      <left style="thin">
        <color indexed="64"/>
      </left>
      <right style="thick">
        <color indexed="64"/>
      </right>
      <top style="medium">
        <color indexed="64"/>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style="medium">
        <color indexed="64"/>
      </top>
      <bottom style="thin">
        <color indexed="64"/>
      </bottom>
      <diagonal/>
    </border>
    <border>
      <left style="thin">
        <color indexed="64"/>
      </left>
      <right/>
      <top style="thin">
        <color indexed="64"/>
      </top>
      <bottom/>
      <diagonal/>
    </border>
    <border>
      <left/>
      <right style="medium">
        <color indexed="64"/>
      </right>
      <top style="thin">
        <color indexed="64"/>
      </top>
      <bottom/>
      <diagonal/>
    </border>
    <border>
      <left/>
      <right style="medium">
        <color indexed="64"/>
      </right>
      <top/>
      <bottom style="thin">
        <color indexed="64"/>
      </bottom>
      <diagonal/>
    </border>
    <border>
      <left/>
      <right style="thin">
        <color indexed="64"/>
      </right>
      <top style="medium">
        <color indexed="64"/>
      </top>
      <bottom/>
      <diagonal/>
    </border>
  </borders>
  <cellStyleXfs count="47407">
    <xf numFmtId="0" fontId="0" fillId="0" borderId="0"/>
    <xf numFmtId="0" fontId="30" fillId="2" borderId="0" applyNumberFormat="0" applyBorder="0" applyAlignment="0" applyProtection="0"/>
    <xf numFmtId="0" fontId="30" fillId="3" borderId="0" applyNumberFormat="0" applyBorder="0" applyAlignment="0" applyProtection="0"/>
    <xf numFmtId="0" fontId="30" fillId="4" borderId="0" applyNumberFormat="0" applyBorder="0" applyAlignment="0" applyProtection="0"/>
    <xf numFmtId="0" fontId="30" fillId="5" borderId="0" applyNumberFormat="0" applyBorder="0" applyAlignment="0" applyProtection="0"/>
    <xf numFmtId="0" fontId="30" fillId="6" borderId="0" applyNumberFormat="0" applyBorder="0" applyAlignment="0" applyProtection="0"/>
    <xf numFmtId="0" fontId="30" fillId="7" borderId="0" applyNumberFormat="0" applyBorder="0" applyAlignment="0" applyProtection="0"/>
    <xf numFmtId="0" fontId="30" fillId="8" borderId="0" applyNumberFormat="0" applyBorder="0" applyAlignment="0" applyProtection="0"/>
    <xf numFmtId="0" fontId="30" fillId="9" borderId="0" applyNumberFormat="0" applyBorder="0" applyAlignment="0" applyProtection="0"/>
    <xf numFmtId="0" fontId="30" fillId="10" borderId="0" applyNumberFormat="0" applyBorder="0" applyAlignment="0" applyProtection="0"/>
    <xf numFmtId="0" fontId="30" fillId="5" borderId="0" applyNumberFormat="0" applyBorder="0" applyAlignment="0" applyProtection="0"/>
    <xf numFmtId="0" fontId="30" fillId="8" borderId="0" applyNumberFormat="0" applyBorder="0" applyAlignment="0" applyProtection="0"/>
    <xf numFmtId="0" fontId="30" fillId="11" borderId="0" applyNumberFormat="0" applyBorder="0" applyAlignment="0" applyProtection="0"/>
    <xf numFmtId="0" fontId="31" fillId="12" borderId="0" applyNumberFormat="0" applyBorder="0" applyAlignment="0" applyProtection="0"/>
    <xf numFmtId="0" fontId="31" fillId="9" borderId="0" applyNumberFormat="0" applyBorder="0" applyAlignment="0" applyProtection="0"/>
    <xf numFmtId="0" fontId="31" fillId="10" borderId="0" applyNumberFormat="0" applyBorder="0" applyAlignment="0" applyProtection="0"/>
    <xf numFmtId="0" fontId="31" fillId="13" borderId="0" applyNumberFormat="0" applyBorder="0" applyAlignment="0" applyProtection="0"/>
    <xf numFmtId="0" fontId="31" fillId="14" borderId="0" applyNumberFormat="0" applyBorder="0" applyAlignment="0" applyProtection="0"/>
    <xf numFmtId="0" fontId="31" fillId="15" borderId="0" applyNumberFormat="0" applyBorder="0" applyAlignment="0" applyProtection="0"/>
    <xf numFmtId="0" fontId="31" fillId="16" borderId="0" applyNumberFormat="0" applyBorder="0" applyAlignment="0" applyProtection="0"/>
    <xf numFmtId="0" fontId="31" fillId="17" borderId="0" applyNumberFormat="0" applyBorder="0" applyAlignment="0" applyProtection="0"/>
    <xf numFmtId="0" fontId="31" fillId="18" borderId="0" applyNumberFormat="0" applyBorder="0" applyAlignment="0" applyProtection="0"/>
    <xf numFmtId="0" fontId="31" fillId="13" borderId="0" applyNumberFormat="0" applyBorder="0" applyAlignment="0" applyProtection="0"/>
    <xf numFmtId="0" fontId="31" fillId="14" borderId="0" applyNumberFormat="0" applyBorder="0" applyAlignment="0" applyProtection="0"/>
    <xf numFmtId="0" fontId="31" fillId="19" borderId="0" applyNumberFormat="0" applyBorder="0" applyAlignment="0" applyProtection="0"/>
    <xf numFmtId="167" fontId="19" fillId="20" borderId="1">
      <alignment horizontal="center" vertical="center"/>
    </xf>
    <xf numFmtId="167" fontId="19" fillId="20" borderId="1">
      <alignment horizontal="center" vertical="center"/>
    </xf>
    <xf numFmtId="167" fontId="19" fillId="20" borderId="1">
      <alignment horizontal="center" vertical="center"/>
    </xf>
    <xf numFmtId="0" fontId="32" fillId="3" borderId="0" applyNumberFormat="0" applyBorder="0" applyAlignment="0" applyProtection="0"/>
    <xf numFmtId="0" fontId="33" fillId="21" borderId="2" applyNumberFormat="0" applyAlignment="0" applyProtection="0"/>
    <xf numFmtId="0" fontId="34" fillId="22" borderId="3" applyNumberFormat="0" applyAlignment="0" applyProtection="0"/>
    <xf numFmtId="43" fontId="11" fillId="0" borderId="0" applyFont="0" applyFill="0" applyBorder="0" applyAlignment="0" applyProtection="0"/>
    <xf numFmtId="41" fontId="14" fillId="0" borderId="0" applyFont="0" applyFill="0" applyBorder="0" applyAlignment="0" applyProtection="0"/>
    <xf numFmtId="43" fontId="46"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46"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3" fontId="11" fillId="0" borderId="0" applyFont="0" applyFill="0" applyBorder="0" applyAlignment="0" applyProtection="0"/>
    <xf numFmtId="3" fontId="46" fillId="0" borderId="0" applyFont="0" applyFill="0" applyBorder="0" applyAlignment="0" applyProtection="0"/>
    <xf numFmtId="3" fontId="14" fillId="0" borderId="0" applyFont="0" applyFill="0" applyBorder="0" applyAlignment="0" applyProtection="0"/>
    <xf numFmtId="3" fontId="14" fillId="0" borderId="0" applyFont="0" applyFill="0" applyBorder="0" applyAlignment="0" applyProtection="0"/>
    <xf numFmtId="3" fontId="46" fillId="0" borderId="0" applyFont="0" applyFill="0" applyBorder="0" applyAlignment="0" applyProtection="0"/>
    <xf numFmtId="3" fontId="14" fillId="0" borderId="0" applyFont="0" applyFill="0" applyBorder="0" applyAlignment="0" applyProtection="0"/>
    <xf numFmtId="3" fontId="14" fillId="0" borderId="0" applyFont="0" applyFill="0" applyBorder="0" applyAlignment="0" applyProtection="0"/>
    <xf numFmtId="44" fontId="11" fillId="0" borderId="0" applyFont="0" applyFill="0" applyBorder="0" applyAlignment="0" applyProtection="0"/>
    <xf numFmtId="44" fontId="46" fillId="0" borderId="0" applyFont="0" applyFill="0" applyBorder="0" applyAlignment="0" applyProtection="0"/>
    <xf numFmtId="44" fontId="46" fillId="0" borderId="0" applyFont="0" applyFill="0" applyBorder="0" applyAlignment="0" applyProtection="0"/>
    <xf numFmtId="44" fontId="14" fillId="0" borderId="0" applyFont="0" applyFill="0" applyBorder="0" applyAlignment="0" applyProtection="0"/>
    <xf numFmtId="0" fontId="11" fillId="0" borderId="0" applyFont="0" applyFill="0" applyBorder="0" applyAlignment="0" applyProtection="0"/>
    <xf numFmtId="0" fontId="46" fillId="0" borderId="0" applyFont="0" applyFill="0" applyBorder="0" applyAlignment="0" applyProtection="0"/>
    <xf numFmtId="0" fontId="14" fillId="0" borderId="0" applyFont="0" applyFill="0" applyBorder="0" applyAlignment="0" applyProtection="0"/>
    <xf numFmtId="0" fontId="14" fillId="0" borderId="0" applyFont="0" applyFill="0" applyBorder="0" applyAlignment="0" applyProtection="0"/>
    <xf numFmtId="0" fontId="46" fillId="0" borderId="0" applyFont="0" applyFill="0" applyBorder="0" applyAlignment="0" applyProtection="0"/>
    <xf numFmtId="0" fontId="14" fillId="0" borderId="0" applyFont="0" applyFill="0" applyBorder="0" applyAlignment="0" applyProtection="0"/>
    <xf numFmtId="0" fontId="14" fillId="0" borderId="0" applyFont="0" applyFill="0" applyBorder="0" applyAlignment="0" applyProtection="0"/>
    <xf numFmtId="14" fontId="11" fillId="0" borderId="0" applyFont="0" applyFill="0" applyBorder="0" applyAlignment="0" applyProtection="0"/>
    <xf numFmtId="14" fontId="46" fillId="0" borderId="0" applyFont="0" applyFill="0" applyBorder="0" applyAlignment="0" applyProtection="0"/>
    <xf numFmtId="14" fontId="14" fillId="0" borderId="0" applyFont="0" applyFill="0" applyBorder="0" applyAlignment="0" applyProtection="0"/>
    <xf numFmtId="14" fontId="14" fillId="0" borderId="0" applyFont="0" applyFill="0" applyBorder="0" applyAlignment="0" applyProtection="0"/>
    <xf numFmtId="14" fontId="46" fillId="0" borderId="0" applyFont="0" applyFill="0" applyBorder="0" applyAlignment="0" applyProtection="0"/>
    <xf numFmtId="14" fontId="14" fillId="0" borderId="0" applyFont="0" applyFill="0" applyBorder="0" applyAlignment="0" applyProtection="0"/>
    <xf numFmtId="14" fontId="14" fillId="0" borderId="0" applyFont="0" applyFill="0" applyBorder="0" applyAlignment="0" applyProtection="0"/>
    <xf numFmtId="0" fontId="35" fillId="0" borderId="0" applyNumberFormat="0" applyFill="0" applyBorder="0" applyAlignment="0" applyProtection="0"/>
    <xf numFmtId="2" fontId="11" fillId="0" borderId="0" applyFont="0" applyFill="0" applyBorder="0" applyAlignment="0" applyProtection="0"/>
    <xf numFmtId="2" fontId="46" fillId="0" borderId="0" applyFont="0" applyFill="0" applyBorder="0" applyAlignment="0" applyProtection="0"/>
    <xf numFmtId="2" fontId="14" fillId="0" borderId="0" applyFont="0" applyFill="0" applyBorder="0" applyAlignment="0" applyProtection="0"/>
    <xf numFmtId="2" fontId="14" fillId="0" borderId="0" applyFont="0" applyFill="0" applyBorder="0" applyAlignment="0" applyProtection="0"/>
    <xf numFmtId="2" fontId="46" fillId="0" borderId="0" applyFont="0" applyFill="0" applyBorder="0" applyAlignment="0" applyProtection="0"/>
    <xf numFmtId="2" fontId="14" fillId="0" borderId="0" applyFont="0" applyFill="0" applyBorder="0" applyAlignment="0" applyProtection="0"/>
    <xf numFmtId="2" fontId="14" fillId="0" borderId="0" applyFont="0" applyFill="0" applyBorder="0" applyAlignment="0" applyProtection="0"/>
    <xf numFmtId="0" fontId="36" fillId="4" borderId="0" applyNumberFormat="0" applyBorder="0" applyAlignment="0" applyProtection="0"/>
    <xf numFmtId="38" fontId="15" fillId="23" borderId="0" applyNumberFormat="0" applyBorder="0" applyAlignment="0" applyProtection="0"/>
    <xf numFmtId="38" fontId="12" fillId="23" borderId="0" applyNumberFormat="0" applyBorder="0" applyAlignment="0" applyProtection="0"/>
    <xf numFmtId="38" fontId="12" fillId="23" borderId="0" applyNumberFormat="0" applyBorder="0" applyAlignment="0" applyProtection="0"/>
    <xf numFmtId="0" fontId="21" fillId="0" borderId="0" applyNumberFormat="0" applyFill="0" applyBorder="0" applyAlignment="0" applyProtection="0"/>
    <xf numFmtId="0" fontId="13" fillId="0" borderId="4" applyNumberFormat="0" applyAlignment="0" applyProtection="0">
      <alignment horizontal="left" vertical="center"/>
    </xf>
    <xf numFmtId="0" fontId="13" fillId="0" borderId="5">
      <alignment horizontal="left" vertical="center"/>
    </xf>
    <xf numFmtId="0" fontId="22" fillId="0" borderId="0" applyNumberFormat="0" applyFont="0" applyFill="0" applyBorder="0" applyProtection="0"/>
    <xf numFmtId="0" fontId="22" fillId="0" borderId="0" applyNumberFormat="0" applyFont="0" applyFill="0" applyBorder="0" applyProtection="0"/>
    <xf numFmtId="0" fontId="18" fillId="0" borderId="0" applyNumberFormat="0" applyFont="0" applyFill="0" applyBorder="0" applyProtection="0"/>
    <xf numFmtId="0" fontId="13" fillId="0" borderId="0" applyNumberFormat="0" applyFont="0" applyFill="0" applyBorder="0" applyProtection="0"/>
    <xf numFmtId="0" fontId="13" fillId="0" borderId="0" applyNumberFormat="0" applyFont="0" applyFill="0" applyBorder="0" applyProtection="0"/>
    <xf numFmtId="0" fontId="13" fillId="0" borderId="0" applyNumberFormat="0" applyFont="0" applyFill="0" applyBorder="0" applyProtection="0"/>
    <xf numFmtId="0" fontId="37" fillId="0" borderId="6" applyNumberFormat="0" applyFill="0" applyAlignment="0" applyProtection="0"/>
    <xf numFmtId="0" fontId="37" fillId="0" borderId="0" applyNumberFormat="0" applyFill="0" applyBorder="0" applyAlignment="0" applyProtection="0"/>
    <xf numFmtId="168" fontId="11" fillId="0" borderId="0">
      <protection locked="0"/>
    </xf>
    <xf numFmtId="168" fontId="46" fillId="0" borderId="0">
      <protection locked="0"/>
    </xf>
    <xf numFmtId="168" fontId="14" fillId="0" borderId="0">
      <protection locked="0"/>
    </xf>
    <xf numFmtId="168" fontId="14" fillId="0" borderId="0">
      <protection locked="0"/>
    </xf>
    <xf numFmtId="168" fontId="46" fillId="0" borderId="0">
      <protection locked="0"/>
    </xf>
    <xf numFmtId="168" fontId="14" fillId="0" borderId="0">
      <protection locked="0"/>
    </xf>
    <xf numFmtId="168" fontId="14" fillId="0" borderId="0">
      <protection locked="0"/>
    </xf>
    <xf numFmtId="168" fontId="14" fillId="0" borderId="0">
      <protection locked="0"/>
    </xf>
    <xf numFmtId="168" fontId="11" fillId="0" borderId="0">
      <protection locked="0"/>
    </xf>
    <xf numFmtId="168" fontId="46" fillId="0" borderId="0">
      <protection locked="0"/>
    </xf>
    <xf numFmtId="168" fontId="14" fillId="0" borderId="0">
      <protection locked="0"/>
    </xf>
    <xf numFmtId="168" fontId="14" fillId="0" borderId="0">
      <protection locked="0"/>
    </xf>
    <xf numFmtId="168" fontId="46" fillId="0" borderId="0">
      <protection locked="0"/>
    </xf>
    <xf numFmtId="168" fontId="14" fillId="0" borderId="0">
      <protection locked="0"/>
    </xf>
    <xf numFmtId="168" fontId="14" fillId="0" borderId="0">
      <protection locked="0"/>
    </xf>
    <xf numFmtId="168" fontId="14" fillId="0" borderId="0">
      <protection locked="0"/>
    </xf>
    <xf numFmtId="169" fontId="14" fillId="0" borderId="0" applyFont="0" applyFill="0" applyBorder="0" applyAlignment="0" applyProtection="0">
      <alignment horizontal="center"/>
    </xf>
    <xf numFmtId="0" fontId="23" fillId="0" borderId="7" applyNumberFormat="0" applyFill="0" applyAlignment="0" applyProtection="0"/>
    <xf numFmtId="0" fontId="38" fillId="7" borderId="2" applyNumberFormat="0" applyAlignment="0" applyProtection="0"/>
    <xf numFmtId="10" fontId="15" fillId="24" borderId="8" applyNumberFormat="0" applyBorder="0" applyAlignment="0" applyProtection="0"/>
    <xf numFmtId="10" fontId="12" fillId="24" borderId="8" applyNumberFormat="0" applyBorder="0" applyAlignment="0" applyProtection="0"/>
    <xf numFmtId="10" fontId="12" fillId="24" borderId="8" applyNumberFormat="0" applyBorder="0" applyAlignment="0" applyProtection="0"/>
    <xf numFmtId="0" fontId="39" fillId="0" borderId="9" applyNumberFormat="0" applyFill="0" applyAlignment="0" applyProtection="0"/>
    <xf numFmtId="0" fontId="40" fillId="25" borderId="0" applyNumberFormat="0" applyBorder="0" applyAlignment="0" applyProtection="0"/>
    <xf numFmtId="37" fontId="24" fillId="0" borderId="0"/>
    <xf numFmtId="37" fontId="24" fillId="0" borderId="0"/>
    <xf numFmtId="37" fontId="24" fillId="0" borderId="0"/>
    <xf numFmtId="170" fontId="17" fillId="0" borderId="0"/>
    <xf numFmtId="170" fontId="17" fillId="0" borderId="0"/>
    <xf numFmtId="170" fontId="17" fillId="0" borderId="0"/>
    <xf numFmtId="0" fontId="75" fillId="0" borderId="0"/>
    <xf numFmtId="0" fontId="56" fillId="0" borderId="0"/>
    <xf numFmtId="0" fontId="14" fillId="0" borderId="0"/>
    <xf numFmtId="0" fontId="14" fillId="0" borderId="0"/>
    <xf numFmtId="0" fontId="68" fillId="0" borderId="0"/>
    <xf numFmtId="0" fontId="68" fillId="0" borderId="0"/>
    <xf numFmtId="0" fontId="68" fillId="0" borderId="0"/>
    <xf numFmtId="0" fontId="14" fillId="0" borderId="0"/>
    <xf numFmtId="0" fontId="70" fillId="0" borderId="0"/>
    <xf numFmtId="0" fontId="70" fillId="0" borderId="0"/>
    <xf numFmtId="0" fontId="70" fillId="0" borderId="0"/>
    <xf numFmtId="0" fontId="11" fillId="26" borderId="10" applyNumberFormat="0" applyFont="0" applyAlignment="0" applyProtection="0"/>
    <xf numFmtId="0" fontId="46" fillId="26" borderId="10" applyNumberFormat="0" applyFont="0" applyAlignment="0" applyProtection="0"/>
    <xf numFmtId="0" fontId="41" fillId="21" borderId="11" applyNumberFormat="0" applyAlignment="0" applyProtection="0"/>
    <xf numFmtId="9" fontId="11" fillId="0" borderId="0" applyFont="0" applyFill="0" applyBorder="0" applyAlignment="0" applyProtection="0"/>
    <xf numFmtId="10" fontId="11" fillId="0" borderId="0" applyFont="0" applyFill="0" applyBorder="0" applyAlignment="0" applyProtection="0"/>
    <xf numFmtId="10" fontId="46" fillId="0" borderId="0" applyFont="0" applyFill="0" applyBorder="0" applyAlignment="0" applyProtection="0"/>
    <xf numFmtId="10" fontId="14" fillId="0" borderId="0" applyFont="0" applyFill="0" applyBorder="0" applyAlignment="0" applyProtection="0"/>
    <xf numFmtId="10" fontId="14" fillId="0" borderId="0" applyFont="0" applyFill="0" applyBorder="0" applyAlignment="0" applyProtection="0"/>
    <xf numFmtId="10" fontId="46" fillId="0" borderId="0" applyFont="0" applyFill="0" applyBorder="0" applyAlignment="0" applyProtection="0"/>
    <xf numFmtId="10" fontId="14" fillId="0" borderId="0" applyFont="0" applyFill="0" applyBorder="0" applyAlignment="0" applyProtection="0"/>
    <xf numFmtId="10" fontId="14" fillId="0" borderId="0" applyFont="0" applyFill="0" applyBorder="0" applyAlignment="0" applyProtection="0"/>
    <xf numFmtId="9" fontId="14" fillId="0" borderId="0" applyFont="0" applyFill="0" applyBorder="0" applyAlignment="0" applyProtection="0"/>
    <xf numFmtId="9" fontId="4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4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4" fontId="20" fillId="27" borderId="11" applyNumberFormat="0" applyProtection="0">
      <alignment vertical="center"/>
    </xf>
    <xf numFmtId="4" fontId="20" fillId="27" borderId="11" applyNumberFormat="0" applyProtection="0">
      <alignment vertical="center"/>
    </xf>
    <xf numFmtId="4" fontId="69" fillId="28" borderId="8" applyNumberFormat="0" applyProtection="0">
      <alignment horizontal="right" vertical="center" wrapText="1"/>
    </xf>
    <xf numFmtId="4" fontId="20" fillId="27" borderId="11" applyNumberFormat="0" applyProtection="0">
      <alignment vertical="center"/>
    </xf>
    <xf numFmtId="4" fontId="73" fillId="29" borderId="8" applyNumberFormat="0" applyProtection="0">
      <alignment horizontal="right" vertical="center" wrapText="1"/>
    </xf>
    <xf numFmtId="4" fontId="69" fillId="28" borderId="8" applyNumberFormat="0" applyProtection="0">
      <alignment horizontal="right" vertical="center" wrapText="1"/>
    </xf>
    <xf numFmtId="4" fontId="48" fillId="27" borderId="12" applyNumberFormat="0" applyProtection="0">
      <alignment vertical="center"/>
    </xf>
    <xf numFmtId="4" fontId="49" fillId="30" borderId="13">
      <alignment vertical="center"/>
    </xf>
    <xf numFmtId="4" fontId="50" fillId="30" borderId="13">
      <alignment vertical="center"/>
    </xf>
    <xf numFmtId="4" fontId="49" fillId="31" borderId="13">
      <alignment vertical="center"/>
    </xf>
    <xf numFmtId="4" fontId="50" fillId="31" borderId="13">
      <alignment vertical="center"/>
    </xf>
    <xf numFmtId="4" fontId="20" fillId="27" borderId="11" applyNumberFormat="0" applyProtection="0">
      <alignment horizontal="left" vertical="center" indent="1"/>
    </xf>
    <xf numFmtId="4" fontId="20" fillId="27" borderId="11" applyNumberFormat="0" applyProtection="0">
      <alignment horizontal="left" vertical="center" indent="1"/>
    </xf>
    <xf numFmtId="4" fontId="69" fillId="28" borderId="8" applyNumberFormat="0" applyProtection="0">
      <alignment horizontal="left" vertical="center" indent="1"/>
    </xf>
    <xf numFmtId="4" fontId="20" fillId="27" borderId="11" applyNumberFormat="0" applyProtection="0">
      <alignment horizontal="left" vertical="center" indent="1"/>
    </xf>
    <xf numFmtId="4" fontId="73" fillId="29" borderId="8" applyNumberFormat="0" applyProtection="0">
      <alignment horizontal="left" vertical="center" indent="1"/>
    </xf>
    <xf numFmtId="4" fontId="69" fillId="28" borderId="8" applyNumberFormat="0" applyProtection="0">
      <alignment horizontal="left" vertical="center" indent="1"/>
    </xf>
    <xf numFmtId="0" fontId="45" fillId="27" borderId="12" applyNumberFormat="0" applyProtection="0">
      <alignment horizontal="left" vertical="top" indent="1"/>
    </xf>
    <xf numFmtId="4" fontId="51" fillId="32" borderId="8" applyNumberFormat="0" applyProtection="0">
      <alignment horizontal="left" vertical="center"/>
    </xf>
    <xf numFmtId="4" fontId="51" fillId="33" borderId="8" applyNumberFormat="0" applyProtection="0">
      <alignment horizontal="center" vertical="center"/>
    </xf>
    <xf numFmtId="4" fontId="52" fillId="34" borderId="8" applyNumberFormat="0">
      <alignment horizontal="right" vertical="center"/>
    </xf>
    <xf numFmtId="4" fontId="20" fillId="3" borderId="12" applyNumberFormat="0" applyProtection="0">
      <alignment horizontal="right" vertical="center"/>
    </xf>
    <xf numFmtId="4" fontId="20" fillId="3" borderId="12" applyNumberFormat="0" applyProtection="0">
      <alignment horizontal="right" vertical="center"/>
    </xf>
    <xf numFmtId="4" fontId="20" fillId="9" borderId="12" applyNumberFormat="0" applyProtection="0">
      <alignment horizontal="right" vertical="center"/>
    </xf>
    <xf numFmtId="4" fontId="20" fillId="9" borderId="12" applyNumberFormat="0" applyProtection="0">
      <alignment horizontal="right" vertical="center"/>
    </xf>
    <xf numFmtId="4" fontId="20" fillId="17" borderId="12" applyNumberFormat="0" applyProtection="0">
      <alignment horizontal="right" vertical="center"/>
    </xf>
    <xf numFmtId="4" fontId="20" fillId="17" borderId="12" applyNumberFormat="0" applyProtection="0">
      <alignment horizontal="right" vertical="center"/>
    </xf>
    <xf numFmtId="4" fontId="20" fillId="11" borderId="12" applyNumberFormat="0" applyProtection="0">
      <alignment horizontal="right" vertical="center"/>
    </xf>
    <xf numFmtId="4" fontId="20" fillId="11" borderId="12" applyNumberFormat="0" applyProtection="0">
      <alignment horizontal="right" vertical="center"/>
    </xf>
    <xf numFmtId="4" fontId="20" fillId="15" borderId="12" applyNumberFormat="0" applyProtection="0">
      <alignment horizontal="right" vertical="center"/>
    </xf>
    <xf numFmtId="4" fontId="20" fillId="15" borderId="12" applyNumberFormat="0" applyProtection="0">
      <alignment horizontal="right" vertical="center"/>
    </xf>
    <xf numFmtId="4" fontId="20" fillId="19" borderId="12" applyNumberFormat="0" applyProtection="0">
      <alignment horizontal="right" vertical="center"/>
    </xf>
    <xf numFmtId="4" fontId="20" fillId="19" borderId="12" applyNumberFormat="0" applyProtection="0">
      <alignment horizontal="right" vertical="center"/>
    </xf>
    <xf numFmtId="4" fontId="20" fillId="18" borderId="12" applyNumberFormat="0" applyProtection="0">
      <alignment horizontal="right" vertical="center"/>
    </xf>
    <xf numFmtId="4" fontId="20" fillId="18" borderId="12" applyNumberFormat="0" applyProtection="0">
      <alignment horizontal="right" vertical="center"/>
    </xf>
    <xf numFmtId="4" fontId="20" fillId="35" borderId="12" applyNumberFormat="0" applyProtection="0">
      <alignment horizontal="right" vertical="center"/>
    </xf>
    <xf numFmtId="4" fontId="20" fillId="35" borderId="12" applyNumberFormat="0" applyProtection="0">
      <alignment horizontal="right" vertical="center"/>
    </xf>
    <xf numFmtId="4" fontId="20" fillId="10" borderId="12" applyNumberFormat="0" applyProtection="0">
      <alignment horizontal="right" vertical="center"/>
    </xf>
    <xf numFmtId="4" fontId="20" fillId="10" borderId="12" applyNumberFormat="0" applyProtection="0">
      <alignment horizontal="right" vertical="center"/>
    </xf>
    <xf numFmtId="4" fontId="45" fillId="0" borderId="8" applyNumberFormat="0" applyProtection="0">
      <alignment horizontal="left" vertical="center" indent="1"/>
    </xf>
    <xf numFmtId="4" fontId="45" fillId="36" borderId="8" applyNumberFormat="0" applyProtection="0">
      <alignment horizontal="left" vertical="center" indent="1"/>
    </xf>
    <xf numFmtId="4" fontId="20" fillId="0" borderId="8" applyNumberFormat="0" applyProtection="0">
      <alignment horizontal="left" vertical="center" indent="1"/>
    </xf>
    <xf numFmtId="4" fontId="20" fillId="0" borderId="8" applyNumberFormat="0" applyProtection="0">
      <alignment horizontal="left" vertical="center" indent="1"/>
    </xf>
    <xf numFmtId="4" fontId="20" fillId="21" borderId="8" applyNumberFormat="0" applyProtection="0">
      <alignment horizontal="left" vertical="center" indent="1"/>
    </xf>
    <xf numFmtId="4" fontId="20" fillId="0" borderId="8" applyNumberFormat="0" applyProtection="0">
      <alignment horizontal="left" vertical="center" indent="1"/>
    </xf>
    <xf numFmtId="4" fontId="53" fillId="37" borderId="0" applyNumberFormat="0" applyProtection="0">
      <alignment horizontal="left" vertical="center" indent="1"/>
    </xf>
    <xf numFmtId="4" fontId="53" fillId="37" borderId="0" applyNumberFormat="0" applyProtection="0">
      <alignment horizontal="left" vertical="center" indent="1"/>
    </xf>
    <xf numFmtId="4" fontId="72" fillId="37" borderId="0" applyNumberFormat="0" applyProtection="0">
      <alignment horizontal="left" vertical="center" indent="1"/>
    </xf>
    <xf numFmtId="4" fontId="53" fillId="37" borderId="0" applyNumberFormat="0" applyProtection="0">
      <alignment horizontal="left" vertical="center" indent="1"/>
    </xf>
    <xf numFmtId="4" fontId="54" fillId="21" borderId="12" applyNumberFormat="0" applyProtection="0">
      <alignment horizontal="center" vertical="center"/>
    </xf>
    <xf numFmtId="4" fontId="20" fillId="38" borderId="12" applyNumberFormat="0" applyProtection="0">
      <alignment horizontal="right" vertical="center"/>
    </xf>
    <xf numFmtId="4" fontId="55" fillId="39" borderId="14">
      <alignment horizontal="left" vertical="center" indent="1"/>
    </xf>
    <xf numFmtId="4" fontId="51" fillId="0" borderId="0" applyNumberFormat="0" applyProtection="0">
      <alignment horizontal="left" vertical="center" indent="1"/>
    </xf>
    <xf numFmtId="4" fontId="51" fillId="0" borderId="0" applyNumberFormat="0" applyProtection="0">
      <alignment horizontal="left" vertical="center" indent="1"/>
    </xf>
    <xf numFmtId="4" fontId="51" fillId="0" borderId="0" applyNumberFormat="0" applyProtection="0">
      <alignment horizontal="left" vertical="center" indent="1"/>
    </xf>
    <xf numFmtId="4" fontId="70" fillId="0" borderId="0" applyNumberFormat="0" applyProtection="0">
      <alignment horizontal="left" vertical="center" indent="1"/>
    </xf>
    <xf numFmtId="4" fontId="51" fillId="0" borderId="0" applyNumberFormat="0" applyProtection="0">
      <alignment horizontal="left" vertical="center" indent="1"/>
    </xf>
    <xf numFmtId="4" fontId="51" fillId="0" borderId="0" applyNumberFormat="0" applyProtection="0">
      <alignment horizontal="left" vertical="center" indent="1"/>
    </xf>
    <xf numFmtId="4" fontId="51" fillId="0" borderId="0" applyNumberFormat="0" applyProtection="0">
      <alignment horizontal="left" vertical="center" indent="1"/>
    </xf>
    <xf numFmtId="4" fontId="51" fillId="0" borderId="0" applyNumberFormat="0" applyProtection="0">
      <alignment horizontal="left" vertical="center" indent="1"/>
    </xf>
    <xf numFmtId="4" fontId="74" fillId="0" borderId="0" applyNumberFormat="0" applyProtection="0">
      <alignment horizontal="left" vertical="center" indent="1"/>
    </xf>
    <xf numFmtId="4" fontId="51" fillId="0" borderId="0" applyNumberFormat="0" applyProtection="0">
      <alignment horizontal="left" vertical="center" indent="1"/>
    </xf>
    <xf numFmtId="0" fontId="51" fillId="40" borderId="8" applyNumberFormat="0" applyProtection="0">
      <alignment horizontal="left" vertical="center" indent="2"/>
    </xf>
    <xf numFmtId="0" fontId="51" fillId="40" borderId="8" applyNumberFormat="0" applyProtection="0">
      <alignment horizontal="left" vertical="center" indent="2"/>
    </xf>
    <xf numFmtId="0" fontId="51" fillId="40" borderId="8" applyNumberFormat="0" applyProtection="0">
      <alignment horizontal="left" vertical="center" indent="2"/>
    </xf>
    <xf numFmtId="0" fontId="70" fillId="0" borderId="8" applyNumberFormat="0" applyProtection="0">
      <alignment horizontal="left" vertical="center" indent="2"/>
    </xf>
    <xf numFmtId="0" fontId="51" fillId="40" borderId="8" applyNumberFormat="0" applyProtection="0">
      <alignment horizontal="left" vertical="center" indent="2"/>
    </xf>
    <xf numFmtId="0" fontId="46" fillId="37" borderId="12" applyNumberFormat="0" applyProtection="0">
      <alignment horizontal="left" vertical="top" indent="1"/>
    </xf>
    <xf numFmtId="0" fontId="14" fillId="37" borderId="12" applyNumberFormat="0" applyProtection="0">
      <alignment horizontal="left" vertical="top" indent="1"/>
    </xf>
    <xf numFmtId="0" fontId="14" fillId="37" borderId="12" applyNumberFormat="0" applyProtection="0">
      <alignment horizontal="left" vertical="top" indent="1"/>
    </xf>
    <xf numFmtId="0" fontId="14" fillId="37" borderId="12" applyNumberFormat="0" applyProtection="0">
      <alignment horizontal="left" vertical="top" indent="1"/>
    </xf>
    <xf numFmtId="0" fontId="14" fillId="37" borderId="12" applyNumberFormat="0" applyProtection="0">
      <alignment horizontal="left" vertical="top" indent="1"/>
    </xf>
    <xf numFmtId="0" fontId="14" fillId="37" borderId="12" applyNumberFormat="0" applyProtection="0">
      <alignment horizontal="left" vertical="top" indent="1"/>
    </xf>
    <xf numFmtId="0" fontId="71" fillId="37" borderId="12" applyNumberFormat="0" applyProtection="0">
      <alignment horizontal="left" vertical="top" indent="1"/>
    </xf>
    <xf numFmtId="0" fontId="56" fillId="0" borderId="8" applyNumberFormat="0" applyProtection="0">
      <alignment horizontal="left" vertical="center" indent="2"/>
    </xf>
    <xf numFmtId="0" fontId="56" fillId="0" borderId="8" applyNumberFormat="0" applyProtection="0">
      <alignment horizontal="left" vertical="center" indent="2"/>
    </xf>
    <xf numFmtId="0" fontId="70" fillId="0" borderId="8" applyNumberFormat="0" applyProtection="0">
      <alignment horizontal="left" vertical="center" indent="2"/>
    </xf>
    <xf numFmtId="0" fontId="56" fillId="0" borderId="8" applyNumberFormat="0" applyProtection="0">
      <alignment horizontal="left" vertical="center" indent="2"/>
    </xf>
    <xf numFmtId="0" fontId="46" fillId="41" borderId="12" applyNumberFormat="0" applyProtection="0">
      <alignment horizontal="left" vertical="top" indent="1"/>
    </xf>
    <xf numFmtId="0" fontId="14" fillId="41" borderId="12" applyNumberFormat="0" applyProtection="0">
      <alignment horizontal="left" vertical="top" indent="1"/>
    </xf>
    <xf numFmtId="0" fontId="14" fillId="41" borderId="12" applyNumberFormat="0" applyProtection="0">
      <alignment horizontal="left" vertical="top" indent="1"/>
    </xf>
    <xf numFmtId="0" fontId="14" fillId="41" borderId="12" applyNumberFormat="0" applyProtection="0">
      <alignment horizontal="left" vertical="top" indent="1"/>
    </xf>
    <xf numFmtId="0" fontId="14" fillId="41" borderId="12" applyNumberFormat="0" applyProtection="0">
      <alignment horizontal="left" vertical="top" indent="1"/>
    </xf>
    <xf numFmtId="0" fontId="14" fillId="41" borderId="12" applyNumberFormat="0" applyProtection="0">
      <alignment horizontal="left" vertical="top" indent="1"/>
    </xf>
    <xf numFmtId="0" fontId="71" fillId="41" borderId="12" applyNumberFormat="0" applyProtection="0">
      <alignment horizontal="left" vertical="top" indent="1"/>
    </xf>
    <xf numFmtId="0" fontId="56" fillId="0" borderId="8" applyNumberFormat="0" applyProtection="0">
      <alignment horizontal="left" vertical="center" indent="2"/>
    </xf>
    <xf numFmtId="0" fontId="56" fillId="0" borderId="8" applyNumberFormat="0" applyProtection="0">
      <alignment horizontal="left" vertical="center" indent="2"/>
    </xf>
    <xf numFmtId="0" fontId="70" fillId="0" borderId="8" applyNumberFormat="0" applyProtection="0">
      <alignment horizontal="left" vertical="center" indent="2"/>
    </xf>
    <xf numFmtId="0" fontId="56" fillId="0" borderId="8" applyNumberFormat="0" applyProtection="0">
      <alignment horizontal="left" vertical="center" indent="2"/>
    </xf>
    <xf numFmtId="0" fontId="46" fillId="20" borderId="12" applyNumberFormat="0" applyProtection="0">
      <alignment horizontal="left" vertical="top" indent="1"/>
    </xf>
    <xf numFmtId="0" fontId="14" fillId="20" borderId="12" applyNumberFormat="0" applyProtection="0">
      <alignment horizontal="left" vertical="top" indent="1"/>
    </xf>
    <xf numFmtId="0" fontId="14" fillId="20" borderId="12" applyNumberFormat="0" applyProtection="0">
      <alignment horizontal="left" vertical="top" indent="1"/>
    </xf>
    <xf numFmtId="0" fontId="14" fillId="20" borderId="12" applyNumberFormat="0" applyProtection="0">
      <alignment horizontal="left" vertical="top" indent="1"/>
    </xf>
    <xf numFmtId="0" fontId="14" fillId="20" borderId="12" applyNumberFormat="0" applyProtection="0">
      <alignment horizontal="left" vertical="top" indent="1"/>
    </xf>
    <xf numFmtId="0" fontId="14" fillId="20" borderId="12" applyNumberFormat="0" applyProtection="0">
      <alignment horizontal="left" vertical="top" indent="1"/>
    </xf>
    <xf numFmtId="0" fontId="71" fillId="20" borderId="12" applyNumberFormat="0" applyProtection="0">
      <alignment horizontal="left" vertical="top" indent="1"/>
    </xf>
    <xf numFmtId="0" fontId="56" fillId="0" borderId="8" applyNumberFormat="0" applyProtection="0">
      <alignment horizontal="left" vertical="center" indent="2"/>
    </xf>
    <xf numFmtId="0" fontId="56" fillId="0" borderId="8" applyNumberFormat="0" applyProtection="0">
      <alignment horizontal="left" vertical="center" indent="2"/>
    </xf>
    <xf numFmtId="0" fontId="70" fillId="0" borderId="8" applyNumberFormat="0" applyProtection="0">
      <alignment horizontal="left" vertical="center" indent="2"/>
    </xf>
    <xf numFmtId="0" fontId="56" fillId="0" borderId="8" applyNumberFormat="0" applyProtection="0">
      <alignment horizontal="left" vertical="center" indent="2"/>
    </xf>
    <xf numFmtId="0" fontId="46" fillId="42" borderId="12" applyNumberFormat="0" applyProtection="0">
      <alignment horizontal="left" vertical="top" indent="1"/>
    </xf>
    <xf numFmtId="0" fontId="14" fillId="42" borderId="12" applyNumberFormat="0" applyProtection="0">
      <alignment horizontal="left" vertical="top" indent="1"/>
    </xf>
    <xf numFmtId="0" fontId="14" fillId="42" borderId="12" applyNumberFormat="0" applyProtection="0">
      <alignment horizontal="left" vertical="top" indent="1"/>
    </xf>
    <xf numFmtId="0" fontId="14" fillId="42" borderId="12" applyNumberFormat="0" applyProtection="0">
      <alignment horizontal="left" vertical="top" indent="1"/>
    </xf>
    <xf numFmtId="0" fontId="14" fillId="42" borderId="12" applyNumberFormat="0" applyProtection="0">
      <alignment horizontal="left" vertical="top" indent="1"/>
    </xf>
    <xf numFmtId="0" fontId="14" fillId="42" borderId="12" applyNumberFormat="0" applyProtection="0">
      <alignment horizontal="left" vertical="top" indent="1"/>
    </xf>
    <xf numFmtId="0" fontId="71" fillId="42" borderId="12" applyNumberFormat="0" applyProtection="0">
      <alignment horizontal="left" vertical="top" indent="1"/>
    </xf>
    <xf numFmtId="4" fontId="20" fillId="24" borderId="12" applyNumberFormat="0" applyProtection="0">
      <alignment vertical="center"/>
    </xf>
    <xf numFmtId="4" fontId="20" fillId="24" borderId="12" applyNumberFormat="0" applyProtection="0">
      <alignment vertical="center"/>
    </xf>
    <xf numFmtId="4" fontId="57" fillId="24" borderId="12" applyNumberFormat="0" applyProtection="0">
      <alignment vertical="center"/>
    </xf>
    <xf numFmtId="4" fontId="58" fillId="30" borderId="14">
      <alignment vertical="center"/>
    </xf>
    <xf numFmtId="4" fontId="59" fillId="30" borderId="14">
      <alignment vertical="center"/>
    </xf>
    <xf numFmtId="4" fontId="58" fillId="31" borderId="14">
      <alignment vertical="center"/>
    </xf>
    <xf numFmtId="4" fontId="59" fillId="31" borderId="14">
      <alignment vertical="center"/>
    </xf>
    <xf numFmtId="4" fontId="60" fillId="0" borderId="0" applyNumberFormat="0" applyProtection="0">
      <alignment horizontal="left" vertical="center" indent="1"/>
    </xf>
    <xf numFmtId="0" fontId="20" fillId="24" borderId="12" applyNumberFormat="0" applyProtection="0">
      <alignment horizontal="left" vertical="top" indent="1"/>
    </xf>
    <xf numFmtId="0" fontId="20" fillId="24" borderId="12" applyNumberFormat="0" applyProtection="0">
      <alignment horizontal="left" vertical="top" indent="1"/>
    </xf>
    <xf numFmtId="0" fontId="52" fillId="34" borderId="8" applyNumberFormat="0">
      <alignment horizontal="left" vertical="center"/>
    </xf>
    <xf numFmtId="4" fontId="12" fillId="0" borderId="8" applyNumberFormat="0" applyProtection="0">
      <alignment horizontal="left" vertical="center" indent="1"/>
    </xf>
    <xf numFmtId="4" fontId="20" fillId="43" borderId="11" applyNumberFormat="0" applyProtection="0">
      <alignment horizontal="right" vertical="center"/>
    </xf>
    <xf numFmtId="4" fontId="20" fillId="43" borderId="11" applyNumberFormat="0" applyProtection="0">
      <alignment horizontal="right" vertical="center"/>
    </xf>
    <xf numFmtId="4" fontId="68" fillId="0" borderId="8" applyNumberFormat="0" applyProtection="0">
      <alignment horizontal="right" vertical="center" wrapText="1"/>
    </xf>
    <xf numFmtId="4" fontId="20" fillId="43" borderId="11" applyNumberFormat="0" applyProtection="0">
      <alignment horizontal="right" vertical="center"/>
    </xf>
    <xf numFmtId="4" fontId="68" fillId="0" borderId="8" applyNumberFormat="0" applyProtection="0">
      <alignment horizontal="right" vertical="center" wrapText="1"/>
    </xf>
    <xf numFmtId="4" fontId="57" fillId="44" borderId="12" applyNumberFormat="0" applyProtection="0">
      <alignment horizontal="right" vertical="center"/>
    </xf>
    <xf numFmtId="4" fontId="61" fillId="30" borderId="14">
      <alignment vertical="center"/>
    </xf>
    <xf numFmtId="4" fontId="62" fillId="30" borderId="14">
      <alignment vertical="center"/>
    </xf>
    <xf numFmtId="4" fontId="61" fillId="31" borderId="14">
      <alignment vertical="center"/>
    </xf>
    <xf numFmtId="4" fontId="62" fillId="45" borderId="14">
      <alignment vertical="center"/>
    </xf>
    <xf numFmtId="0" fontId="46" fillId="46" borderId="11" applyNumberFormat="0" applyProtection="0">
      <alignment horizontal="left" vertical="center" indent="1"/>
    </xf>
    <xf numFmtId="0" fontId="14" fillId="46" borderId="11" applyNumberFormat="0" applyProtection="0">
      <alignment horizontal="left" vertical="center" indent="1"/>
    </xf>
    <xf numFmtId="4" fontId="68" fillId="0" borderId="8" applyNumberFormat="0" applyProtection="0">
      <alignment horizontal="left" vertical="center" indent="1"/>
    </xf>
    <xf numFmtId="0" fontId="14" fillId="46" borderId="11" applyNumberFormat="0" applyProtection="0">
      <alignment horizontal="left" vertical="center" indent="1"/>
    </xf>
    <xf numFmtId="0" fontId="14" fillId="46" borderId="11" applyNumberFormat="0" applyProtection="0">
      <alignment horizontal="left" vertical="center" indent="1"/>
    </xf>
    <xf numFmtId="0" fontId="14" fillId="46" borderId="11" applyNumberFormat="0" applyProtection="0">
      <alignment horizontal="left" vertical="center" indent="1"/>
    </xf>
    <xf numFmtId="4" fontId="68" fillId="0" borderId="8" applyNumberFormat="0" applyProtection="0">
      <alignment horizontal="left" vertical="center" indent="1"/>
    </xf>
    <xf numFmtId="0" fontId="51" fillId="47" borderId="8" applyNumberFormat="0" applyProtection="0">
      <alignment horizontal="center" vertical="top" wrapText="1"/>
    </xf>
    <xf numFmtId="0" fontId="51" fillId="33" borderId="8" applyNumberFormat="0" applyProtection="0">
      <alignment horizontal="center" vertical="center" wrapText="1"/>
    </xf>
    <xf numFmtId="4" fontId="63" fillId="39" borderId="15">
      <alignment vertical="center"/>
    </xf>
    <xf numFmtId="4" fontId="64" fillId="39" borderId="15">
      <alignment vertical="center"/>
    </xf>
    <xf numFmtId="4" fontId="49" fillId="30" borderId="15">
      <alignment vertical="center"/>
    </xf>
    <xf numFmtId="4" fontId="50" fillId="30" borderId="15">
      <alignment vertical="center"/>
    </xf>
    <xf numFmtId="4" fontId="49" fillId="31" borderId="14">
      <alignment vertical="center"/>
    </xf>
    <xf numFmtId="4" fontId="50" fillId="31" borderId="14">
      <alignment vertical="center"/>
    </xf>
    <xf numFmtId="4" fontId="65" fillId="24" borderId="15">
      <alignment horizontal="left" vertical="center" indent="1"/>
    </xf>
    <xf numFmtId="4" fontId="44" fillId="0" borderId="0" applyNumberFormat="0" applyProtection="0">
      <alignment vertical="center"/>
    </xf>
    <xf numFmtId="4" fontId="66" fillId="0" borderId="12" applyNumberFormat="0" applyProtection="0">
      <alignment horizontal="right" vertical="center"/>
    </xf>
    <xf numFmtId="4" fontId="66" fillId="44" borderId="12" applyNumberFormat="0" applyProtection="0">
      <alignment horizontal="right" vertical="center"/>
    </xf>
    <xf numFmtId="0" fontId="67" fillId="39" borderId="16">
      <protection locked="0"/>
    </xf>
    <xf numFmtId="0" fontId="67" fillId="48" borderId="0"/>
    <xf numFmtId="0" fontId="47" fillId="0" borderId="0"/>
    <xf numFmtId="0" fontId="25" fillId="0" borderId="0" applyNumberFormat="0" applyFont="0" applyFill="0" applyBorder="0" applyAlignment="0" applyProtection="0"/>
    <xf numFmtId="0" fontId="25" fillId="0" borderId="0" applyNumberFormat="0" applyFont="0" applyFill="0" applyBorder="0" applyAlignment="0" applyProtection="0"/>
    <xf numFmtId="0" fontId="42" fillId="0" borderId="0" applyNumberFormat="0" applyFill="0" applyBorder="0" applyAlignment="0" applyProtection="0"/>
    <xf numFmtId="0" fontId="11" fillId="0" borderId="17" applyNumberFormat="0" applyFill="0" applyBorder="0" applyAlignment="0" applyProtection="0"/>
    <xf numFmtId="0" fontId="46" fillId="0" borderId="17" applyNumberFormat="0" applyFill="0" applyBorder="0" applyAlignment="0" applyProtection="0"/>
    <xf numFmtId="0" fontId="14" fillId="0" borderId="17" applyNumberFormat="0" applyFill="0" applyBorder="0" applyAlignment="0" applyProtection="0"/>
    <xf numFmtId="0" fontId="14" fillId="0" borderId="17" applyNumberFormat="0" applyFill="0" applyBorder="0" applyAlignment="0" applyProtection="0"/>
    <xf numFmtId="0" fontId="46" fillId="0" borderId="17" applyNumberFormat="0" applyFill="0" applyBorder="0" applyAlignment="0" applyProtection="0"/>
    <xf numFmtId="0" fontId="14" fillId="0" borderId="17" applyNumberFormat="0" applyFill="0" applyBorder="0" applyAlignment="0" applyProtection="0"/>
    <xf numFmtId="37" fontId="15" fillId="27" borderId="0" applyNumberFormat="0" applyBorder="0" applyAlignment="0" applyProtection="0"/>
    <xf numFmtId="37" fontId="12" fillId="27" borderId="0" applyNumberFormat="0" applyBorder="0" applyAlignment="0" applyProtection="0"/>
    <xf numFmtId="37" fontId="12" fillId="27" borderId="0" applyNumberFormat="0" applyBorder="0" applyAlignment="0" applyProtection="0"/>
    <xf numFmtId="37" fontId="12" fillId="0" borderId="0"/>
    <xf numFmtId="37" fontId="12" fillId="0" borderId="0"/>
    <xf numFmtId="37" fontId="12" fillId="0" borderId="0"/>
    <xf numFmtId="37" fontId="12" fillId="0" borderId="0"/>
    <xf numFmtId="3" fontId="26" fillId="0" borderId="7" applyProtection="0"/>
    <xf numFmtId="0" fontId="43" fillId="0" borderId="0" applyNumberFormat="0" applyFill="0" applyBorder="0" applyAlignment="0" applyProtection="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43" fontId="11" fillId="0" borderId="0" applyFont="0" applyFill="0" applyBorder="0" applyAlignment="0" applyProtection="0"/>
    <xf numFmtId="0" fontId="11" fillId="0" borderId="0"/>
    <xf numFmtId="0" fontId="30" fillId="51" borderId="0" applyNumberFormat="0" applyBorder="0" applyAlignment="0" applyProtection="0"/>
    <xf numFmtId="0" fontId="30" fillId="52" borderId="0" applyNumberFormat="0" applyBorder="0" applyAlignment="0" applyProtection="0"/>
    <xf numFmtId="0" fontId="31" fillId="53" borderId="0" applyNumberFormat="0" applyBorder="0" applyAlignment="0" applyProtection="0"/>
    <xf numFmtId="0" fontId="30" fillId="54" borderId="0" applyNumberFormat="0" applyBorder="0" applyAlignment="0" applyProtection="0"/>
    <xf numFmtId="0" fontId="30" fillId="55" borderId="0" applyNumberFormat="0" applyBorder="0" applyAlignment="0" applyProtection="0"/>
    <xf numFmtId="0" fontId="31" fillId="56" borderId="0" applyNumberFormat="0" applyBorder="0" applyAlignment="0" applyProtection="0"/>
    <xf numFmtId="0" fontId="30" fillId="57" borderId="0" applyNumberFormat="0" applyBorder="0" applyAlignment="0" applyProtection="0"/>
    <xf numFmtId="0" fontId="30" fillId="58" borderId="0" applyNumberFormat="0" applyBorder="0" applyAlignment="0" applyProtection="0"/>
    <xf numFmtId="0" fontId="31" fillId="59" borderId="0" applyNumberFormat="0" applyBorder="0" applyAlignment="0" applyProtection="0"/>
    <xf numFmtId="0" fontId="30" fillId="58" borderId="0" applyNumberFormat="0" applyBorder="0" applyAlignment="0" applyProtection="0"/>
    <xf numFmtId="0" fontId="30" fillId="59" borderId="0" applyNumberFormat="0" applyBorder="0" applyAlignment="0" applyProtection="0"/>
    <xf numFmtId="0" fontId="31" fillId="59"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1" fillId="52" borderId="0" applyNumberFormat="0" applyBorder="0" applyAlignment="0" applyProtection="0"/>
    <xf numFmtId="0" fontId="30" fillId="60" borderId="0" applyNumberFormat="0" applyBorder="0" applyAlignment="0" applyProtection="0"/>
    <xf numFmtId="0" fontId="30" fillId="55" borderId="0" applyNumberFormat="0" applyBorder="0" applyAlignment="0" applyProtection="0"/>
    <xf numFmtId="0" fontId="31" fillId="61" borderId="0" applyNumberFormat="0" applyBorder="0" applyAlignment="0" applyProtection="0"/>
    <xf numFmtId="0" fontId="78" fillId="62" borderId="0" applyNumberFormat="0" applyBorder="0" applyAlignment="0" applyProtection="0"/>
    <xf numFmtId="0" fontId="78" fillId="63" borderId="0" applyNumberFormat="0" applyBorder="0" applyAlignment="0" applyProtection="0"/>
    <xf numFmtId="0" fontId="78" fillId="64" borderId="0" applyNumberFormat="0" applyBorder="0" applyAlignment="0" applyProtection="0"/>
    <xf numFmtId="0" fontId="11" fillId="65" borderId="8" applyNumberFormat="0">
      <protection locked="0"/>
    </xf>
    <xf numFmtId="0" fontId="79" fillId="0" borderId="0" applyNumberFormat="0" applyFill="0" applyBorder="0" applyAlignment="0" applyProtection="0"/>
    <xf numFmtId="4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168" fontId="11" fillId="0" borderId="0">
      <protection locked="0"/>
    </xf>
    <xf numFmtId="168" fontId="11" fillId="0" borderId="0">
      <protection locked="0"/>
    </xf>
    <xf numFmtId="168" fontId="11" fillId="0" borderId="0">
      <protection locked="0"/>
    </xf>
    <xf numFmtId="168" fontId="11" fillId="0" borderId="0">
      <protection locked="0"/>
    </xf>
    <xf numFmtId="168" fontId="11" fillId="0" borderId="0">
      <protection locked="0"/>
    </xf>
    <xf numFmtId="168" fontId="11" fillId="0" borderId="0">
      <protection locked="0"/>
    </xf>
    <xf numFmtId="168" fontId="11" fillId="0" borderId="0">
      <protection locked="0"/>
    </xf>
    <xf numFmtId="168" fontId="11" fillId="0" borderId="0">
      <protection locked="0"/>
    </xf>
    <xf numFmtId="168" fontId="11" fillId="0" borderId="0">
      <protection locked="0"/>
    </xf>
    <xf numFmtId="168" fontId="11" fillId="0" borderId="0">
      <protection locked="0"/>
    </xf>
    <xf numFmtId="168" fontId="11" fillId="0" borderId="0">
      <protection locked="0"/>
    </xf>
    <xf numFmtId="168" fontId="11" fillId="0" borderId="0">
      <protection locked="0"/>
    </xf>
    <xf numFmtId="169" fontId="11" fillId="0" borderId="0" applyFont="0" applyFill="0" applyBorder="0" applyAlignment="0" applyProtection="0">
      <alignment horizontal="center"/>
    </xf>
    <xf numFmtId="0" fontId="10" fillId="0" borderId="0"/>
    <xf numFmtId="0" fontId="11" fillId="0" borderId="0"/>
    <xf numFmtId="0" fontId="11" fillId="0" borderId="0"/>
    <xf numFmtId="0" fontId="11" fillId="0" borderId="0"/>
    <xf numFmtId="0" fontId="56" fillId="0" borderId="0"/>
    <xf numFmtId="0" fontId="56" fillId="0" borderId="0"/>
    <xf numFmtId="0" fontId="56" fillId="0" borderId="0"/>
    <xf numFmtId="0" fontId="11" fillId="26" borderId="10" applyNumberFormat="0" applyFont="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4" fontId="53" fillId="37" borderId="0" applyNumberFormat="0" applyProtection="0">
      <alignment horizontal="left" vertical="center" indent="1"/>
    </xf>
    <xf numFmtId="4" fontId="56" fillId="0" borderId="0" applyNumberFormat="0" applyProtection="0">
      <alignment horizontal="left" vertical="center" indent="1"/>
    </xf>
    <xf numFmtId="4" fontId="51" fillId="0" borderId="0" applyNumberFormat="0" applyProtection="0">
      <alignment horizontal="left" vertical="center" indent="1"/>
    </xf>
    <xf numFmtId="0" fontId="56" fillId="0" borderId="8" applyNumberFormat="0" applyProtection="0">
      <alignment horizontal="left" vertical="center" indent="2"/>
    </xf>
    <xf numFmtId="0" fontId="11" fillId="37" borderId="12" applyNumberFormat="0" applyProtection="0">
      <alignment horizontal="left" vertical="top" indent="1"/>
    </xf>
    <xf numFmtId="0" fontId="11" fillId="37" borderId="12" applyNumberFormat="0" applyProtection="0">
      <alignment horizontal="left" vertical="top" indent="1"/>
    </xf>
    <xf numFmtId="0" fontId="11" fillId="37" borderId="12" applyNumberFormat="0" applyProtection="0">
      <alignment horizontal="left" vertical="top" indent="1"/>
    </xf>
    <xf numFmtId="0" fontId="11" fillId="37" borderId="12" applyNumberFormat="0" applyProtection="0">
      <alignment horizontal="left" vertical="top" indent="1"/>
    </xf>
    <xf numFmtId="0" fontId="11" fillId="37" borderId="12" applyNumberFormat="0" applyProtection="0">
      <alignment horizontal="left" vertical="top" indent="1"/>
    </xf>
    <xf numFmtId="0" fontId="11" fillId="37" borderId="12" applyNumberFormat="0" applyProtection="0">
      <alignment horizontal="left" vertical="top" indent="1"/>
    </xf>
    <xf numFmtId="0" fontId="11" fillId="37" borderId="12" applyNumberFormat="0" applyProtection="0">
      <alignment horizontal="left" vertical="top" indent="1"/>
    </xf>
    <xf numFmtId="0" fontId="56" fillId="0" borderId="8" applyNumberFormat="0" applyProtection="0">
      <alignment horizontal="left" vertical="center" indent="2"/>
    </xf>
    <xf numFmtId="0" fontId="11" fillId="41" borderId="12" applyNumberFormat="0" applyProtection="0">
      <alignment horizontal="left" vertical="top" indent="1"/>
    </xf>
    <xf numFmtId="0" fontId="11" fillId="41" borderId="12" applyNumberFormat="0" applyProtection="0">
      <alignment horizontal="left" vertical="top" indent="1"/>
    </xf>
    <xf numFmtId="0" fontId="11" fillId="41" borderId="12" applyNumberFormat="0" applyProtection="0">
      <alignment horizontal="left" vertical="top" indent="1"/>
    </xf>
    <xf numFmtId="0" fontId="11" fillId="41" borderId="12" applyNumberFormat="0" applyProtection="0">
      <alignment horizontal="left" vertical="top" indent="1"/>
    </xf>
    <xf numFmtId="0" fontId="11" fillId="41" borderId="12" applyNumberFormat="0" applyProtection="0">
      <alignment horizontal="left" vertical="top" indent="1"/>
    </xf>
    <xf numFmtId="0" fontId="11" fillId="41" borderId="12" applyNumberFormat="0" applyProtection="0">
      <alignment horizontal="left" vertical="top" indent="1"/>
    </xf>
    <xf numFmtId="0" fontId="11" fillId="41" borderId="12" applyNumberFormat="0" applyProtection="0">
      <alignment horizontal="left" vertical="top" indent="1"/>
    </xf>
    <xf numFmtId="0" fontId="56" fillId="0" borderId="8" applyNumberFormat="0" applyProtection="0">
      <alignment horizontal="left" vertical="center" indent="2"/>
    </xf>
    <xf numFmtId="0" fontId="11" fillId="20" borderId="12" applyNumberFormat="0" applyProtection="0">
      <alignment horizontal="left" vertical="top" indent="1"/>
    </xf>
    <xf numFmtId="0" fontId="11" fillId="20" borderId="12" applyNumberFormat="0" applyProtection="0">
      <alignment horizontal="left" vertical="top" indent="1"/>
    </xf>
    <xf numFmtId="0" fontId="11" fillId="20" borderId="12" applyNumberFormat="0" applyProtection="0">
      <alignment horizontal="left" vertical="top" indent="1"/>
    </xf>
    <xf numFmtId="0" fontId="11" fillId="20" borderId="12" applyNumberFormat="0" applyProtection="0">
      <alignment horizontal="left" vertical="top" indent="1"/>
    </xf>
    <xf numFmtId="0" fontId="11" fillId="20" borderId="12" applyNumberFormat="0" applyProtection="0">
      <alignment horizontal="left" vertical="top" indent="1"/>
    </xf>
    <xf numFmtId="0" fontId="11" fillId="20" borderId="12" applyNumberFormat="0" applyProtection="0">
      <alignment horizontal="left" vertical="top" indent="1"/>
    </xf>
    <xf numFmtId="0" fontId="11" fillId="20" borderId="12" applyNumberFormat="0" applyProtection="0">
      <alignment horizontal="left" vertical="top" indent="1"/>
    </xf>
    <xf numFmtId="0" fontId="56" fillId="0" borderId="8" applyNumberFormat="0" applyProtection="0">
      <alignment horizontal="left" vertical="center" indent="2"/>
    </xf>
    <xf numFmtId="0" fontId="11" fillId="42" borderId="12" applyNumberFormat="0" applyProtection="0">
      <alignment horizontal="left" vertical="top" indent="1"/>
    </xf>
    <xf numFmtId="0" fontId="11" fillId="42" borderId="12" applyNumberFormat="0" applyProtection="0">
      <alignment horizontal="left" vertical="top" indent="1"/>
    </xf>
    <xf numFmtId="0" fontId="11" fillId="42" borderId="12" applyNumberFormat="0" applyProtection="0">
      <alignment horizontal="left" vertical="top" indent="1"/>
    </xf>
    <xf numFmtId="0" fontId="11" fillId="42" borderId="12" applyNumberFormat="0" applyProtection="0">
      <alignment horizontal="left" vertical="top" indent="1"/>
    </xf>
    <xf numFmtId="0" fontId="11" fillId="42" borderId="12" applyNumberFormat="0" applyProtection="0">
      <alignment horizontal="left" vertical="top" indent="1"/>
    </xf>
    <xf numFmtId="0" fontId="11" fillId="42" borderId="12" applyNumberFormat="0" applyProtection="0">
      <alignment horizontal="left" vertical="top" indent="1"/>
    </xf>
    <xf numFmtId="0" fontId="11" fillId="42" borderId="12" applyNumberFormat="0" applyProtection="0">
      <alignment horizontal="left" vertical="top" indent="1"/>
    </xf>
    <xf numFmtId="0" fontId="11" fillId="46" borderId="11" applyNumberFormat="0" applyProtection="0">
      <alignment horizontal="left" vertical="center" indent="1"/>
    </xf>
    <xf numFmtId="0" fontId="11" fillId="46" borderId="11" applyNumberFormat="0" applyProtection="0">
      <alignment horizontal="left" vertical="center" indent="1"/>
    </xf>
    <xf numFmtId="0" fontId="11" fillId="46" borderId="11" applyNumberFormat="0" applyProtection="0">
      <alignment horizontal="left" vertical="center" indent="1"/>
    </xf>
    <xf numFmtId="0" fontId="11" fillId="46" borderId="11" applyNumberFormat="0" applyProtection="0">
      <alignment horizontal="left" vertical="center" indent="1"/>
    </xf>
    <xf numFmtId="0" fontId="11" fillId="46" borderId="11" applyNumberFormat="0" applyProtection="0">
      <alignment horizontal="left" vertical="center" indent="1"/>
    </xf>
    <xf numFmtId="0" fontId="11" fillId="0" borderId="17" applyNumberFormat="0" applyFill="0" applyBorder="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0" fontId="81" fillId="0" borderId="0"/>
    <xf numFmtId="43" fontId="81" fillId="0" borderId="0" applyFont="0" applyFill="0" applyBorder="0" applyAlignment="0" applyProtection="0"/>
    <xf numFmtId="0" fontId="82" fillId="0" borderId="88" applyNumberFormat="0" applyFill="0" applyAlignment="0" applyProtection="0"/>
    <xf numFmtId="0" fontId="83" fillId="0" borderId="13" applyNumberFormat="0" applyFill="0" applyAlignment="0" applyProtection="0"/>
    <xf numFmtId="0" fontId="81" fillId="26" borderId="10" applyNumberFormat="0" applyFont="0" applyAlignment="0" applyProtection="0"/>
    <xf numFmtId="9" fontId="81" fillId="0" borderId="0" applyFont="0" applyFill="0" applyBorder="0" applyAlignment="0" applyProtection="0"/>
    <xf numFmtId="0" fontId="78" fillId="0" borderId="89" applyNumberFormat="0" applyFill="0" applyAlignment="0" applyProtection="0"/>
    <xf numFmtId="0" fontId="10" fillId="0" borderId="0"/>
    <xf numFmtId="174" fontId="85" fillId="0" borderId="0"/>
    <xf numFmtId="43" fontId="11"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168" fontId="11" fillId="0" borderId="0">
      <protection locked="0"/>
    </xf>
    <xf numFmtId="168" fontId="11" fillId="0" borderId="0">
      <protection locked="0"/>
    </xf>
    <xf numFmtId="168" fontId="11" fillId="0" borderId="0">
      <protection locked="0"/>
    </xf>
    <xf numFmtId="168" fontId="11" fillId="0" borderId="0">
      <protection locked="0"/>
    </xf>
    <xf numFmtId="168" fontId="11" fillId="0" borderId="0">
      <protection locked="0"/>
    </xf>
    <xf numFmtId="168" fontId="11" fillId="0" borderId="0">
      <protection locked="0"/>
    </xf>
    <xf numFmtId="169" fontId="11" fillId="0" borderId="0" applyFont="0" applyFill="0" applyBorder="0" applyAlignment="0" applyProtection="0">
      <alignment horizontal="center"/>
    </xf>
    <xf numFmtId="0" fontId="11" fillId="0" borderId="0"/>
    <xf numFmtId="0" fontId="11" fillId="0" borderId="0"/>
    <xf numFmtId="9"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4" fontId="86" fillId="27" borderId="90" applyNumberFormat="0" applyProtection="0">
      <alignment vertical="center"/>
    </xf>
    <xf numFmtId="4" fontId="87" fillId="27" borderId="90" applyNumberFormat="0" applyProtection="0">
      <alignment vertical="center"/>
    </xf>
    <xf numFmtId="4" fontId="88" fillId="27" borderId="90" applyNumberFormat="0" applyProtection="0">
      <alignment horizontal="left" vertical="center" indent="1"/>
    </xf>
    <xf numFmtId="4" fontId="89" fillId="37" borderId="90" applyNumberFormat="0" applyProtection="0">
      <alignment horizontal="left" vertical="center" indent="1"/>
    </xf>
    <xf numFmtId="4" fontId="61" fillId="45" borderId="90" applyNumberFormat="0" applyProtection="0">
      <alignment vertical="center"/>
    </xf>
    <xf numFmtId="4" fontId="16" fillId="66" borderId="90" applyNumberFormat="0" applyProtection="0">
      <alignment vertical="center"/>
    </xf>
    <xf numFmtId="4" fontId="61" fillId="30" borderId="90" applyNumberFormat="0" applyProtection="0">
      <alignment vertical="center"/>
    </xf>
    <xf numFmtId="4" fontId="49" fillId="45" borderId="90" applyNumberFormat="0" applyProtection="0">
      <alignment vertical="center"/>
    </xf>
    <xf numFmtId="4" fontId="65" fillId="67" borderId="90" applyNumberFormat="0" applyProtection="0">
      <alignment horizontal="left" vertical="center" indent="1"/>
    </xf>
    <xf numFmtId="4" fontId="65" fillId="42" borderId="90" applyNumberFormat="0" applyProtection="0">
      <alignment horizontal="left" vertical="center" indent="1"/>
    </xf>
    <xf numFmtId="4" fontId="90" fillId="37" borderId="90" applyNumberFormat="0" applyProtection="0">
      <alignment horizontal="left" vertical="center" indent="1"/>
    </xf>
    <xf numFmtId="4" fontId="91" fillId="20" borderId="90" applyNumberFormat="0" applyProtection="0">
      <alignment vertical="center"/>
    </xf>
    <xf numFmtId="4" fontId="55" fillId="39" borderId="90" applyNumberFormat="0" applyProtection="0">
      <alignment horizontal="left" vertical="center" indent="1"/>
    </xf>
    <xf numFmtId="4" fontId="92" fillId="42" borderId="90" applyNumberFormat="0" applyProtection="0">
      <alignment horizontal="left" vertical="center" indent="1"/>
    </xf>
    <xf numFmtId="4" fontId="93" fillId="37" borderId="90" applyNumberFormat="0" applyProtection="0">
      <alignment horizontal="left" vertical="center" indent="1"/>
    </xf>
    <xf numFmtId="0" fontId="11" fillId="37" borderId="12" applyNumberFormat="0" applyProtection="0">
      <alignment horizontal="left" vertical="center" indent="1"/>
    </xf>
    <xf numFmtId="0" fontId="11" fillId="37" borderId="12" applyNumberFormat="0" applyProtection="0">
      <alignment horizontal="left" vertical="center" indent="1"/>
    </xf>
    <xf numFmtId="0" fontId="11" fillId="37" borderId="12" applyNumberFormat="0" applyProtection="0">
      <alignment horizontal="left" vertical="center" indent="1"/>
    </xf>
    <xf numFmtId="0" fontId="11" fillId="37" borderId="12" applyNumberFormat="0" applyProtection="0">
      <alignment horizontal="left" vertical="center" indent="1"/>
    </xf>
    <xf numFmtId="0" fontId="11" fillId="37" borderId="12" applyNumberFormat="0" applyProtection="0">
      <alignment horizontal="left" vertical="top" indent="1"/>
    </xf>
    <xf numFmtId="0" fontId="11" fillId="37" borderId="12" applyNumberFormat="0" applyProtection="0">
      <alignment horizontal="left" vertical="top" indent="1"/>
    </xf>
    <xf numFmtId="0" fontId="11" fillId="37" borderId="12" applyNumberFormat="0" applyProtection="0">
      <alignment horizontal="left" vertical="top" indent="1"/>
    </xf>
    <xf numFmtId="0" fontId="11" fillId="37" borderId="12" applyNumberFormat="0" applyProtection="0">
      <alignment horizontal="left" vertical="top" indent="1"/>
    </xf>
    <xf numFmtId="0" fontId="11" fillId="41" borderId="12" applyNumberFormat="0" applyProtection="0">
      <alignment horizontal="left" vertical="center" indent="1"/>
    </xf>
    <xf numFmtId="0" fontId="11" fillId="41" borderId="12" applyNumberFormat="0" applyProtection="0">
      <alignment horizontal="left" vertical="center" indent="1"/>
    </xf>
    <xf numFmtId="0" fontId="11" fillId="41" borderId="12" applyNumberFormat="0" applyProtection="0">
      <alignment horizontal="left" vertical="center" indent="1"/>
    </xf>
    <xf numFmtId="0" fontId="11" fillId="41" borderId="12" applyNumberFormat="0" applyProtection="0">
      <alignment horizontal="left" vertical="center" indent="1"/>
    </xf>
    <xf numFmtId="0" fontId="11" fillId="41" borderId="12" applyNumberFormat="0" applyProtection="0">
      <alignment horizontal="left" vertical="top" indent="1"/>
    </xf>
    <xf numFmtId="0" fontId="11" fillId="41" borderId="12" applyNumberFormat="0" applyProtection="0">
      <alignment horizontal="left" vertical="top" indent="1"/>
    </xf>
    <xf numFmtId="0" fontId="11" fillId="41" borderId="12" applyNumberFormat="0" applyProtection="0">
      <alignment horizontal="left" vertical="top" indent="1"/>
    </xf>
    <xf numFmtId="0" fontId="11" fillId="41" borderId="12" applyNumberFormat="0" applyProtection="0">
      <alignment horizontal="left" vertical="top" indent="1"/>
    </xf>
    <xf numFmtId="0" fontId="11" fillId="20" borderId="12" applyNumberFormat="0" applyProtection="0">
      <alignment horizontal="left" vertical="center" indent="1"/>
    </xf>
    <xf numFmtId="0" fontId="11" fillId="20" borderId="12" applyNumberFormat="0" applyProtection="0">
      <alignment horizontal="left" vertical="center" indent="1"/>
    </xf>
    <xf numFmtId="0" fontId="11" fillId="20" borderId="12" applyNumberFormat="0" applyProtection="0">
      <alignment horizontal="left" vertical="center" indent="1"/>
    </xf>
    <xf numFmtId="0" fontId="11" fillId="20" borderId="12" applyNumberFormat="0" applyProtection="0">
      <alignment horizontal="left" vertical="center" indent="1"/>
    </xf>
    <xf numFmtId="0" fontId="11" fillId="20" borderId="12" applyNumberFormat="0" applyProtection="0">
      <alignment horizontal="left" vertical="top" indent="1"/>
    </xf>
    <xf numFmtId="0" fontId="11" fillId="20" borderId="12" applyNumberFormat="0" applyProtection="0">
      <alignment horizontal="left" vertical="top" indent="1"/>
    </xf>
    <xf numFmtId="0" fontId="11" fillId="20" borderId="12" applyNumberFormat="0" applyProtection="0">
      <alignment horizontal="left" vertical="top" indent="1"/>
    </xf>
    <xf numFmtId="0" fontId="11" fillId="20" borderId="12" applyNumberFormat="0" applyProtection="0">
      <alignment horizontal="left" vertical="top" indent="1"/>
    </xf>
    <xf numFmtId="0" fontId="11" fillId="42" borderId="12" applyNumberFormat="0" applyProtection="0">
      <alignment horizontal="left" vertical="center" indent="1"/>
    </xf>
    <xf numFmtId="0" fontId="11" fillId="42" borderId="12" applyNumberFormat="0" applyProtection="0">
      <alignment horizontal="left" vertical="center" indent="1"/>
    </xf>
    <xf numFmtId="0" fontId="11" fillId="42" borderId="12" applyNumberFormat="0" applyProtection="0">
      <alignment horizontal="left" vertical="center" indent="1"/>
    </xf>
    <xf numFmtId="0" fontId="11" fillId="42" borderId="12" applyNumberFormat="0" applyProtection="0">
      <alignment horizontal="left" vertical="center" indent="1"/>
    </xf>
    <xf numFmtId="0" fontId="11" fillId="42" borderId="12" applyNumberFormat="0" applyProtection="0">
      <alignment horizontal="left" vertical="top" indent="1"/>
    </xf>
    <xf numFmtId="0" fontId="11" fillId="42" borderId="12" applyNumberFormat="0" applyProtection="0">
      <alignment horizontal="left" vertical="top" indent="1"/>
    </xf>
    <xf numFmtId="0" fontId="11" fillId="42" borderId="12" applyNumberFormat="0" applyProtection="0">
      <alignment horizontal="left" vertical="top" indent="1"/>
    </xf>
    <xf numFmtId="0" fontId="11" fillId="42" borderId="12" applyNumberFormat="0" applyProtection="0">
      <alignment horizontal="left" vertical="top" indent="1"/>
    </xf>
    <xf numFmtId="4" fontId="94" fillId="39" borderId="90" applyNumberFormat="0" applyProtection="0">
      <alignment vertical="center"/>
    </xf>
    <xf numFmtId="4" fontId="95" fillId="39" borderId="90" applyNumberFormat="0" applyProtection="0">
      <alignment vertical="center"/>
    </xf>
    <xf numFmtId="4" fontId="65" fillId="42" borderId="90" applyNumberFormat="0" applyProtection="0">
      <alignment horizontal="left" vertical="center" indent="1"/>
    </xf>
    <xf numFmtId="4" fontId="96" fillId="39" borderId="90" applyNumberFormat="0" applyProtection="0">
      <alignment vertical="center"/>
    </xf>
    <xf numFmtId="4" fontId="97" fillId="39" borderId="90" applyNumberFormat="0" applyProtection="0">
      <alignment vertical="center"/>
    </xf>
    <xf numFmtId="4" fontId="65" fillId="42" borderId="90" applyNumberFormat="0" applyProtection="0">
      <alignment horizontal="left" vertical="center" indent="1"/>
    </xf>
    <xf numFmtId="0" fontId="20" fillId="41" borderId="12" applyNumberFormat="0" applyProtection="0">
      <alignment horizontal="left" vertical="top" indent="1"/>
    </xf>
    <xf numFmtId="0" fontId="20" fillId="41" borderId="12" applyNumberFormat="0" applyProtection="0">
      <alignment horizontal="left" vertical="top" indent="1"/>
    </xf>
    <xf numFmtId="4" fontId="63" fillId="39" borderId="90" applyNumberFormat="0" applyProtection="0">
      <alignment vertical="center"/>
    </xf>
    <xf numFmtId="4" fontId="64" fillId="39" borderId="90" applyNumberFormat="0" applyProtection="0">
      <alignment vertical="center"/>
    </xf>
    <xf numFmtId="4" fontId="65" fillId="24" borderId="90" applyNumberFormat="0" applyProtection="0">
      <alignment horizontal="left" vertical="center" indent="1"/>
    </xf>
    <xf numFmtId="4" fontId="98" fillId="20" borderId="90" applyNumberFormat="0" applyProtection="0">
      <alignment horizontal="left" indent="1"/>
    </xf>
    <xf numFmtId="4" fontId="84" fillId="39" borderId="90" applyNumberFormat="0" applyProtection="0">
      <alignment vertical="center"/>
    </xf>
    <xf numFmtId="0" fontId="11" fillId="0" borderId="17" applyNumberFormat="0" applyFill="0" applyBorder="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0" fontId="10" fillId="0" borderId="0"/>
    <xf numFmtId="0" fontId="10" fillId="0" borderId="0"/>
    <xf numFmtId="43" fontId="11"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168" fontId="11" fillId="0" borderId="0">
      <protection locked="0"/>
    </xf>
    <xf numFmtId="168" fontId="11" fillId="0" borderId="0">
      <protection locked="0"/>
    </xf>
    <xf numFmtId="168" fontId="11" fillId="0" borderId="0">
      <protection locked="0"/>
    </xf>
    <xf numFmtId="168" fontId="11" fillId="0" borderId="0">
      <protection locked="0"/>
    </xf>
    <xf numFmtId="168" fontId="11" fillId="0" borderId="0">
      <protection locked="0"/>
    </xf>
    <xf numFmtId="168" fontId="11" fillId="0" borderId="0">
      <protection locked="0"/>
    </xf>
    <xf numFmtId="169" fontId="11" fillId="0" borderId="0" applyFont="0" applyFill="0" applyBorder="0" applyAlignment="0" applyProtection="0">
      <alignment horizontal="center"/>
    </xf>
    <xf numFmtId="0" fontId="11" fillId="0" borderId="0"/>
    <xf numFmtId="0" fontId="11" fillId="0" borderId="0"/>
    <xf numFmtId="0" fontId="11" fillId="0" borderId="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37" borderId="12" applyNumberFormat="0" applyProtection="0">
      <alignment horizontal="left" vertical="center" indent="1"/>
    </xf>
    <xf numFmtId="0" fontId="11" fillId="37" borderId="12" applyNumberFormat="0" applyProtection="0">
      <alignment horizontal="left" vertical="center" indent="1"/>
    </xf>
    <xf numFmtId="0" fontId="11" fillId="37" borderId="12" applyNumberFormat="0" applyProtection="0">
      <alignment horizontal="left" vertical="center" indent="1"/>
    </xf>
    <xf numFmtId="0" fontId="11" fillId="37" borderId="12" applyNumberFormat="0" applyProtection="0">
      <alignment horizontal="left" vertical="top" indent="1"/>
    </xf>
    <xf numFmtId="0" fontId="11" fillId="37" borderId="12" applyNumberFormat="0" applyProtection="0">
      <alignment horizontal="left" vertical="top" indent="1"/>
    </xf>
    <xf numFmtId="0" fontId="11" fillId="37" borderId="12" applyNumberFormat="0" applyProtection="0">
      <alignment horizontal="left" vertical="top" indent="1"/>
    </xf>
    <xf numFmtId="0" fontId="11" fillId="41" borderId="12" applyNumberFormat="0" applyProtection="0">
      <alignment horizontal="left" vertical="center" indent="1"/>
    </xf>
    <xf numFmtId="0" fontId="11" fillId="41" borderId="12" applyNumberFormat="0" applyProtection="0">
      <alignment horizontal="left" vertical="center" indent="1"/>
    </xf>
    <xf numFmtId="0" fontId="11" fillId="41" borderId="12" applyNumberFormat="0" applyProtection="0">
      <alignment horizontal="left" vertical="center" indent="1"/>
    </xf>
    <xf numFmtId="0" fontId="11" fillId="41" borderId="12" applyNumberFormat="0" applyProtection="0">
      <alignment horizontal="left" vertical="top" indent="1"/>
    </xf>
    <xf numFmtId="0" fontId="11" fillId="41" borderId="12" applyNumberFormat="0" applyProtection="0">
      <alignment horizontal="left" vertical="top" indent="1"/>
    </xf>
    <xf numFmtId="0" fontId="11" fillId="41" borderId="12" applyNumberFormat="0" applyProtection="0">
      <alignment horizontal="left" vertical="top" indent="1"/>
    </xf>
    <xf numFmtId="0" fontId="11" fillId="20" borderId="12" applyNumberFormat="0" applyProtection="0">
      <alignment horizontal="left" vertical="center" indent="1"/>
    </xf>
    <xf numFmtId="0" fontId="11" fillId="20" borderId="12" applyNumberFormat="0" applyProtection="0">
      <alignment horizontal="left" vertical="center" indent="1"/>
    </xf>
    <xf numFmtId="0" fontId="11" fillId="20" borderId="12" applyNumberFormat="0" applyProtection="0">
      <alignment horizontal="left" vertical="center" indent="1"/>
    </xf>
    <xf numFmtId="0" fontId="11" fillId="20" borderId="12" applyNumberFormat="0" applyProtection="0">
      <alignment horizontal="left" vertical="top" indent="1"/>
    </xf>
    <xf numFmtId="0" fontId="11" fillId="20" borderId="12" applyNumberFormat="0" applyProtection="0">
      <alignment horizontal="left" vertical="top" indent="1"/>
    </xf>
    <xf numFmtId="0" fontId="11" fillId="20" borderId="12" applyNumberFormat="0" applyProtection="0">
      <alignment horizontal="left" vertical="top" indent="1"/>
    </xf>
    <xf numFmtId="0" fontId="11" fillId="42" borderId="12" applyNumberFormat="0" applyProtection="0">
      <alignment horizontal="left" vertical="center" indent="1"/>
    </xf>
    <xf numFmtId="0" fontId="11" fillId="42" borderId="12" applyNumberFormat="0" applyProtection="0">
      <alignment horizontal="left" vertical="center" indent="1"/>
    </xf>
    <xf numFmtId="0" fontId="11" fillId="42" borderId="12" applyNumberFormat="0" applyProtection="0">
      <alignment horizontal="left" vertical="center" indent="1"/>
    </xf>
    <xf numFmtId="0" fontId="11" fillId="42" borderId="12" applyNumberFormat="0" applyProtection="0">
      <alignment horizontal="left" vertical="top" indent="1"/>
    </xf>
    <xf numFmtId="0" fontId="11" fillId="42" borderId="12" applyNumberFormat="0" applyProtection="0">
      <alignment horizontal="left" vertical="top" indent="1"/>
    </xf>
    <xf numFmtId="0" fontId="11" fillId="42" borderId="12" applyNumberFormat="0" applyProtection="0">
      <alignment horizontal="left" vertical="top" indent="1"/>
    </xf>
    <xf numFmtId="0" fontId="11" fillId="0" borderId="17" applyNumberFormat="0" applyFill="0" applyBorder="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81" fillId="0" borderId="0"/>
    <xf numFmtId="0" fontId="30" fillId="2" borderId="0" applyNumberFormat="0" applyBorder="0" applyAlignment="0" applyProtection="0"/>
    <xf numFmtId="0" fontId="30" fillId="3" borderId="0" applyNumberFormat="0" applyBorder="0" applyAlignment="0" applyProtection="0"/>
    <xf numFmtId="0" fontId="30" fillId="4" borderId="0" applyNumberFormat="0" applyBorder="0" applyAlignment="0" applyProtection="0"/>
    <xf numFmtId="0" fontId="30" fillId="5" borderId="0" applyNumberFormat="0" applyBorder="0" applyAlignment="0" applyProtection="0"/>
    <xf numFmtId="0" fontId="30" fillId="6" borderId="0" applyNumberFormat="0" applyBorder="0" applyAlignment="0" applyProtection="0"/>
    <xf numFmtId="0" fontId="30" fillId="7" borderId="0" applyNumberFormat="0" applyBorder="0" applyAlignment="0" applyProtection="0"/>
    <xf numFmtId="0" fontId="30" fillId="8" borderId="0" applyNumberFormat="0" applyBorder="0" applyAlignment="0" applyProtection="0"/>
    <xf numFmtId="0" fontId="30" fillId="9" borderId="0" applyNumberFormat="0" applyBorder="0" applyAlignment="0" applyProtection="0"/>
    <xf numFmtId="0" fontId="30" fillId="10" borderId="0" applyNumberFormat="0" applyBorder="0" applyAlignment="0" applyProtection="0"/>
    <xf numFmtId="0" fontId="30" fillId="5" borderId="0" applyNumberFormat="0" applyBorder="0" applyAlignment="0" applyProtection="0"/>
    <xf numFmtId="0" fontId="30" fillId="8" borderId="0" applyNumberFormat="0" applyBorder="0" applyAlignment="0" applyProtection="0"/>
    <xf numFmtId="0" fontId="30" fillId="11" borderId="0" applyNumberFormat="0" applyBorder="0" applyAlignment="0" applyProtection="0"/>
    <xf numFmtId="0" fontId="31" fillId="12" borderId="0" applyNumberFormat="0" applyBorder="0" applyAlignment="0" applyProtection="0"/>
    <xf numFmtId="0" fontId="31" fillId="9" borderId="0" applyNumberFormat="0" applyBorder="0" applyAlignment="0" applyProtection="0"/>
    <xf numFmtId="0" fontId="31" fillId="10" borderId="0" applyNumberFormat="0" applyBorder="0" applyAlignment="0" applyProtection="0"/>
    <xf numFmtId="0" fontId="31" fillId="13" borderId="0" applyNumberFormat="0" applyBorder="0" applyAlignment="0" applyProtection="0"/>
    <xf numFmtId="0" fontId="31" fillId="14" borderId="0" applyNumberFormat="0" applyBorder="0" applyAlignment="0" applyProtection="0"/>
    <xf numFmtId="0" fontId="31" fillId="15" borderId="0" applyNumberFormat="0" applyBorder="0" applyAlignment="0" applyProtection="0"/>
    <xf numFmtId="0" fontId="31" fillId="16" borderId="0" applyNumberFormat="0" applyBorder="0" applyAlignment="0" applyProtection="0"/>
    <xf numFmtId="0" fontId="31" fillId="17" borderId="0" applyNumberFormat="0" applyBorder="0" applyAlignment="0" applyProtection="0"/>
    <xf numFmtId="0" fontId="31" fillId="18" borderId="0" applyNumberFormat="0" applyBorder="0" applyAlignment="0" applyProtection="0"/>
    <xf numFmtId="0" fontId="31" fillId="13" borderId="0" applyNumberFormat="0" applyBorder="0" applyAlignment="0" applyProtection="0"/>
    <xf numFmtId="0" fontId="31" fillId="14" borderId="0" applyNumberFormat="0" applyBorder="0" applyAlignment="0" applyProtection="0"/>
    <xf numFmtId="0" fontId="31" fillId="19" borderId="0" applyNumberFormat="0" applyBorder="0" applyAlignment="0" applyProtection="0"/>
    <xf numFmtId="0" fontId="32" fillId="3" borderId="0" applyNumberFormat="0" applyBorder="0" applyAlignment="0" applyProtection="0"/>
    <xf numFmtId="0" fontId="33" fillId="21" borderId="2" applyNumberFormat="0" applyAlignment="0" applyProtection="0"/>
    <xf numFmtId="0" fontId="34" fillId="22" borderId="3" applyNumberFormat="0" applyAlignment="0" applyProtection="0"/>
    <xf numFmtId="43" fontId="81" fillId="0" borderId="0" applyFont="0" applyFill="0" applyBorder="0" applyAlignment="0" applyProtection="0"/>
    <xf numFmtId="0" fontId="35" fillId="0" borderId="0" applyNumberFormat="0" applyFill="0" applyBorder="0" applyAlignment="0" applyProtection="0"/>
    <xf numFmtId="0" fontId="36" fillId="4" borderId="0" applyNumberFormat="0" applyBorder="0" applyAlignment="0" applyProtection="0"/>
    <xf numFmtId="0" fontId="82" fillId="0" borderId="88" applyNumberFormat="0" applyFill="0" applyAlignment="0" applyProtection="0"/>
    <xf numFmtId="0" fontId="83" fillId="0" borderId="13" applyNumberFormat="0" applyFill="0" applyAlignment="0" applyProtection="0"/>
    <xf numFmtId="0" fontId="37" fillId="0" borderId="6" applyNumberFormat="0" applyFill="0" applyAlignment="0" applyProtection="0"/>
    <xf numFmtId="0" fontId="37" fillId="0" borderId="0" applyNumberFormat="0" applyFill="0" applyBorder="0" applyAlignment="0" applyProtection="0"/>
    <xf numFmtId="0" fontId="38" fillId="7" borderId="2" applyNumberFormat="0" applyAlignment="0" applyProtection="0"/>
    <xf numFmtId="0" fontId="39" fillId="0" borderId="9" applyNumberFormat="0" applyFill="0" applyAlignment="0" applyProtection="0"/>
    <xf numFmtId="0" fontId="40" fillId="25" borderId="0" applyNumberFormat="0" applyBorder="0" applyAlignment="0" applyProtection="0"/>
    <xf numFmtId="0" fontId="81" fillId="26" borderId="10" applyNumberFormat="0" applyFont="0" applyAlignment="0" applyProtection="0"/>
    <xf numFmtId="0" fontId="41" fillId="21" borderId="11" applyNumberFormat="0" applyAlignment="0" applyProtection="0"/>
    <xf numFmtId="9" fontId="81" fillId="0" borderId="0" applyFont="0" applyFill="0" applyBorder="0" applyAlignment="0" applyProtection="0"/>
    <xf numFmtId="0" fontId="42" fillId="0" borderId="0" applyNumberFormat="0" applyFill="0" applyBorder="0" applyAlignment="0" applyProtection="0"/>
    <xf numFmtId="0" fontId="78" fillId="0" borderId="89" applyNumberFormat="0" applyFill="0" applyAlignment="0" applyProtection="0"/>
    <xf numFmtId="0" fontId="43"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0" fillId="0" borderId="0"/>
    <xf numFmtId="4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3" fontId="11" fillId="0" borderId="0" applyFont="0" applyFill="0" applyBorder="0" applyAlignment="0" applyProtection="0"/>
    <xf numFmtId="0" fontId="11" fillId="0" borderId="0" applyFont="0" applyFill="0" applyBorder="0" applyAlignment="0" applyProtection="0"/>
    <xf numFmtId="14" fontId="11" fillId="0" borderId="0" applyFont="0" applyFill="0" applyBorder="0" applyAlignment="0" applyProtection="0"/>
    <xf numFmtId="2" fontId="11" fillId="0" borderId="0" applyFont="0" applyFill="0" applyBorder="0" applyAlignment="0" applyProtection="0"/>
    <xf numFmtId="168" fontId="11" fillId="0" borderId="0">
      <protection locked="0"/>
    </xf>
    <xf numFmtId="168" fontId="11" fillId="0" borderId="0">
      <protection locked="0"/>
    </xf>
    <xf numFmtId="0" fontId="10" fillId="0" borderId="0"/>
    <xf numFmtId="0" fontId="56" fillId="0" borderId="0"/>
    <xf numFmtId="0" fontId="68" fillId="0" borderId="0"/>
    <xf numFmtId="0" fontId="68" fillId="0" borderId="0"/>
    <xf numFmtId="0" fontId="68" fillId="0" borderId="0"/>
    <xf numFmtId="0" fontId="11" fillId="0" borderId="0"/>
    <xf numFmtId="0" fontId="56" fillId="0" borderId="0"/>
    <xf numFmtId="0" fontId="56" fillId="0" borderId="0"/>
    <xf numFmtId="0" fontId="56" fillId="0" borderId="0"/>
    <xf numFmtId="0" fontId="11" fillId="26" borderId="10" applyNumberFormat="0" applyFont="0" applyAlignment="0" applyProtection="0"/>
    <xf numFmtId="0" fontId="11" fillId="26" borderId="10" applyNumberFormat="0" applyFont="0" applyAlignment="0" applyProtection="0"/>
    <xf numFmtId="9" fontId="11" fillId="0" borderId="0" applyFont="0" applyFill="0" applyBorder="0" applyAlignment="0" applyProtection="0"/>
    <xf numFmtId="1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4" fontId="20" fillId="27" borderId="11" applyNumberFormat="0" applyProtection="0">
      <alignment vertical="center"/>
    </xf>
    <xf numFmtId="9" fontId="81" fillId="0" borderId="0" applyFont="0" applyFill="0" applyBorder="0" applyAlignment="0" applyProtection="0"/>
    <xf numFmtId="4" fontId="48" fillId="27" borderId="12" applyNumberFormat="0" applyProtection="0">
      <alignment vertical="center"/>
    </xf>
    <xf numFmtId="4" fontId="20" fillId="27" borderId="11" applyNumberFormat="0" applyProtection="0">
      <alignment horizontal="left" vertical="center" indent="1"/>
    </xf>
    <xf numFmtId="4" fontId="51" fillId="32" borderId="8" applyNumberFormat="0" applyProtection="0">
      <alignment horizontal="left" vertical="center"/>
    </xf>
    <xf numFmtId="43" fontId="81" fillId="0" borderId="0" applyFont="0" applyFill="0" applyBorder="0" applyAlignment="0" applyProtection="0"/>
    <xf numFmtId="4" fontId="45" fillId="0" borderId="8" applyNumberFormat="0" applyProtection="0">
      <alignment horizontal="left" vertical="center" indent="1"/>
    </xf>
    <xf numFmtId="4" fontId="20" fillId="0" borderId="8" applyNumberFormat="0" applyProtection="0">
      <alignment horizontal="left" vertical="center" indent="1"/>
    </xf>
    <xf numFmtId="4" fontId="53" fillId="37" borderId="0" applyNumberFormat="0" applyProtection="0">
      <alignment horizontal="left" vertical="center" indent="1"/>
    </xf>
    <xf numFmtId="4" fontId="53" fillId="37" borderId="0" applyNumberFormat="0" applyProtection="0">
      <alignment horizontal="left" vertical="center" indent="1"/>
    </xf>
    <xf numFmtId="4" fontId="54" fillId="21" borderId="12" applyNumberFormat="0" applyProtection="0">
      <alignment horizontal="center" vertical="center"/>
    </xf>
    <xf numFmtId="4" fontId="55" fillId="39" borderId="14">
      <alignment horizontal="left" vertical="center" indent="1"/>
    </xf>
    <xf numFmtId="4" fontId="51" fillId="0" borderId="0" applyNumberFormat="0" applyProtection="0">
      <alignment horizontal="left" vertical="center" indent="1"/>
    </xf>
    <xf numFmtId="0" fontId="81" fillId="0" borderId="0"/>
    <xf numFmtId="4" fontId="56" fillId="0" borderId="0" applyNumberFormat="0" applyProtection="0">
      <alignment horizontal="left" vertical="center" indent="1"/>
    </xf>
    <xf numFmtId="4" fontId="51" fillId="0" borderId="0" applyNumberFormat="0" applyProtection="0">
      <alignment horizontal="left" vertical="center" indent="1"/>
    </xf>
    <xf numFmtId="4" fontId="51" fillId="0" borderId="0" applyNumberFormat="0" applyProtection="0">
      <alignment horizontal="left" vertical="center" indent="1"/>
    </xf>
    <xf numFmtId="0" fontId="51" fillId="40" borderId="8" applyNumberFormat="0" applyProtection="0">
      <alignment horizontal="left" vertical="center" indent="2"/>
    </xf>
    <xf numFmtId="0" fontId="51" fillId="40" borderId="8" applyNumberFormat="0" applyProtection="0">
      <alignment horizontal="left" vertical="center" indent="2"/>
    </xf>
    <xf numFmtId="0" fontId="51" fillId="40" borderId="8" applyNumberFormat="0" applyProtection="0">
      <alignment horizontal="left" vertical="center" indent="2"/>
    </xf>
    <xf numFmtId="0" fontId="56" fillId="0" borderId="8" applyNumberFormat="0" applyProtection="0">
      <alignment horizontal="left" vertical="center" indent="2"/>
    </xf>
    <xf numFmtId="0" fontId="11" fillId="37" borderId="12" applyNumberFormat="0" applyProtection="0">
      <alignment horizontal="left" vertical="top" indent="1"/>
    </xf>
    <xf numFmtId="0" fontId="11" fillId="37" borderId="12" applyNumberFormat="0" applyProtection="0">
      <alignment horizontal="left" vertical="top" indent="1"/>
    </xf>
    <xf numFmtId="0" fontId="11" fillId="37" borderId="12" applyNumberFormat="0" applyProtection="0">
      <alignment horizontal="left" vertical="top" indent="1"/>
    </xf>
    <xf numFmtId="0" fontId="56" fillId="0" borderId="8" applyNumberFormat="0" applyProtection="0">
      <alignment horizontal="left" vertical="center" indent="2"/>
    </xf>
    <xf numFmtId="0" fontId="56" fillId="0" borderId="8" applyNumberFormat="0" applyProtection="0">
      <alignment horizontal="left" vertical="center" indent="2"/>
    </xf>
    <xf numFmtId="0" fontId="56" fillId="0" borderId="8" applyNumberFormat="0" applyProtection="0">
      <alignment horizontal="left" vertical="center" indent="2"/>
    </xf>
    <xf numFmtId="0" fontId="11" fillId="41" borderId="12" applyNumberFormat="0" applyProtection="0">
      <alignment horizontal="left" vertical="top" indent="1"/>
    </xf>
    <xf numFmtId="0" fontId="11" fillId="41" borderId="12" applyNumberFormat="0" applyProtection="0">
      <alignment horizontal="left" vertical="top" indent="1"/>
    </xf>
    <xf numFmtId="0" fontId="11" fillId="41" borderId="12" applyNumberFormat="0" applyProtection="0">
      <alignment horizontal="left" vertical="top" indent="1"/>
    </xf>
    <xf numFmtId="0" fontId="56" fillId="0" borderId="8" applyNumberFormat="0" applyProtection="0">
      <alignment horizontal="left" vertical="center" indent="2"/>
    </xf>
    <xf numFmtId="0" fontId="56" fillId="0" borderId="8" applyNumberFormat="0" applyProtection="0">
      <alignment horizontal="left" vertical="center" indent="2"/>
    </xf>
    <xf numFmtId="0" fontId="56" fillId="0" borderId="8" applyNumberFormat="0" applyProtection="0">
      <alignment horizontal="left" vertical="center" indent="2"/>
    </xf>
    <xf numFmtId="0" fontId="11" fillId="20" borderId="12" applyNumberFormat="0" applyProtection="0">
      <alignment horizontal="left" vertical="top" indent="1"/>
    </xf>
    <xf numFmtId="0" fontId="11" fillId="20" borderId="12" applyNumberFormat="0" applyProtection="0">
      <alignment horizontal="left" vertical="top" indent="1"/>
    </xf>
    <xf numFmtId="0" fontId="11" fillId="20" borderId="12" applyNumberFormat="0" applyProtection="0">
      <alignment horizontal="left" vertical="top" indent="1"/>
    </xf>
    <xf numFmtId="0" fontId="56" fillId="0" borderId="8" applyNumberFormat="0" applyProtection="0">
      <alignment horizontal="left" vertical="center" indent="2"/>
    </xf>
    <xf numFmtId="0" fontId="56" fillId="0" borderId="8" applyNumberFormat="0" applyProtection="0">
      <alignment horizontal="left" vertical="center" indent="2"/>
    </xf>
    <xf numFmtId="0" fontId="56" fillId="0" borderId="8" applyNumberFormat="0" applyProtection="0">
      <alignment horizontal="left" vertical="center" indent="2"/>
    </xf>
    <xf numFmtId="0" fontId="11" fillId="42" borderId="12" applyNumberFormat="0" applyProtection="0">
      <alignment horizontal="left" vertical="top" indent="1"/>
    </xf>
    <xf numFmtId="0" fontId="11" fillId="42" borderId="12" applyNumberFormat="0" applyProtection="0">
      <alignment horizontal="left" vertical="top" indent="1"/>
    </xf>
    <xf numFmtId="0" fontId="11" fillId="42" borderId="12" applyNumberFormat="0" applyProtection="0">
      <alignment horizontal="left" vertical="top" indent="1"/>
    </xf>
    <xf numFmtId="4" fontId="20" fillId="24" borderId="12" applyNumberFormat="0" applyProtection="0">
      <alignment vertical="center"/>
    </xf>
    <xf numFmtId="4" fontId="57" fillId="24" borderId="12" applyNumberFormat="0" applyProtection="0">
      <alignment vertical="center"/>
    </xf>
    <xf numFmtId="4" fontId="60" fillId="0" borderId="0" applyNumberFormat="0" applyProtection="0">
      <alignment horizontal="left" vertical="center" indent="1"/>
    </xf>
    <xf numFmtId="4" fontId="20" fillId="43" borderId="11" applyNumberFormat="0" applyProtection="0">
      <alignment horizontal="right" vertical="center"/>
    </xf>
    <xf numFmtId="4" fontId="57" fillId="44" borderId="12" applyNumberFormat="0" applyProtection="0">
      <alignment horizontal="right" vertical="center"/>
    </xf>
    <xf numFmtId="0" fontId="11" fillId="46" borderId="11" applyNumberFormat="0" applyProtection="0">
      <alignment horizontal="left" vertical="center" indent="1"/>
    </xf>
    <xf numFmtId="0" fontId="11" fillId="46" borderId="11" applyNumberFormat="0" applyProtection="0">
      <alignment horizontal="left" vertical="center" indent="1"/>
    </xf>
    <xf numFmtId="0" fontId="11" fillId="46" borderId="11" applyNumberFormat="0" applyProtection="0">
      <alignment horizontal="left" vertical="center" indent="1"/>
    </xf>
    <xf numFmtId="0" fontId="11" fillId="46" borderId="11" applyNumberFormat="0" applyProtection="0">
      <alignment horizontal="left" vertical="center" indent="1"/>
    </xf>
    <xf numFmtId="0" fontId="11" fillId="46" borderId="11" applyNumberFormat="0" applyProtection="0">
      <alignment horizontal="left" vertical="center" indent="1"/>
    </xf>
    <xf numFmtId="0" fontId="51" fillId="47" borderId="8" applyNumberFormat="0" applyProtection="0">
      <alignment horizontal="center" vertical="top" wrapText="1"/>
    </xf>
    <xf numFmtId="0" fontId="51" fillId="33" borderId="8" applyNumberFormat="0" applyProtection="0">
      <alignment horizontal="center" vertical="center" wrapText="1"/>
    </xf>
    <xf numFmtId="4" fontId="63" fillId="39" borderId="15">
      <alignment vertical="center"/>
    </xf>
    <xf numFmtId="4" fontId="64" fillId="39" borderId="15">
      <alignment vertical="center"/>
    </xf>
    <xf numFmtId="4" fontId="65" fillId="24" borderId="15">
      <alignment horizontal="left" vertical="center" indent="1"/>
    </xf>
    <xf numFmtId="4" fontId="44" fillId="0" borderId="0" applyNumberFormat="0" applyProtection="0">
      <alignment vertical="center"/>
    </xf>
    <xf numFmtId="4" fontId="66" fillId="0" borderId="12" applyNumberFormat="0" applyProtection="0">
      <alignment horizontal="right" vertical="center"/>
    </xf>
    <xf numFmtId="0" fontId="11" fillId="0" borderId="0"/>
    <xf numFmtId="0" fontId="81" fillId="0" borderId="0"/>
    <xf numFmtId="0" fontId="11" fillId="0" borderId="0"/>
    <xf numFmtId="9" fontId="81" fillId="0" borderId="0" applyFont="0" applyFill="0" applyBorder="0" applyAlignment="0" applyProtection="0"/>
    <xf numFmtId="43" fontId="81" fillId="0" borderId="0" applyFont="0" applyFill="0" applyBorder="0" applyAlignment="0" applyProtection="0"/>
    <xf numFmtId="0" fontId="11" fillId="0" borderId="0"/>
    <xf numFmtId="175" fontId="30" fillId="2" borderId="0" applyNumberFormat="0" applyBorder="0" applyAlignment="0" applyProtection="0"/>
    <xf numFmtId="175" fontId="30" fillId="3" borderId="0" applyNumberFormat="0" applyBorder="0" applyAlignment="0" applyProtection="0"/>
    <xf numFmtId="175" fontId="30" fillId="4" borderId="0" applyNumberFormat="0" applyBorder="0" applyAlignment="0" applyProtection="0"/>
    <xf numFmtId="175" fontId="30" fillId="5" borderId="0" applyNumberFormat="0" applyBorder="0" applyAlignment="0" applyProtection="0"/>
    <xf numFmtId="175" fontId="30" fillId="6" borderId="0" applyNumberFormat="0" applyBorder="0" applyAlignment="0" applyProtection="0"/>
    <xf numFmtId="175" fontId="30" fillId="7" borderId="0" applyNumberFormat="0" applyBorder="0" applyAlignment="0" applyProtection="0"/>
    <xf numFmtId="175" fontId="30" fillId="8" borderId="0" applyNumberFormat="0" applyBorder="0" applyAlignment="0" applyProtection="0"/>
    <xf numFmtId="175" fontId="30" fillId="9" borderId="0" applyNumberFormat="0" applyBorder="0" applyAlignment="0" applyProtection="0"/>
    <xf numFmtId="175" fontId="30" fillId="10" borderId="0" applyNumberFormat="0" applyBorder="0" applyAlignment="0" applyProtection="0"/>
    <xf numFmtId="175" fontId="30" fillId="5" borderId="0" applyNumberFormat="0" applyBorder="0" applyAlignment="0" applyProtection="0"/>
    <xf numFmtId="175" fontId="30" fillId="8" borderId="0" applyNumberFormat="0" applyBorder="0" applyAlignment="0" applyProtection="0"/>
    <xf numFmtId="175" fontId="30" fillId="11" borderId="0" applyNumberFormat="0" applyBorder="0" applyAlignment="0" applyProtection="0"/>
    <xf numFmtId="175" fontId="31" fillId="12" borderId="0" applyNumberFormat="0" applyBorder="0" applyAlignment="0" applyProtection="0"/>
    <xf numFmtId="175" fontId="31" fillId="9" borderId="0" applyNumberFormat="0" applyBorder="0" applyAlignment="0" applyProtection="0"/>
    <xf numFmtId="175" fontId="31" fillId="10" borderId="0" applyNumberFormat="0" applyBorder="0" applyAlignment="0" applyProtection="0"/>
    <xf numFmtId="175" fontId="31" fillId="13" borderId="0" applyNumberFormat="0" applyBorder="0" applyAlignment="0" applyProtection="0"/>
    <xf numFmtId="175" fontId="31" fillId="14" borderId="0" applyNumberFormat="0" applyBorder="0" applyAlignment="0" applyProtection="0"/>
    <xf numFmtId="175" fontId="31" fillId="15" borderId="0" applyNumberFormat="0" applyBorder="0" applyAlignment="0" applyProtection="0"/>
    <xf numFmtId="175" fontId="31" fillId="16" borderId="0" applyNumberFormat="0" applyBorder="0" applyAlignment="0" applyProtection="0"/>
    <xf numFmtId="175" fontId="31" fillId="17" borderId="0" applyNumberFormat="0" applyBorder="0" applyAlignment="0" applyProtection="0"/>
    <xf numFmtId="175" fontId="31" fillId="18" borderId="0" applyNumberFormat="0" applyBorder="0" applyAlignment="0" applyProtection="0"/>
    <xf numFmtId="175" fontId="31" fillId="13" borderId="0" applyNumberFormat="0" applyBorder="0" applyAlignment="0" applyProtection="0"/>
    <xf numFmtId="175" fontId="31" fillId="14" borderId="0" applyNumberFormat="0" applyBorder="0" applyAlignment="0" applyProtection="0"/>
    <xf numFmtId="175" fontId="31" fillId="19" borderId="0" applyNumberFormat="0" applyBorder="0" applyAlignment="0" applyProtection="0"/>
    <xf numFmtId="167" fontId="19" fillId="20" borderId="1">
      <alignment horizontal="center" vertical="center"/>
    </xf>
    <xf numFmtId="175" fontId="32" fillId="3" borderId="0" applyNumberFormat="0" applyBorder="0" applyAlignment="0" applyProtection="0"/>
    <xf numFmtId="175" fontId="33" fillId="21" borderId="2" applyNumberFormat="0" applyAlignment="0" applyProtection="0"/>
    <xf numFmtId="175" fontId="34" fillId="22" borderId="3" applyNumberFormat="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4"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35" fillId="0" borderId="0" applyNumberFormat="0" applyFill="0" applyBorder="0" applyAlignment="0" applyProtection="0"/>
    <xf numFmtId="175" fontId="36" fillId="4" borderId="0" applyNumberFormat="0" applyBorder="0" applyAlignment="0" applyProtection="0"/>
    <xf numFmtId="175" fontId="21" fillId="0" borderId="0" applyNumberFormat="0" applyFill="0" applyBorder="0" applyAlignment="0" applyProtection="0"/>
    <xf numFmtId="175" fontId="13" fillId="0" borderId="4" applyNumberFormat="0" applyAlignment="0" applyProtection="0">
      <alignment horizontal="left" vertical="center"/>
    </xf>
    <xf numFmtId="175" fontId="13" fillId="0" borderId="5">
      <alignment horizontal="left" vertical="center"/>
    </xf>
    <xf numFmtId="175" fontId="22" fillId="0" borderId="0" applyNumberFormat="0" applyFont="0" applyFill="0" applyBorder="0" applyProtection="0"/>
    <xf numFmtId="175" fontId="22" fillId="0" borderId="0" applyNumberFormat="0" applyFont="0" applyFill="0" applyBorder="0" applyProtection="0"/>
    <xf numFmtId="175" fontId="22" fillId="0" borderId="0" applyNumberFormat="0" applyFont="0" applyFill="0" applyBorder="0" applyProtection="0"/>
    <xf numFmtId="175" fontId="13" fillId="0" borderId="0" applyNumberFormat="0" applyFont="0" applyFill="0" applyBorder="0" applyProtection="0"/>
    <xf numFmtId="175" fontId="13" fillId="0" borderId="0" applyNumberFormat="0" applyFont="0" applyFill="0" applyBorder="0" applyProtection="0"/>
    <xf numFmtId="175" fontId="13" fillId="0" borderId="0" applyNumberFormat="0" applyFont="0" applyFill="0" applyBorder="0" applyProtection="0"/>
    <xf numFmtId="175" fontId="37" fillId="0" borderId="6" applyNumberFormat="0" applyFill="0" applyAlignment="0" applyProtection="0"/>
    <xf numFmtId="175" fontId="37" fillId="0" borderId="0" applyNumberFormat="0" applyFill="0" applyBorder="0" applyAlignment="0" applyProtection="0"/>
    <xf numFmtId="175" fontId="23" fillId="0" borderId="7" applyNumberFormat="0" applyFill="0" applyAlignment="0" applyProtection="0"/>
    <xf numFmtId="0" fontId="99" fillId="0" borderId="0" applyNumberFormat="0" applyFill="0" applyBorder="0" applyAlignment="0" applyProtection="0">
      <alignment vertical="top"/>
      <protection locked="0"/>
    </xf>
    <xf numFmtId="175" fontId="38" fillId="7" borderId="2" applyNumberFormat="0" applyAlignment="0" applyProtection="0"/>
    <xf numFmtId="175" fontId="38" fillId="7" borderId="2" applyNumberFormat="0" applyAlignment="0" applyProtection="0"/>
    <xf numFmtId="175" fontId="38" fillId="7" borderId="2" applyNumberFormat="0" applyAlignment="0" applyProtection="0"/>
    <xf numFmtId="175" fontId="38" fillId="7" borderId="2" applyNumberFormat="0" applyAlignment="0" applyProtection="0"/>
    <xf numFmtId="175" fontId="38" fillId="7" borderId="2" applyNumberFormat="0" applyAlignment="0" applyProtection="0"/>
    <xf numFmtId="175" fontId="39" fillId="0" borderId="9" applyNumberFormat="0" applyFill="0" applyAlignment="0" applyProtection="0"/>
    <xf numFmtId="175" fontId="40" fillId="25" borderId="0" applyNumberFormat="0" applyBorder="0" applyAlignment="0" applyProtection="0"/>
    <xf numFmtId="37" fontId="24" fillId="0" borderId="0"/>
    <xf numFmtId="170" fontId="17"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75" fontId="11" fillId="0" borderId="0"/>
    <xf numFmtId="175" fontId="56" fillId="0" borderId="0"/>
    <xf numFmtId="175" fontId="5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75" fontId="11" fillId="0" borderId="0"/>
    <xf numFmtId="0" fontId="11" fillId="0" borderId="0"/>
    <xf numFmtId="175" fontId="11" fillId="0" borderId="0"/>
    <xf numFmtId="0" fontId="11" fillId="0" borderId="0"/>
    <xf numFmtId="175" fontId="11" fillId="0" borderId="0"/>
    <xf numFmtId="0" fontId="11" fillId="0" borderId="0"/>
    <xf numFmtId="175" fontId="11" fillId="0" borderId="0"/>
    <xf numFmtId="0" fontId="11" fillId="0" borderId="0"/>
    <xf numFmtId="175" fontId="11" fillId="0" borderId="0"/>
    <xf numFmtId="175" fontId="68" fillId="0" borderId="0"/>
    <xf numFmtId="175" fontId="11" fillId="0" borderId="0"/>
    <xf numFmtId="0" fontId="11" fillId="0" borderId="0"/>
    <xf numFmtId="0" fontId="11" fillId="0" borderId="0"/>
    <xf numFmtId="0" fontId="11" fillId="0" borderId="0"/>
    <xf numFmtId="0" fontId="11" fillId="0" borderId="0"/>
    <xf numFmtId="0" fontId="11" fillId="0" borderId="0"/>
    <xf numFmtId="0" fontId="100" fillId="0" borderId="0"/>
    <xf numFmtId="0" fontId="100" fillId="0" borderId="0"/>
    <xf numFmtId="0" fontId="100" fillId="0" borderId="0"/>
    <xf numFmtId="0" fontId="100" fillId="0" borderId="0"/>
    <xf numFmtId="0" fontId="100" fillId="0" borderId="0"/>
    <xf numFmtId="175" fontId="68" fillId="0" borderId="0"/>
    <xf numFmtId="0" fontId="100" fillId="0" borderId="0"/>
    <xf numFmtId="0" fontId="100" fillId="0" borderId="0"/>
    <xf numFmtId="0" fontId="100" fillId="0" borderId="0"/>
    <xf numFmtId="0" fontId="100" fillId="0" borderId="0"/>
    <xf numFmtId="0" fontId="100" fillId="0" borderId="0"/>
    <xf numFmtId="0" fontId="100" fillId="0" borderId="0"/>
    <xf numFmtId="175" fontId="68" fillId="0" borderId="0"/>
    <xf numFmtId="175" fontId="11" fillId="0" borderId="0"/>
    <xf numFmtId="175" fontId="11" fillId="0" borderId="0"/>
    <xf numFmtId="175" fontId="11" fillId="0" borderId="0"/>
    <xf numFmtId="0" fontId="11" fillId="0" borderId="0"/>
    <xf numFmtId="175" fontId="11" fillId="26" borderId="10" applyNumberFormat="0" applyFont="0" applyAlignment="0" applyProtection="0"/>
    <xf numFmtId="175" fontId="41" fillId="21" borderId="11" applyNumberFormat="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75" fontId="45" fillId="27" borderId="12" applyNumberFormat="0" applyProtection="0">
      <alignment horizontal="left" vertical="top" indent="1"/>
    </xf>
    <xf numFmtId="4" fontId="53" fillId="37" borderId="0" applyNumberFormat="0" applyProtection="0">
      <alignment horizontal="left" vertical="center" indent="1"/>
    </xf>
    <xf numFmtId="175" fontId="51" fillId="40" borderId="8" applyNumberFormat="0" applyProtection="0">
      <alignment horizontal="left" vertical="center" indent="2"/>
    </xf>
    <xf numFmtId="175" fontId="51" fillId="40" borderId="8" applyNumberFormat="0" applyProtection="0">
      <alignment horizontal="left" vertical="center" indent="2"/>
    </xf>
    <xf numFmtId="175" fontId="51" fillId="40" borderId="8" applyNumberFormat="0" applyProtection="0">
      <alignment horizontal="left" vertical="center" indent="2"/>
    </xf>
    <xf numFmtId="175" fontId="11" fillId="37" borderId="12" applyNumberFormat="0" applyProtection="0">
      <alignment horizontal="left" vertical="top" indent="1"/>
    </xf>
    <xf numFmtId="175" fontId="11" fillId="37" borderId="12" applyNumberFormat="0" applyProtection="0">
      <alignment horizontal="left" vertical="top" indent="1"/>
    </xf>
    <xf numFmtId="175" fontId="11" fillId="37" borderId="12" applyNumberFormat="0" applyProtection="0">
      <alignment horizontal="left" vertical="top" indent="1"/>
    </xf>
    <xf numFmtId="175" fontId="11" fillId="37" borderId="12" applyNumberFormat="0" applyProtection="0">
      <alignment horizontal="left" vertical="top" indent="1"/>
    </xf>
    <xf numFmtId="175" fontId="11" fillId="37" borderId="12" applyNumberFormat="0" applyProtection="0">
      <alignment horizontal="left" vertical="top" indent="1"/>
    </xf>
    <xf numFmtId="175" fontId="11" fillId="37" borderId="12" applyNumberFormat="0" applyProtection="0">
      <alignment horizontal="left" vertical="top" indent="1"/>
    </xf>
    <xf numFmtId="175" fontId="56" fillId="0" borderId="8" applyNumberFormat="0" applyProtection="0">
      <alignment horizontal="left" vertical="center" indent="2"/>
    </xf>
    <xf numFmtId="175" fontId="56" fillId="0" borderId="8" applyNumberFormat="0" applyProtection="0">
      <alignment horizontal="left" vertical="center" indent="2"/>
    </xf>
    <xf numFmtId="175" fontId="56" fillId="0" borderId="8" applyNumberFormat="0" applyProtection="0">
      <alignment horizontal="left" vertical="center" indent="2"/>
    </xf>
    <xf numFmtId="175" fontId="11" fillId="41" borderId="12" applyNumberFormat="0" applyProtection="0">
      <alignment horizontal="left" vertical="top" indent="1"/>
    </xf>
    <xf numFmtId="175" fontId="11" fillId="41" borderId="12" applyNumberFormat="0" applyProtection="0">
      <alignment horizontal="left" vertical="top" indent="1"/>
    </xf>
    <xf numFmtId="175" fontId="11" fillId="41" borderId="12" applyNumberFormat="0" applyProtection="0">
      <alignment horizontal="left" vertical="top" indent="1"/>
    </xf>
    <xf numFmtId="175" fontId="11" fillId="41" borderId="12" applyNumberFormat="0" applyProtection="0">
      <alignment horizontal="left" vertical="top" indent="1"/>
    </xf>
    <xf numFmtId="175" fontId="11" fillId="41" borderId="12" applyNumberFormat="0" applyProtection="0">
      <alignment horizontal="left" vertical="top" indent="1"/>
    </xf>
    <xf numFmtId="175" fontId="11" fillId="41" borderId="12" applyNumberFormat="0" applyProtection="0">
      <alignment horizontal="left" vertical="top" indent="1"/>
    </xf>
    <xf numFmtId="175" fontId="56" fillId="0" borderId="8" applyNumberFormat="0" applyProtection="0">
      <alignment horizontal="left" vertical="center" indent="2"/>
    </xf>
    <xf numFmtId="175" fontId="56" fillId="0" borderId="8" applyNumberFormat="0" applyProtection="0">
      <alignment horizontal="left" vertical="center" indent="2"/>
    </xf>
    <xf numFmtId="175" fontId="56" fillId="0" borderId="8" applyNumberFormat="0" applyProtection="0">
      <alignment horizontal="left" vertical="center" indent="2"/>
    </xf>
    <xf numFmtId="175" fontId="11" fillId="20" borderId="12" applyNumberFormat="0" applyProtection="0">
      <alignment horizontal="left" vertical="top" indent="1"/>
    </xf>
    <xf numFmtId="175" fontId="11" fillId="20" borderId="12" applyNumberFormat="0" applyProtection="0">
      <alignment horizontal="left" vertical="top" indent="1"/>
    </xf>
    <xf numFmtId="175" fontId="11" fillId="20" borderId="12" applyNumberFormat="0" applyProtection="0">
      <alignment horizontal="left" vertical="top" indent="1"/>
    </xf>
    <xf numFmtId="175" fontId="11" fillId="20" borderId="12" applyNumberFormat="0" applyProtection="0">
      <alignment horizontal="left" vertical="top" indent="1"/>
    </xf>
    <xf numFmtId="175" fontId="11" fillId="20" borderId="12" applyNumberFormat="0" applyProtection="0">
      <alignment horizontal="left" vertical="top" indent="1"/>
    </xf>
    <xf numFmtId="175" fontId="11" fillId="20" borderId="12" applyNumberFormat="0" applyProtection="0">
      <alignment horizontal="left" vertical="top" indent="1"/>
    </xf>
    <xf numFmtId="175" fontId="56" fillId="0" borderId="8" applyNumberFormat="0" applyProtection="0">
      <alignment horizontal="left" vertical="center" indent="2"/>
    </xf>
    <xf numFmtId="175" fontId="56" fillId="0" borderId="8" applyNumberFormat="0" applyProtection="0">
      <alignment horizontal="left" vertical="center" indent="2"/>
    </xf>
    <xf numFmtId="175" fontId="56" fillId="0" borderId="8" applyNumberFormat="0" applyProtection="0">
      <alignment horizontal="left" vertical="center" indent="2"/>
    </xf>
    <xf numFmtId="175" fontId="11" fillId="42" borderId="12" applyNumberFormat="0" applyProtection="0">
      <alignment horizontal="left" vertical="top" indent="1"/>
    </xf>
    <xf numFmtId="175" fontId="11" fillId="42" borderId="12" applyNumberFormat="0" applyProtection="0">
      <alignment horizontal="left" vertical="top" indent="1"/>
    </xf>
    <xf numFmtId="175" fontId="11" fillId="42" borderId="12" applyNumberFormat="0" applyProtection="0">
      <alignment horizontal="left" vertical="top" indent="1"/>
    </xf>
    <xf numFmtId="175" fontId="11" fillId="42" borderId="12" applyNumberFormat="0" applyProtection="0">
      <alignment horizontal="left" vertical="top" indent="1"/>
    </xf>
    <xf numFmtId="175" fontId="11" fillId="42" borderId="12" applyNumberFormat="0" applyProtection="0">
      <alignment horizontal="left" vertical="top" indent="1"/>
    </xf>
    <xf numFmtId="175" fontId="11" fillId="42" borderId="12" applyNumberFormat="0" applyProtection="0">
      <alignment horizontal="left" vertical="top" indent="1"/>
    </xf>
    <xf numFmtId="175" fontId="20" fillId="24" borderId="12" applyNumberFormat="0" applyProtection="0">
      <alignment horizontal="left" vertical="top" indent="1"/>
    </xf>
    <xf numFmtId="175" fontId="20" fillId="24" borderId="12" applyNumberFormat="0" applyProtection="0">
      <alignment horizontal="left" vertical="top" indent="1"/>
    </xf>
    <xf numFmtId="175" fontId="11" fillId="46" borderId="11" applyNumberFormat="0" applyProtection="0">
      <alignment horizontal="left" vertical="center" indent="1"/>
    </xf>
    <xf numFmtId="175" fontId="11" fillId="46" borderId="11" applyNumberFormat="0" applyProtection="0">
      <alignment horizontal="left" vertical="center" indent="1"/>
    </xf>
    <xf numFmtId="175" fontId="11" fillId="46" borderId="11" applyNumberFormat="0" applyProtection="0">
      <alignment horizontal="left" vertical="center" indent="1"/>
    </xf>
    <xf numFmtId="175" fontId="11" fillId="46" borderId="11" applyNumberFormat="0" applyProtection="0">
      <alignment horizontal="left" vertical="center" indent="1"/>
    </xf>
    <xf numFmtId="175" fontId="11" fillId="46" borderId="11" applyNumberFormat="0" applyProtection="0">
      <alignment horizontal="left" vertical="center" indent="1"/>
    </xf>
    <xf numFmtId="175" fontId="51" fillId="47" borderId="8" applyNumberFormat="0" applyProtection="0">
      <alignment horizontal="center" vertical="top" wrapText="1"/>
    </xf>
    <xf numFmtId="4" fontId="66" fillId="0" borderId="12" applyNumberFormat="0" applyProtection="0">
      <alignment horizontal="right" vertical="center"/>
    </xf>
    <xf numFmtId="175" fontId="67" fillId="39" borderId="16">
      <protection locked="0"/>
    </xf>
    <xf numFmtId="175" fontId="67" fillId="48" borderId="0"/>
    <xf numFmtId="175" fontId="47" fillId="0" borderId="0"/>
    <xf numFmtId="175" fontId="25" fillId="0" borderId="0" applyNumberFormat="0" applyFont="0" applyFill="0" applyBorder="0" applyAlignment="0" applyProtection="0"/>
    <xf numFmtId="175" fontId="25" fillId="0" borderId="0" applyNumberFormat="0" applyFont="0" applyFill="0" applyBorder="0" applyAlignment="0" applyProtection="0"/>
    <xf numFmtId="175" fontId="25" fillId="0" borderId="0" applyNumberFormat="0" applyFont="0" applyFill="0" applyBorder="0" applyAlignment="0" applyProtection="0"/>
    <xf numFmtId="175" fontId="42" fillId="0" borderId="0" applyNumberFormat="0" applyFill="0" applyBorder="0" applyAlignment="0" applyProtection="0"/>
    <xf numFmtId="175" fontId="11" fillId="0" borderId="17" applyNumberFormat="0" applyFill="0" applyBorder="0" applyAlignment="0" applyProtection="0"/>
    <xf numFmtId="175" fontId="11" fillId="0" borderId="17" applyNumberFormat="0" applyFill="0" applyBorder="0" applyAlignment="0" applyProtection="0"/>
    <xf numFmtId="175" fontId="11" fillId="0" borderId="17" applyNumberFormat="0" applyFill="0" applyBorder="0" applyAlignment="0" applyProtection="0"/>
    <xf numFmtId="175" fontId="11" fillId="0" borderId="17" applyNumberFormat="0" applyFill="0" applyBorder="0" applyAlignment="0" applyProtection="0"/>
    <xf numFmtId="175" fontId="43" fillId="0" borderId="0" applyNumberFormat="0" applyFill="0" applyBorder="0" applyAlignment="0" applyProtection="0"/>
    <xf numFmtId="0" fontId="100" fillId="0" borderId="0"/>
    <xf numFmtId="0" fontId="100" fillId="0" borderId="0"/>
    <xf numFmtId="4" fontId="66" fillId="0" borderId="12" applyNumberFormat="0" applyProtection="0">
      <alignment horizontal="right" vertical="center"/>
    </xf>
    <xf numFmtId="0" fontId="11" fillId="0" borderId="0"/>
    <xf numFmtId="0" fontId="11" fillId="0" borderId="0"/>
    <xf numFmtId="0" fontId="11" fillId="0" borderId="0"/>
    <xf numFmtId="0" fontId="11" fillId="0" borderId="0"/>
    <xf numFmtId="0" fontId="11" fillId="0" borderId="0"/>
    <xf numFmtId="0" fontId="100" fillId="0" borderId="0"/>
    <xf numFmtId="0" fontId="100" fillId="0" borderId="0"/>
    <xf numFmtId="0" fontId="100" fillId="0" borderId="0"/>
    <xf numFmtId="0" fontId="10" fillId="0" borderId="0"/>
    <xf numFmtId="0" fontId="81" fillId="0" borderId="0"/>
    <xf numFmtId="0" fontId="30" fillId="2" borderId="0" applyNumberFormat="0" applyBorder="0" applyAlignment="0" applyProtection="0"/>
    <xf numFmtId="0" fontId="30" fillId="3" borderId="0" applyNumberFormat="0" applyBorder="0" applyAlignment="0" applyProtection="0"/>
    <xf numFmtId="0" fontId="30" fillId="4" borderId="0" applyNumberFormat="0" applyBorder="0" applyAlignment="0" applyProtection="0"/>
    <xf numFmtId="0" fontId="30" fillId="5" borderId="0" applyNumberFormat="0" applyBorder="0" applyAlignment="0" applyProtection="0"/>
    <xf numFmtId="0" fontId="30" fillId="6" borderId="0" applyNumberFormat="0" applyBorder="0" applyAlignment="0" applyProtection="0"/>
    <xf numFmtId="0" fontId="30" fillId="7" borderId="0" applyNumberFormat="0" applyBorder="0" applyAlignment="0" applyProtection="0"/>
    <xf numFmtId="0" fontId="30" fillId="8" borderId="0" applyNumberFormat="0" applyBorder="0" applyAlignment="0" applyProtection="0"/>
    <xf numFmtId="0" fontId="30" fillId="9" borderId="0" applyNumberFormat="0" applyBorder="0" applyAlignment="0" applyProtection="0"/>
    <xf numFmtId="0" fontId="30" fillId="10" borderId="0" applyNumberFormat="0" applyBorder="0" applyAlignment="0" applyProtection="0"/>
    <xf numFmtId="0" fontId="30" fillId="5" borderId="0" applyNumberFormat="0" applyBorder="0" applyAlignment="0" applyProtection="0"/>
    <xf numFmtId="0" fontId="30" fillId="8" borderId="0" applyNumberFormat="0" applyBorder="0" applyAlignment="0" applyProtection="0"/>
    <xf numFmtId="0" fontId="30" fillId="11" borderId="0" applyNumberFormat="0" applyBorder="0" applyAlignment="0" applyProtection="0"/>
    <xf numFmtId="0" fontId="31" fillId="12" borderId="0" applyNumberFormat="0" applyBorder="0" applyAlignment="0" applyProtection="0"/>
    <xf numFmtId="0" fontId="31" fillId="9" borderId="0" applyNumberFormat="0" applyBorder="0" applyAlignment="0" applyProtection="0"/>
    <xf numFmtId="0" fontId="31" fillId="10" borderId="0" applyNumberFormat="0" applyBorder="0" applyAlignment="0" applyProtection="0"/>
    <xf numFmtId="0" fontId="31" fillId="13" borderId="0" applyNumberFormat="0" applyBorder="0" applyAlignment="0" applyProtection="0"/>
    <xf numFmtId="0" fontId="31" fillId="14" borderId="0" applyNumberFormat="0" applyBorder="0" applyAlignment="0" applyProtection="0"/>
    <xf numFmtId="0" fontId="31" fillId="15" borderId="0" applyNumberFormat="0" applyBorder="0" applyAlignment="0" applyProtection="0"/>
    <xf numFmtId="0" fontId="31" fillId="16" borderId="0" applyNumberFormat="0" applyBorder="0" applyAlignment="0" applyProtection="0"/>
    <xf numFmtId="0" fontId="31" fillId="17" borderId="0" applyNumberFormat="0" applyBorder="0" applyAlignment="0" applyProtection="0"/>
    <xf numFmtId="0" fontId="31" fillId="18" borderId="0" applyNumberFormat="0" applyBorder="0" applyAlignment="0" applyProtection="0"/>
    <xf numFmtId="0" fontId="31" fillId="13" borderId="0" applyNumberFormat="0" applyBorder="0" applyAlignment="0" applyProtection="0"/>
    <xf numFmtId="0" fontId="31" fillId="14" borderId="0" applyNumberFormat="0" applyBorder="0" applyAlignment="0" applyProtection="0"/>
    <xf numFmtId="0" fontId="31" fillId="19" borderId="0" applyNumberFormat="0" applyBorder="0" applyAlignment="0" applyProtection="0"/>
    <xf numFmtId="0" fontId="32" fillId="3" borderId="0" applyNumberFormat="0" applyBorder="0" applyAlignment="0" applyProtection="0"/>
    <xf numFmtId="0" fontId="33" fillId="21" borderId="2" applyNumberFormat="0" applyAlignment="0" applyProtection="0"/>
    <xf numFmtId="0" fontId="34" fillId="22" borderId="3" applyNumberFormat="0" applyAlignment="0" applyProtection="0"/>
    <xf numFmtId="43" fontId="81" fillId="0" borderId="0" applyFont="0" applyFill="0" applyBorder="0" applyAlignment="0" applyProtection="0"/>
    <xf numFmtId="0" fontId="35" fillId="0" borderId="0" applyNumberFormat="0" applyFill="0" applyBorder="0" applyAlignment="0" applyProtection="0"/>
    <xf numFmtId="0" fontId="36" fillId="4" borderId="0" applyNumberFormat="0" applyBorder="0" applyAlignment="0" applyProtection="0"/>
    <xf numFmtId="0" fontId="82" fillId="0" borderId="88" applyNumberFormat="0" applyFill="0" applyAlignment="0" applyProtection="0"/>
    <xf numFmtId="0" fontId="37" fillId="0" borderId="6" applyNumberFormat="0" applyFill="0" applyAlignment="0" applyProtection="0"/>
    <xf numFmtId="0" fontId="37" fillId="0" borderId="0" applyNumberFormat="0" applyFill="0" applyBorder="0" applyAlignment="0" applyProtection="0"/>
    <xf numFmtId="0" fontId="38" fillId="7" borderId="2" applyNumberFormat="0" applyAlignment="0" applyProtection="0"/>
    <xf numFmtId="0" fontId="39" fillId="0" borderId="9" applyNumberFormat="0" applyFill="0" applyAlignment="0" applyProtection="0"/>
    <xf numFmtId="0" fontId="40" fillId="25" borderId="0" applyNumberFormat="0" applyBorder="0" applyAlignment="0" applyProtection="0"/>
    <xf numFmtId="0" fontId="81" fillId="26" borderId="10" applyNumberFormat="0" applyFont="0" applyAlignment="0" applyProtection="0"/>
    <xf numFmtId="0" fontId="41" fillId="21" borderId="11" applyNumberFormat="0" applyAlignment="0" applyProtection="0"/>
    <xf numFmtId="9" fontId="81" fillId="0" borderId="0" applyFon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10" fillId="0" borderId="0"/>
    <xf numFmtId="0" fontId="11" fillId="0" borderId="0"/>
    <xf numFmtId="0" fontId="11" fillId="0" borderId="0" applyFont="0" applyFill="0" applyBorder="0" applyAlignment="0" applyProtection="0"/>
    <xf numFmtId="0" fontId="10" fillId="0" borderId="0"/>
    <xf numFmtId="0" fontId="21" fillId="0" borderId="0" applyNumberFormat="0" applyFill="0" applyBorder="0" applyAlignment="0" applyProtection="0"/>
    <xf numFmtId="0" fontId="13" fillId="0" borderId="4" applyNumberFormat="0" applyAlignment="0" applyProtection="0">
      <alignment horizontal="left" vertical="center"/>
    </xf>
    <xf numFmtId="0" fontId="13" fillId="0" borderId="5">
      <alignment horizontal="left" vertical="center"/>
    </xf>
    <xf numFmtId="0" fontId="22" fillId="0" borderId="0" applyNumberFormat="0" applyFont="0" applyFill="0" applyBorder="0" applyProtection="0"/>
    <xf numFmtId="0" fontId="13" fillId="0" borderId="0" applyNumberFormat="0" applyFont="0" applyFill="0" applyBorder="0" applyProtection="0"/>
    <xf numFmtId="0" fontId="13" fillId="0" borderId="0" applyNumberFormat="0" applyFont="0" applyFill="0" applyBorder="0" applyProtection="0"/>
    <xf numFmtId="0" fontId="23" fillId="0" borderId="7" applyNumberFormat="0" applyFill="0" applyAlignment="0" applyProtection="0"/>
    <xf numFmtId="0" fontId="11" fillId="0" borderId="0"/>
    <xf numFmtId="0" fontId="11" fillId="0" borderId="0"/>
    <xf numFmtId="0" fontId="10" fillId="0" borderId="0"/>
    <xf numFmtId="4" fontId="86" fillId="27" borderId="90" applyNumberFormat="0" applyProtection="0">
      <alignment vertical="center"/>
    </xf>
    <xf numFmtId="4" fontId="87" fillId="27" borderId="90" applyNumberFormat="0" applyProtection="0">
      <alignment vertical="center"/>
    </xf>
    <xf numFmtId="4" fontId="88" fillId="27" borderId="90" applyNumberFormat="0" applyProtection="0">
      <alignment horizontal="left" vertical="center" indent="1"/>
    </xf>
    <xf numFmtId="0" fontId="45" fillId="27" borderId="12" applyNumberFormat="0" applyProtection="0">
      <alignment horizontal="left" vertical="top" indent="1"/>
    </xf>
    <xf numFmtId="4" fontId="89" fillId="37" borderId="90" applyNumberFormat="0" applyProtection="0">
      <alignment horizontal="left" vertical="center" indent="1"/>
    </xf>
    <xf numFmtId="4" fontId="65" fillId="67" borderId="90" applyNumberFormat="0" applyProtection="0">
      <alignment horizontal="left" vertical="center" indent="1"/>
    </xf>
    <xf numFmtId="4" fontId="65" fillId="42" borderId="90" applyNumberFormat="0" applyProtection="0">
      <alignment horizontal="left" vertical="center" indent="1"/>
    </xf>
    <xf numFmtId="4" fontId="90" fillId="37" borderId="90" applyNumberFormat="0" applyProtection="0">
      <alignment horizontal="left" vertical="center" indent="1"/>
    </xf>
    <xf numFmtId="4" fontId="91" fillId="20" borderId="90" applyNumberFormat="0" applyProtection="0">
      <alignment vertical="center"/>
    </xf>
    <xf numFmtId="4" fontId="55" fillId="39" borderId="90" applyNumberFormat="0" applyProtection="0">
      <alignment horizontal="left" vertical="center" indent="1"/>
    </xf>
    <xf numFmtId="4" fontId="92" fillId="42" borderId="90" applyNumberFormat="0" applyProtection="0">
      <alignment horizontal="left" vertical="center" indent="1"/>
    </xf>
    <xf numFmtId="4" fontId="93" fillId="37" borderId="90" applyNumberFormat="0" applyProtection="0">
      <alignment horizontal="left" vertical="center" indent="1"/>
    </xf>
    <xf numFmtId="0" fontId="11" fillId="37" borderId="12" applyNumberFormat="0" applyProtection="0">
      <alignment horizontal="left" vertical="center" indent="1"/>
    </xf>
    <xf numFmtId="0" fontId="11" fillId="37" borderId="12" applyNumberFormat="0" applyProtection="0">
      <alignment horizontal="left" vertical="center" indent="1"/>
    </xf>
    <xf numFmtId="0" fontId="11" fillId="37" borderId="12" applyNumberFormat="0" applyProtection="0">
      <alignment horizontal="left" vertical="center" indent="1"/>
    </xf>
    <xf numFmtId="0" fontId="11" fillId="37" borderId="12" applyNumberFormat="0" applyProtection="0">
      <alignment horizontal="left" vertical="top" indent="1"/>
    </xf>
    <xf numFmtId="0" fontId="11" fillId="41" borderId="12" applyNumberFormat="0" applyProtection="0">
      <alignment horizontal="left" vertical="center" indent="1"/>
    </xf>
    <xf numFmtId="0" fontId="11" fillId="41" borderId="12" applyNumberFormat="0" applyProtection="0">
      <alignment horizontal="left" vertical="center" indent="1"/>
    </xf>
    <xf numFmtId="0" fontId="11" fillId="41" borderId="12" applyNumberFormat="0" applyProtection="0">
      <alignment horizontal="left" vertical="center" indent="1"/>
    </xf>
    <xf numFmtId="0" fontId="11" fillId="41" borderId="12" applyNumberFormat="0" applyProtection="0">
      <alignment horizontal="left" vertical="top" indent="1"/>
    </xf>
    <xf numFmtId="0" fontId="11" fillId="20" borderId="12" applyNumberFormat="0" applyProtection="0">
      <alignment horizontal="left" vertical="center" indent="1"/>
    </xf>
    <xf numFmtId="0" fontId="11" fillId="20" borderId="12" applyNumberFormat="0" applyProtection="0">
      <alignment horizontal="left" vertical="center" indent="1"/>
    </xf>
    <xf numFmtId="0" fontId="11" fillId="20" borderId="12" applyNumberFormat="0" applyProtection="0">
      <alignment horizontal="left" vertical="center" indent="1"/>
    </xf>
    <xf numFmtId="0" fontId="11" fillId="20" borderId="12" applyNumberFormat="0" applyProtection="0">
      <alignment horizontal="left" vertical="top" indent="1"/>
    </xf>
    <xf numFmtId="0" fontId="11" fillId="42" borderId="12" applyNumberFormat="0" applyProtection="0">
      <alignment horizontal="left" vertical="center" indent="1"/>
    </xf>
    <xf numFmtId="0" fontId="11" fillId="42" borderId="12" applyNumberFormat="0" applyProtection="0">
      <alignment horizontal="left" vertical="center" indent="1"/>
    </xf>
    <xf numFmtId="0" fontId="11" fillId="42" borderId="12" applyNumberFormat="0" applyProtection="0">
      <alignment horizontal="left" vertical="center" indent="1"/>
    </xf>
    <xf numFmtId="0" fontId="11" fillId="42" borderId="12" applyNumberFormat="0" applyProtection="0">
      <alignment horizontal="left" vertical="top" indent="1"/>
    </xf>
    <xf numFmtId="4" fontId="94" fillId="39" borderId="90" applyNumberFormat="0" applyProtection="0">
      <alignment vertical="center"/>
    </xf>
    <xf numFmtId="4" fontId="95" fillId="39" borderId="90" applyNumberFormat="0" applyProtection="0">
      <alignment vertical="center"/>
    </xf>
    <xf numFmtId="4" fontId="65" fillId="42" borderId="90" applyNumberFormat="0" applyProtection="0">
      <alignment horizontal="left" vertical="center" indent="1"/>
    </xf>
    <xf numFmtId="0" fontId="20" fillId="24" borderId="12" applyNumberFormat="0" applyProtection="0">
      <alignment horizontal="left" vertical="top" indent="1"/>
    </xf>
    <xf numFmtId="0" fontId="20" fillId="24" borderId="12" applyNumberFormat="0" applyProtection="0">
      <alignment horizontal="left" vertical="top" indent="1"/>
    </xf>
    <xf numFmtId="4" fontId="96" fillId="39" borderId="90" applyNumberFormat="0" applyProtection="0">
      <alignment vertical="center"/>
    </xf>
    <xf numFmtId="4" fontId="97" fillId="39" borderId="90" applyNumberFormat="0" applyProtection="0">
      <alignment vertical="center"/>
    </xf>
    <xf numFmtId="4" fontId="65" fillId="42" borderId="90" applyNumberFormat="0" applyProtection="0">
      <alignment horizontal="left" vertical="center" indent="1"/>
    </xf>
    <xf numFmtId="0" fontId="20" fillId="41" borderId="12" applyNumberFormat="0" applyProtection="0">
      <alignment horizontal="left" vertical="top" indent="1"/>
    </xf>
    <xf numFmtId="4" fontId="63" fillId="39" borderId="90" applyNumberFormat="0" applyProtection="0">
      <alignment vertical="center"/>
    </xf>
    <xf numFmtId="4" fontId="64" fillId="39" borderId="90" applyNumberFormat="0" applyProtection="0">
      <alignment vertical="center"/>
    </xf>
    <xf numFmtId="4" fontId="65" fillId="24" borderId="90" applyNumberFormat="0" applyProtection="0">
      <alignment horizontal="left" vertical="center" indent="1"/>
    </xf>
    <xf numFmtId="4" fontId="98" fillId="20" borderId="90" applyNumberFormat="0" applyProtection="0">
      <alignment horizontal="left" indent="1"/>
    </xf>
    <xf numFmtId="4" fontId="84" fillId="39" borderId="90" applyNumberFormat="0" applyProtection="0">
      <alignment vertical="center"/>
    </xf>
    <xf numFmtId="0" fontId="25" fillId="0" borderId="0" applyNumberFormat="0" applyFont="0" applyFill="0" applyBorder="0" applyAlignment="0" applyProtection="0"/>
    <xf numFmtId="0" fontId="11" fillId="0" borderId="17" applyNumberFormat="0" applyFill="0" applyBorder="0" applyAlignment="0" applyProtection="0"/>
    <xf numFmtId="0" fontId="10" fillId="0" borderId="0"/>
    <xf numFmtId="0" fontId="10" fillId="0" borderId="0"/>
    <xf numFmtId="0" fontId="11" fillId="0" borderId="0"/>
    <xf numFmtId="0" fontId="11" fillId="37" borderId="12" applyNumberFormat="0" applyProtection="0">
      <alignment horizontal="left" vertical="top" indent="1"/>
    </xf>
    <xf numFmtId="0" fontId="11" fillId="41" borderId="12" applyNumberFormat="0" applyProtection="0">
      <alignment horizontal="left" vertical="top" indent="1"/>
    </xf>
    <xf numFmtId="0" fontId="11" fillId="20" borderId="12" applyNumberFormat="0" applyProtection="0">
      <alignment horizontal="left" vertical="top" indent="1"/>
    </xf>
    <xf numFmtId="0" fontId="11" fillId="42" borderId="12" applyNumberFormat="0" applyProtection="0">
      <alignment horizontal="left" vertical="top" indent="1"/>
    </xf>
    <xf numFmtId="0" fontId="10" fillId="0" borderId="0"/>
    <xf numFmtId="0" fontId="11" fillId="0" borderId="0"/>
    <xf numFmtId="0" fontId="30" fillId="7" borderId="0" applyNumberFormat="0" applyBorder="0" applyAlignment="0" applyProtection="0"/>
    <xf numFmtId="0" fontId="30" fillId="7" borderId="0" applyNumberFormat="0" applyBorder="0" applyAlignment="0" applyProtection="0"/>
    <xf numFmtId="0" fontId="30" fillId="2" borderId="0" applyNumberFormat="0" applyBorder="0" applyAlignment="0" applyProtection="0"/>
    <xf numFmtId="0" fontId="30" fillId="7" borderId="0" applyNumberFormat="0" applyBorder="0" applyAlignment="0" applyProtection="0"/>
    <xf numFmtId="0" fontId="30" fillId="7" borderId="0" applyNumberFormat="0" applyBorder="0" applyAlignment="0" applyProtection="0"/>
    <xf numFmtId="0" fontId="30" fillId="7" borderId="0" applyNumberFormat="0" applyBorder="0" applyAlignment="0" applyProtection="0"/>
    <xf numFmtId="0" fontId="30" fillId="9" borderId="0" applyNumberFormat="0" applyBorder="0" applyAlignment="0" applyProtection="0"/>
    <xf numFmtId="0" fontId="30" fillId="9" borderId="0" applyNumberFormat="0" applyBorder="0" applyAlignment="0" applyProtection="0"/>
    <xf numFmtId="0" fontId="30" fillId="3" borderId="0" applyNumberFormat="0" applyBorder="0" applyAlignment="0" applyProtection="0"/>
    <xf numFmtId="0" fontId="30" fillId="9" borderId="0" applyNumberFormat="0" applyBorder="0" applyAlignment="0" applyProtection="0"/>
    <xf numFmtId="0" fontId="30" fillId="9" borderId="0" applyNumberFormat="0" applyBorder="0" applyAlignment="0" applyProtection="0"/>
    <xf numFmtId="0" fontId="30" fillId="9" borderId="0" applyNumberFormat="0" applyBorder="0" applyAlignment="0" applyProtection="0"/>
    <xf numFmtId="0" fontId="30" fillId="26" borderId="0" applyNumberFormat="0" applyBorder="0" applyAlignment="0" applyProtection="0"/>
    <xf numFmtId="0" fontId="30" fillId="26" borderId="0" applyNumberFormat="0" applyBorder="0" applyAlignment="0" applyProtection="0"/>
    <xf numFmtId="0" fontId="30" fillId="4" borderId="0" applyNumberFormat="0" applyBorder="0" applyAlignment="0" applyProtection="0"/>
    <xf numFmtId="0" fontId="30" fillId="26" borderId="0" applyNumberFormat="0" applyBorder="0" applyAlignment="0" applyProtection="0"/>
    <xf numFmtId="0" fontId="30" fillId="26" borderId="0" applyNumberFormat="0" applyBorder="0" applyAlignment="0" applyProtection="0"/>
    <xf numFmtId="0" fontId="30" fillId="26" borderId="0" applyNumberFormat="0" applyBorder="0" applyAlignment="0" applyProtection="0"/>
    <xf numFmtId="0" fontId="30" fillId="7" borderId="0" applyNumberFormat="0" applyBorder="0" applyAlignment="0" applyProtection="0"/>
    <xf numFmtId="0" fontId="30" fillId="7" borderId="0" applyNumberFormat="0" applyBorder="0" applyAlignment="0" applyProtection="0"/>
    <xf numFmtId="0" fontId="30" fillId="5" borderId="0" applyNumberFormat="0" applyBorder="0" applyAlignment="0" applyProtection="0"/>
    <xf numFmtId="0" fontId="30" fillId="7" borderId="0" applyNumberFormat="0" applyBorder="0" applyAlignment="0" applyProtection="0"/>
    <xf numFmtId="0" fontId="30" fillId="7" borderId="0" applyNumberFormat="0" applyBorder="0" applyAlignment="0" applyProtection="0"/>
    <xf numFmtId="0" fontId="30" fillId="7" borderId="0" applyNumberFormat="0" applyBorder="0" applyAlignment="0" applyProtection="0"/>
    <xf numFmtId="0" fontId="30" fillId="26" borderId="0" applyNumberFormat="0" applyBorder="0" applyAlignment="0" applyProtection="0"/>
    <xf numFmtId="0" fontId="30" fillId="26" borderId="0" applyNumberFormat="0" applyBorder="0" applyAlignment="0" applyProtection="0"/>
    <xf numFmtId="0" fontId="30" fillId="7" borderId="0" applyNumberFormat="0" applyBorder="0" applyAlignment="0" applyProtection="0"/>
    <xf numFmtId="0" fontId="30" fillId="26" borderId="0" applyNumberFormat="0" applyBorder="0" applyAlignment="0" applyProtection="0"/>
    <xf numFmtId="0" fontId="30" fillId="26" borderId="0" applyNumberFormat="0" applyBorder="0" applyAlignment="0" applyProtection="0"/>
    <xf numFmtId="0" fontId="30" fillId="26" borderId="0" applyNumberFormat="0" applyBorder="0" applyAlignment="0" applyProtection="0"/>
    <xf numFmtId="0" fontId="30" fillId="21" borderId="0" applyNumberFormat="0" applyBorder="0" applyAlignment="0" applyProtection="0"/>
    <xf numFmtId="0" fontId="30" fillId="21" borderId="0" applyNumberFormat="0" applyBorder="0" applyAlignment="0" applyProtection="0"/>
    <xf numFmtId="0" fontId="30" fillId="8" borderId="0" applyNumberFormat="0" applyBorder="0" applyAlignment="0" applyProtection="0"/>
    <xf numFmtId="0" fontId="30" fillId="21" borderId="0" applyNumberFormat="0" applyBorder="0" applyAlignment="0" applyProtection="0"/>
    <xf numFmtId="0" fontId="30" fillId="21" borderId="0" applyNumberFormat="0" applyBorder="0" applyAlignment="0" applyProtection="0"/>
    <xf numFmtId="0" fontId="30" fillId="21" borderId="0" applyNumberFormat="0" applyBorder="0" applyAlignment="0" applyProtection="0"/>
    <xf numFmtId="0" fontId="30" fillId="25" borderId="0" applyNumberFormat="0" applyBorder="0" applyAlignment="0" applyProtection="0"/>
    <xf numFmtId="0" fontId="30" fillId="25" borderId="0" applyNumberFormat="0" applyBorder="0" applyAlignment="0" applyProtection="0"/>
    <xf numFmtId="0" fontId="30" fillId="10" borderId="0" applyNumberFormat="0" applyBorder="0" applyAlignment="0" applyProtection="0"/>
    <xf numFmtId="0" fontId="30" fillId="25" borderId="0" applyNumberFormat="0" applyBorder="0" applyAlignment="0" applyProtection="0"/>
    <xf numFmtId="0" fontId="30" fillId="25" borderId="0" applyNumberFormat="0" applyBorder="0" applyAlignment="0" applyProtection="0"/>
    <xf numFmtId="0" fontId="30" fillId="25" borderId="0" applyNumberFormat="0" applyBorder="0" applyAlignment="0" applyProtection="0"/>
    <xf numFmtId="0" fontId="30" fillId="21" borderId="0" applyNumberFormat="0" applyBorder="0" applyAlignment="0" applyProtection="0"/>
    <xf numFmtId="0" fontId="30" fillId="21" borderId="0" applyNumberFormat="0" applyBorder="0" applyAlignment="0" applyProtection="0"/>
    <xf numFmtId="0" fontId="30" fillId="5" borderId="0" applyNumberFormat="0" applyBorder="0" applyAlignment="0" applyProtection="0"/>
    <xf numFmtId="0" fontId="30" fillId="21" borderId="0" applyNumberFormat="0" applyBorder="0" applyAlignment="0" applyProtection="0"/>
    <xf numFmtId="0" fontId="30" fillId="21" borderId="0" applyNumberFormat="0" applyBorder="0" applyAlignment="0" applyProtection="0"/>
    <xf numFmtId="0" fontId="30" fillId="21" borderId="0" applyNumberFormat="0" applyBorder="0" applyAlignment="0" applyProtection="0"/>
    <xf numFmtId="0" fontId="30" fillId="25" borderId="0" applyNumberFormat="0" applyBorder="0" applyAlignment="0" applyProtection="0"/>
    <xf numFmtId="0" fontId="30" fillId="25" borderId="0" applyNumberFormat="0" applyBorder="0" applyAlignment="0" applyProtection="0"/>
    <xf numFmtId="0" fontId="30" fillId="11" borderId="0" applyNumberFormat="0" applyBorder="0" applyAlignment="0" applyProtection="0"/>
    <xf numFmtId="0" fontId="30" fillId="25" borderId="0" applyNumberFormat="0" applyBorder="0" applyAlignment="0" applyProtection="0"/>
    <xf numFmtId="0" fontId="30" fillId="25" borderId="0" applyNumberFormat="0" applyBorder="0" applyAlignment="0" applyProtection="0"/>
    <xf numFmtId="0" fontId="30" fillId="25" borderId="0" applyNumberFormat="0" applyBorder="0" applyAlignment="0" applyProtection="0"/>
    <xf numFmtId="0" fontId="31" fillId="14" borderId="0" applyNumberFormat="0" applyBorder="0" applyAlignment="0" applyProtection="0"/>
    <xf numFmtId="0" fontId="31" fillId="14" borderId="0" applyNumberFormat="0" applyBorder="0" applyAlignment="0" applyProtection="0"/>
    <xf numFmtId="0" fontId="31" fillId="12" borderId="0" applyNumberFormat="0" applyBorder="0" applyAlignment="0" applyProtection="0"/>
    <xf numFmtId="0" fontId="31" fillId="14" borderId="0" applyNumberFormat="0" applyBorder="0" applyAlignment="0" applyProtection="0"/>
    <xf numFmtId="0" fontId="31" fillId="14" borderId="0" applyNumberFormat="0" applyBorder="0" applyAlignment="0" applyProtection="0"/>
    <xf numFmtId="0" fontId="31" fillId="14"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10"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1" borderId="0" applyNumberFormat="0" applyBorder="0" applyAlignment="0" applyProtection="0"/>
    <xf numFmtId="0" fontId="31" fillId="21" borderId="0" applyNumberFormat="0" applyBorder="0" applyAlignment="0" applyProtection="0"/>
    <xf numFmtId="0" fontId="31" fillId="13" borderId="0" applyNumberFormat="0" applyBorder="0" applyAlignment="0" applyProtection="0"/>
    <xf numFmtId="0" fontId="31" fillId="21" borderId="0" applyNumberFormat="0" applyBorder="0" applyAlignment="0" applyProtection="0"/>
    <xf numFmtId="0" fontId="31" fillId="21" borderId="0" applyNumberFormat="0" applyBorder="0" applyAlignment="0" applyProtection="0"/>
    <xf numFmtId="0" fontId="31" fillId="21"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15"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14" borderId="0" applyNumberFormat="0" applyBorder="0" applyAlignment="0" applyProtection="0"/>
    <xf numFmtId="0" fontId="31" fillId="14" borderId="0" applyNumberFormat="0" applyBorder="0" applyAlignment="0" applyProtection="0"/>
    <xf numFmtId="0" fontId="31" fillId="16" borderId="0" applyNumberFormat="0" applyBorder="0" applyAlignment="0" applyProtection="0"/>
    <xf numFmtId="0" fontId="31" fillId="14" borderId="0" applyNumberFormat="0" applyBorder="0" applyAlignment="0" applyProtection="0"/>
    <xf numFmtId="0" fontId="31" fillId="14" borderId="0" applyNumberFormat="0" applyBorder="0" applyAlignment="0" applyProtection="0"/>
    <xf numFmtId="0" fontId="31" fillId="14" borderId="0" applyNumberFormat="0" applyBorder="0" applyAlignment="0" applyProtection="0"/>
    <xf numFmtId="0" fontId="31" fillId="68" borderId="0" applyNumberFormat="0" applyBorder="0" applyAlignment="0" applyProtection="0"/>
    <xf numFmtId="0" fontId="31" fillId="68" borderId="0" applyNumberFormat="0" applyBorder="0" applyAlignment="0" applyProtection="0"/>
    <xf numFmtId="0" fontId="31" fillId="13" borderId="0" applyNumberFormat="0" applyBorder="0" applyAlignment="0" applyProtection="0"/>
    <xf numFmtId="0" fontId="31" fillId="68" borderId="0" applyNumberFormat="0" applyBorder="0" applyAlignment="0" applyProtection="0"/>
    <xf numFmtId="0" fontId="31" fillId="68" borderId="0" applyNumberFormat="0" applyBorder="0" applyAlignment="0" applyProtection="0"/>
    <xf numFmtId="0" fontId="31" fillId="68" borderId="0" applyNumberFormat="0" applyBorder="0" applyAlignment="0" applyProtection="0"/>
    <xf numFmtId="0" fontId="33" fillId="65" borderId="2" applyNumberFormat="0" applyAlignment="0" applyProtection="0"/>
    <xf numFmtId="0" fontId="33" fillId="65" borderId="2" applyNumberFormat="0" applyAlignment="0" applyProtection="0"/>
    <xf numFmtId="0" fontId="33" fillId="21" borderId="2" applyNumberFormat="0" applyAlignment="0" applyProtection="0"/>
    <xf numFmtId="0" fontId="33" fillId="65" borderId="2" applyNumberFormat="0" applyAlignment="0" applyProtection="0"/>
    <xf numFmtId="0" fontId="33" fillId="65" borderId="2" applyNumberFormat="0" applyAlignment="0" applyProtection="0"/>
    <xf numFmtId="0" fontId="33" fillId="65" borderId="2" applyNumberFormat="0" applyAlignment="0" applyProtection="0"/>
    <xf numFmtId="43" fontId="11" fillId="0" borderId="0" applyFont="0" applyFill="0" applyBorder="0" applyAlignment="0" applyProtection="0"/>
    <xf numFmtId="43" fontId="1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11" fillId="0" borderId="0" applyFont="0" applyFill="0" applyBorder="0" applyAlignment="0" applyProtection="0"/>
    <xf numFmtId="43" fontId="30" fillId="0" borderId="0" applyFont="0" applyFill="0" applyBorder="0" applyAlignment="0" applyProtection="0"/>
    <xf numFmtId="43" fontId="10" fillId="0" borderId="0" applyFont="0" applyFill="0" applyBorder="0" applyAlignment="0" applyProtection="0"/>
    <xf numFmtId="43" fontId="3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0" fontId="102" fillId="0" borderId="91" applyNumberFormat="0" applyFill="0" applyAlignment="0" applyProtection="0"/>
    <xf numFmtId="0" fontId="102" fillId="0" borderId="91" applyNumberFormat="0" applyFill="0" applyAlignment="0" applyProtection="0"/>
    <xf numFmtId="0" fontId="82" fillId="0" borderId="88" applyNumberFormat="0" applyFill="0" applyAlignment="0" applyProtection="0"/>
    <xf numFmtId="0" fontId="102" fillId="0" borderId="91" applyNumberFormat="0" applyFill="0" applyAlignment="0" applyProtection="0"/>
    <xf numFmtId="0" fontId="102" fillId="0" borderId="91" applyNumberFormat="0" applyFill="0" applyAlignment="0" applyProtection="0"/>
    <xf numFmtId="0" fontId="102" fillId="0" borderId="91" applyNumberFormat="0" applyFill="0" applyAlignment="0" applyProtection="0"/>
    <xf numFmtId="0" fontId="22" fillId="0" borderId="0" applyNumberFormat="0" applyFont="0" applyFill="0" applyBorder="0" applyProtection="0"/>
    <xf numFmtId="0" fontId="22" fillId="0" borderId="0" applyNumberFormat="0" applyFont="0" applyFill="0" applyBorder="0" applyProtection="0"/>
    <xf numFmtId="0" fontId="22" fillId="0" borderId="0" applyNumberFormat="0" applyFont="0" applyFill="0" applyBorder="0" applyProtection="0"/>
    <xf numFmtId="0" fontId="22" fillId="0" borderId="0" applyNumberFormat="0" applyFont="0" applyFill="0" applyBorder="0" applyProtection="0"/>
    <xf numFmtId="0" fontId="22" fillId="0" borderId="0" applyNumberFormat="0" applyFont="0" applyFill="0" applyBorder="0" applyProtection="0"/>
    <xf numFmtId="0" fontId="22" fillId="0" borderId="0" applyNumberFormat="0" applyFont="0" applyFill="0" applyBorder="0" applyProtection="0"/>
    <xf numFmtId="0" fontId="13" fillId="0" borderId="0" applyNumberFormat="0" applyFont="0" applyFill="0" applyBorder="0" applyProtection="0"/>
    <xf numFmtId="0" fontId="103" fillId="0" borderId="13" applyNumberFormat="0" applyFill="0" applyAlignment="0" applyProtection="0"/>
    <xf numFmtId="0" fontId="103" fillId="0" borderId="13" applyNumberFormat="0" applyFill="0" applyAlignment="0" applyProtection="0"/>
    <xf numFmtId="0" fontId="83" fillId="0" borderId="13" applyNumberFormat="0" applyFill="0" applyAlignment="0" applyProtection="0"/>
    <xf numFmtId="0" fontId="103" fillId="0" borderId="13" applyNumberFormat="0" applyFill="0" applyAlignment="0" applyProtection="0"/>
    <xf numFmtId="0" fontId="103" fillId="0" borderId="13" applyNumberFormat="0" applyFill="0" applyAlignment="0" applyProtection="0"/>
    <xf numFmtId="0" fontId="103" fillId="0" borderId="13" applyNumberFormat="0" applyFill="0" applyAlignment="0" applyProtection="0"/>
    <xf numFmtId="0" fontId="13" fillId="0" borderId="0" applyNumberFormat="0" applyFont="0" applyFill="0" applyBorder="0" applyProtection="0"/>
    <xf numFmtId="0" fontId="13" fillId="0" borderId="0" applyNumberFormat="0" applyFont="0" applyFill="0" applyBorder="0" applyProtection="0"/>
    <xf numFmtId="0" fontId="13" fillId="0" borderId="0" applyNumberFormat="0" applyFont="0" applyFill="0" applyBorder="0" applyProtection="0"/>
    <xf numFmtId="0" fontId="13" fillId="0" borderId="0" applyNumberFormat="0" applyFont="0" applyFill="0" applyBorder="0" applyProtection="0"/>
    <xf numFmtId="0" fontId="13" fillId="0" borderId="0" applyNumberFormat="0" applyFont="0" applyFill="0" applyBorder="0" applyProtection="0"/>
    <xf numFmtId="0" fontId="101" fillId="0" borderId="92" applyNumberFormat="0" applyFill="0" applyAlignment="0" applyProtection="0"/>
    <xf numFmtId="0" fontId="101" fillId="0" borderId="92" applyNumberFormat="0" applyFill="0" applyAlignment="0" applyProtection="0"/>
    <xf numFmtId="0" fontId="37" fillId="0" borderId="6" applyNumberFormat="0" applyFill="0" applyAlignment="0" applyProtection="0"/>
    <xf numFmtId="0" fontId="101" fillId="0" borderId="92" applyNumberFormat="0" applyFill="0" applyAlignment="0" applyProtection="0"/>
    <xf numFmtId="0" fontId="101" fillId="0" borderId="92" applyNumberFormat="0" applyFill="0" applyAlignment="0" applyProtection="0"/>
    <xf numFmtId="0" fontId="101" fillId="0" borderId="92" applyNumberFormat="0" applyFill="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37"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168" fontId="11" fillId="0" borderId="0">
      <protection locked="0"/>
    </xf>
    <xf numFmtId="168" fontId="11" fillId="0" borderId="0">
      <protection locked="0"/>
    </xf>
    <xf numFmtId="168" fontId="11" fillId="0" borderId="0">
      <protection locked="0"/>
    </xf>
    <xf numFmtId="168" fontId="11" fillId="0" borderId="0">
      <protection locked="0"/>
    </xf>
    <xf numFmtId="168" fontId="11" fillId="0" borderId="0">
      <protection locked="0"/>
    </xf>
    <xf numFmtId="168" fontId="11" fillId="0" borderId="0">
      <protection locked="0"/>
    </xf>
    <xf numFmtId="168" fontId="11" fillId="0" borderId="0">
      <protection locked="0"/>
    </xf>
    <xf numFmtId="168" fontId="11" fillId="0" borderId="0">
      <protection locked="0"/>
    </xf>
    <xf numFmtId="168" fontId="11" fillId="0" borderId="0">
      <protection locked="0"/>
    </xf>
    <xf numFmtId="168" fontId="11" fillId="0" borderId="0">
      <protection locked="0"/>
    </xf>
    <xf numFmtId="168" fontId="11" fillId="0" borderId="0">
      <protection locked="0"/>
    </xf>
    <xf numFmtId="168" fontId="11" fillId="0" borderId="0">
      <protection locked="0"/>
    </xf>
    <xf numFmtId="168" fontId="11" fillId="0" borderId="0">
      <protection locked="0"/>
    </xf>
    <xf numFmtId="168" fontId="11" fillId="0" borderId="0">
      <protection locked="0"/>
    </xf>
    <xf numFmtId="168" fontId="11" fillId="0" borderId="0">
      <protection locked="0"/>
    </xf>
    <xf numFmtId="168" fontId="11" fillId="0" borderId="0">
      <protection locked="0"/>
    </xf>
    <xf numFmtId="168" fontId="11" fillId="0" borderId="0">
      <protection locked="0"/>
    </xf>
    <xf numFmtId="168" fontId="11" fillId="0" borderId="0">
      <protection locked="0"/>
    </xf>
    <xf numFmtId="168" fontId="11" fillId="0" borderId="0">
      <protection locked="0"/>
    </xf>
    <xf numFmtId="168" fontId="11" fillId="0" borderId="0">
      <protection locked="0"/>
    </xf>
    <xf numFmtId="168" fontId="11" fillId="0" borderId="0">
      <protection locked="0"/>
    </xf>
    <xf numFmtId="168" fontId="11" fillId="0" borderId="0">
      <protection locked="0"/>
    </xf>
    <xf numFmtId="168" fontId="11" fillId="0" borderId="0">
      <protection locked="0"/>
    </xf>
    <xf numFmtId="168" fontId="11" fillId="0" borderId="0">
      <protection locked="0"/>
    </xf>
    <xf numFmtId="168" fontId="11" fillId="0" borderId="0">
      <protection locked="0"/>
    </xf>
    <xf numFmtId="168" fontId="11" fillId="0" borderId="0">
      <protection locked="0"/>
    </xf>
    <xf numFmtId="0" fontId="38" fillId="25" borderId="2" applyNumberFormat="0" applyAlignment="0" applyProtection="0"/>
    <xf numFmtId="0" fontId="38" fillId="25" borderId="2" applyNumberFormat="0" applyAlignment="0" applyProtection="0"/>
    <xf numFmtId="0" fontId="38" fillId="7" borderId="2" applyNumberFormat="0" applyAlignment="0" applyProtection="0"/>
    <xf numFmtId="0" fontId="38" fillId="25" borderId="2" applyNumberFormat="0" applyAlignment="0" applyProtection="0"/>
    <xf numFmtId="0" fontId="38" fillId="25" borderId="2" applyNumberFormat="0" applyAlignment="0" applyProtection="0"/>
    <xf numFmtId="0" fontId="38" fillId="25" borderId="2" applyNumberFormat="0" applyAlignment="0" applyProtection="0"/>
    <xf numFmtId="0" fontId="38" fillId="7" borderId="2" applyNumberFormat="0" applyAlignment="0" applyProtection="0"/>
    <xf numFmtId="0" fontId="38" fillId="7" borderId="2" applyNumberFormat="0" applyAlignment="0" applyProtection="0"/>
    <xf numFmtId="0" fontId="38" fillId="7" borderId="2" applyNumberFormat="0" applyAlignment="0" applyProtection="0"/>
    <xf numFmtId="0" fontId="38" fillId="7" borderId="2" applyNumberFormat="0" applyAlignment="0" applyProtection="0"/>
    <xf numFmtId="0" fontId="38" fillId="7" borderId="2" applyNumberFormat="0" applyAlignment="0" applyProtection="0"/>
    <xf numFmtId="0" fontId="81" fillId="0" borderId="0"/>
    <xf numFmtId="0" fontId="11" fillId="0" borderId="0"/>
    <xf numFmtId="0" fontId="11" fillId="0" borderId="0"/>
    <xf numFmtId="0" fontId="10" fillId="0" borderId="0"/>
    <xf numFmtId="0" fontId="10" fillId="0" borderId="0"/>
    <xf numFmtId="0" fontId="10" fillId="0" borderId="0"/>
    <xf numFmtId="0" fontId="10" fillId="0" borderId="0"/>
    <xf numFmtId="0" fontId="10" fillId="0" borderId="0"/>
    <xf numFmtId="0" fontId="1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 fillId="0" borderId="0"/>
    <xf numFmtId="0" fontId="11" fillId="0" borderId="0"/>
    <xf numFmtId="0" fontId="11" fillId="0" borderId="0"/>
    <xf numFmtId="0" fontId="11" fillId="0" borderId="0"/>
    <xf numFmtId="0" fontId="1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 fillId="0" borderId="0"/>
    <xf numFmtId="0" fontId="11" fillId="0" borderId="0"/>
    <xf numFmtId="0" fontId="11" fillId="0" borderId="0"/>
    <xf numFmtId="0" fontId="10" fillId="0" borderId="0"/>
    <xf numFmtId="0" fontId="10" fillId="0" borderId="0"/>
    <xf numFmtId="0" fontId="10" fillId="0" borderId="0"/>
    <xf numFmtId="0" fontId="11" fillId="0" borderId="0"/>
    <xf numFmtId="0" fontId="11" fillId="0" borderId="0"/>
    <xf numFmtId="0" fontId="10" fillId="0" borderId="0"/>
    <xf numFmtId="0" fontId="10" fillId="0" borderId="0"/>
    <xf numFmtId="0" fontId="10" fillId="0" borderId="0"/>
    <xf numFmtId="0" fontId="11" fillId="0" borderId="0"/>
    <xf numFmtId="0" fontId="81" fillId="0" borderId="0"/>
    <xf numFmtId="0" fontId="11" fillId="0" borderId="0"/>
    <xf numFmtId="0" fontId="11" fillId="0" borderId="0"/>
    <xf numFmtId="0" fontId="10" fillId="0" borderId="0"/>
    <xf numFmtId="0" fontId="11" fillId="0" borderId="0"/>
    <xf numFmtId="0" fontId="11" fillId="0" borderId="0"/>
    <xf numFmtId="0" fontId="10" fillId="0" borderId="0"/>
    <xf numFmtId="0" fontId="11" fillId="0" borderId="0"/>
    <xf numFmtId="0" fontId="11" fillId="0" borderId="0"/>
    <xf numFmtId="0" fontId="11" fillId="0" borderId="0"/>
    <xf numFmtId="0" fontId="10" fillId="0" borderId="0"/>
    <xf numFmtId="0" fontId="11" fillId="0" borderId="0"/>
    <xf numFmtId="0" fontId="11" fillId="0" borderId="0"/>
    <xf numFmtId="0" fontId="11" fillId="0" borderId="0"/>
    <xf numFmtId="0" fontId="11" fillId="0" borderId="0"/>
    <xf numFmtId="0" fontId="81" fillId="0" borderId="0"/>
    <xf numFmtId="0" fontId="10" fillId="0" borderId="0"/>
    <xf numFmtId="0" fontId="10" fillId="0" borderId="0"/>
    <xf numFmtId="0" fontId="10" fillId="0" borderId="0"/>
    <xf numFmtId="0" fontId="10" fillId="0" borderId="0"/>
    <xf numFmtId="0" fontId="11" fillId="0" borderId="0"/>
    <xf numFmtId="0" fontId="11" fillId="0" borderId="0"/>
    <xf numFmtId="0" fontId="11" fillId="0" borderId="0"/>
    <xf numFmtId="0" fontId="11" fillId="0" borderId="0"/>
    <xf numFmtId="0" fontId="11" fillId="0" borderId="0"/>
    <xf numFmtId="0" fontId="11" fillId="0" borderId="0"/>
    <xf numFmtId="0" fontId="10" fillId="0" borderId="0"/>
    <xf numFmtId="0" fontId="11" fillId="0" borderId="0"/>
    <xf numFmtId="0" fontId="81" fillId="0" borderId="0"/>
    <xf numFmtId="0" fontId="10" fillId="0" borderId="0"/>
    <xf numFmtId="0" fontId="10" fillId="0" borderId="0"/>
    <xf numFmtId="0" fontId="10" fillId="0" borderId="0"/>
    <xf numFmtId="0" fontId="10" fillId="0" borderId="0"/>
    <xf numFmtId="0" fontId="11" fillId="0" borderId="0"/>
    <xf numFmtId="0" fontId="10" fillId="0" borderId="0"/>
    <xf numFmtId="0" fontId="10" fillId="0" borderId="0"/>
    <xf numFmtId="0" fontId="11" fillId="0" borderId="0"/>
    <xf numFmtId="0" fontId="81" fillId="0" borderId="0"/>
    <xf numFmtId="0" fontId="11" fillId="0" borderId="0"/>
    <xf numFmtId="0" fontId="11" fillId="26" borderId="10" applyNumberFormat="0" applyFont="0" applyAlignment="0" applyProtection="0"/>
    <xf numFmtId="0" fontId="11" fillId="26" borderId="10" applyNumberFormat="0" applyFont="0" applyAlignment="0" applyProtection="0"/>
    <xf numFmtId="0" fontId="11" fillId="26" borderId="10" applyNumberFormat="0" applyFont="0" applyAlignment="0" applyProtection="0"/>
    <xf numFmtId="0" fontId="11" fillId="26" borderId="10" applyNumberFormat="0" applyFont="0" applyAlignment="0" applyProtection="0"/>
    <xf numFmtId="0" fontId="41" fillId="65" borderId="11" applyNumberFormat="0" applyAlignment="0" applyProtection="0"/>
    <xf numFmtId="0" fontId="41" fillId="65" borderId="11" applyNumberFormat="0" applyAlignment="0" applyProtection="0"/>
    <xf numFmtId="0" fontId="41" fillId="21" borderId="11" applyNumberFormat="0" applyAlignment="0" applyProtection="0"/>
    <xf numFmtId="0" fontId="41" fillId="65" borderId="11" applyNumberFormat="0" applyAlignment="0" applyProtection="0"/>
    <xf numFmtId="0" fontId="41" fillId="65" borderId="11" applyNumberFormat="0" applyAlignment="0" applyProtection="0"/>
    <xf numFmtId="0" fontId="41" fillId="65" borderId="11" applyNumberFormat="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8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8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81" fillId="0" borderId="0" applyFont="0" applyFill="0" applyBorder="0" applyAlignment="0" applyProtection="0"/>
    <xf numFmtId="9" fontId="11" fillId="0" borderId="0" applyFont="0" applyFill="0" applyBorder="0" applyAlignment="0" applyProtection="0"/>
    <xf numFmtId="9" fontId="81" fillId="0" borderId="0" applyFont="0" applyFill="0" applyBorder="0" applyAlignment="0" applyProtection="0"/>
    <xf numFmtId="0" fontId="11" fillId="37" borderId="12" applyNumberFormat="0" applyProtection="0">
      <alignment horizontal="left" vertical="center" indent="1"/>
    </xf>
    <xf numFmtId="0" fontId="11" fillId="37" borderId="12" applyNumberFormat="0" applyProtection="0">
      <alignment horizontal="left" vertical="center" indent="1"/>
    </xf>
    <xf numFmtId="0" fontId="11" fillId="37" borderId="12" applyNumberFormat="0" applyProtection="0">
      <alignment horizontal="left" vertical="center" indent="1"/>
    </xf>
    <xf numFmtId="0" fontId="11" fillId="37" borderId="12" applyNumberFormat="0" applyProtection="0">
      <alignment horizontal="left" vertical="center" indent="1"/>
    </xf>
    <xf numFmtId="0" fontId="11" fillId="37" borderId="12" applyNumberFormat="0" applyProtection="0">
      <alignment horizontal="left" vertical="center" indent="1"/>
    </xf>
    <xf numFmtId="0" fontId="11" fillId="37" borderId="12" applyNumberFormat="0" applyProtection="0">
      <alignment horizontal="left" vertical="center" indent="1"/>
    </xf>
    <xf numFmtId="0" fontId="11" fillId="37" borderId="12" applyNumberFormat="0" applyProtection="0">
      <alignment horizontal="left" vertical="center" indent="1"/>
    </xf>
    <xf numFmtId="0" fontId="11" fillId="37" borderId="12" applyNumberFormat="0" applyProtection="0">
      <alignment horizontal="left" vertical="center" indent="1"/>
    </xf>
    <xf numFmtId="0" fontId="11" fillId="37" borderId="12" applyNumberFormat="0" applyProtection="0">
      <alignment horizontal="left" vertical="center" indent="1"/>
    </xf>
    <xf numFmtId="0" fontId="11" fillId="37" borderId="12" applyNumberFormat="0" applyProtection="0">
      <alignment horizontal="left" vertical="center" indent="1"/>
    </xf>
    <xf numFmtId="0" fontId="11" fillId="37" borderId="12" applyNumberFormat="0" applyProtection="0">
      <alignment horizontal="left" vertical="center" indent="1"/>
    </xf>
    <xf numFmtId="0" fontId="11" fillId="37" borderId="12" applyNumberFormat="0" applyProtection="0">
      <alignment horizontal="left" vertical="center" indent="1"/>
    </xf>
    <xf numFmtId="0" fontId="11" fillId="37" borderId="12" applyNumberFormat="0" applyProtection="0">
      <alignment horizontal="left" vertical="center" indent="1"/>
    </xf>
    <xf numFmtId="0" fontId="11" fillId="37" borderId="12" applyNumberFormat="0" applyProtection="0">
      <alignment horizontal="left" vertical="top" indent="1"/>
    </xf>
    <xf numFmtId="0" fontId="11" fillId="37" borderId="12" applyNumberFormat="0" applyProtection="0">
      <alignment horizontal="left" vertical="top" indent="1"/>
    </xf>
    <xf numFmtId="0" fontId="11" fillId="37" borderId="12" applyNumberFormat="0" applyProtection="0">
      <alignment horizontal="left" vertical="top" indent="1"/>
    </xf>
    <xf numFmtId="0" fontId="11" fillId="37" borderId="12" applyNumberFormat="0" applyProtection="0">
      <alignment horizontal="left" vertical="top" indent="1"/>
    </xf>
    <xf numFmtId="0" fontId="11" fillId="37" borderId="12" applyNumberFormat="0" applyProtection="0">
      <alignment horizontal="left" vertical="top" indent="1"/>
    </xf>
    <xf numFmtId="0" fontId="11" fillId="37" borderId="12" applyNumberFormat="0" applyProtection="0">
      <alignment horizontal="left" vertical="top" indent="1"/>
    </xf>
    <xf numFmtId="0" fontId="11" fillId="37" borderId="12" applyNumberFormat="0" applyProtection="0">
      <alignment horizontal="left" vertical="top" indent="1"/>
    </xf>
    <xf numFmtId="0" fontId="11" fillId="37" borderId="12" applyNumberFormat="0" applyProtection="0">
      <alignment horizontal="left" vertical="top" indent="1"/>
    </xf>
    <xf numFmtId="0" fontId="11" fillId="41" borderId="12" applyNumberFormat="0" applyProtection="0">
      <alignment horizontal="left" vertical="center" indent="1"/>
    </xf>
    <xf numFmtId="0" fontId="11" fillId="41" borderId="12" applyNumberFormat="0" applyProtection="0">
      <alignment horizontal="left" vertical="center" indent="1"/>
    </xf>
    <xf numFmtId="0" fontId="11" fillId="41" borderId="12" applyNumberFormat="0" applyProtection="0">
      <alignment horizontal="left" vertical="center" indent="1"/>
    </xf>
    <xf numFmtId="0" fontId="11" fillId="41" borderId="12" applyNumberFormat="0" applyProtection="0">
      <alignment horizontal="left" vertical="center" indent="1"/>
    </xf>
    <xf numFmtId="0" fontId="11" fillId="41" borderId="12" applyNumberFormat="0" applyProtection="0">
      <alignment horizontal="left" vertical="center" indent="1"/>
    </xf>
    <xf numFmtId="0" fontId="11" fillId="41" borderId="12" applyNumberFormat="0" applyProtection="0">
      <alignment horizontal="left" vertical="center" indent="1"/>
    </xf>
    <xf numFmtId="0" fontId="11" fillId="41" borderId="12" applyNumberFormat="0" applyProtection="0">
      <alignment horizontal="left" vertical="center" indent="1"/>
    </xf>
    <xf numFmtId="0" fontId="11" fillId="41" borderId="12" applyNumberFormat="0" applyProtection="0">
      <alignment horizontal="left" vertical="center" indent="1"/>
    </xf>
    <xf numFmtId="0" fontId="11" fillId="41" borderId="12" applyNumberFormat="0" applyProtection="0">
      <alignment horizontal="left" vertical="center" indent="1"/>
    </xf>
    <xf numFmtId="0" fontId="11" fillId="41" borderId="12" applyNumberFormat="0" applyProtection="0">
      <alignment horizontal="left" vertical="center" indent="1"/>
    </xf>
    <xf numFmtId="0" fontId="11" fillId="41" borderId="12" applyNumberFormat="0" applyProtection="0">
      <alignment horizontal="left" vertical="center" indent="1"/>
    </xf>
    <xf numFmtId="0" fontId="11" fillId="41" borderId="12" applyNumberFormat="0" applyProtection="0">
      <alignment horizontal="left" vertical="center" indent="1"/>
    </xf>
    <xf numFmtId="0" fontId="11" fillId="41" borderId="12" applyNumberFormat="0" applyProtection="0">
      <alignment horizontal="left" vertical="center" indent="1"/>
    </xf>
    <xf numFmtId="0" fontId="11" fillId="41" borderId="12" applyNumberFormat="0" applyProtection="0">
      <alignment horizontal="left" vertical="top" indent="1"/>
    </xf>
    <xf numFmtId="0" fontId="11" fillId="41" borderId="12" applyNumberFormat="0" applyProtection="0">
      <alignment horizontal="left" vertical="top" indent="1"/>
    </xf>
    <xf numFmtId="0" fontId="11" fillId="41" borderId="12" applyNumberFormat="0" applyProtection="0">
      <alignment horizontal="left" vertical="top" indent="1"/>
    </xf>
    <xf numFmtId="0" fontId="11" fillId="41" borderId="12" applyNumberFormat="0" applyProtection="0">
      <alignment horizontal="left" vertical="top" indent="1"/>
    </xf>
    <xf numFmtId="0" fontId="11" fillId="41" borderId="12" applyNumberFormat="0" applyProtection="0">
      <alignment horizontal="left" vertical="top" indent="1"/>
    </xf>
    <xf numFmtId="0" fontId="11" fillId="41" borderId="12" applyNumberFormat="0" applyProtection="0">
      <alignment horizontal="left" vertical="top" indent="1"/>
    </xf>
    <xf numFmtId="0" fontId="11" fillId="41" borderId="12" applyNumberFormat="0" applyProtection="0">
      <alignment horizontal="left" vertical="top" indent="1"/>
    </xf>
    <xf numFmtId="0" fontId="11" fillId="41" borderId="12" applyNumberFormat="0" applyProtection="0">
      <alignment horizontal="left" vertical="top" indent="1"/>
    </xf>
    <xf numFmtId="0" fontId="11" fillId="20" borderId="12" applyNumberFormat="0" applyProtection="0">
      <alignment horizontal="left" vertical="center" indent="1"/>
    </xf>
    <xf numFmtId="0" fontId="11" fillId="20" borderId="12" applyNumberFormat="0" applyProtection="0">
      <alignment horizontal="left" vertical="center" indent="1"/>
    </xf>
    <xf numFmtId="0" fontId="11" fillId="20" borderId="12" applyNumberFormat="0" applyProtection="0">
      <alignment horizontal="left" vertical="center" indent="1"/>
    </xf>
    <xf numFmtId="0" fontId="11" fillId="20" borderId="12" applyNumberFormat="0" applyProtection="0">
      <alignment horizontal="left" vertical="center" indent="1"/>
    </xf>
    <xf numFmtId="0" fontId="11" fillId="20" borderId="12" applyNumberFormat="0" applyProtection="0">
      <alignment horizontal="left" vertical="center" indent="1"/>
    </xf>
    <xf numFmtId="0" fontId="11" fillId="20" borderId="12" applyNumberFormat="0" applyProtection="0">
      <alignment horizontal="left" vertical="center" indent="1"/>
    </xf>
    <xf numFmtId="0" fontId="11" fillId="20" borderId="12" applyNumberFormat="0" applyProtection="0">
      <alignment horizontal="left" vertical="center" indent="1"/>
    </xf>
    <xf numFmtId="0" fontId="11" fillId="20" borderId="12" applyNumberFormat="0" applyProtection="0">
      <alignment horizontal="left" vertical="center" indent="1"/>
    </xf>
    <xf numFmtId="0" fontId="11" fillId="20" borderId="12" applyNumberFormat="0" applyProtection="0">
      <alignment horizontal="left" vertical="center" indent="1"/>
    </xf>
    <xf numFmtId="0" fontId="11" fillId="20" borderId="12" applyNumberFormat="0" applyProtection="0">
      <alignment horizontal="left" vertical="center" indent="1"/>
    </xf>
    <xf numFmtId="0" fontId="11" fillId="20" borderId="12" applyNumberFormat="0" applyProtection="0">
      <alignment horizontal="left" vertical="center" indent="1"/>
    </xf>
    <xf numFmtId="0" fontId="11" fillId="20" borderId="12" applyNumberFormat="0" applyProtection="0">
      <alignment horizontal="left" vertical="center" indent="1"/>
    </xf>
    <xf numFmtId="0" fontId="11" fillId="20" borderId="12" applyNumberFormat="0" applyProtection="0">
      <alignment horizontal="left" vertical="center" indent="1"/>
    </xf>
    <xf numFmtId="0" fontId="11" fillId="20" borderId="12" applyNumberFormat="0" applyProtection="0">
      <alignment horizontal="left" vertical="top" indent="1"/>
    </xf>
    <xf numFmtId="0" fontId="11" fillId="20" borderId="12" applyNumberFormat="0" applyProtection="0">
      <alignment horizontal="left" vertical="top" indent="1"/>
    </xf>
    <xf numFmtId="0" fontId="11" fillId="20" borderId="12" applyNumberFormat="0" applyProtection="0">
      <alignment horizontal="left" vertical="top" indent="1"/>
    </xf>
    <xf numFmtId="0" fontId="11" fillId="20" borderId="12" applyNumberFormat="0" applyProtection="0">
      <alignment horizontal="left" vertical="top" indent="1"/>
    </xf>
    <xf numFmtId="0" fontId="11" fillId="20" borderId="12" applyNumberFormat="0" applyProtection="0">
      <alignment horizontal="left" vertical="top" indent="1"/>
    </xf>
    <xf numFmtId="0" fontId="11" fillId="20" borderId="12" applyNumberFormat="0" applyProtection="0">
      <alignment horizontal="left" vertical="top" indent="1"/>
    </xf>
    <xf numFmtId="0" fontId="11" fillId="20" borderId="12" applyNumberFormat="0" applyProtection="0">
      <alignment horizontal="left" vertical="top" indent="1"/>
    </xf>
    <xf numFmtId="0" fontId="11" fillId="20" borderId="12" applyNumberFormat="0" applyProtection="0">
      <alignment horizontal="left" vertical="top" indent="1"/>
    </xf>
    <xf numFmtId="0" fontId="11" fillId="42" borderId="12" applyNumberFormat="0" applyProtection="0">
      <alignment horizontal="left" vertical="center" indent="1"/>
    </xf>
    <xf numFmtId="0" fontId="11" fillId="42" borderId="12" applyNumberFormat="0" applyProtection="0">
      <alignment horizontal="left" vertical="center" indent="1"/>
    </xf>
    <xf numFmtId="0" fontId="11" fillId="42" borderId="12" applyNumberFormat="0" applyProtection="0">
      <alignment horizontal="left" vertical="center" indent="1"/>
    </xf>
    <xf numFmtId="0" fontId="11" fillId="42" borderId="12" applyNumberFormat="0" applyProtection="0">
      <alignment horizontal="left" vertical="center" indent="1"/>
    </xf>
    <xf numFmtId="0" fontId="11" fillId="42" borderId="12" applyNumberFormat="0" applyProtection="0">
      <alignment horizontal="left" vertical="center" indent="1"/>
    </xf>
    <xf numFmtId="0" fontId="11" fillId="42" borderId="12" applyNumberFormat="0" applyProtection="0">
      <alignment horizontal="left" vertical="center" indent="1"/>
    </xf>
    <xf numFmtId="0" fontId="11" fillId="42" borderId="12" applyNumberFormat="0" applyProtection="0">
      <alignment horizontal="left" vertical="center" indent="1"/>
    </xf>
    <xf numFmtId="0" fontId="11" fillId="42" borderId="12" applyNumberFormat="0" applyProtection="0">
      <alignment horizontal="left" vertical="center" indent="1"/>
    </xf>
    <xf numFmtId="0" fontId="11" fillId="42" borderId="12" applyNumberFormat="0" applyProtection="0">
      <alignment horizontal="left" vertical="center" indent="1"/>
    </xf>
    <xf numFmtId="0" fontId="11" fillId="42" borderId="12" applyNumberFormat="0" applyProtection="0">
      <alignment horizontal="left" vertical="center" indent="1"/>
    </xf>
    <xf numFmtId="0" fontId="11" fillId="42" borderId="12" applyNumberFormat="0" applyProtection="0">
      <alignment horizontal="left" vertical="center" indent="1"/>
    </xf>
    <xf numFmtId="0" fontId="11" fillId="42" borderId="12" applyNumberFormat="0" applyProtection="0">
      <alignment horizontal="left" vertical="center" indent="1"/>
    </xf>
    <xf numFmtId="0" fontId="11" fillId="42" borderId="12" applyNumberFormat="0" applyProtection="0">
      <alignment horizontal="left" vertical="center" indent="1"/>
    </xf>
    <xf numFmtId="0" fontId="11" fillId="42" borderId="12" applyNumberFormat="0" applyProtection="0">
      <alignment horizontal="left" vertical="top" indent="1"/>
    </xf>
    <xf numFmtId="0" fontId="11" fillId="42" borderId="12" applyNumberFormat="0" applyProtection="0">
      <alignment horizontal="left" vertical="top" indent="1"/>
    </xf>
    <xf numFmtId="0" fontId="11" fillId="42" borderId="12" applyNumberFormat="0" applyProtection="0">
      <alignment horizontal="left" vertical="top" indent="1"/>
    </xf>
    <xf numFmtId="0" fontId="11" fillId="42" borderId="12" applyNumberFormat="0" applyProtection="0">
      <alignment horizontal="left" vertical="top" indent="1"/>
    </xf>
    <xf numFmtId="0" fontId="11" fillId="42" borderId="12" applyNumberFormat="0" applyProtection="0">
      <alignment horizontal="left" vertical="top" indent="1"/>
    </xf>
    <xf numFmtId="0" fontId="11" fillId="42" borderId="12" applyNumberFormat="0" applyProtection="0">
      <alignment horizontal="left" vertical="top" indent="1"/>
    </xf>
    <xf numFmtId="0" fontId="11" fillId="42" borderId="12" applyNumberFormat="0" applyProtection="0">
      <alignment horizontal="left" vertical="top" indent="1"/>
    </xf>
    <xf numFmtId="0" fontId="11" fillId="42" borderId="12" applyNumberFormat="0" applyProtection="0">
      <alignment horizontal="left" vertical="top" indent="1"/>
    </xf>
    <xf numFmtId="0" fontId="79" fillId="0" borderId="0" applyNumberFormat="0" applyFill="0" applyBorder="0" applyAlignment="0" applyProtection="0"/>
    <xf numFmtId="0" fontId="79" fillId="0" borderId="0" applyNumberFormat="0" applyFill="0" applyBorder="0" applyAlignment="0" applyProtection="0"/>
    <xf numFmtId="0" fontId="42"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0" fontId="78" fillId="0" borderId="93" applyNumberFormat="0" applyFill="0" applyAlignment="0" applyProtection="0"/>
    <xf numFmtId="0" fontId="78" fillId="0" borderId="93" applyNumberFormat="0" applyFill="0" applyAlignment="0" applyProtection="0"/>
    <xf numFmtId="0" fontId="78" fillId="0" borderId="89" applyNumberFormat="0" applyFill="0" applyAlignment="0" applyProtection="0"/>
    <xf numFmtId="0" fontId="78" fillId="0" borderId="93" applyNumberFormat="0" applyFill="0" applyAlignment="0" applyProtection="0"/>
    <xf numFmtId="0" fontId="78" fillId="0" borderId="93" applyNumberFormat="0" applyFill="0" applyAlignment="0" applyProtection="0"/>
    <xf numFmtId="0" fontId="78" fillId="0" borderId="93" applyNumberFormat="0" applyFill="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0" fontId="10" fillId="0" borderId="0"/>
    <xf numFmtId="0" fontId="1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 fillId="0" borderId="0"/>
    <xf numFmtId="0" fontId="1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1" fillId="0" borderId="0" applyFont="0" applyFill="0" applyBorder="0" applyAlignment="0" applyProtection="0"/>
    <xf numFmtId="9" fontId="1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1" fillId="0" borderId="0" applyFont="0" applyFill="0" applyBorder="0" applyAlignment="0" applyProtection="0"/>
    <xf numFmtId="9" fontId="1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1" fillId="0" borderId="0" applyFont="0" applyFill="0" applyBorder="0" applyAlignment="0" applyProtection="0"/>
    <xf numFmtId="9" fontId="1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1" fillId="0" borderId="0" applyFont="0" applyFill="0" applyBorder="0" applyAlignment="0" applyProtection="0"/>
    <xf numFmtId="9" fontId="1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 fillId="0" borderId="0"/>
    <xf numFmtId="0" fontId="10" fillId="0" borderId="0"/>
    <xf numFmtId="9" fontId="81" fillId="0" borderId="0" applyFont="0" applyFill="0" applyBorder="0" applyAlignment="0" applyProtection="0"/>
    <xf numFmtId="0" fontId="38" fillId="7" borderId="2" applyNumberFormat="0" applyAlignment="0" applyProtection="0"/>
    <xf numFmtId="43" fontId="81" fillId="0" borderId="0" applyFont="0" applyFill="0" applyBorder="0" applyAlignment="0" applyProtection="0"/>
    <xf numFmtId="0" fontId="8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0" fontId="10" fillId="0" borderId="0"/>
    <xf numFmtId="0" fontId="10" fillId="0" borderId="0"/>
    <xf numFmtId="0" fontId="10" fillId="0" borderId="0"/>
    <xf numFmtId="0" fontId="10" fillId="0" borderId="0"/>
    <xf numFmtId="9" fontId="11" fillId="0" borderId="0" applyFont="0" applyFill="0" applyBorder="0" applyAlignment="0" applyProtection="0"/>
    <xf numFmtId="9" fontId="11" fillId="0" borderId="0" applyFont="0" applyFill="0" applyBorder="0" applyAlignment="0" applyProtection="0"/>
    <xf numFmtId="0" fontId="10" fillId="0" borderId="0"/>
    <xf numFmtId="0" fontId="10" fillId="0" borderId="0"/>
    <xf numFmtId="9" fontId="11" fillId="0" borderId="0" applyFont="0" applyFill="0" applyBorder="0" applyAlignment="0" applyProtection="0"/>
    <xf numFmtId="0" fontId="10" fillId="0" borderId="0"/>
    <xf numFmtId="43" fontId="10" fillId="0" borderId="0" applyFont="0" applyFill="0" applyBorder="0" applyAlignment="0" applyProtection="0"/>
    <xf numFmtId="43" fontId="10"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9" fontId="1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9" fontId="11" fillId="0" borderId="0" applyFont="0" applyFill="0" applyBorder="0" applyAlignment="0" applyProtection="0"/>
    <xf numFmtId="0" fontId="10" fillId="0" borderId="0"/>
    <xf numFmtId="43" fontId="11" fillId="0" borderId="0" applyFont="0" applyFill="0" applyBorder="0" applyAlignment="0" applyProtection="0"/>
    <xf numFmtId="9" fontId="1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 fillId="0" borderId="0"/>
    <xf numFmtId="0" fontId="10" fillId="0" borderId="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9" fontId="1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9" fontId="1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1" fillId="0" borderId="0" applyFont="0" applyFill="0" applyBorder="0" applyAlignment="0" applyProtection="0"/>
    <xf numFmtId="9" fontId="1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9" fontId="11" fillId="0" borderId="0" applyFont="0" applyFill="0" applyBorder="0" applyAlignment="0" applyProtection="0"/>
    <xf numFmtId="0" fontId="10" fillId="0" borderId="0"/>
    <xf numFmtId="0" fontId="11"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1" fillId="0" borderId="0" applyFont="0" applyFill="0" applyBorder="0" applyAlignment="0" applyProtection="0"/>
    <xf numFmtId="9" fontId="1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1" fillId="0" borderId="0" applyFont="0" applyFill="0" applyBorder="0" applyAlignment="0" applyProtection="0"/>
    <xf numFmtId="9" fontId="1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 fillId="0" borderId="0"/>
    <xf numFmtId="9" fontId="81" fillId="0" borderId="0" applyFont="0" applyFill="0" applyBorder="0" applyAlignment="0" applyProtection="0"/>
    <xf numFmtId="43" fontId="81" fillId="0" borderId="0" applyFont="0" applyFill="0" applyBorder="0" applyAlignment="0" applyProtection="0"/>
    <xf numFmtId="0" fontId="81" fillId="0" borderId="0"/>
    <xf numFmtId="9" fontId="81" fillId="0" borderId="0" applyFont="0" applyFill="0" applyBorder="0" applyAlignment="0" applyProtection="0"/>
    <xf numFmtId="43" fontId="81" fillId="0" borderId="0" applyFont="0" applyFill="0" applyBorder="0" applyAlignment="0" applyProtection="0"/>
    <xf numFmtId="0" fontId="38" fillId="7" borderId="2" applyNumberFormat="0" applyAlignment="0" applyProtection="0"/>
    <xf numFmtId="0" fontId="81" fillId="0" borderId="0"/>
    <xf numFmtId="0" fontId="38" fillId="7" borderId="2" applyNumberFormat="0" applyAlignment="0" applyProtection="0"/>
    <xf numFmtId="43"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43" fontId="11" fillId="0" borderId="0" applyFont="0" applyFill="0" applyBorder="0" applyAlignment="0" applyProtection="0"/>
    <xf numFmtId="0" fontId="11" fillId="0" borderId="0"/>
    <xf numFmtId="43" fontId="11" fillId="0" borderId="0" applyFont="0" applyFill="0" applyBorder="0" applyAlignment="0" applyProtection="0"/>
    <xf numFmtId="0" fontId="11" fillId="0" borderId="0"/>
    <xf numFmtId="9" fontId="11" fillId="0" borderId="0" applyFont="0" applyFill="0" applyBorder="0" applyAlignment="0" applyProtection="0"/>
    <xf numFmtId="43" fontId="11" fillId="0" borderId="0" applyFont="0" applyFill="0" applyBorder="0" applyAlignment="0" applyProtection="0"/>
    <xf numFmtId="0" fontId="11" fillId="0" borderId="0"/>
    <xf numFmtId="9"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9"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1" fillId="0" borderId="0" applyFont="0" applyFill="0" applyBorder="0" applyAlignment="0" applyProtection="0"/>
    <xf numFmtId="9" fontId="1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0" fillId="2" borderId="0" applyNumberFormat="0" applyBorder="0" applyAlignment="0" applyProtection="0"/>
    <xf numFmtId="0" fontId="30" fillId="3" borderId="0" applyNumberFormat="0" applyBorder="0" applyAlignment="0" applyProtection="0"/>
    <xf numFmtId="0" fontId="30" fillId="4" borderId="0" applyNumberFormat="0" applyBorder="0" applyAlignment="0" applyProtection="0"/>
    <xf numFmtId="0" fontId="30" fillId="5" borderId="0" applyNumberFormat="0" applyBorder="0" applyAlignment="0" applyProtection="0"/>
    <xf numFmtId="0" fontId="30" fillId="6" borderId="0" applyNumberFormat="0" applyBorder="0" applyAlignment="0" applyProtection="0"/>
    <xf numFmtId="0" fontId="30" fillId="7" borderId="0" applyNumberFormat="0" applyBorder="0" applyAlignment="0" applyProtection="0"/>
    <xf numFmtId="0" fontId="30" fillId="8" borderId="0" applyNumberFormat="0" applyBorder="0" applyAlignment="0" applyProtection="0"/>
    <xf numFmtId="0" fontId="30" fillId="9" borderId="0" applyNumberFormat="0" applyBorder="0" applyAlignment="0" applyProtection="0"/>
    <xf numFmtId="0" fontId="30" fillId="10" borderId="0" applyNumberFormat="0" applyBorder="0" applyAlignment="0" applyProtection="0"/>
    <xf numFmtId="0" fontId="30" fillId="5" borderId="0" applyNumberFormat="0" applyBorder="0" applyAlignment="0" applyProtection="0"/>
    <xf numFmtId="0" fontId="30" fillId="8" borderId="0" applyNumberFormat="0" applyBorder="0" applyAlignment="0" applyProtection="0"/>
    <xf numFmtId="0" fontId="30" fillId="11" borderId="0" applyNumberFormat="0" applyBorder="0" applyAlignment="0" applyProtection="0"/>
    <xf numFmtId="0" fontId="31" fillId="12" borderId="0" applyNumberFormat="0" applyBorder="0" applyAlignment="0" applyProtection="0"/>
    <xf numFmtId="0" fontId="31" fillId="9" borderId="0" applyNumberFormat="0" applyBorder="0" applyAlignment="0" applyProtection="0"/>
    <xf numFmtId="0" fontId="31" fillId="10" borderId="0" applyNumberFormat="0" applyBorder="0" applyAlignment="0" applyProtection="0"/>
    <xf numFmtId="0" fontId="31" fillId="13" borderId="0" applyNumberFormat="0" applyBorder="0" applyAlignment="0" applyProtection="0"/>
    <xf numFmtId="0" fontId="31" fillId="14" borderId="0" applyNumberFormat="0" applyBorder="0" applyAlignment="0" applyProtection="0"/>
    <xf numFmtId="0" fontId="31" fillId="15" borderId="0" applyNumberFormat="0" applyBorder="0" applyAlignment="0" applyProtection="0"/>
    <xf numFmtId="0" fontId="31" fillId="16" borderId="0" applyNumberFormat="0" applyBorder="0" applyAlignment="0" applyProtection="0"/>
    <xf numFmtId="0" fontId="31" fillId="17" borderId="0" applyNumberFormat="0" applyBorder="0" applyAlignment="0" applyProtection="0"/>
    <xf numFmtId="0" fontId="31" fillId="18" borderId="0" applyNumberFormat="0" applyBorder="0" applyAlignment="0" applyProtection="0"/>
    <xf numFmtId="0" fontId="31" fillId="13" borderId="0" applyNumberFormat="0" applyBorder="0" applyAlignment="0" applyProtection="0"/>
    <xf numFmtId="0" fontId="31" fillId="14" borderId="0" applyNumberFormat="0" applyBorder="0" applyAlignment="0" applyProtection="0"/>
    <xf numFmtId="0" fontId="31" fillId="19" borderId="0" applyNumberFormat="0" applyBorder="0" applyAlignment="0" applyProtection="0"/>
    <xf numFmtId="0" fontId="32" fillId="3" borderId="0" applyNumberFormat="0" applyBorder="0" applyAlignment="0" applyProtection="0"/>
    <xf numFmtId="0" fontId="33" fillId="21" borderId="2" applyNumberFormat="0" applyAlignment="0" applyProtection="0"/>
    <xf numFmtId="0" fontId="34" fillId="22" borderId="3" applyNumberFormat="0" applyAlignment="0" applyProtection="0"/>
    <xf numFmtId="43" fontId="81" fillId="0" borderId="0" applyFont="0" applyFill="0" applyBorder="0" applyAlignment="0" applyProtection="0"/>
    <xf numFmtId="0" fontId="35" fillId="0" borderId="0" applyNumberFormat="0" applyFill="0" applyBorder="0" applyAlignment="0" applyProtection="0"/>
    <xf numFmtId="0" fontId="36" fillId="4" borderId="0" applyNumberFormat="0" applyBorder="0" applyAlignment="0" applyProtection="0"/>
    <xf numFmtId="0" fontId="82" fillId="0" borderId="88" applyNumberFormat="0" applyFill="0" applyAlignment="0" applyProtection="0"/>
    <xf numFmtId="0" fontId="83" fillId="0" borderId="13" applyNumberFormat="0" applyFill="0" applyAlignment="0" applyProtection="0"/>
    <xf numFmtId="0" fontId="37" fillId="0" borderId="6" applyNumberFormat="0" applyFill="0" applyAlignment="0" applyProtection="0"/>
    <xf numFmtId="0" fontId="37" fillId="0" borderId="0" applyNumberFormat="0" applyFill="0" applyBorder="0" applyAlignment="0" applyProtection="0"/>
    <xf numFmtId="0" fontId="39" fillId="0" borderId="9" applyNumberFormat="0" applyFill="0" applyAlignment="0" applyProtection="0"/>
    <xf numFmtId="0" fontId="40" fillId="25" borderId="0" applyNumberFormat="0" applyBorder="0" applyAlignment="0" applyProtection="0"/>
    <xf numFmtId="0" fontId="81" fillId="26" borderId="10" applyNumberFormat="0" applyFont="0" applyAlignment="0" applyProtection="0"/>
    <xf numFmtId="0" fontId="41" fillId="21" borderId="11" applyNumberFormat="0" applyAlignment="0" applyProtection="0"/>
    <xf numFmtId="0" fontId="42" fillId="0" borderId="0" applyNumberFormat="0" applyFill="0" applyBorder="0" applyAlignment="0" applyProtection="0"/>
    <xf numFmtId="0" fontId="78" fillId="0" borderId="89" applyNumberFormat="0" applyFill="0" applyAlignment="0" applyProtection="0"/>
    <xf numFmtId="0" fontId="43"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1" fillId="0" borderId="0"/>
    <xf numFmtId="175" fontId="11" fillId="46" borderId="11" applyNumberFormat="0" applyProtection="0">
      <alignment horizontal="left" vertical="center" indent="1"/>
    </xf>
    <xf numFmtId="4" fontId="20" fillId="43" borderId="11" applyNumberFormat="0" applyProtection="0">
      <alignment horizontal="right" vertical="center"/>
    </xf>
    <xf numFmtId="175" fontId="20" fillId="24" borderId="12" applyNumberFormat="0" applyProtection="0">
      <alignment horizontal="left" vertical="top" indent="1"/>
    </xf>
    <xf numFmtId="4" fontId="57" fillId="24" borderId="12" applyNumberFormat="0" applyProtection="0">
      <alignment vertical="center"/>
    </xf>
    <xf numFmtId="4" fontId="20" fillId="24" borderId="12" applyNumberFormat="0" applyProtection="0">
      <alignment vertical="center"/>
    </xf>
    <xf numFmtId="175" fontId="11" fillId="42" borderId="12" applyNumberFormat="0" applyProtection="0">
      <alignment horizontal="left" vertical="top" indent="1"/>
    </xf>
    <xf numFmtId="175" fontId="11" fillId="42" borderId="12" applyNumberFormat="0" applyProtection="0">
      <alignment horizontal="left" vertical="top" indent="1"/>
    </xf>
    <xf numFmtId="175" fontId="11" fillId="42" borderId="12" applyNumberFormat="0" applyProtection="0">
      <alignment horizontal="left" vertical="top" indent="1"/>
    </xf>
    <xf numFmtId="175" fontId="56" fillId="0" borderId="8" applyNumberFormat="0" applyProtection="0">
      <alignment horizontal="left" vertical="center" indent="2"/>
    </xf>
    <xf numFmtId="175" fontId="56" fillId="0" borderId="8" applyNumberFormat="0" applyProtection="0">
      <alignment horizontal="left" vertical="center" indent="2"/>
    </xf>
    <xf numFmtId="175" fontId="11" fillId="20" borderId="12" applyNumberFormat="0" applyProtection="0">
      <alignment horizontal="left" vertical="top" indent="1"/>
    </xf>
    <xf numFmtId="175" fontId="11" fillId="20" borderId="12" applyNumberFormat="0" applyProtection="0">
      <alignment horizontal="left" vertical="top" indent="1"/>
    </xf>
    <xf numFmtId="175" fontId="11" fillId="20" borderId="12" applyNumberFormat="0" applyProtection="0">
      <alignment horizontal="left" vertical="top" indent="1"/>
    </xf>
    <xf numFmtId="175" fontId="56" fillId="0" borderId="8" applyNumberFormat="0" applyProtection="0">
      <alignment horizontal="left" vertical="center" indent="2"/>
    </xf>
    <xf numFmtId="175" fontId="11" fillId="41" borderId="12" applyNumberFormat="0" applyProtection="0">
      <alignment horizontal="left" vertical="top" indent="1"/>
    </xf>
    <xf numFmtId="175" fontId="11" fillId="41" borderId="12" applyNumberFormat="0" applyProtection="0">
      <alignment horizontal="left" vertical="top" indent="1"/>
    </xf>
    <xf numFmtId="175" fontId="11" fillId="41" borderId="12" applyNumberFormat="0" applyProtection="0">
      <alignment horizontal="left" vertical="top" indent="1"/>
    </xf>
    <xf numFmtId="175" fontId="56" fillId="0" borderId="8" applyNumberFormat="0" applyProtection="0">
      <alignment horizontal="left" vertical="center" indent="2"/>
    </xf>
    <xf numFmtId="175" fontId="45" fillId="27" borderId="12" applyNumberFormat="0" applyProtection="0">
      <alignment horizontal="left" vertical="top" indent="1"/>
    </xf>
    <xf numFmtId="175" fontId="11" fillId="0" borderId="0"/>
    <xf numFmtId="175" fontId="31" fillId="13" borderId="0" applyNumberFormat="0" applyBorder="0" applyAlignment="0" applyProtection="0"/>
    <xf numFmtId="175" fontId="31" fillId="9" borderId="0" applyNumberFormat="0" applyBorder="0" applyAlignment="0" applyProtection="0"/>
    <xf numFmtId="175" fontId="30" fillId="2" borderId="0" applyNumberFormat="0" applyBorder="0" applyAlignment="0" applyProtection="0"/>
    <xf numFmtId="175" fontId="68" fillId="0" borderId="0"/>
    <xf numFmtId="175" fontId="11" fillId="0" borderId="0"/>
    <xf numFmtId="175" fontId="56" fillId="0" borderId="8" applyNumberFormat="0" applyProtection="0">
      <alignment horizontal="left" vertical="center" indent="2"/>
    </xf>
    <xf numFmtId="175" fontId="11" fillId="37" borderId="12" applyNumberFormat="0" applyProtection="0">
      <alignment horizontal="left" vertical="top" indent="1"/>
    </xf>
    <xf numFmtId="175" fontId="56" fillId="0" borderId="8" applyNumberFormat="0" applyProtection="0">
      <alignment horizontal="left" vertical="center" indent="2"/>
    </xf>
    <xf numFmtId="175" fontId="56" fillId="0" borderId="8" applyNumberFormat="0" applyProtection="0">
      <alignment horizontal="left" vertical="center" indent="2"/>
    </xf>
    <xf numFmtId="175" fontId="11" fillId="37" borderId="12" applyNumberFormat="0" applyProtection="0">
      <alignment horizontal="left" vertical="top" indent="1"/>
    </xf>
    <xf numFmtId="175" fontId="11" fillId="37" borderId="12" applyNumberFormat="0" applyProtection="0">
      <alignment horizontal="left" vertical="top" indent="1"/>
    </xf>
    <xf numFmtId="175" fontId="51" fillId="40" borderId="8" applyNumberFormat="0" applyProtection="0">
      <alignment horizontal="left" vertical="center" indent="2"/>
    </xf>
    <xf numFmtId="4" fontId="55" fillId="39" borderId="14">
      <alignment horizontal="left" vertical="center" indent="1"/>
    </xf>
    <xf numFmtId="9" fontId="11" fillId="0" borderId="0" applyFont="0" applyFill="0" applyBorder="0" applyAlignment="0" applyProtection="0"/>
    <xf numFmtId="9" fontId="11" fillId="0" borderId="0" applyFont="0" applyFill="0" applyBorder="0" applyAlignment="0" applyProtection="0"/>
    <xf numFmtId="175" fontId="41" fillId="21" borderId="11" applyNumberFormat="0" applyAlignment="0" applyProtection="0"/>
    <xf numFmtId="175" fontId="11" fillId="0" borderId="0"/>
    <xf numFmtId="0" fontId="11" fillId="0" borderId="0"/>
    <xf numFmtId="175" fontId="56" fillId="0" borderId="0"/>
    <xf numFmtId="175" fontId="11" fillId="0" borderId="0"/>
    <xf numFmtId="0" fontId="11" fillId="0" borderId="0"/>
    <xf numFmtId="175" fontId="40" fillId="25" borderId="0" applyNumberFormat="0" applyBorder="0" applyAlignment="0" applyProtection="0"/>
    <xf numFmtId="175" fontId="39" fillId="0" borderId="9" applyNumberFormat="0" applyFill="0" applyAlignment="0" applyProtection="0"/>
    <xf numFmtId="175" fontId="38" fillId="7" borderId="2" applyNumberFormat="0" applyAlignment="0" applyProtection="0"/>
    <xf numFmtId="175" fontId="38" fillId="7" borderId="2" applyNumberFormat="0" applyAlignment="0" applyProtection="0"/>
    <xf numFmtId="175" fontId="38" fillId="7" borderId="2" applyNumberFormat="0" applyAlignment="0" applyProtection="0"/>
    <xf numFmtId="175" fontId="23" fillId="0" borderId="7" applyNumberFormat="0" applyFill="0" applyAlignment="0" applyProtection="0"/>
    <xf numFmtId="175" fontId="37" fillId="0" borderId="0" applyNumberFormat="0" applyFill="0" applyBorder="0" applyAlignment="0" applyProtection="0"/>
    <xf numFmtId="175" fontId="37" fillId="0" borderId="6" applyNumberFormat="0" applyFill="0" applyAlignment="0" applyProtection="0"/>
    <xf numFmtId="175" fontId="13" fillId="0" borderId="0" applyNumberFormat="0" applyFont="0" applyFill="0" applyBorder="0" applyProtection="0"/>
    <xf numFmtId="175" fontId="13" fillId="0" borderId="0" applyNumberFormat="0" applyFont="0" applyFill="0" applyBorder="0" applyProtection="0"/>
    <xf numFmtId="175" fontId="22" fillId="0" borderId="0" applyNumberFormat="0" applyFont="0" applyFill="0" applyBorder="0" applyProtection="0"/>
    <xf numFmtId="175" fontId="13" fillId="0" borderId="5">
      <alignment horizontal="left" vertical="center"/>
    </xf>
    <xf numFmtId="175" fontId="21" fillId="0" borderId="0" applyNumberFormat="0" applyFill="0" applyBorder="0" applyAlignment="0" applyProtection="0"/>
    <xf numFmtId="175" fontId="35" fillId="0" borderId="0" applyNumberForma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34" fillId="22" borderId="3" applyNumberFormat="0" applyAlignment="0" applyProtection="0"/>
    <xf numFmtId="175" fontId="33" fillId="21" borderId="2" applyNumberFormat="0" applyAlignment="0" applyProtection="0"/>
    <xf numFmtId="175" fontId="32" fillId="3" borderId="0" applyNumberFormat="0" applyBorder="0" applyAlignment="0" applyProtection="0"/>
    <xf numFmtId="175" fontId="31" fillId="19" borderId="0" applyNumberFormat="0" applyBorder="0" applyAlignment="0" applyProtection="0"/>
    <xf numFmtId="175" fontId="31" fillId="14" borderId="0" applyNumberFormat="0" applyBorder="0" applyAlignment="0" applyProtection="0"/>
    <xf numFmtId="175" fontId="31" fillId="13" borderId="0" applyNumberFormat="0" applyBorder="0" applyAlignment="0" applyProtection="0"/>
    <xf numFmtId="175" fontId="31" fillId="18" borderId="0" applyNumberFormat="0" applyBorder="0" applyAlignment="0" applyProtection="0"/>
    <xf numFmtId="175" fontId="31" fillId="17" borderId="0" applyNumberFormat="0" applyBorder="0" applyAlignment="0" applyProtection="0"/>
    <xf numFmtId="175" fontId="31" fillId="16" borderId="0" applyNumberFormat="0" applyBorder="0" applyAlignment="0" applyProtection="0"/>
    <xf numFmtId="175" fontId="31" fillId="15" borderId="0" applyNumberFormat="0" applyBorder="0" applyAlignment="0" applyProtection="0"/>
    <xf numFmtId="175" fontId="31" fillId="14" borderId="0" applyNumberFormat="0" applyBorder="0" applyAlignment="0" applyProtection="0"/>
    <xf numFmtId="175" fontId="30" fillId="8" borderId="0" applyNumberFormat="0" applyBorder="0" applyAlignment="0" applyProtection="0"/>
    <xf numFmtId="175" fontId="31" fillId="12" borderId="0" applyNumberFormat="0" applyBorder="0" applyAlignment="0" applyProtection="0"/>
    <xf numFmtId="175" fontId="30" fillId="11" borderId="0" applyNumberFormat="0" applyBorder="0" applyAlignment="0" applyProtection="0"/>
    <xf numFmtId="175" fontId="30" fillId="10" borderId="0" applyNumberFormat="0" applyBorder="0" applyAlignment="0" applyProtection="0"/>
    <xf numFmtId="175" fontId="30" fillId="6" borderId="0" applyNumberFormat="0" applyBorder="0" applyAlignment="0" applyProtection="0"/>
    <xf numFmtId="175" fontId="30" fillId="5" borderId="0" applyNumberFormat="0" applyBorder="0" applyAlignment="0" applyProtection="0"/>
    <xf numFmtId="175" fontId="30" fillId="4" borderId="0" applyNumberFormat="0" applyBorder="0" applyAlignment="0" applyProtection="0"/>
    <xf numFmtId="175" fontId="30" fillId="3" borderId="0" applyNumberFormat="0" applyBorder="0" applyAlignment="0" applyProtection="0"/>
    <xf numFmtId="175" fontId="11" fillId="37" borderId="12" applyNumberFormat="0" applyProtection="0">
      <alignment horizontal="left" vertical="top" indent="1"/>
    </xf>
    <xf numFmtId="175" fontId="51" fillId="40" borderId="8" applyNumberFormat="0" applyProtection="0">
      <alignment horizontal="left" vertical="center" indent="2"/>
    </xf>
    <xf numFmtId="175" fontId="51" fillId="40" borderId="8" applyNumberFormat="0" applyProtection="0">
      <alignment horizontal="left" vertical="center" indent="2"/>
    </xf>
    <xf numFmtId="9" fontId="11" fillId="0" borderId="0" applyFont="0" applyFill="0" applyBorder="0" applyAlignment="0" applyProtection="0"/>
    <xf numFmtId="0" fontId="11" fillId="0" borderId="0"/>
    <xf numFmtId="175" fontId="11" fillId="26" borderId="10" applyNumberFormat="0" applyFont="0" applyAlignment="0" applyProtection="0"/>
    <xf numFmtId="175" fontId="11" fillId="0" borderId="0"/>
    <xf numFmtId="175" fontId="56" fillId="0" borderId="0"/>
    <xf numFmtId="175" fontId="22" fillId="0" borderId="0" applyNumberFormat="0" applyFont="0" applyFill="0" applyBorder="0" applyProtection="0"/>
    <xf numFmtId="175" fontId="13" fillId="0" borderId="4" applyNumberFormat="0" applyAlignment="0" applyProtection="0">
      <alignment horizontal="left" vertical="center"/>
    </xf>
    <xf numFmtId="175" fontId="36" fillId="4" borderId="0" applyNumberFormat="0" applyBorder="0" applyAlignment="0" applyProtection="0"/>
    <xf numFmtId="175"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5" fontId="30" fillId="5" borderId="0" applyNumberFormat="0" applyBorder="0" applyAlignment="0" applyProtection="0"/>
    <xf numFmtId="175" fontId="30" fillId="8" borderId="0" applyNumberFormat="0" applyBorder="0" applyAlignment="0" applyProtection="0"/>
    <xf numFmtId="175" fontId="30" fillId="9" borderId="0" applyNumberFormat="0" applyBorder="0" applyAlignment="0" applyProtection="0"/>
    <xf numFmtId="175" fontId="68" fillId="0" borderId="0"/>
    <xf numFmtId="4" fontId="57" fillId="44" borderId="12" applyNumberFormat="0" applyProtection="0">
      <alignment horizontal="right" vertical="center"/>
    </xf>
    <xf numFmtId="175" fontId="20" fillId="24" borderId="12" applyNumberFormat="0" applyProtection="0">
      <alignment horizontal="left" vertical="top" indent="1"/>
    </xf>
    <xf numFmtId="4" fontId="60" fillId="0" borderId="0" applyNumberFormat="0" applyProtection="0">
      <alignment horizontal="left" vertical="center" indent="1"/>
    </xf>
    <xf numFmtId="175" fontId="11" fillId="42" borderId="12" applyNumberFormat="0" applyProtection="0">
      <alignment horizontal="left" vertical="top" indent="1"/>
    </xf>
    <xf numFmtId="175" fontId="11" fillId="42" borderId="12" applyNumberFormat="0" applyProtection="0">
      <alignment horizontal="left" vertical="top" indent="1"/>
    </xf>
    <xf numFmtId="175" fontId="56" fillId="0" borderId="8" applyNumberFormat="0" applyProtection="0">
      <alignment horizontal="left" vertical="center" indent="2"/>
    </xf>
    <xf numFmtId="175" fontId="11" fillId="20" borderId="12" applyNumberFormat="0" applyProtection="0">
      <alignment horizontal="left" vertical="top" indent="1"/>
    </xf>
    <xf numFmtId="175" fontId="11" fillId="20" borderId="12" applyNumberFormat="0" applyProtection="0">
      <alignment horizontal="left" vertical="top" indent="1"/>
    </xf>
    <xf numFmtId="175" fontId="56" fillId="0" borderId="8" applyNumberFormat="0" applyProtection="0">
      <alignment horizontal="left" vertical="center" indent="2"/>
    </xf>
    <xf numFmtId="175" fontId="11" fillId="41" borderId="12" applyNumberFormat="0" applyProtection="0">
      <alignment horizontal="left" vertical="top" indent="1"/>
    </xf>
    <xf numFmtId="175" fontId="11" fillId="41" borderId="12" applyNumberFormat="0" applyProtection="0">
      <alignment horizontal="left" vertical="top" indent="1"/>
    </xf>
    <xf numFmtId="175" fontId="11" fillId="37" borderId="12" applyNumberFormat="0" applyProtection="0">
      <alignment horizontal="left" vertical="top" indent="1"/>
    </xf>
    <xf numFmtId="4" fontId="48" fillId="27" borderId="12" applyNumberFormat="0" applyProtection="0">
      <alignment vertical="center"/>
    </xf>
    <xf numFmtId="175" fontId="31" fillId="10" borderId="0" applyNumberFormat="0" applyBorder="0" applyAlignment="0" applyProtection="0"/>
    <xf numFmtId="175" fontId="30" fillId="7" borderId="0" applyNumberFormat="0" applyBorder="0" applyAlignment="0" applyProtection="0"/>
    <xf numFmtId="0" fontId="11" fillId="0" borderId="0"/>
    <xf numFmtId="175" fontId="68" fillId="0" borderId="0"/>
    <xf numFmtId="175" fontId="51" fillId="47" borderId="8" applyNumberFormat="0" applyProtection="0">
      <alignment horizontal="center" vertical="top" wrapText="1"/>
    </xf>
    <xf numFmtId="4" fontId="63" fillId="39" borderId="15">
      <alignment vertical="center"/>
    </xf>
    <xf numFmtId="4" fontId="64" fillId="39" borderId="15">
      <alignment vertical="center"/>
    </xf>
    <xf numFmtId="4" fontId="65" fillId="24" borderId="15">
      <alignment horizontal="left" vertical="center" indent="1"/>
    </xf>
    <xf numFmtId="4" fontId="44" fillId="0" borderId="0" applyNumberFormat="0" applyProtection="0">
      <alignment vertical="center"/>
    </xf>
    <xf numFmtId="4" fontId="66" fillId="0" borderId="12" applyNumberFormat="0" applyProtection="0">
      <alignment horizontal="right" vertical="center"/>
    </xf>
    <xf numFmtId="175" fontId="25" fillId="0" borderId="0" applyNumberFormat="0" applyFont="0" applyFill="0" applyBorder="0" applyAlignment="0" applyProtection="0"/>
    <xf numFmtId="175" fontId="42" fillId="0" borderId="0" applyNumberFormat="0" applyFill="0" applyBorder="0" applyAlignment="0" applyProtection="0"/>
    <xf numFmtId="175" fontId="11" fillId="0" borderId="17" applyNumberFormat="0" applyFill="0" applyBorder="0" applyAlignment="0" applyProtection="0"/>
    <xf numFmtId="175" fontId="11" fillId="0" borderId="17" applyNumberFormat="0" applyFill="0" applyBorder="0" applyAlignment="0" applyProtection="0"/>
    <xf numFmtId="175" fontId="11" fillId="0" borderId="17" applyNumberFormat="0" applyFill="0" applyBorder="0" applyAlignment="0" applyProtection="0"/>
    <xf numFmtId="175" fontId="11" fillId="0" borderId="17" applyNumberFormat="0" applyFill="0" applyBorder="0" applyAlignment="0" applyProtection="0"/>
    <xf numFmtId="0" fontId="11" fillId="0" borderId="0"/>
    <xf numFmtId="175" fontId="43" fillId="0" borderId="0" applyNumberFormat="0" applyFill="0" applyBorder="0" applyAlignment="0" applyProtection="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22" fillId="0" borderId="0" applyNumberFormat="0" applyFont="0" applyFill="0" applyBorder="0" applyProtection="0"/>
    <xf numFmtId="0" fontId="13" fillId="0" borderId="0" applyNumberFormat="0" applyFont="0" applyFill="0" applyBorder="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 fillId="0" borderId="0"/>
    <xf numFmtId="0" fontId="1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 fillId="0" borderId="17" applyNumberFormat="0" applyFill="0" applyBorder="0" applyAlignment="0" applyProtection="0"/>
    <xf numFmtId="0" fontId="10" fillId="0" borderId="0"/>
    <xf numFmtId="9" fontId="1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 fillId="0" borderId="0"/>
    <xf numFmtId="0" fontId="38" fillId="7" borderId="2" applyNumberFormat="0" applyAlignment="0" applyProtection="0"/>
    <xf numFmtId="43" fontId="81" fillId="0" borderId="0" applyFont="0" applyFill="0" applyBorder="0" applyAlignment="0" applyProtection="0"/>
    <xf numFmtId="9" fontId="81" fillId="0" borderId="0" applyFont="0" applyFill="0" applyBorder="0" applyAlignment="0" applyProtection="0"/>
    <xf numFmtId="0" fontId="81" fillId="0" borderId="0"/>
    <xf numFmtId="9" fontId="11" fillId="0" borderId="0" applyFont="0" applyFill="0" applyBorder="0" applyAlignment="0" applyProtection="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8" borderId="12" applyNumberFormat="0" applyProtection="0">
      <alignment horizontal="left" vertical="center" indent="1"/>
    </xf>
    <xf numFmtId="0" fontId="11" fillId="38" borderId="12" applyNumberFormat="0" applyProtection="0">
      <alignment horizontal="left" vertical="center" indent="1"/>
    </xf>
    <xf numFmtId="0" fontId="121" fillId="105" borderId="2" applyNumberFormat="0" applyAlignment="0" applyProtection="0"/>
    <xf numFmtId="177" fontId="11" fillId="0" borderId="0" applyFont="0" applyFill="0" applyBorder="0" applyAlignment="0" applyProtection="0"/>
    <xf numFmtId="0" fontId="122" fillId="0" borderId="0" applyNumberFormat="0" applyFill="0" applyBorder="0" applyAlignment="0" applyProtection="0"/>
    <xf numFmtId="0" fontId="101" fillId="0" borderId="104" applyNumberFormat="0" applyFill="0" applyAlignment="0" applyProtection="0"/>
    <xf numFmtId="0" fontId="41" fillId="105" borderId="11" applyNumberFormat="0" applyAlignment="0" applyProtection="0"/>
    <xf numFmtId="0" fontId="11" fillId="8" borderId="12" applyNumberFormat="0" applyProtection="0">
      <alignment horizontal="left" vertical="top" indent="1"/>
    </xf>
    <xf numFmtId="0" fontId="11" fillId="68" borderId="12" applyNumberFormat="0" applyProtection="0">
      <alignment horizontal="left" vertical="top" indent="1"/>
    </xf>
    <xf numFmtId="0" fontId="10" fillId="81" borderId="0" applyNumberFormat="0" applyBorder="0" applyAlignment="0" applyProtection="0"/>
    <xf numFmtId="4" fontId="20" fillId="38" borderId="12" applyNumberFormat="0" applyProtection="0">
      <alignment horizontal="left" vertical="center" indent="1"/>
    </xf>
    <xf numFmtId="4" fontId="20" fillId="44" borderId="12" applyNumberFormat="0" applyProtection="0">
      <alignment horizontal="right" vertical="center"/>
    </xf>
    <xf numFmtId="0" fontId="20" fillId="38" borderId="12" applyNumberFormat="0" applyProtection="0">
      <alignment horizontal="left" vertical="top" indent="1"/>
    </xf>
    <xf numFmtId="0" fontId="20" fillId="26" borderId="12" applyNumberFormat="0" applyProtection="0">
      <alignment horizontal="left" vertical="top" indent="1"/>
    </xf>
    <xf numFmtId="0" fontId="10" fillId="94" borderId="0" applyNumberFormat="0" applyBorder="0" applyAlignment="0" applyProtection="0"/>
    <xf numFmtId="4" fontId="20" fillId="38" borderId="0" applyNumberFormat="0" applyProtection="0">
      <alignment horizontal="left" vertical="center" indent="1"/>
    </xf>
    <xf numFmtId="0" fontId="78" fillId="0" borderId="107" applyNumberFormat="0" applyFill="0" applyAlignment="0" applyProtection="0"/>
    <xf numFmtId="0" fontId="119" fillId="99" borderId="0" applyNumberFormat="0" applyBorder="0" applyAlignment="0" applyProtection="0"/>
    <xf numFmtId="0" fontId="10" fillId="97" borderId="0" applyNumberFormat="0" applyBorder="0" applyAlignment="0" applyProtection="0"/>
    <xf numFmtId="0" fontId="10" fillId="93" borderId="0" applyNumberFormat="0" applyBorder="0" applyAlignment="0" applyProtection="0"/>
    <xf numFmtId="4" fontId="45" fillId="25" borderId="12" applyNumberFormat="0" applyProtection="0">
      <alignment horizontal="left" vertical="center" indent="1"/>
    </xf>
    <xf numFmtId="4" fontId="20" fillId="38" borderId="12" applyNumberFormat="0" applyProtection="0">
      <alignment horizontal="right" vertical="center"/>
    </xf>
    <xf numFmtId="4" fontId="57" fillId="26" borderId="12" applyNumberFormat="0" applyProtection="0">
      <alignment vertical="center"/>
    </xf>
    <xf numFmtId="0" fontId="10" fillId="82" borderId="0" applyNumberFormat="0" applyBorder="0" applyAlignment="0" applyProtection="0"/>
    <xf numFmtId="0" fontId="10" fillId="89" borderId="0" applyNumberFormat="0" applyBorder="0" applyAlignment="0" applyProtection="0"/>
    <xf numFmtId="0" fontId="119" fillId="96" borderId="0" applyNumberFormat="0" applyBorder="0" applyAlignment="0" applyProtection="0"/>
    <xf numFmtId="0" fontId="119" fillId="87" borderId="0" applyNumberFormat="0" applyBorder="0" applyAlignment="0" applyProtection="0"/>
    <xf numFmtId="0" fontId="119" fillId="83" borderId="0" applyNumberFormat="0" applyBorder="0" applyAlignment="0" applyProtection="0"/>
    <xf numFmtId="4" fontId="53" fillId="68" borderId="0" applyNumberFormat="0" applyProtection="0">
      <alignment horizontal="left" vertical="center" indent="1"/>
    </xf>
    <xf numFmtId="0" fontId="119" fillId="95" borderId="0" applyNumberFormat="0" applyBorder="0" applyAlignment="0" applyProtection="0"/>
    <xf numFmtId="0" fontId="10" fillId="98" borderId="0" applyNumberFormat="0" applyBorder="0" applyAlignment="0" applyProtection="0"/>
    <xf numFmtId="0" fontId="108" fillId="69" borderId="0" applyNumberFormat="0" applyBorder="0" applyAlignment="0" applyProtection="0"/>
    <xf numFmtId="0" fontId="119" fillId="88" borderId="0" applyNumberFormat="0" applyBorder="0" applyAlignment="0" applyProtection="0"/>
    <xf numFmtId="0" fontId="119" fillId="80" borderId="0" applyNumberFormat="0" applyBorder="0" applyAlignment="0" applyProtection="0"/>
    <xf numFmtId="0" fontId="11" fillId="68" borderId="12" applyNumberFormat="0" applyProtection="0">
      <alignment horizontal="left" vertical="center" indent="1"/>
    </xf>
    <xf numFmtId="0" fontId="11" fillId="38" borderId="12" applyNumberFormat="0" applyProtection="0">
      <alignment horizontal="left" vertical="top" indent="1"/>
    </xf>
    <xf numFmtId="0" fontId="11" fillId="44" borderId="12" applyNumberFormat="0" applyProtection="0">
      <alignment horizontal="left" vertical="top" indent="1"/>
    </xf>
    <xf numFmtId="4" fontId="66" fillId="44" borderId="12" applyNumberFormat="0" applyProtection="0">
      <alignment horizontal="right" vertical="center"/>
    </xf>
    <xf numFmtId="0" fontId="10" fillId="85" borderId="0" applyNumberFormat="0" applyBorder="0" applyAlignment="0" applyProtection="0"/>
    <xf numFmtId="0" fontId="119" fillId="92" borderId="0" applyNumberFormat="0" applyBorder="0" applyAlignment="0" applyProtection="0"/>
    <xf numFmtId="0" fontId="119" fillId="76" borderId="0" applyNumberFormat="0" applyBorder="0" applyAlignment="0" applyProtection="0"/>
    <xf numFmtId="0" fontId="111" fillId="72" borderId="97" applyNumberFormat="0" applyAlignment="0" applyProtection="0"/>
    <xf numFmtId="0" fontId="115" fillId="74" borderId="100" applyNumberFormat="0" applyAlignment="0" applyProtection="0"/>
    <xf numFmtId="0" fontId="113" fillId="73" borderId="97" applyNumberFormat="0" applyAlignment="0" applyProtection="0"/>
    <xf numFmtId="4" fontId="20" fillId="26" borderId="12" applyNumberFormat="0" applyProtection="0">
      <alignment horizontal="left" vertical="center" indent="1"/>
    </xf>
    <xf numFmtId="4" fontId="125" fillId="108" borderId="0" applyNumberFormat="0" applyProtection="0">
      <alignment horizontal="left" vertical="center" indent="1"/>
    </xf>
    <xf numFmtId="0" fontId="10" fillId="77" borderId="0" applyNumberFormat="0" applyBorder="0" applyAlignment="0" applyProtection="0"/>
    <xf numFmtId="0" fontId="119" fillId="91" borderId="0" applyNumberFormat="0" applyBorder="0" applyAlignment="0" applyProtection="0"/>
    <xf numFmtId="0" fontId="117" fillId="0" borderId="0" applyNumberFormat="0" applyFill="0" applyBorder="0" applyAlignment="0" applyProtection="0"/>
    <xf numFmtId="0" fontId="109" fillId="70" borderId="0" applyNumberFormat="0" applyBorder="0" applyAlignment="0" applyProtection="0"/>
    <xf numFmtId="0" fontId="114" fillId="0" borderId="99" applyNumberFormat="0" applyFill="0" applyAlignment="0" applyProtection="0"/>
    <xf numFmtId="0" fontId="107" fillId="0" borderId="96" applyNumberFormat="0" applyFill="0" applyAlignment="0" applyProtection="0"/>
    <xf numFmtId="0" fontId="106" fillId="0" borderId="95" applyNumberFormat="0" applyFill="0" applyAlignment="0" applyProtection="0"/>
    <xf numFmtId="0" fontId="79" fillId="0" borderId="0" applyNumberFormat="0" applyFill="0" applyBorder="0" applyAlignment="0" applyProtection="0"/>
    <xf numFmtId="0" fontId="10" fillId="0" borderId="0"/>
    <xf numFmtId="0" fontId="10" fillId="86" borderId="0" applyNumberFormat="0" applyBorder="0" applyAlignment="0" applyProtection="0"/>
    <xf numFmtId="0" fontId="107" fillId="0" borderId="0" applyNumberFormat="0" applyFill="0" applyBorder="0" applyAlignment="0" applyProtection="0"/>
    <xf numFmtId="0" fontId="105" fillId="0" borderId="94" applyNumberFormat="0" applyFill="0" applyAlignment="0" applyProtection="0"/>
    <xf numFmtId="0" fontId="10" fillId="78" borderId="0" applyNumberFormat="0" applyBorder="0" applyAlignment="0" applyProtection="0"/>
    <xf numFmtId="0" fontId="10" fillId="90" borderId="0" applyNumberFormat="0" applyBorder="0" applyAlignment="0" applyProtection="0"/>
    <xf numFmtId="0" fontId="119" fillId="79" borderId="0" applyNumberFormat="0" applyBorder="0" applyAlignment="0" applyProtection="0"/>
    <xf numFmtId="0" fontId="119" fillId="84" borderId="0" applyNumberFormat="0" applyBorder="0" applyAlignment="0" applyProtection="0"/>
    <xf numFmtId="0" fontId="116" fillId="0" borderId="0" applyNumberFormat="0" applyFill="0" applyBorder="0" applyAlignment="0" applyProtection="0"/>
    <xf numFmtId="0" fontId="112" fillId="73" borderId="98" applyNumberFormat="0" applyAlignment="0" applyProtection="0"/>
    <xf numFmtId="0" fontId="10" fillId="98" borderId="0" applyNumberFormat="0" applyBorder="0" applyAlignment="0" applyProtection="0"/>
    <xf numFmtId="0" fontId="10" fillId="97" borderId="0" applyNumberFormat="0" applyBorder="0" applyAlignment="0" applyProtection="0"/>
    <xf numFmtId="0" fontId="119" fillId="84" borderId="0" applyNumberFormat="0" applyBorder="0" applyAlignment="0" applyProtection="0"/>
    <xf numFmtId="0" fontId="10" fillId="81" borderId="0" applyNumberFormat="0" applyBorder="0" applyAlignment="0" applyProtection="0"/>
    <xf numFmtId="0" fontId="119" fillId="80" borderId="0" applyNumberFormat="0" applyBorder="0" applyAlignment="0" applyProtection="0"/>
    <xf numFmtId="0" fontId="10" fillId="78" borderId="0" applyNumberFormat="0" applyBorder="0" applyAlignment="0" applyProtection="0"/>
    <xf numFmtId="0" fontId="10" fillId="77" borderId="0" applyNumberFormat="0" applyBorder="0" applyAlignment="0" applyProtection="0"/>
    <xf numFmtId="0" fontId="10" fillId="0" borderId="0"/>
    <xf numFmtId="0" fontId="10" fillId="75" borderId="101" applyNumberFormat="0" applyFont="0" applyAlignment="0" applyProtection="0"/>
    <xf numFmtId="0" fontId="110" fillId="71" borderId="0" applyNumberFormat="0" applyBorder="0" applyAlignment="0" applyProtection="0"/>
    <xf numFmtId="4" fontId="20" fillId="26" borderId="12" applyNumberFormat="0" applyProtection="0">
      <alignment vertical="center"/>
    </xf>
    <xf numFmtId="4" fontId="20" fillId="44" borderId="0" applyNumberFormat="0" applyProtection="0">
      <alignment horizontal="left" vertical="center" indent="1"/>
    </xf>
    <xf numFmtId="4" fontId="20" fillId="44" borderId="0" applyNumberFormat="0" applyProtection="0">
      <alignment horizontal="left" vertical="center" indent="1"/>
    </xf>
    <xf numFmtId="4" fontId="45" fillId="107" borderId="106" applyNumberFormat="0" applyProtection="0">
      <alignment horizontal="left" vertical="center" indent="1"/>
    </xf>
    <xf numFmtId="4" fontId="45" fillId="38" borderId="0" applyNumberFormat="0" applyProtection="0">
      <alignment horizontal="left" vertical="center" indent="1"/>
    </xf>
    <xf numFmtId="0" fontId="45" fillId="25" borderId="12" applyNumberFormat="0" applyProtection="0">
      <alignment horizontal="left" vertical="top" indent="1"/>
    </xf>
    <xf numFmtId="4" fontId="45" fillId="25" borderId="12" applyNumberFormat="0" applyProtection="0">
      <alignment vertical="center"/>
    </xf>
    <xf numFmtId="0" fontId="11" fillId="60" borderId="10" applyNumberFormat="0" applyFont="0" applyAlignment="0" applyProtection="0"/>
    <xf numFmtId="0" fontId="40" fillId="61" borderId="0" applyNumberFormat="0" applyBorder="0" applyAlignment="0" applyProtection="0"/>
    <xf numFmtId="0" fontId="124" fillId="0" borderId="105" applyNumberFormat="0" applyFill="0" applyAlignment="0" applyProtection="0"/>
    <xf numFmtId="0" fontId="101" fillId="0" borderId="0" applyNumberFormat="0" applyFill="0" applyBorder="0" applyAlignment="0" applyProtection="0"/>
    <xf numFmtId="0" fontId="102" fillId="0" borderId="103" applyNumberFormat="0" applyFill="0" applyAlignment="0" applyProtection="0"/>
    <xf numFmtId="0" fontId="36" fillId="106" borderId="0" applyNumberFormat="0" applyBorder="0" applyAlignment="0" applyProtection="0"/>
    <xf numFmtId="176" fontId="11" fillId="0" borderId="0" applyFont="0" applyFill="0" applyBorder="0" applyAlignment="0" applyProtection="0"/>
    <xf numFmtId="0" fontId="34" fillId="56" borderId="3" applyNumberFormat="0" applyAlignment="0" applyProtection="0"/>
    <xf numFmtId="0" fontId="120" fillId="55" borderId="0" applyNumberFormat="0" applyBorder="0" applyAlignment="0" applyProtection="0"/>
    <xf numFmtId="0" fontId="31" fillId="104" borderId="0" applyNumberFormat="0" applyBorder="0" applyAlignment="0" applyProtection="0"/>
    <xf numFmtId="0" fontId="31" fillId="103" borderId="0" applyNumberFormat="0" applyBorder="0" applyAlignment="0" applyProtection="0"/>
    <xf numFmtId="0" fontId="31" fillId="102" borderId="0" applyNumberFormat="0" applyBorder="0" applyAlignment="0" applyProtection="0"/>
    <xf numFmtId="0" fontId="31" fillId="56" borderId="0" applyNumberFormat="0" applyBorder="0" applyAlignment="0" applyProtection="0"/>
    <xf numFmtId="0" fontId="31" fillId="101" borderId="0" applyNumberFormat="0" applyBorder="0" applyAlignment="0" applyProtection="0"/>
    <xf numFmtId="0" fontId="31" fillId="100" borderId="0" applyNumberFormat="0" applyBorder="0" applyAlignment="0" applyProtection="0"/>
    <xf numFmtId="0" fontId="93" fillId="68" borderId="0" applyNumberFormat="0" applyBorder="0" applyAlignment="0" applyProtection="0"/>
    <xf numFmtId="0" fontId="93" fillId="21" borderId="0" applyNumberFormat="0" applyBorder="0" applyAlignment="0" applyProtection="0"/>
    <xf numFmtId="0" fontId="93" fillId="18" borderId="0" applyNumberFormat="0" applyBorder="0" applyAlignment="0" applyProtection="0"/>
    <xf numFmtId="0" fontId="93" fillId="68" borderId="0" applyNumberFormat="0" applyBorder="0" applyAlignment="0" applyProtection="0"/>
    <xf numFmtId="0" fontId="20" fillId="7" borderId="0" applyNumberFormat="0" applyBorder="0" applyAlignment="0" applyProtection="0"/>
    <xf numFmtId="0" fontId="20" fillId="68" borderId="0" applyNumberFormat="0" applyBorder="0" applyAlignment="0" applyProtection="0"/>
    <xf numFmtId="0" fontId="20" fillId="21" borderId="0" applyNumberFormat="0" applyBorder="0" applyAlignment="0" applyProtection="0"/>
    <xf numFmtId="0" fontId="20" fillId="18" borderId="0" applyNumberFormat="0" applyBorder="0" applyAlignment="0" applyProtection="0"/>
    <xf numFmtId="0" fontId="20" fillId="9" borderId="0" applyNumberFormat="0" applyBorder="0" applyAlignment="0" applyProtection="0"/>
    <xf numFmtId="0" fontId="20" fillId="68" borderId="0" applyNumberFormat="0" applyBorder="0" applyAlignment="0" applyProtection="0"/>
    <xf numFmtId="0" fontId="20" fillId="3" borderId="0" applyNumberFormat="0" applyBorder="0" applyAlignment="0" applyProtection="0"/>
    <xf numFmtId="0" fontId="20" fillId="8" borderId="0" applyNumberFormat="0" applyBorder="0" applyAlignment="0" applyProtection="0"/>
    <xf numFmtId="0" fontId="20" fillId="65" borderId="0" applyNumberFormat="0" applyBorder="0" applyAlignment="0" applyProtection="0"/>
    <xf numFmtId="0" fontId="20" fillId="26" borderId="0" applyNumberFormat="0" applyBorder="0" applyAlignment="0" applyProtection="0"/>
    <xf numFmtId="0" fontId="20" fillId="9" borderId="0" applyNumberFormat="0" applyBorder="0" applyAlignment="0" applyProtection="0"/>
    <xf numFmtId="0" fontId="20" fillId="38" borderId="0" applyNumberFormat="0" applyBorder="0" applyAlignment="0" applyProtection="0"/>
    <xf numFmtId="0" fontId="10" fillId="94" borderId="0" applyNumberFormat="0" applyBorder="0" applyAlignment="0" applyProtection="0"/>
    <xf numFmtId="0" fontId="10" fillId="90" borderId="0" applyNumberFormat="0" applyBorder="0" applyAlignment="0" applyProtection="0"/>
    <xf numFmtId="0" fontId="93" fillId="7" borderId="0" applyNumberFormat="0" applyBorder="0" applyAlignment="0" applyProtection="0"/>
    <xf numFmtId="0" fontId="10" fillId="93" borderId="0" applyNumberFormat="0" applyBorder="0" applyAlignment="0" applyProtection="0"/>
    <xf numFmtId="0" fontId="119" fillId="92" borderId="0" applyNumberFormat="0" applyBorder="0" applyAlignment="0" applyProtection="0"/>
    <xf numFmtId="0" fontId="119" fillId="88" borderId="0" applyNumberFormat="0" applyBorder="0" applyAlignment="0" applyProtection="0"/>
    <xf numFmtId="0" fontId="11" fillId="44" borderId="12" applyNumberFormat="0" applyProtection="0">
      <alignment horizontal="left" vertical="center" indent="1"/>
    </xf>
    <xf numFmtId="0" fontId="119" fillId="96" borderId="0" applyNumberFormat="0" applyBorder="0" applyAlignment="0" applyProtection="0"/>
    <xf numFmtId="0" fontId="10" fillId="85" borderId="0" applyNumberFormat="0" applyBorder="0" applyAlignment="0" applyProtection="0"/>
    <xf numFmtId="4" fontId="48" fillId="25" borderId="12" applyNumberFormat="0" applyProtection="0">
      <alignment vertical="center"/>
    </xf>
    <xf numFmtId="0" fontId="119" fillId="76" borderId="0" applyNumberFormat="0" applyBorder="0" applyAlignment="0" applyProtection="0"/>
    <xf numFmtId="0" fontId="123" fillId="61" borderId="2" applyNumberFormat="0" applyAlignment="0" applyProtection="0"/>
    <xf numFmtId="0" fontId="93" fillId="9" borderId="0" applyNumberFormat="0" applyBorder="0" applyAlignment="0" applyProtection="0"/>
    <xf numFmtId="0" fontId="10" fillId="75" borderId="101" applyNumberFormat="0" applyFont="0" applyAlignment="0" applyProtection="0"/>
    <xf numFmtId="0" fontId="10" fillId="89" borderId="0" applyNumberFormat="0" applyBorder="0" applyAlignment="0" applyProtection="0"/>
    <xf numFmtId="0" fontId="10" fillId="86" borderId="0" applyNumberFormat="0" applyBorder="0" applyAlignment="0" applyProtection="0"/>
    <xf numFmtId="0" fontId="10" fillId="82" borderId="0" applyNumberFormat="0" applyBorder="0" applyAlignment="0" applyProtection="0"/>
    <xf numFmtId="0" fontId="104" fillId="0" borderId="0" applyNumberFormat="0" applyFill="0" applyBorder="0" applyAlignment="0" applyProtection="0"/>
    <xf numFmtId="0" fontId="118" fillId="0" borderId="102" applyNumberFormat="0" applyFill="0" applyAlignment="0" applyProtection="0"/>
    <xf numFmtId="0" fontId="111" fillId="72" borderId="97" applyNumberFormat="0" applyAlignment="0" applyProtection="0"/>
    <xf numFmtId="0" fontId="10" fillId="0" borderId="0"/>
    <xf numFmtId="0" fontId="11" fillId="0" borderId="0"/>
    <xf numFmtId="0" fontId="10" fillId="0" borderId="0"/>
    <xf numFmtId="0" fontId="10" fillId="0" borderId="0"/>
    <xf numFmtId="0" fontId="10" fillId="0" borderId="0"/>
    <xf numFmtId="0" fontId="10" fillId="0" borderId="0"/>
    <xf numFmtId="0" fontId="10" fillId="0" borderId="0"/>
    <xf numFmtId="0" fontId="11" fillId="0" borderId="0"/>
    <xf numFmtId="43" fontId="30" fillId="0" borderId="0" applyFont="0" applyFill="0" applyBorder="0" applyAlignment="0" applyProtection="0"/>
    <xf numFmtId="43" fontId="30"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0"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38" fontId="12" fillId="23" borderId="0" applyNumberFormat="0" applyBorder="0" applyAlignment="0" applyProtection="0"/>
    <xf numFmtId="0" fontId="13" fillId="0" borderId="0" applyNumberFormat="0" applyFont="0" applyFill="0" applyBorder="0" applyProtection="0"/>
    <xf numFmtId="0" fontId="13" fillId="0" borderId="0" applyNumberFormat="0" applyFont="0" applyFill="0" applyBorder="0" applyProtection="0"/>
    <xf numFmtId="168" fontId="11" fillId="0" borderId="0">
      <protection locked="0"/>
    </xf>
    <xf numFmtId="168" fontId="11" fillId="0" borderId="0">
      <protection locked="0"/>
    </xf>
    <xf numFmtId="168" fontId="11" fillId="0" borderId="0">
      <protection locked="0"/>
    </xf>
    <xf numFmtId="168" fontId="11" fillId="0" borderId="0">
      <protection locked="0"/>
    </xf>
    <xf numFmtId="10" fontId="12" fillId="24" borderId="8"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1" fillId="0" borderId="0"/>
    <xf numFmtId="0" fontId="11" fillId="0" borderId="0"/>
    <xf numFmtId="10" fontId="11" fillId="0" borderId="0" applyFont="0" applyFill="0" applyBorder="0" applyAlignment="0" applyProtection="0"/>
    <xf numFmtId="1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37" fontId="12" fillId="27" borderId="0" applyNumberFormat="0" applyBorder="0" applyAlignment="0" applyProtection="0"/>
    <xf numFmtId="0" fontId="11" fillId="0" borderId="0"/>
    <xf numFmtId="0" fontId="8" fillId="0" borderId="0"/>
    <xf numFmtId="43" fontId="8" fillId="0" borderId="0" applyFont="0" applyFill="0" applyBorder="0" applyAlignment="0" applyProtection="0"/>
    <xf numFmtId="0" fontId="7" fillId="0" borderId="0"/>
    <xf numFmtId="9"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3" fontId="127" fillId="0" borderId="0" applyFont="0" applyFill="0" applyBorder="0" applyAlignment="0" applyProtection="0"/>
    <xf numFmtId="44" fontId="127" fillId="0" borderId="0" applyFont="0" applyFill="0" applyBorder="0" applyAlignment="0" applyProtection="0"/>
    <xf numFmtId="0" fontId="127" fillId="0" borderId="0" applyFont="0" applyFill="0" applyBorder="0" applyAlignment="0" applyProtection="0"/>
    <xf numFmtId="14" fontId="127" fillId="0" borderId="0" applyFont="0" applyFill="0" applyBorder="0" applyAlignment="0" applyProtection="0"/>
    <xf numFmtId="2"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168" fontId="127" fillId="0" borderId="0">
      <protection locked="0"/>
    </xf>
    <xf numFmtId="43" fontId="127" fillId="0" borderId="0" applyFont="0" applyFill="0" applyBorder="0" applyAlignment="0" applyProtection="0"/>
    <xf numFmtId="168" fontId="127" fillId="0" borderId="0">
      <protection locked="0"/>
    </xf>
    <xf numFmtId="9" fontId="127" fillId="0" borderId="0" applyFont="0" applyFill="0" applyBorder="0" applyAlignment="0" applyProtection="0"/>
    <xf numFmtId="0" fontId="6" fillId="0" borderId="0"/>
    <xf numFmtId="0" fontId="6" fillId="0" borderId="0"/>
    <xf numFmtId="0" fontId="127" fillId="26" borderId="10" applyNumberFormat="0" applyFont="0" applyAlignment="0" applyProtection="0"/>
    <xf numFmtId="9" fontId="127"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10" fontId="127" fillId="0" borderId="0" applyFont="0" applyFill="0" applyBorder="0" applyAlignment="0" applyProtection="0"/>
    <xf numFmtId="9" fontId="127" fillId="0" borderId="0" applyFont="0" applyFill="0" applyBorder="0" applyAlignment="0" applyProtection="0"/>
    <xf numFmtId="0" fontId="127" fillId="0" borderId="17" applyNumberForma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43" fontId="127" fillId="0" borderId="0" applyFont="0" applyFill="0" applyBorder="0" applyAlignment="0" applyProtection="0"/>
    <xf numFmtId="9"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0" fontId="5" fillId="0" borderId="0"/>
    <xf numFmtId="0" fontId="5" fillId="0" borderId="0"/>
    <xf numFmtId="9" fontId="127" fillId="0" borderId="0" applyFont="0" applyFill="0" applyBorder="0" applyAlignment="0" applyProtection="0"/>
    <xf numFmtId="9"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0" fontId="4" fillId="0" borderId="0"/>
    <xf numFmtId="0" fontId="4" fillId="0" borderId="0"/>
    <xf numFmtId="9" fontId="127" fillId="0" borderId="0" applyFont="0" applyFill="0" applyBorder="0" applyAlignment="0" applyProtection="0"/>
    <xf numFmtId="0" fontId="11" fillId="0" borderId="0"/>
    <xf numFmtId="0" fontId="11" fillId="0" borderId="0"/>
    <xf numFmtId="43" fontId="3" fillId="0" borderId="0" applyFont="0" applyFill="0" applyBorder="0" applyAlignment="0" applyProtection="0"/>
    <xf numFmtId="44"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43" fontId="3" fillId="0" borderId="0" applyFont="0" applyFill="0" applyBorder="0" applyAlignment="0" applyProtection="0"/>
    <xf numFmtId="0" fontId="11" fillId="0" borderId="0"/>
    <xf numFmtId="0" fontId="2" fillId="0" borderId="0"/>
    <xf numFmtId="0" fontId="2" fillId="0" borderId="0"/>
    <xf numFmtId="0" fontId="2" fillId="0" borderId="0"/>
    <xf numFmtId="0" fontId="2" fillId="0" borderId="0"/>
    <xf numFmtId="0" fontId="11" fillId="0" borderId="0"/>
    <xf numFmtId="0" fontId="11" fillId="0" borderId="0"/>
    <xf numFmtId="0" fontId="17" fillId="0" borderId="0"/>
    <xf numFmtId="0" fontId="100" fillId="0" borderId="0"/>
    <xf numFmtId="0" fontId="135" fillId="0" borderId="0"/>
    <xf numFmtId="0" fontId="1" fillId="0" borderId="0"/>
  </cellStyleXfs>
  <cellXfs count="1693">
    <xf numFmtId="0" fontId="0" fillId="0" borderId="0" xfId="0"/>
    <xf numFmtId="0" fontId="16" fillId="0" borderId="0" xfId="0" applyFont="1"/>
    <xf numFmtId="0" fontId="16" fillId="0" borderId="0" xfId="0" applyFont="1" applyFill="1"/>
    <xf numFmtId="0" fontId="27" fillId="0" borderId="0" xfId="0" applyFont="1"/>
    <xf numFmtId="165" fontId="16" fillId="0" borderId="0" xfId="0" applyNumberFormat="1" applyFont="1"/>
    <xf numFmtId="0" fontId="29" fillId="0" borderId="0" xfId="0" applyFont="1"/>
    <xf numFmtId="3" fontId="0" fillId="0" borderId="0" xfId="0" applyNumberFormat="1"/>
    <xf numFmtId="3" fontId="16" fillId="0" borderId="0" xfId="0" applyNumberFormat="1" applyFont="1"/>
    <xf numFmtId="0" fontId="27" fillId="0" borderId="0" xfId="0" applyFont="1" applyAlignment="1">
      <alignment wrapText="1"/>
    </xf>
    <xf numFmtId="0" fontId="16" fillId="0" borderId="0" xfId="0" applyFont="1"/>
    <xf numFmtId="0" fontId="11" fillId="0" borderId="0" xfId="0" applyFont="1"/>
    <xf numFmtId="0" fontId="0" fillId="0" borderId="0" xfId="0"/>
    <xf numFmtId="0" fontId="128" fillId="0" borderId="0" xfId="0" applyFont="1"/>
    <xf numFmtId="0" fontId="0" fillId="0" borderId="0" xfId="0" applyAlignment="1">
      <alignment vertical="center"/>
    </xf>
    <xf numFmtId="0" fontId="129" fillId="0" borderId="0" xfId="0" applyFont="1" applyAlignment="1">
      <alignment horizontal="centerContinuous" vertical="center"/>
    </xf>
    <xf numFmtId="0" fontId="128" fillId="0" borderId="0" xfId="0" applyFont="1" applyFill="1"/>
    <xf numFmtId="0" fontId="11" fillId="0" borderId="0" xfId="0" applyFont="1" applyAlignment="1">
      <alignment horizontal="center"/>
    </xf>
    <xf numFmtId="9" fontId="0" fillId="0" borderId="0" xfId="0" applyNumberFormat="1"/>
    <xf numFmtId="0" fontId="11" fillId="0" borderId="0" xfId="0" quotePrefix="1" applyFont="1" applyAlignment="1">
      <alignment vertical="center"/>
    </xf>
    <xf numFmtId="9" fontId="0" fillId="0" borderId="0" xfId="0" applyNumberFormat="1" applyAlignment="1">
      <alignment vertical="center"/>
    </xf>
    <xf numFmtId="0" fontId="133" fillId="0" borderId="0" xfId="0" applyFont="1" applyBorder="1" applyAlignment="1">
      <alignment vertical="center"/>
    </xf>
    <xf numFmtId="0" fontId="131" fillId="0" borderId="0" xfId="0" applyFont="1"/>
    <xf numFmtId="166" fontId="11" fillId="0" borderId="8" xfId="47348" applyNumberFormat="1" applyFont="1" applyBorder="1"/>
    <xf numFmtId="178" fontId="16" fillId="0" borderId="0" xfId="0" applyNumberFormat="1" applyFont="1"/>
    <xf numFmtId="178" fontId="16" fillId="0" borderId="0" xfId="0" applyNumberFormat="1" applyFont="1" applyFill="1" applyBorder="1"/>
    <xf numFmtId="0" fontId="29" fillId="0" borderId="0" xfId="0" applyFont="1" applyBorder="1"/>
    <xf numFmtId="0" fontId="133" fillId="0" borderId="0" xfId="0" applyFont="1" applyAlignment="1">
      <alignment vertical="center"/>
    </xf>
    <xf numFmtId="0" fontId="11" fillId="110" borderId="0" xfId="0" applyFont="1" applyFill="1"/>
    <xf numFmtId="0" fontId="134" fillId="0" borderId="0" xfId="0" applyFont="1"/>
    <xf numFmtId="44" fontId="128" fillId="0" borderId="0" xfId="51" applyFont="1"/>
    <xf numFmtId="0" fontId="27" fillId="0" borderId="0" xfId="0" applyFont="1" applyAlignment="1">
      <alignment vertical="center" wrapText="1"/>
    </xf>
    <xf numFmtId="0" fontId="16" fillId="0" borderId="0" xfId="0" applyFont="1" applyAlignment="1">
      <alignment horizontal="center"/>
    </xf>
    <xf numFmtId="0" fontId="100" fillId="0" borderId="0" xfId="0" quotePrefix="1" applyFont="1"/>
    <xf numFmtId="0" fontId="16" fillId="0" borderId="0" xfId="0" applyFont="1" applyAlignment="1">
      <alignment horizontal="left"/>
    </xf>
    <xf numFmtId="0" fontId="13" fillId="0" borderId="0" xfId="0" applyFont="1" applyAlignment="1">
      <alignment vertical="center" wrapText="1"/>
    </xf>
    <xf numFmtId="0" fontId="16" fillId="0" borderId="0" xfId="0" applyFont="1" applyAlignment="1">
      <alignment vertical="center"/>
    </xf>
    <xf numFmtId="0" fontId="16" fillId="0" borderId="0" xfId="0" applyFont="1" applyAlignment="1">
      <alignment wrapText="1" readingOrder="1"/>
    </xf>
    <xf numFmtId="6" fontId="16" fillId="0" borderId="0" xfId="0" applyNumberFormat="1" applyFont="1"/>
    <xf numFmtId="165" fontId="16" fillId="0" borderId="0" xfId="31" applyNumberFormat="1" applyFont="1"/>
    <xf numFmtId="0" fontId="16" fillId="0" borderId="0" xfId="0" applyFont="1" applyAlignment="1">
      <alignment vertical="top"/>
    </xf>
    <xf numFmtId="0" fontId="16" fillId="0" borderId="0" xfId="0" quotePrefix="1" applyFont="1" applyAlignment="1">
      <alignment horizontal="left"/>
    </xf>
    <xf numFmtId="0" fontId="16" fillId="110" borderId="0" xfId="0" applyFont="1" applyFill="1"/>
    <xf numFmtId="166" fontId="16" fillId="110" borderId="0" xfId="0" applyNumberFormat="1" applyFont="1" applyFill="1"/>
    <xf numFmtId="166" fontId="16" fillId="0" borderId="0" xfId="51" applyNumberFormat="1" applyFont="1"/>
    <xf numFmtId="44" fontId="16" fillId="0" borderId="0" xfId="51" applyFont="1"/>
    <xf numFmtId="0" fontId="16" fillId="0" borderId="0" xfId="0" applyFont="1" applyAlignment="1">
      <alignment wrapText="1"/>
    </xf>
    <xf numFmtId="166" fontId="16" fillId="0" borderId="0" xfId="0" applyNumberFormat="1" applyFont="1" applyFill="1" applyBorder="1" applyAlignment="1">
      <alignment horizontal="center"/>
    </xf>
    <xf numFmtId="0" fontId="16" fillId="0" borderId="0" xfId="0" applyFont="1" applyFill="1" applyBorder="1" applyAlignment="1">
      <alignment horizontal="center"/>
    </xf>
    <xf numFmtId="166" fontId="16" fillId="0" borderId="0" xfId="0" applyNumberFormat="1" applyFont="1" applyFill="1" applyBorder="1"/>
    <xf numFmtId="0" fontId="16" fillId="0" borderId="0" xfId="0" applyFont="1" applyFill="1" applyBorder="1"/>
    <xf numFmtId="178" fontId="27" fillId="0" borderId="0" xfId="0" applyNumberFormat="1" applyFont="1"/>
    <xf numFmtId="164" fontId="16" fillId="0" borderId="0" xfId="0" applyNumberFormat="1" applyFont="1"/>
    <xf numFmtId="43" fontId="16" fillId="0" borderId="0" xfId="0" applyNumberFormat="1" applyFont="1"/>
    <xf numFmtId="181" fontId="16" fillId="0" borderId="0" xfId="31" applyNumberFormat="1" applyFont="1"/>
    <xf numFmtId="43" fontId="16" fillId="0" borderId="0" xfId="31" applyFont="1"/>
    <xf numFmtId="183" fontId="16" fillId="0" borderId="0" xfId="0" applyNumberFormat="1" applyFont="1"/>
    <xf numFmtId="0" fontId="56" fillId="0" borderId="0" xfId="0" applyFont="1"/>
    <xf numFmtId="0" fontId="137" fillId="0" borderId="0" xfId="0" applyFont="1" applyAlignment="1">
      <alignment vertical="center"/>
    </xf>
    <xf numFmtId="0" fontId="51" fillId="0" borderId="0" xfId="0" applyFont="1"/>
    <xf numFmtId="0" fontId="51" fillId="0" borderId="0" xfId="0" applyFont="1" applyAlignment="1">
      <alignment horizontal="center" vertical="center" wrapText="1"/>
    </xf>
    <xf numFmtId="0" fontId="51" fillId="0" borderId="69" xfId="0" applyFont="1" applyBorder="1" applyAlignment="1">
      <alignment vertical="center" wrapText="1"/>
    </xf>
    <xf numFmtId="0" fontId="138" fillId="49" borderId="79" xfId="0" applyFont="1" applyFill="1" applyBorder="1" applyAlignment="1">
      <alignment horizontal="center" wrapText="1"/>
    </xf>
    <xf numFmtId="0" fontId="138" fillId="49" borderId="78" xfId="0" applyFont="1" applyFill="1" applyBorder="1" applyAlignment="1">
      <alignment horizontal="center" wrapText="1"/>
    </xf>
    <xf numFmtId="0" fontId="138" fillId="49" borderId="43" xfId="0" applyFont="1" applyFill="1" applyBorder="1" applyAlignment="1">
      <alignment horizontal="center" wrapText="1"/>
    </xf>
    <xf numFmtId="0" fontId="138" fillId="49" borderId="77" xfId="0" applyFont="1" applyFill="1" applyBorder="1" applyAlignment="1">
      <alignment horizontal="center" wrapText="1"/>
    </xf>
    <xf numFmtId="0" fontId="138" fillId="49" borderId="52" xfId="0" applyFont="1" applyFill="1" applyBorder="1" applyAlignment="1">
      <alignment horizontal="center" wrapText="1"/>
    </xf>
    <xf numFmtId="0" fontId="138" fillId="49" borderId="8" xfId="0" applyFont="1" applyFill="1" applyBorder="1" applyAlignment="1">
      <alignment horizontal="center" wrapText="1"/>
    </xf>
    <xf numFmtId="0" fontId="138" fillId="49" borderId="49" xfId="0" applyFont="1" applyFill="1" applyBorder="1" applyAlignment="1">
      <alignment horizontal="center" wrapText="1"/>
    </xf>
    <xf numFmtId="0" fontId="138" fillId="49" borderId="56" xfId="0" applyFont="1" applyFill="1" applyBorder="1" applyAlignment="1">
      <alignment horizontal="center" wrapText="1"/>
    </xf>
    <xf numFmtId="0" fontId="138" fillId="49" borderId="5" xfId="0" applyFont="1" applyFill="1" applyBorder="1" applyAlignment="1">
      <alignment horizontal="center" wrapText="1"/>
    </xf>
    <xf numFmtId="0" fontId="51" fillId="49" borderId="0" xfId="0" applyFont="1" applyFill="1" applyAlignment="1">
      <alignment horizontal="center" wrapText="1"/>
    </xf>
    <xf numFmtId="0" fontId="138" fillId="49" borderId="0" xfId="0" applyFont="1" applyFill="1" applyAlignment="1">
      <alignment horizontal="center" wrapText="1"/>
    </xf>
    <xf numFmtId="0" fontId="51" fillId="49" borderId="33" xfId="0" applyFont="1" applyFill="1" applyBorder="1" applyAlignment="1">
      <alignment horizontal="center" wrapText="1"/>
    </xf>
    <xf numFmtId="0" fontId="138" fillId="49" borderId="34" xfId="0" applyFont="1" applyFill="1" applyBorder="1" applyAlignment="1">
      <alignment horizontal="center" wrapText="1"/>
    </xf>
    <xf numFmtId="0" fontId="51" fillId="49" borderId="78" xfId="0" applyFont="1" applyFill="1" applyBorder="1" applyAlignment="1">
      <alignment horizontal="center" wrapText="1"/>
    </xf>
    <xf numFmtId="0" fontId="56" fillId="0" borderId="29" xfId="0" applyFont="1" applyBorder="1"/>
    <xf numFmtId="0" fontId="51" fillId="0" borderId="86" xfId="0" applyFont="1" applyBorder="1" applyAlignment="1">
      <alignment horizontal="justify" wrapText="1"/>
    </xf>
    <xf numFmtId="166" fontId="56" fillId="0" borderId="52" xfId="494" applyNumberFormat="1" applyFont="1" applyBorder="1"/>
    <xf numFmtId="166" fontId="56" fillId="0" borderId="8" xfId="494" applyNumberFormat="1" applyFont="1" applyBorder="1"/>
    <xf numFmtId="166" fontId="56" fillId="0" borderId="49" xfId="494" applyNumberFormat="1" applyFont="1" applyBorder="1"/>
    <xf numFmtId="166" fontId="56" fillId="0" borderId="48" xfId="494" applyNumberFormat="1" applyFont="1" applyBorder="1"/>
    <xf numFmtId="166" fontId="56" fillId="0" borderId="44" xfId="494" applyNumberFormat="1" applyFont="1" applyBorder="1"/>
    <xf numFmtId="0" fontId="139" fillId="0" borderId="53" xfId="0" applyFont="1" applyBorder="1" applyAlignment="1">
      <alignment horizontal="center"/>
    </xf>
    <xf numFmtId="0" fontId="139" fillId="0" borderId="21" xfId="0" applyFont="1" applyBorder="1" applyAlignment="1">
      <alignment horizontal="center"/>
    </xf>
    <xf numFmtId="0" fontId="139" fillId="0" borderId="84" xfId="0" applyFont="1" applyBorder="1" applyAlignment="1">
      <alignment horizontal="center"/>
    </xf>
    <xf numFmtId="0" fontId="139" fillId="0" borderId="59" xfId="0" applyFont="1" applyBorder="1" applyAlignment="1">
      <alignment horizontal="center"/>
    </xf>
    <xf numFmtId="0" fontId="56" fillId="0" borderId="29" xfId="0" applyFont="1" applyBorder="1" applyAlignment="1">
      <alignment horizontal="justify" vertical="top" wrapText="1"/>
    </xf>
    <xf numFmtId="0" fontId="56" fillId="0" borderId="52" xfId="0" applyFont="1" applyBorder="1" applyAlignment="1">
      <alignment horizontal="justify" vertical="top" wrapText="1"/>
    </xf>
    <xf numFmtId="0" fontId="56" fillId="0" borderId="8" xfId="0" applyFont="1" applyBorder="1" applyAlignment="1">
      <alignment horizontal="justify" vertical="top" wrapText="1"/>
    </xf>
    <xf numFmtId="166" fontId="56" fillId="0" borderId="56" xfId="494" applyNumberFormat="1" applyFont="1" applyBorder="1"/>
    <xf numFmtId="166" fontId="56" fillId="0" borderId="5" xfId="494" applyNumberFormat="1" applyFont="1" applyBorder="1"/>
    <xf numFmtId="166" fontId="56" fillId="0" borderId="65" xfId="494" applyNumberFormat="1" applyFont="1" applyBorder="1"/>
    <xf numFmtId="0" fontId="56" fillId="0" borderId="48" xfId="0" applyFont="1" applyBorder="1"/>
    <xf numFmtId="0" fontId="56" fillId="0" borderId="8" xfId="0" applyFont="1" applyBorder="1"/>
    <xf numFmtId="0" fontId="56" fillId="0" borderId="49" xfId="0" applyFont="1" applyBorder="1"/>
    <xf numFmtId="178" fontId="56" fillId="0" borderId="29" xfId="0" applyNumberFormat="1" applyFont="1" applyBorder="1" applyAlignment="1">
      <alignment horizontal="justify" wrapText="1"/>
    </xf>
    <xf numFmtId="166" fontId="51" fillId="0" borderId="49" xfId="494" applyNumberFormat="1" applyFont="1" applyBorder="1"/>
    <xf numFmtId="9" fontId="56" fillId="0" borderId="8" xfId="623" applyFont="1" applyBorder="1" applyAlignment="1">
      <alignment horizontal="center"/>
    </xf>
    <xf numFmtId="0" fontId="56" fillId="0" borderId="8" xfId="0" applyFont="1" applyBorder="1" applyAlignment="1">
      <alignment wrapText="1"/>
    </xf>
    <xf numFmtId="0" fontId="56" fillId="0" borderId="49" xfId="0" applyFont="1" applyBorder="1" applyAlignment="1">
      <alignment wrapText="1"/>
    </xf>
    <xf numFmtId="16" fontId="56" fillId="0" borderId="29" xfId="0" quotePrefix="1" applyNumberFormat="1" applyFont="1" applyBorder="1"/>
    <xf numFmtId="0" fontId="140" fillId="0" borderId="0" xfId="0" applyFont="1"/>
    <xf numFmtId="178" fontId="56" fillId="0" borderId="29" xfId="0" quotePrefix="1" applyNumberFormat="1" applyFont="1" applyFill="1" applyBorder="1" applyAlignment="1">
      <alignment horizontal="left" wrapText="1"/>
    </xf>
    <xf numFmtId="166" fontId="56" fillId="0" borderId="48" xfId="494" applyNumberFormat="1" applyFont="1" applyFill="1" applyBorder="1"/>
    <xf numFmtId="166" fontId="56" fillId="0" borderId="8" xfId="494" applyNumberFormat="1" applyFont="1" applyFill="1" applyBorder="1"/>
    <xf numFmtId="166" fontId="51" fillId="0" borderId="49" xfId="494" applyNumberFormat="1" applyFont="1" applyFill="1" applyBorder="1"/>
    <xf numFmtId="9" fontId="56" fillId="0" borderId="8" xfId="623" applyFont="1" applyFill="1" applyBorder="1" applyAlignment="1">
      <alignment horizontal="center"/>
    </xf>
    <xf numFmtId="0" fontId="56" fillId="0" borderId="8" xfId="0" quotePrefix="1" applyFont="1" applyFill="1" applyBorder="1" applyAlignment="1">
      <alignment horizontal="left" wrapText="1"/>
    </xf>
    <xf numFmtId="0" fontId="56" fillId="0" borderId="49" xfId="0" quotePrefix="1" applyFont="1" applyFill="1" applyBorder="1" applyAlignment="1">
      <alignment horizontal="left" wrapText="1"/>
    </xf>
    <xf numFmtId="17" fontId="56" fillId="0" borderId="29" xfId="0" applyNumberFormat="1" applyFont="1" applyBorder="1"/>
    <xf numFmtId="171" fontId="56" fillId="0" borderId="8" xfId="623" applyNumberFormat="1" applyFont="1" applyBorder="1" applyAlignment="1">
      <alignment horizontal="center"/>
    </xf>
    <xf numFmtId="17" fontId="56" fillId="0" borderId="29" xfId="0" applyNumberFormat="1" applyFont="1" applyFill="1" applyBorder="1"/>
    <xf numFmtId="171" fontId="56" fillId="0" borderId="8" xfId="623" applyNumberFormat="1" applyFont="1" applyFill="1" applyBorder="1" applyAlignment="1">
      <alignment horizontal="center"/>
    </xf>
    <xf numFmtId="178" fontId="56" fillId="0" borderId="29" xfId="0" applyNumberFormat="1" applyFont="1" applyFill="1" applyBorder="1" applyAlignment="1">
      <alignment horizontal="justify" wrapText="1"/>
    </xf>
    <xf numFmtId="178" fontId="56" fillId="0" borderId="29" xfId="0" quotePrefix="1" applyNumberFormat="1" applyFont="1" applyBorder="1" applyAlignment="1">
      <alignment horizontal="left" wrapText="1"/>
    </xf>
    <xf numFmtId="178" fontId="51" fillId="0" borderId="29" xfId="0" applyNumberFormat="1" applyFont="1" applyBorder="1" applyAlignment="1">
      <alignment wrapText="1"/>
    </xf>
    <xf numFmtId="166" fontId="51" fillId="0" borderId="52" xfId="494" applyNumberFormat="1" applyFont="1" applyBorder="1"/>
    <xf numFmtId="166" fontId="51" fillId="0" borderId="8" xfId="494" applyNumberFormat="1" applyFont="1" applyBorder="1"/>
    <xf numFmtId="166" fontId="51" fillId="0" borderId="48" xfId="494" applyNumberFormat="1" applyFont="1" applyBorder="1"/>
    <xf numFmtId="178" fontId="56" fillId="23" borderId="29" xfId="0" applyNumberFormat="1" applyFont="1" applyFill="1" applyBorder="1" applyAlignment="1">
      <alignment horizontal="justify" vertical="top" wrapText="1"/>
    </xf>
    <xf numFmtId="178" fontId="56" fillId="23" borderId="52" xfId="0" applyNumberFormat="1" applyFont="1" applyFill="1" applyBorder="1" applyAlignment="1">
      <alignment horizontal="justify" vertical="top" wrapText="1"/>
    </xf>
    <xf numFmtId="178" fontId="56" fillId="23" borderId="8" xfId="0" applyNumberFormat="1" applyFont="1" applyFill="1" applyBorder="1" applyAlignment="1">
      <alignment horizontal="justify" vertical="top" wrapText="1"/>
    </xf>
    <xf numFmtId="178" fontId="56" fillId="23" borderId="49" xfId="0" applyNumberFormat="1" applyFont="1" applyFill="1" applyBorder="1" applyAlignment="1">
      <alignment horizontal="justify" vertical="top" wrapText="1"/>
    </xf>
    <xf numFmtId="178" fontId="56" fillId="23" borderId="56" xfId="0" applyNumberFormat="1" applyFont="1" applyFill="1" applyBorder="1" applyAlignment="1">
      <alignment horizontal="justify" vertical="top" wrapText="1"/>
    </xf>
    <xf numFmtId="178" fontId="56" fillId="23" borderId="5" xfId="0" applyNumberFormat="1" applyFont="1" applyFill="1" applyBorder="1" applyAlignment="1">
      <alignment horizontal="justify" vertical="top" wrapText="1"/>
    </xf>
    <xf numFmtId="178" fontId="56" fillId="23" borderId="65" xfId="0" applyNumberFormat="1" applyFont="1" applyFill="1" applyBorder="1" applyAlignment="1">
      <alignment horizontal="justify" vertical="top" wrapText="1"/>
    </xf>
    <xf numFmtId="166" fontId="56" fillId="23" borderId="48" xfId="494" applyNumberFormat="1" applyFont="1" applyFill="1" applyBorder="1" applyAlignment="1">
      <alignment horizontal="justify" vertical="top" wrapText="1"/>
    </xf>
    <xf numFmtId="0" fontId="56" fillId="0" borderId="8" xfId="0" quotePrefix="1" applyFont="1" applyBorder="1" applyAlignment="1">
      <alignment horizontal="left" wrapText="1"/>
    </xf>
    <xf numFmtId="0" fontId="56" fillId="0" borderId="49" xfId="0" quotePrefix="1" applyFont="1" applyBorder="1" applyAlignment="1">
      <alignment horizontal="left" wrapText="1"/>
    </xf>
    <xf numFmtId="0" fontId="51" fillId="0" borderId="60" xfId="0" applyFont="1" applyBorder="1"/>
    <xf numFmtId="166" fontId="51" fillId="0" borderId="62" xfId="494" applyNumberFormat="1" applyFont="1" applyBorder="1"/>
    <xf numFmtId="166" fontId="51" fillId="0" borderId="32" xfId="494" applyNumberFormat="1" applyFont="1" applyBorder="1"/>
    <xf numFmtId="166" fontId="51" fillId="0" borderId="31" xfId="494" applyNumberFormat="1" applyFont="1" applyBorder="1"/>
    <xf numFmtId="166" fontId="51" fillId="0" borderId="50" xfId="494" applyNumberFormat="1" applyFont="1" applyBorder="1"/>
    <xf numFmtId="166" fontId="51" fillId="0" borderId="31" xfId="494" applyNumberFormat="1" applyFont="1" applyFill="1" applyBorder="1"/>
    <xf numFmtId="166" fontId="51" fillId="0" borderId="50" xfId="494" applyNumberFormat="1" applyFont="1" applyFill="1" applyBorder="1"/>
    <xf numFmtId="166" fontId="51" fillId="0" borderId="32" xfId="494" applyNumberFormat="1" applyFont="1" applyFill="1" applyBorder="1"/>
    <xf numFmtId="171" fontId="51" fillId="0" borderId="50" xfId="623" applyNumberFormat="1" applyFont="1" applyBorder="1" applyAlignment="1">
      <alignment horizontal="center"/>
    </xf>
    <xf numFmtId="0" fontId="56" fillId="0" borderId="50" xfId="0" applyFont="1" applyBorder="1" applyAlignment="1">
      <alignment wrapText="1"/>
    </xf>
    <xf numFmtId="166" fontId="56" fillId="0" borderId="49" xfId="494" applyNumberFormat="1" applyFont="1" applyFill="1" applyBorder="1"/>
    <xf numFmtId="166" fontId="56" fillId="50" borderId="48" xfId="494" applyNumberFormat="1" applyFont="1" applyFill="1" applyBorder="1"/>
    <xf numFmtId="166" fontId="56" fillId="50" borderId="8" xfId="494" applyNumberFormat="1" applyFont="1" applyFill="1" applyBorder="1"/>
    <xf numFmtId="166" fontId="56" fillId="50" borderId="49" xfId="494" applyNumberFormat="1" applyFont="1" applyFill="1" applyBorder="1"/>
    <xf numFmtId="0" fontId="139" fillId="50" borderId="48" xfId="0" applyFont="1" applyFill="1" applyBorder="1" applyAlignment="1">
      <alignment horizontal="center"/>
    </xf>
    <xf numFmtId="0" fontId="139" fillId="50" borderId="8" xfId="0" applyFont="1" applyFill="1" applyBorder="1" applyAlignment="1">
      <alignment horizontal="center"/>
    </xf>
    <xf numFmtId="0" fontId="139" fillId="50" borderId="49" xfId="0" applyFont="1" applyFill="1" applyBorder="1" applyAlignment="1">
      <alignment horizontal="center"/>
    </xf>
    <xf numFmtId="0" fontId="51" fillId="0" borderId="60" xfId="0" applyFont="1" applyBorder="1" applyAlignment="1">
      <alignment horizontal="left" wrapText="1"/>
    </xf>
    <xf numFmtId="166" fontId="51" fillId="0" borderId="31" xfId="51" applyNumberFormat="1" applyFont="1" applyBorder="1"/>
    <xf numFmtId="44" fontId="51" fillId="0" borderId="31" xfId="51" applyFont="1" applyBorder="1"/>
    <xf numFmtId="0" fontId="139" fillId="50" borderId="50" xfId="0" applyFont="1" applyFill="1" applyBorder="1" applyAlignment="1">
      <alignment horizontal="center"/>
    </xf>
    <xf numFmtId="0" fontId="139" fillId="50" borderId="32" xfId="0" applyFont="1" applyFill="1" applyBorder="1" applyAlignment="1">
      <alignment horizontal="center"/>
    </xf>
    <xf numFmtId="0" fontId="118" fillId="0" borderId="64" xfId="0" quotePrefix="1" applyFont="1" applyFill="1" applyBorder="1" applyAlignment="1">
      <alignment horizontal="left"/>
    </xf>
    <xf numFmtId="0" fontId="56" fillId="0" borderId="64" xfId="0" applyFont="1" applyFill="1" applyBorder="1"/>
    <xf numFmtId="0" fontId="56" fillId="0" borderId="24" xfId="0" applyFont="1" applyFill="1" applyBorder="1"/>
    <xf numFmtId="0" fontId="27" fillId="0" borderId="24" xfId="0" applyFont="1" applyFill="1" applyBorder="1"/>
    <xf numFmtId="166" fontId="51" fillId="0" borderId="19" xfId="494" applyNumberFormat="1" applyFont="1" applyFill="1" applyBorder="1"/>
    <xf numFmtId="166" fontId="51" fillId="0" borderId="42" xfId="494" applyNumberFormat="1" applyFont="1" applyFill="1" applyBorder="1"/>
    <xf numFmtId="166" fontId="51" fillId="0" borderId="36" xfId="494" applyNumberFormat="1" applyFont="1" applyFill="1" applyBorder="1"/>
    <xf numFmtId="166" fontId="51" fillId="0" borderId="28" xfId="494" applyNumberFormat="1" applyFont="1" applyFill="1" applyBorder="1"/>
    <xf numFmtId="0" fontId="11" fillId="0" borderId="33" xfId="0" quotePrefix="1" applyFont="1" applyFill="1" applyBorder="1" applyAlignment="1">
      <alignment horizontal="left"/>
    </xf>
    <xf numFmtId="0" fontId="56" fillId="0" borderId="33" xfId="0" applyFont="1" applyFill="1" applyBorder="1"/>
    <xf numFmtId="0" fontId="56" fillId="0" borderId="0" xfId="0" applyFont="1" applyFill="1"/>
    <xf numFmtId="0" fontId="11" fillId="0" borderId="33" xfId="0" applyFont="1" applyFill="1" applyBorder="1"/>
    <xf numFmtId="0" fontId="56" fillId="0" borderId="0" xfId="0" applyFont="1" applyFill="1" applyBorder="1"/>
    <xf numFmtId="166" fontId="51" fillId="0" borderId="8" xfId="494" applyNumberFormat="1" applyFont="1" applyFill="1" applyBorder="1"/>
    <xf numFmtId="0" fontId="118" fillId="0" borderId="33" xfId="0" quotePrefix="1" applyFont="1" applyFill="1" applyBorder="1" applyAlignment="1">
      <alignment horizontal="left"/>
    </xf>
    <xf numFmtId="0" fontId="29" fillId="0" borderId="0" xfId="0" applyFont="1" applyFill="1"/>
    <xf numFmtId="0" fontId="118" fillId="0" borderId="33" xfId="0" applyFont="1" applyFill="1" applyBorder="1"/>
    <xf numFmtId="166" fontId="56" fillId="0" borderId="119" xfId="494" applyNumberFormat="1" applyFont="1" applyFill="1" applyBorder="1"/>
    <xf numFmtId="166" fontId="56" fillId="0" borderId="87" xfId="494" applyNumberFormat="1" applyFont="1" applyFill="1" applyBorder="1"/>
    <xf numFmtId="166" fontId="56" fillId="0" borderId="120" xfId="494" applyNumberFormat="1" applyFont="1" applyFill="1" applyBorder="1"/>
    <xf numFmtId="166" fontId="56" fillId="0" borderId="84" xfId="494" applyNumberFormat="1" applyFont="1" applyFill="1" applyBorder="1"/>
    <xf numFmtId="166" fontId="56" fillId="0" borderId="51" xfId="494" applyNumberFormat="1" applyFont="1" applyFill="1" applyBorder="1"/>
    <xf numFmtId="166" fontId="56" fillId="0" borderId="121" xfId="494" applyNumberFormat="1" applyFont="1" applyFill="1" applyBorder="1"/>
    <xf numFmtId="0" fontId="118" fillId="0" borderId="39" xfId="0" quotePrefix="1" applyFont="1" applyFill="1" applyBorder="1" applyAlignment="1">
      <alignment horizontal="left"/>
    </xf>
    <xf numFmtId="0" fontId="56" fillId="0" borderId="39" xfId="0" applyFont="1" applyFill="1" applyBorder="1"/>
    <xf numFmtId="0" fontId="56" fillId="0" borderId="69" xfId="0" applyFont="1" applyFill="1" applyBorder="1"/>
    <xf numFmtId="0" fontId="16" fillId="0" borderId="69" xfId="0" applyFont="1" applyFill="1" applyBorder="1"/>
    <xf numFmtId="0" fontId="0" fillId="0" borderId="69" xfId="0" applyFill="1" applyBorder="1"/>
    <xf numFmtId="0" fontId="118" fillId="0" borderId="33" xfId="0" applyFont="1" applyBorder="1"/>
    <xf numFmtId="0" fontId="56" fillId="0" borderId="33" xfId="0" applyFont="1" applyBorder="1"/>
    <xf numFmtId="0" fontId="56" fillId="0" borderId="0" xfId="0" applyFont="1" applyBorder="1"/>
    <xf numFmtId="0" fontId="11" fillId="0" borderId="0" xfId="0" applyFont="1" applyBorder="1" applyAlignment="1">
      <alignment horizontal="left"/>
    </xf>
    <xf numFmtId="0" fontId="11" fillId="0" borderId="47" xfId="0" applyFont="1" applyBorder="1" applyAlignment="1">
      <alignment horizontal="left"/>
    </xf>
    <xf numFmtId="166" fontId="56" fillId="0" borderId="84" xfId="494" applyNumberFormat="1" applyFont="1" applyFill="1" applyBorder="1" applyAlignment="1"/>
    <xf numFmtId="166" fontId="56" fillId="0" borderId="51" xfId="494" applyNumberFormat="1" applyFont="1" applyFill="1" applyBorder="1" applyAlignment="1"/>
    <xf numFmtId="166" fontId="56" fillId="0" borderId="121" xfId="494" applyNumberFormat="1" applyFont="1" applyFill="1" applyBorder="1" applyAlignment="1"/>
    <xf numFmtId="0" fontId="11" fillId="0" borderId="33" xfId="0" applyFont="1" applyBorder="1" applyAlignment="1">
      <alignment horizontal="left"/>
    </xf>
    <xf numFmtId="0" fontId="11" fillId="0" borderId="0" xfId="0" applyFont="1" applyBorder="1" applyAlignment="1">
      <alignment horizontal="center"/>
    </xf>
    <xf numFmtId="0" fontId="11" fillId="0" borderId="47" xfId="0" applyFont="1" applyBorder="1" applyAlignment="1">
      <alignment horizontal="center"/>
    </xf>
    <xf numFmtId="166" fontId="56" fillId="0" borderId="43" xfId="494" applyNumberFormat="1" applyFont="1" applyFill="1" applyBorder="1" applyAlignment="1"/>
    <xf numFmtId="166" fontId="56" fillId="0" borderId="34" xfId="494" applyNumberFormat="1" applyFont="1" applyFill="1" applyBorder="1" applyAlignment="1"/>
    <xf numFmtId="0" fontId="130" fillId="0" borderId="0" xfId="0" applyFont="1" applyAlignment="1">
      <alignment vertical="center"/>
    </xf>
    <xf numFmtId="0" fontId="130" fillId="0" borderId="0" xfId="0" applyFont="1" applyAlignment="1">
      <alignment horizontal="center" vertical="center"/>
    </xf>
    <xf numFmtId="165" fontId="130" fillId="0" borderId="0" xfId="31" applyNumberFormat="1" applyFont="1" applyAlignment="1">
      <alignment vertical="center"/>
    </xf>
    <xf numFmtId="43" fontId="130" fillId="0" borderId="0" xfId="31" applyFont="1" applyAlignment="1">
      <alignment vertical="center"/>
    </xf>
    <xf numFmtId="0" fontId="17" fillId="0" borderId="0" xfId="0" applyFont="1" applyAlignment="1">
      <alignment vertical="center"/>
    </xf>
    <xf numFmtId="0" fontId="17" fillId="0" borderId="0" xfId="0" applyFont="1" applyAlignment="1">
      <alignment vertical="center" wrapText="1"/>
    </xf>
    <xf numFmtId="0" fontId="16" fillId="0" borderId="0" xfId="0" applyFont="1" applyAlignment="1">
      <alignment vertical="center" wrapText="1"/>
    </xf>
    <xf numFmtId="164" fontId="13" fillId="0" borderId="0" xfId="0" applyNumberFormat="1" applyFont="1" applyAlignment="1">
      <alignment horizontal="centerContinuous" vertical="center"/>
    </xf>
    <xf numFmtId="0" fontId="0" fillId="0" borderId="0" xfId="0" applyAlignment="1">
      <alignment vertical="top"/>
    </xf>
    <xf numFmtId="0" fontId="142" fillId="0" borderId="0" xfId="0" applyFont="1"/>
    <xf numFmtId="0" fontId="126" fillId="0" borderId="0" xfId="0" applyFont="1" applyAlignment="1">
      <alignment wrapText="1"/>
    </xf>
    <xf numFmtId="0" fontId="13" fillId="0" borderId="0" xfId="0" applyFont="1"/>
    <xf numFmtId="0" fontId="13" fillId="0" borderId="0" xfId="852" applyFont="1"/>
    <xf numFmtId="49" fontId="13" fillId="0" borderId="0" xfId="852" quotePrefix="1" applyNumberFormat="1" applyFont="1"/>
    <xf numFmtId="0" fontId="143" fillId="0" borderId="0" xfId="0" applyFont="1" applyAlignment="1">
      <alignment horizontal="center"/>
    </xf>
    <xf numFmtId="0" fontId="56" fillId="0" borderId="29" xfId="0" quotePrefix="1" applyFont="1" applyBorder="1" applyAlignment="1">
      <alignment horizontal="left" wrapText="1"/>
    </xf>
    <xf numFmtId="0" fontId="56" fillId="0" borderId="86" xfId="0" quotePrefix="1" applyFont="1" applyFill="1" applyBorder="1" applyAlignment="1">
      <alignment horizontal="left" wrapText="1"/>
    </xf>
    <xf numFmtId="0" fontId="11" fillId="0" borderId="0" xfId="0" applyFont="1" applyAlignment="1">
      <alignment wrapText="1"/>
    </xf>
    <xf numFmtId="0" fontId="0" fillId="0" borderId="0" xfId="0" applyAlignment="1">
      <alignment wrapText="1"/>
    </xf>
    <xf numFmtId="0" fontId="128" fillId="0" borderId="0" xfId="0" applyFont="1" applyAlignment="1">
      <alignment horizontal="left" wrapText="1"/>
    </xf>
    <xf numFmtId="0" fontId="11" fillId="0" borderId="0" xfId="0" applyFont="1" applyAlignment="1">
      <alignment horizontal="left" wrapText="1"/>
    </xf>
    <xf numFmtId="0" fontId="11" fillId="0" borderId="0" xfId="0" applyFont="1" applyAlignment="1">
      <alignment vertical="top" wrapText="1"/>
    </xf>
    <xf numFmtId="0" fontId="56" fillId="0" borderId="0" xfId="0" applyFont="1" applyAlignment="1">
      <alignment horizontal="left" vertical="center" wrapText="1"/>
    </xf>
    <xf numFmtId="0" fontId="16" fillId="0" borderId="0" xfId="0" applyFont="1" applyAlignment="1">
      <alignment horizontal="justify" wrapText="1"/>
    </xf>
    <xf numFmtId="0" fontId="16" fillId="0" borderId="0" xfId="0" applyFont="1" applyAlignment="1">
      <alignment wrapText="1"/>
    </xf>
    <xf numFmtId="0" fontId="11" fillId="0" borderId="0" xfId="0" applyFont="1" applyFill="1" applyAlignment="1">
      <alignment wrapText="1"/>
    </xf>
    <xf numFmtId="0" fontId="143" fillId="0" borderId="0" xfId="0" applyFont="1" applyAlignment="1">
      <alignment horizontal="center" wrapText="1"/>
    </xf>
    <xf numFmtId="0" fontId="29" fillId="0" borderId="0" xfId="0" applyFont="1" applyAlignment="1">
      <alignment wrapText="1"/>
    </xf>
    <xf numFmtId="0" fontId="0" fillId="0" borderId="0" xfId="0" applyFill="1" applyAlignment="1">
      <alignment wrapText="1"/>
    </xf>
    <xf numFmtId="0" fontId="11" fillId="0" borderId="0" xfId="0" applyFont="1" applyAlignment="1">
      <alignment vertical="top" wrapText="1"/>
    </xf>
    <xf numFmtId="0" fontId="144" fillId="0" borderId="35" xfId="0" applyFont="1" applyBorder="1" applyAlignment="1">
      <alignment horizontal="centerContinuous"/>
    </xf>
    <xf numFmtId="0" fontId="144" fillId="0" borderId="72" xfId="0" applyFont="1" applyBorder="1" applyAlignment="1">
      <alignment horizontal="centerContinuous"/>
    </xf>
    <xf numFmtId="0" fontId="145" fillId="0" borderId="0" xfId="0" applyFont="1" applyAlignment="1">
      <alignment horizontal="centerContinuous" vertical="center"/>
    </xf>
    <xf numFmtId="0" fontId="146" fillId="0" borderId="0" xfId="0" applyFont="1" applyBorder="1" applyAlignment="1">
      <alignment vertical="center"/>
    </xf>
    <xf numFmtId="0" fontId="144" fillId="0" borderId="0" xfId="0" applyFont="1"/>
    <xf numFmtId="0" fontId="144" fillId="0" borderId="56" xfId="0" applyFont="1" applyBorder="1" applyAlignment="1">
      <alignment horizontal="centerContinuous" vertical="center"/>
    </xf>
    <xf numFmtId="0" fontId="144" fillId="0" borderId="65" xfId="0" applyFont="1" applyBorder="1" applyAlignment="1">
      <alignment horizontal="centerContinuous" vertical="center"/>
    </xf>
    <xf numFmtId="0" fontId="144" fillId="50" borderId="27" xfId="0" applyFont="1" applyFill="1" applyBorder="1" applyAlignment="1">
      <alignment horizontal="center" vertical="center"/>
    </xf>
    <xf numFmtId="0" fontId="144" fillId="50" borderId="28" xfId="0" applyFont="1" applyFill="1" applyBorder="1" applyAlignment="1">
      <alignment horizontal="center" vertical="center"/>
    </xf>
    <xf numFmtId="0" fontId="148" fillId="0" borderId="0" xfId="0" applyFont="1"/>
    <xf numFmtId="0" fontId="149" fillId="0" borderId="48" xfId="0" applyFont="1" applyFill="1" applyBorder="1"/>
    <xf numFmtId="37" fontId="149" fillId="0" borderId="49" xfId="31" applyNumberFormat="1" applyFont="1" applyBorder="1" applyAlignment="1">
      <alignment horizontal="center" vertical="center"/>
    </xf>
    <xf numFmtId="37" fontId="149" fillId="0" borderId="49" xfId="31" applyNumberFormat="1" applyFont="1" applyFill="1" applyBorder="1" applyAlignment="1">
      <alignment horizontal="center" vertical="center"/>
    </xf>
    <xf numFmtId="0" fontId="149" fillId="0" borderId="31" xfId="0" applyFont="1" applyFill="1" applyBorder="1"/>
    <xf numFmtId="37" fontId="149" fillId="0" borderId="32" xfId="31" applyNumberFormat="1" applyFont="1" applyFill="1" applyBorder="1" applyAlignment="1">
      <alignment horizontal="center" vertical="center"/>
    </xf>
    <xf numFmtId="165" fontId="148" fillId="0" borderId="0" xfId="0" applyNumberFormat="1" applyFont="1"/>
    <xf numFmtId="165" fontId="151" fillId="0" borderId="0" xfId="0" applyNumberFormat="1" applyFont="1" applyFill="1"/>
    <xf numFmtId="0" fontId="152" fillId="0" borderId="0" xfId="0" applyFont="1" applyFill="1" applyAlignment="1">
      <alignment wrapText="1"/>
    </xf>
    <xf numFmtId="0" fontId="149" fillId="0" borderId="0" xfId="0" applyFont="1"/>
    <xf numFmtId="0" fontId="149" fillId="50" borderId="22" xfId="0" applyFont="1" applyFill="1" applyBorder="1" applyAlignment="1">
      <alignment horizontal="center" vertical="center" wrapText="1"/>
    </xf>
    <xf numFmtId="3" fontId="148" fillId="0" borderId="22" xfId="0" applyNumberFormat="1" applyFont="1" applyBorder="1" applyAlignment="1">
      <alignment horizontal="center" vertical="center"/>
    </xf>
    <xf numFmtId="9" fontId="148" fillId="0" borderId="22" xfId="0" applyNumberFormat="1" applyFont="1" applyBorder="1" applyAlignment="1">
      <alignment horizontal="center" vertical="center"/>
    </xf>
    <xf numFmtId="0" fontId="148" fillId="0" borderId="22" xfId="0" applyFont="1" applyBorder="1" applyAlignment="1">
      <alignment horizontal="center" vertical="center"/>
    </xf>
    <xf numFmtId="0" fontId="149" fillId="0" borderId="0" xfId="0" applyFont="1" applyFill="1"/>
    <xf numFmtId="0" fontId="158" fillId="50" borderId="41" xfId="0" applyFont="1" applyFill="1" applyBorder="1" applyAlignment="1">
      <alignment horizontal="center" vertical="center" wrapText="1"/>
    </xf>
    <xf numFmtId="0" fontId="158" fillId="50" borderId="19" xfId="0" applyFont="1" applyFill="1" applyBorder="1" applyAlignment="1">
      <alignment horizontal="center" vertical="center" wrapText="1"/>
    </xf>
    <xf numFmtId="0" fontId="158" fillId="50" borderId="42" xfId="0" applyFont="1" applyFill="1" applyBorder="1" applyAlignment="1">
      <alignment horizontal="center" vertical="center" wrapText="1"/>
    </xf>
    <xf numFmtId="0" fontId="158" fillId="50" borderId="4" xfId="0" applyFont="1" applyFill="1" applyBorder="1" applyAlignment="1">
      <alignment horizontal="center" vertical="center" wrapText="1"/>
    </xf>
    <xf numFmtId="3" fontId="148" fillId="0" borderId="75" xfId="0" applyNumberFormat="1" applyFont="1" applyBorder="1" applyAlignment="1">
      <alignment horizontal="center" vertical="center"/>
    </xf>
    <xf numFmtId="3" fontId="148" fillId="0" borderId="74" xfId="0" applyNumberFormat="1" applyFont="1" applyBorder="1" applyAlignment="1">
      <alignment horizontal="center" vertical="center"/>
    </xf>
    <xf numFmtId="3" fontId="148" fillId="0" borderId="82" xfId="0" applyNumberFormat="1" applyFont="1" applyBorder="1" applyAlignment="1">
      <alignment horizontal="center" vertical="center"/>
    </xf>
    <xf numFmtId="3" fontId="148" fillId="0" borderId="73" xfId="0" applyNumberFormat="1" applyFont="1" applyBorder="1" applyAlignment="1">
      <alignment horizontal="center" vertical="center"/>
    </xf>
    <xf numFmtId="3" fontId="148" fillId="0" borderId="69" xfId="0" applyNumberFormat="1" applyFont="1" applyBorder="1" applyAlignment="1">
      <alignment horizontal="center" vertical="center"/>
    </xf>
    <xf numFmtId="3" fontId="148" fillId="0" borderId="69" xfId="0" applyNumberFormat="1" applyFont="1" applyFill="1" applyBorder="1" applyAlignment="1">
      <alignment horizontal="center" vertical="center"/>
    </xf>
    <xf numFmtId="3" fontId="149" fillId="0" borderId="0" xfId="0" applyNumberFormat="1" applyFont="1"/>
    <xf numFmtId="0" fontId="144" fillId="0" borderId="0" xfId="0" applyFont="1" applyAlignment="1"/>
    <xf numFmtId="0" fontId="162" fillId="50" borderId="41" xfId="0" applyFont="1" applyFill="1" applyBorder="1" applyAlignment="1">
      <alignment horizontal="center" vertical="center" wrapText="1"/>
    </xf>
    <xf numFmtId="0" fontId="162" fillId="50" borderId="19" xfId="0" applyFont="1" applyFill="1" applyBorder="1" applyAlignment="1">
      <alignment horizontal="center" vertical="center" wrapText="1"/>
    </xf>
    <xf numFmtId="0" fontId="162" fillId="50" borderId="42" xfId="0" applyFont="1" applyFill="1" applyBorder="1" applyAlignment="1">
      <alignment horizontal="center" vertical="center" wrapText="1"/>
    </xf>
    <xf numFmtId="0" fontId="162" fillId="0" borderId="35" xfId="0" applyFont="1" applyBorder="1" applyAlignment="1">
      <alignment horizontal="right" wrapText="1"/>
    </xf>
    <xf numFmtId="0" fontId="164" fillId="0" borderId="27" xfId="47397" applyFont="1" applyBorder="1" applyAlignment="1">
      <alignment horizontal="center"/>
    </xf>
    <xf numFmtId="0" fontId="164" fillId="0" borderId="36" xfId="47398" applyFont="1" applyBorder="1" applyAlignment="1">
      <alignment horizontal="center"/>
    </xf>
    <xf numFmtId="3" fontId="165" fillId="0" borderId="28" xfId="0" applyNumberFormat="1" applyFont="1" applyBorder="1" applyAlignment="1">
      <alignment horizontal="center" wrapText="1"/>
    </xf>
    <xf numFmtId="0" fontId="164" fillId="0" borderId="27" xfId="47400" applyFont="1" applyBorder="1" applyAlignment="1">
      <alignment horizontal="center"/>
    </xf>
    <xf numFmtId="0" fontId="164" fillId="0" borderId="36" xfId="47399" applyFont="1" applyBorder="1" applyAlignment="1">
      <alignment horizontal="center"/>
    </xf>
    <xf numFmtId="0" fontId="162" fillId="0" borderId="56" xfId="0" applyFont="1" applyBorder="1" applyAlignment="1">
      <alignment horizontal="right" wrapText="1"/>
    </xf>
    <xf numFmtId="0" fontId="164" fillId="0" borderId="48" xfId="47397" applyFont="1" applyBorder="1" applyAlignment="1">
      <alignment horizontal="center"/>
    </xf>
    <xf numFmtId="0" fontId="164" fillId="0" borderId="8" xfId="47398" applyFont="1" applyBorder="1" applyAlignment="1">
      <alignment horizontal="center"/>
    </xf>
    <xf numFmtId="3" fontId="165" fillId="0" borderId="49" xfId="0" applyNumberFormat="1" applyFont="1" applyBorder="1" applyAlignment="1">
      <alignment horizontal="center" wrapText="1"/>
    </xf>
    <xf numFmtId="0" fontId="164" fillId="0" borderId="48" xfId="47400" applyFont="1" applyBorder="1" applyAlignment="1">
      <alignment horizontal="center"/>
    </xf>
    <xf numFmtId="0" fontId="164" fillId="0" borderId="8" xfId="47399" applyFont="1" applyBorder="1" applyAlignment="1">
      <alignment horizontal="center"/>
    </xf>
    <xf numFmtId="0" fontId="162" fillId="0" borderId="57" xfId="0" applyFont="1" applyBorder="1" applyAlignment="1">
      <alignment horizontal="right" wrapText="1"/>
    </xf>
    <xf numFmtId="0" fontId="164" fillId="0" borderId="31" xfId="47397" applyFont="1" applyBorder="1" applyAlignment="1">
      <alignment horizontal="center"/>
    </xf>
    <xf numFmtId="0" fontId="164" fillId="0" borderId="50" xfId="47398" applyFont="1" applyBorder="1" applyAlignment="1">
      <alignment horizontal="center"/>
    </xf>
    <xf numFmtId="3" fontId="165" fillId="0" borderId="32" xfId="0" applyNumberFormat="1" applyFont="1" applyBorder="1" applyAlignment="1">
      <alignment horizontal="center" wrapText="1"/>
    </xf>
    <xf numFmtId="0" fontId="164" fillId="0" borderId="31" xfId="47400" applyFont="1" applyBorder="1" applyAlignment="1">
      <alignment horizontal="center"/>
    </xf>
    <xf numFmtId="0" fontId="164" fillId="0" borderId="50" xfId="47399" applyFont="1" applyBorder="1" applyAlignment="1">
      <alignment horizontal="center"/>
    </xf>
    <xf numFmtId="3" fontId="148" fillId="0" borderId="0" xfId="0" applyNumberFormat="1" applyFont="1"/>
    <xf numFmtId="0" fontId="163" fillId="50" borderId="36" xfId="0" applyFont="1" applyFill="1" applyBorder="1" applyAlignment="1">
      <alignment horizontal="center" wrapText="1"/>
    </xf>
    <xf numFmtId="0" fontId="163" fillId="50" borderId="28" xfId="0" applyFont="1" applyFill="1" applyBorder="1" applyAlignment="1">
      <alignment horizontal="center" wrapText="1"/>
    </xf>
    <xf numFmtId="0" fontId="163" fillId="50" borderId="50" xfId="0" applyFont="1" applyFill="1" applyBorder="1" applyAlignment="1">
      <alignment horizontal="center" wrapText="1"/>
    </xf>
    <xf numFmtId="0" fontId="163" fillId="50" borderId="32" xfId="0" applyFont="1" applyFill="1" applyBorder="1" applyAlignment="1">
      <alignment horizontal="center" wrapText="1"/>
    </xf>
    <xf numFmtId="0" fontId="149" fillId="0" borderId="53" xfId="0" applyFont="1" applyBorder="1" applyAlignment="1">
      <alignment horizontal="center" wrapText="1"/>
    </xf>
    <xf numFmtId="3" fontId="166" fillId="0" borderId="21" xfId="31" applyNumberFormat="1" applyFont="1" applyFill="1" applyBorder="1" applyAlignment="1">
      <alignment horizontal="center" vertical="center"/>
    </xf>
    <xf numFmtId="3" fontId="166" fillId="0" borderId="59" xfId="31" applyNumberFormat="1" applyFont="1" applyFill="1" applyBorder="1" applyAlignment="1">
      <alignment horizontal="center" vertical="center"/>
    </xf>
    <xf numFmtId="0" fontId="149" fillId="0" borderId="31" xfId="0" applyFont="1" applyBorder="1" applyAlignment="1">
      <alignment horizontal="center" wrapText="1"/>
    </xf>
    <xf numFmtId="3" fontId="166" fillId="0" borderId="50" xfId="31" applyNumberFormat="1" applyFont="1" applyFill="1" applyBorder="1" applyAlignment="1">
      <alignment horizontal="center" vertical="center"/>
    </xf>
    <xf numFmtId="3" fontId="166" fillId="0" borderId="32" xfId="31" applyNumberFormat="1" applyFont="1" applyFill="1" applyBorder="1" applyAlignment="1">
      <alignment horizontal="center" vertical="center"/>
    </xf>
    <xf numFmtId="0" fontId="162" fillId="50" borderId="75" xfId="0" applyFont="1" applyFill="1" applyBorder="1" applyAlignment="1">
      <alignment horizontal="center" vertical="top" wrapText="1"/>
    </xf>
    <xf numFmtId="0" fontId="162" fillId="50" borderId="74" xfId="0" applyFont="1" applyFill="1" applyBorder="1" applyAlignment="1">
      <alignment horizontal="center" wrapText="1"/>
    </xf>
    <xf numFmtId="0" fontId="162" fillId="50" borderId="73" xfId="0" applyFont="1" applyFill="1" applyBorder="1" applyAlignment="1">
      <alignment horizontal="center" wrapText="1"/>
    </xf>
    <xf numFmtId="0" fontId="165" fillId="0" borderId="53" xfId="0" applyFont="1" applyBorder="1" applyAlignment="1">
      <alignment horizontal="right" wrapText="1"/>
    </xf>
    <xf numFmtId="0" fontId="166" fillId="0" borderId="21" xfId="0" applyFont="1" applyBorder="1" applyAlignment="1">
      <alignment horizontal="center" wrapText="1"/>
    </xf>
    <xf numFmtId="0" fontId="166" fillId="0" borderId="59" xfId="0" applyFont="1" applyBorder="1" applyAlignment="1">
      <alignment horizontal="center" wrapText="1"/>
    </xf>
    <xf numFmtId="0" fontId="165" fillId="0" borderId="31" xfId="0" applyFont="1" applyBorder="1" applyAlignment="1">
      <alignment horizontal="right" wrapText="1"/>
    </xf>
    <xf numFmtId="10" fontId="166" fillId="49" borderId="50" xfId="0" applyNumberFormat="1" applyFont="1" applyFill="1" applyBorder="1" applyAlignment="1">
      <alignment horizontal="center" wrapText="1"/>
    </xf>
    <xf numFmtId="9" fontId="166" fillId="0" borderId="50" xfId="0" applyNumberFormat="1" applyFont="1" applyBorder="1" applyAlignment="1">
      <alignment horizontal="center" wrapText="1"/>
    </xf>
    <xf numFmtId="0" fontId="162" fillId="50" borderId="22" xfId="0" applyFont="1" applyFill="1" applyBorder="1" applyAlignment="1">
      <alignment horizontal="center" vertical="center" wrapText="1"/>
    </xf>
    <xf numFmtId="0" fontId="149" fillId="0" borderId="84" xfId="662" applyFont="1" applyFill="1" applyBorder="1" applyAlignment="1">
      <alignment horizontal="left"/>
    </xf>
    <xf numFmtId="3" fontId="149" fillId="0" borderId="53" xfId="0" applyNumberFormat="1" applyFont="1" applyBorder="1" applyAlignment="1">
      <alignment horizontal="center" vertical="center"/>
    </xf>
    <xf numFmtId="3" fontId="149" fillId="0" borderId="21" xfId="0" applyNumberFormat="1" applyFont="1" applyBorder="1" applyAlignment="1">
      <alignment horizontal="center" vertical="center"/>
    </xf>
    <xf numFmtId="3" fontId="149" fillId="0" borderId="59" xfId="0" applyNumberFormat="1" applyFont="1" applyBorder="1" applyAlignment="1">
      <alignment horizontal="center" vertical="center"/>
    </xf>
    <xf numFmtId="0" fontId="149" fillId="0" borderId="44" xfId="662" applyFont="1" applyFill="1" applyBorder="1" applyAlignment="1">
      <alignment horizontal="left"/>
    </xf>
    <xf numFmtId="3" fontId="149" fillId="0" borderId="8" xfId="0" applyNumberFormat="1" applyFont="1" applyBorder="1" applyAlignment="1">
      <alignment horizontal="center" vertical="center"/>
    </xf>
    <xf numFmtId="3" fontId="149" fillId="0" borderId="49" xfId="0" applyNumberFormat="1" applyFont="1" applyBorder="1" applyAlignment="1">
      <alignment horizontal="center" vertical="center"/>
    </xf>
    <xf numFmtId="0" fontId="149" fillId="0" borderId="44" xfId="47402" applyFont="1" applyFill="1" applyBorder="1" applyAlignment="1">
      <alignment horizontal="left" vertical="center" wrapText="1"/>
    </xf>
    <xf numFmtId="0" fontId="149" fillId="0" borderId="44" xfId="1053" applyFont="1" applyFill="1" applyBorder="1" applyAlignment="1"/>
    <xf numFmtId="0" fontId="149" fillId="0" borderId="56" xfId="3345" applyFont="1" applyFill="1" applyBorder="1" applyAlignment="1"/>
    <xf numFmtId="0" fontId="163" fillId="0" borderId="41" xfId="0" applyFont="1" applyBorder="1"/>
    <xf numFmtId="3" fontId="163" fillId="0" borderId="19" xfId="0" applyNumberFormat="1" applyFont="1" applyBorder="1" applyAlignment="1">
      <alignment horizontal="center" vertical="center"/>
    </xf>
    <xf numFmtId="3" fontId="163" fillId="0" borderId="42" xfId="0" applyNumberFormat="1" applyFont="1" applyBorder="1" applyAlignment="1">
      <alignment horizontal="center" vertical="center"/>
    </xf>
    <xf numFmtId="0" fontId="149" fillId="0" borderId="0" xfId="0" applyFont="1" applyFill="1" applyAlignment="1">
      <alignment horizontal="left" vertical="center"/>
    </xf>
    <xf numFmtId="0" fontId="166" fillId="50" borderId="48" xfId="122" applyFont="1" applyFill="1" applyBorder="1" applyAlignment="1">
      <alignment horizontal="center" wrapText="1"/>
    </xf>
    <xf numFmtId="0" fontId="166" fillId="50" borderId="8" xfId="122" applyFont="1" applyFill="1" applyBorder="1" applyAlignment="1">
      <alignment horizontal="center" wrapText="1"/>
    </xf>
    <xf numFmtId="0" fontId="166" fillId="50" borderId="49" xfId="122" applyFont="1" applyFill="1" applyBorder="1" applyAlignment="1">
      <alignment horizontal="center" wrapText="1"/>
    </xf>
    <xf numFmtId="0" fontId="166" fillId="0" borderId="48" xfId="122" applyFont="1" applyBorder="1" applyAlignment="1">
      <alignment horizontal="right" wrapText="1"/>
    </xf>
    <xf numFmtId="8" fontId="166" fillId="0" borderId="8" xfId="122" applyNumberFormat="1" applyFont="1" applyFill="1" applyBorder="1" applyAlignment="1">
      <alignment horizontal="right" wrapText="1"/>
    </xf>
    <xf numFmtId="6" fontId="166" fillId="0" borderId="8" xfId="122" applyNumberFormat="1" applyFont="1" applyFill="1" applyBorder="1" applyAlignment="1">
      <alignment horizontal="right" wrapText="1"/>
    </xf>
    <xf numFmtId="10" fontId="166" fillId="0" borderId="8" xfId="122" applyNumberFormat="1" applyFont="1" applyFill="1" applyBorder="1" applyAlignment="1">
      <alignment horizontal="center" wrapText="1"/>
    </xf>
    <xf numFmtId="10" fontId="166" fillId="0" borderId="49" xfId="122" applyNumberFormat="1" applyFont="1" applyFill="1" applyBorder="1" applyAlignment="1">
      <alignment horizontal="center" wrapText="1"/>
    </xf>
    <xf numFmtId="0" fontId="166" fillId="0" borderId="48" xfId="122" applyFont="1" applyBorder="1" applyAlignment="1">
      <alignment horizontal="right"/>
    </xf>
    <xf numFmtId="0" fontId="166" fillId="0" borderId="31" xfId="122" applyFont="1" applyBorder="1" applyAlignment="1">
      <alignment horizontal="right" wrapText="1"/>
    </xf>
    <xf numFmtId="8" fontId="166" fillId="0" borderId="50" xfId="122" applyNumberFormat="1" applyFont="1" applyFill="1" applyBorder="1" applyAlignment="1">
      <alignment horizontal="right" wrapText="1"/>
    </xf>
    <xf numFmtId="6" fontId="166" fillId="0" borderId="50" xfId="122" applyNumberFormat="1" applyFont="1" applyFill="1" applyBorder="1" applyAlignment="1">
      <alignment horizontal="right" wrapText="1"/>
    </xf>
    <xf numFmtId="10" fontId="166" fillId="0" borderId="50" xfId="122" applyNumberFormat="1" applyFont="1" applyFill="1" applyBorder="1" applyAlignment="1">
      <alignment horizontal="center" wrapText="1"/>
    </xf>
    <xf numFmtId="10" fontId="166" fillId="0" borderId="32" xfId="122" applyNumberFormat="1" applyFont="1" applyFill="1" applyBorder="1" applyAlignment="1">
      <alignment horizontal="center" wrapText="1"/>
    </xf>
    <xf numFmtId="0" fontId="164" fillId="0" borderId="33" xfId="0" applyFont="1" applyBorder="1"/>
    <xf numFmtId="0" fontId="164" fillId="0" borderId="0" xfId="0" applyFont="1" applyBorder="1"/>
    <xf numFmtId="10" fontId="164" fillId="0" borderId="34" xfId="0" applyNumberFormat="1" applyFont="1" applyBorder="1"/>
    <xf numFmtId="0" fontId="164" fillId="0" borderId="34" xfId="0" applyFont="1" applyBorder="1"/>
    <xf numFmtId="0" fontId="171" fillId="0" borderId="48" xfId="0" applyFont="1" applyBorder="1" applyAlignment="1">
      <alignment horizontal="right" vertical="center" wrapText="1"/>
    </xf>
    <xf numFmtId="8" fontId="171" fillId="0" borderId="8" xfId="0" applyNumberFormat="1" applyFont="1" applyBorder="1" applyAlignment="1">
      <alignment horizontal="right" vertical="center" wrapText="1"/>
    </xf>
    <xf numFmtId="6" fontId="171" fillId="0" borderId="8" xfId="0" applyNumberFormat="1" applyFont="1" applyBorder="1" applyAlignment="1">
      <alignment horizontal="right" vertical="center" wrapText="1"/>
    </xf>
    <xf numFmtId="10" fontId="171" fillId="0" borderId="8" xfId="0" applyNumberFormat="1" applyFont="1" applyBorder="1" applyAlignment="1">
      <alignment horizontal="center" vertical="center" wrapText="1"/>
    </xf>
    <xf numFmtId="10" fontId="171" fillId="0" borderId="49" xfId="0" applyNumberFormat="1" applyFont="1" applyBorder="1" applyAlignment="1">
      <alignment horizontal="center" vertical="center" wrapText="1"/>
    </xf>
    <xf numFmtId="0" fontId="171" fillId="0" borderId="48" xfId="0" applyFont="1" applyBorder="1" applyAlignment="1">
      <alignment horizontal="right" vertical="center"/>
    </xf>
    <xf numFmtId="0" fontId="171" fillId="0" borderId="31" xfId="0" applyFont="1" applyBorder="1" applyAlignment="1">
      <alignment horizontal="right" vertical="center" wrapText="1"/>
    </xf>
    <xf numFmtId="8" fontId="171" fillId="0" borderId="50" xfId="0" applyNumberFormat="1" applyFont="1" applyBorder="1" applyAlignment="1">
      <alignment horizontal="right" vertical="center" wrapText="1"/>
    </xf>
    <xf numFmtId="6" fontId="171" fillId="0" borderId="50" xfId="0" applyNumberFormat="1" applyFont="1" applyBorder="1" applyAlignment="1">
      <alignment horizontal="right" vertical="center" wrapText="1"/>
    </xf>
    <xf numFmtId="10" fontId="171" fillId="0" borderId="50" xfId="0" applyNumberFormat="1" applyFont="1" applyBorder="1" applyAlignment="1">
      <alignment horizontal="center" vertical="center" wrapText="1"/>
    </xf>
    <xf numFmtId="10" fontId="171" fillId="0" borderId="32" xfId="0" applyNumberFormat="1" applyFont="1" applyBorder="1" applyAlignment="1">
      <alignment horizontal="center" vertical="center" wrapText="1"/>
    </xf>
    <xf numFmtId="0" fontId="164" fillId="0" borderId="0" xfId="0" applyFont="1"/>
    <xf numFmtId="10" fontId="164" fillId="0" borderId="0" xfId="0" applyNumberFormat="1" applyFont="1"/>
    <xf numFmtId="0" fontId="148" fillId="0" borderId="0" xfId="0" applyFont="1" applyFill="1"/>
    <xf numFmtId="0" fontId="173" fillId="0" borderId="0" xfId="0" applyFont="1" applyBorder="1" applyAlignment="1">
      <alignment horizontal="center"/>
    </xf>
    <xf numFmtId="0" fontId="149" fillId="0" borderId="0" xfId="0" applyFont="1" applyBorder="1" applyAlignment="1">
      <alignment horizontal="center"/>
    </xf>
    <xf numFmtId="0" fontId="163" fillId="50" borderId="37" xfId="0" applyFont="1" applyFill="1" applyBorder="1" applyAlignment="1">
      <alignment horizontal="center" wrapText="1"/>
    </xf>
    <xf numFmtId="0" fontId="163" fillId="50" borderId="62" xfId="0" applyFont="1" applyFill="1" applyBorder="1" applyAlignment="1">
      <alignment horizontal="center" wrapText="1"/>
    </xf>
    <xf numFmtId="0" fontId="149" fillId="0" borderId="53" xfId="0" applyFont="1" applyFill="1" applyBorder="1" applyAlignment="1">
      <alignment horizontal="center" wrapText="1"/>
    </xf>
    <xf numFmtId="173" fontId="149" fillId="0" borderId="21" xfId="0" applyNumberFormat="1" applyFont="1" applyFill="1" applyBorder="1" applyAlignment="1">
      <alignment horizontal="center" wrapText="1"/>
    </xf>
    <xf numFmtId="173" fontId="149" fillId="0" borderId="59" xfId="0" applyNumberFormat="1" applyFont="1" applyFill="1" applyBorder="1" applyAlignment="1">
      <alignment horizontal="center" wrapText="1"/>
    </xf>
    <xf numFmtId="0" fontId="149" fillId="0" borderId="66" xfId="0" applyFont="1" applyFill="1" applyBorder="1" applyAlignment="1">
      <alignment horizontal="center" wrapText="1"/>
    </xf>
    <xf numFmtId="173" fontId="149" fillId="0" borderId="45" xfId="0" applyNumberFormat="1" applyFont="1" applyFill="1" applyBorder="1" applyAlignment="1">
      <alignment horizontal="center" wrapText="1"/>
    </xf>
    <xf numFmtId="173" fontId="149" fillId="0" borderId="67" xfId="0" applyNumberFormat="1" applyFont="1" applyFill="1" applyBorder="1" applyAlignment="1">
      <alignment horizontal="center" wrapText="1"/>
    </xf>
    <xf numFmtId="0" fontId="163" fillId="0" borderId="37" xfId="0" applyFont="1" applyFill="1" applyBorder="1" applyAlignment="1">
      <alignment horizontal="center" wrapText="1"/>
    </xf>
    <xf numFmtId="0" fontId="163" fillId="0" borderId="36" xfId="0" applyFont="1" applyFill="1" applyBorder="1" applyAlignment="1">
      <alignment horizontal="center" wrapText="1"/>
    </xf>
    <xf numFmtId="0" fontId="163" fillId="0" borderId="62" xfId="0" applyFont="1" applyFill="1" applyBorder="1" applyAlignment="1">
      <alignment horizontal="center" wrapText="1"/>
    </xf>
    <xf numFmtId="0" fontId="163" fillId="0" borderId="50" xfId="0" applyFont="1" applyBorder="1" applyAlignment="1">
      <alignment horizontal="center" wrapText="1"/>
    </xf>
    <xf numFmtId="1" fontId="149" fillId="0" borderId="21" xfId="0" applyNumberFormat="1" applyFont="1" applyFill="1" applyBorder="1" applyAlignment="1">
      <alignment horizontal="center" wrapText="1"/>
    </xf>
    <xf numFmtId="1" fontId="149" fillId="0" borderId="59" xfId="0" applyNumberFormat="1" applyFont="1" applyFill="1" applyBorder="1" applyAlignment="1">
      <alignment horizontal="center" wrapText="1"/>
    </xf>
    <xf numFmtId="0" fontId="149" fillId="0" borderId="31" xfId="0" applyFont="1" applyFill="1" applyBorder="1" applyAlignment="1">
      <alignment horizontal="center" wrapText="1"/>
    </xf>
    <xf numFmtId="1" fontId="149" fillId="0" borderId="50" xfId="0" applyNumberFormat="1" applyFont="1" applyFill="1" applyBorder="1" applyAlignment="1">
      <alignment horizontal="center" wrapText="1"/>
    </xf>
    <xf numFmtId="1" fontId="149" fillId="0" borderId="32" xfId="0" applyNumberFormat="1" applyFont="1" applyFill="1" applyBorder="1" applyAlignment="1">
      <alignment horizontal="center" wrapText="1"/>
    </xf>
    <xf numFmtId="0" fontId="144" fillId="0" borderId="0" xfId="0" applyFont="1" applyFill="1"/>
    <xf numFmtId="3" fontId="148" fillId="0" borderId="0" xfId="0" applyNumberFormat="1" applyFont="1" applyFill="1"/>
    <xf numFmtId="0" fontId="163" fillId="0" borderId="53" xfId="0" applyFont="1" applyFill="1" applyBorder="1" applyAlignment="1">
      <alignment horizontal="center" wrapText="1"/>
    </xf>
    <xf numFmtId="0" fontId="163" fillId="0" borderId="21" xfId="0" applyFont="1" applyFill="1" applyBorder="1" applyAlignment="1">
      <alignment horizontal="center" wrapText="1"/>
    </xf>
    <xf numFmtId="0" fontId="163" fillId="0" borderId="59" xfId="0" applyFont="1" applyFill="1" applyBorder="1" applyAlignment="1">
      <alignment horizontal="center" wrapText="1"/>
    </xf>
    <xf numFmtId="0" fontId="149" fillId="0" borderId="48" xfId="0" applyFont="1" applyFill="1" applyBorder="1" applyAlignment="1">
      <alignment horizontal="center" wrapText="1"/>
    </xf>
    <xf numFmtId="8" fontId="165" fillId="0" borderId="8" xfId="0" applyNumberFormat="1" applyFont="1" applyFill="1" applyBorder="1" applyAlignment="1">
      <alignment horizontal="center" wrapText="1"/>
    </xf>
    <xf numFmtId="8" fontId="165" fillId="0" borderId="49" xfId="0" applyNumberFormat="1" applyFont="1" applyFill="1" applyBorder="1" applyAlignment="1">
      <alignment horizontal="center" wrapText="1"/>
    </xf>
    <xf numFmtId="8" fontId="165" fillId="0" borderId="50" xfId="0" applyNumberFormat="1" applyFont="1" applyFill="1" applyBorder="1" applyAlignment="1">
      <alignment horizontal="center" wrapText="1"/>
    </xf>
    <xf numFmtId="8" fontId="165" fillId="0" borderId="32" xfId="0" applyNumberFormat="1" applyFont="1" applyFill="1" applyBorder="1" applyAlignment="1">
      <alignment horizontal="center" wrapText="1"/>
    </xf>
    <xf numFmtId="9" fontId="148" fillId="0" borderId="0" xfId="0" applyNumberFormat="1" applyFont="1" applyFill="1"/>
    <xf numFmtId="0" fontId="149" fillId="0" borderId="0" xfId="0" applyFont="1" applyFill="1" applyAlignment="1"/>
    <xf numFmtId="0" fontId="149" fillId="0" borderId="0" xfId="2080" applyFont="1" applyFill="1" applyAlignment="1">
      <alignment horizontal="left"/>
    </xf>
    <xf numFmtId="3" fontId="149" fillId="0" borderId="0" xfId="0" applyNumberFormat="1" applyFont="1" applyFill="1"/>
    <xf numFmtId="0" fontId="149" fillId="0" borderId="0" xfId="327" applyFont="1" applyFill="1"/>
    <xf numFmtId="0" fontId="163" fillId="50" borderId="23" xfId="327" applyFont="1" applyFill="1" applyBorder="1" applyAlignment="1">
      <alignment horizontal="center" vertical="center" wrapText="1"/>
    </xf>
    <xf numFmtId="0" fontId="163" fillId="50" borderId="50" xfId="327" applyFont="1" applyFill="1" applyBorder="1" applyAlignment="1">
      <alignment horizontal="center" vertical="center" wrapText="1"/>
    </xf>
    <xf numFmtId="3" fontId="163" fillId="50" borderId="50" xfId="327" applyNumberFormat="1" applyFont="1" applyFill="1" applyBorder="1" applyAlignment="1">
      <alignment horizontal="center" vertical="center" wrapText="1"/>
    </xf>
    <xf numFmtId="3" fontId="163" fillId="50" borderId="108" xfId="327" applyNumberFormat="1" applyFont="1" applyFill="1" applyBorder="1" applyAlignment="1">
      <alignment horizontal="center" vertical="center" wrapText="1"/>
    </xf>
    <xf numFmtId="0" fontId="149" fillId="50" borderId="26" xfId="327" applyFont="1" applyFill="1" applyBorder="1"/>
    <xf numFmtId="0" fontId="149" fillId="0" borderId="8" xfId="662" applyFont="1" applyFill="1" applyBorder="1" applyAlignment="1">
      <alignment horizontal="left"/>
    </xf>
    <xf numFmtId="0" fontId="149" fillId="0" borderId="8" xfId="47250" applyFont="1" applyFill="1" applyBorder="1" applyAlignment="1">
      <alignment horizontal="center" vertical="center" wrapText="1"/>
    </xf>
    <xf numFmtId="0" fontId="149" fillId="0" borderId="44" xfId="47250" applyFont="1" applyFill="1" applyBorder="1" applyAlignment="1">
      <alignment horizontal="center" vertical="center" wrapText="1"/>
    </xf>
    <xf numFmtId="0" fontId="149" fillId="0" borderId="44" xfId="47401" applyFont="1" applyFill="1" applyBorder="1" applyAlignment="1">
      <alignment horizontal="center" vertical="center"/>
    </xf>
    <xf numFmtId="165" fontId="149" fillId="0" borderId="27" xfId="31" applyNumberFormat="1" applyFont="1" applyFill="1" applyBorder="1" applyAlignment="1">
      <alignment horizontal="center" vertical="top" wrapText="1"/>
    </xf>
    <xf numFmtId="165" fontId="149" fillId="0" borderId="59" xfId="31" applyNumberFormat="1" applyFont="1" applyFill="1" applyBorder="1" applyAlignment="1">
      <alignment vertical="top" wrapText="1"/>
    </xf>
    <xf numFmtId="165" fontId="149" fillId="0" borderId="84" xfId="31" applyNumberFormat="1" applyFont="1" applyFill="1" applyBorder="1" applyAlignment="1">
      <alignment horizontal="center" vertical="top" wrapText="1"/>
    </xf>
    <xf numFmtId="166" fontId="149" fillId="0" borderId="29" xfId="51" applyNumberFormat="1" applyFont="1" applyFill="1" applyBorder="1"/>
    <xf numFmtId="0" fontId="149" fillId="0" borderId="8" xfId="47401" applyFont="1" applyFill="1" applyBorder="1" applyAlignment="1">
      <alignment horizontal="center" vertical="center"/>
    </xf>
    <xf numFmtId="165" fontId="149" fillId="0" borderId="48" xfId="31" applyNumberFormat="1" applyFont="1" applyFill="1" applyBorder="1" applyAlignment="1">
      <alignment horizontal="center" vertical="top" wrapText="1"/>
    </xf>
    <xf numFmtId="0" fontId="149" fillId="0" borderId="8" xfId="47402" applyFont="1" applyFill="1" applyBorder="1" applyAlignment="1">
      <alignment horizontal="left" vertical="center" wrapText="1"/>
    </xf>
    <xf numFmtId="0" fontId="149" fillId="0" borderId="8" xfId="1053" applyFont="1" applyFill="1" applyBorder="1" applyAlignment="1"/>
    <xf numFmtId="0" fontId="172" fillId="0" borderId="8" xfId="47252" applyFont="1" applyFill="1" applyBorder="1" applyAlignment="1">
      <alignment horizontal="center"/>
    </xf>
    <xf numFmtId="0" fontId="149" fillId="0" borderId="48" xfId="3345" applyFont="1" applyFill="1" applyBorder="1" applyAlignment="1"/>
    <xf numFmtId="0" fontId="149" fillId="0" borderId="44" xfId="16813" applyFont="1" applyFill="1" applyBorder="1" applyAlignment="1">
      <alignment horizontal="center"/>
    </xf>
    <xf numFmtId="0" fontId="163" fillId="0" borderId="40" xfId="327" applyFont="1" applyFill="1" applyBorder="1" applyAlignment="1">
      <alignment horizontal="left"/>
    </xf>
    <xf numFmtId="0" fontId="149" fillId="23" borderId="22" xfId="47401" applyFont="1" applyFill="1" applyBorder="1" applyAlignment="1">
      <alignment horizontal="center" vertical="center"/>
    </xf>
    <xf numFmtId="0" fontId="163" fillId="0" borderId="41" xfId="327" applyNumberFormat="1" applyFont="1" applyFill="1" applyBorder="1" applyAlignment="1">
      <alignment horizontal="center"/>
    </xf>
    <xf numFmtId="3" fontId="163" fillId="0" borderId="19" xfId="327" applyNumberFormat="1" applyFont="1" applyFill="1" applyBorder="1" applyAlignment="1">
      <alignment horizontal="center"/>
    </xf>
    <xf numFmtId="3" fontId="163" fillId="0" borderId="46" xfId="327" applyNumberFormat="1" applyFont="1" applyFill="1" applyBorder="1" applyAlignment="1">
      <alignment horizontal="center"/>
    </xf>
    <xf numFmtId="166" fontId="163" fillId="0" borderId="22" xfId="51" applyNumberFormat="1" applyFont="1" applyFill="1" applyBorder="1" applyAlignment="1">
      <alignment horizontal="center"/>
    </xf>
    <xf numFmtId="3" fontId="149" fillId="0" borderId="0" xfId="327" applyNumberFormat="1" applyFont="1" applyFill="1"/>
    <xf numFmtId="3" fontId="175" fillId="0" borderId="0" xfId="327" applyNumberFormat="1" applyFont="1" applyFill="1"/>
    <xf numFmtId="0" fontId="176" fillId="0" borderId="0" xfId="327" applyFont="1" applyFill="1"/>
    <xf numFmtId="0" fontId="163" fillId="50" borderId="23" xfId="0" applyFont="1" applyFill="1" applyBorder="1" applyAlignment="1">
      <alignment horizontal="center" vertical="center"/>
    </xf>
    <xf numFmtId="0" fontId="163" fillId="50" borderId="30" xfId="0" applyFont="1" applyFill="1" applyBorder="1" applyAlignment="1"/>
    <xf numFmtId="0" fontId="163" fillId="50" borderId="18" xfId="0" applyFont="1" applyFill="1" applyBorder="1" applyAlignment="1">
      <alignment horizontal="center" vertical="center"/>
    </xf>
    <xf numFmtId="0" fontId="163" fillId="50" borderId="19" xfId="0" applyFont="1" applyFill="1" applyBorder="1" applyAlignment="1">
      <alignment horizontal="center" vertical="center"/>
    </xf>
    <xf numFmtId="0" fontId="163" fillId="50" borderId="46" xfId="0" applyFont="1" applyFill="1" applyBorder="1" applyAlignment="1">
      <alignment horizontal="center" vertical="center"/>
    </xf>
    <xf numFmtId="0" fontId="163" fillId="50" borderId="114" xfId="0" applyFont="1" applyFill="1" applyBorder="1" applyAlignment="1">
      <alignment horizontal="center" vertical="center"/>
    </xf>
    <xf numFmtId="0" fontId="163" fillId="50" borderId="115" xfId="0" applyFont="1" applyFill="1" applyBorder="1" applyAlignment="1">
      <alignment horizontal="center" vertical="center"/>
    </xf>
    <xf numFmtId="0" fontId="163" fillId="50" borderId="85" xfId="0" applyFont="1" applyFill="1" applyBorder="1" applyAlignment="1">
      <alignment horizontal="center" vertical="center"/>
    </xf>
    <xf numFmtId="0" fontId="163" fillId="50" borderId="74" xfId="0" applyFont="1" applyFill="1" applyBorder="1" applyAlignment="1">
      <alignment horizontal="center" vertical="center"/>
    </xf>
    <xf numFmtId="0" fontId="163" fillId="50" borderId="113" xfId="0" applyFont="1" applyFill="1" applyBorder="1" applyAlignment="1">
      <alignment horizontal="center" vertical="center"/>
    </xf>
    <xf numFmtId="0" fontId="149" fillId="0" borderId="0" xfId="0" applyFont="1" applyBorder="1"/>
    <xf numFmtId="0" fontId="149" fillId="0" borderId="86" xfId="326" applyFont="1" applyFill="1" applyBorder="1" applyAlignment="1">
      <alignment horizontal="right" vertical="center"/>
    </xf>
    <xf numFmtId="3" fontId="149" fillId="0" borderId="37" xfId="326" applyNumberFormat="1" applyFont="1" applyFill="1" applyBorder="1" applyAlignment="1"/>
    <xf numFmtId="3" fontId="149" fillId="0" borderId="36" xfId="326" applyNumberFormat="1" applyFont="1" applyFill="1" applyBorder="1" applyAlignment="1"/>
    <xf numFmtId="3" fontId="149" fillId="0" borderId="118" xfId="326" applyNumberFormat="1" applyFont="1" applyBorder="1" applyAlignment="1"/>
    <xf numFmtId="3" fontId="149" fillId="0" borderId="109" xfId="326" applyNumberFormat="1" applyFont="1" applyFill="1" applyBorder="1" applyAlignment="1"/>
    <xf numFmtId="3" fontId="149" fillId="0" borderId="21" xfId="326" applyNumberFormat="1" applyFont="1" applyFill="1" applyBorder="1" applyAlignment="1"/>
    <xf numFmtId="3" fontId="149" fillId="0" borderId="110" xfId="326" applyNumberFormat="1" applyFont="1" applyBorder="1" applyAlignment="1"/>
    <xf numFmtId="9" fontId="149" fillId="0" borderId="20" xfId="31" applyNumberFormat="1" applyFont="1" applyBorder="1" applyAlignment="1">
      <alignment horizontal="right"/>
    </xf>
    <xf numFmtId="9" fontId="149" fillId="0" borderId="21" xfId="31" applyNumberFormat="1" applyFont="1" applyBorder="1" applyAlignment="1">
      <alignment horizontal="right"/>
    </xf>
    <xf numFmtId="9" fontId="149" fillId="0" borderId="110" xfId="31" applyNumberFormat="1" applyFont="1" applyBorder="1" applyAlignment="1"/>
    <xf numFmtId="9" fontId="149" fillId="0" borderId="0" xfId="31" applyNumberFormat="1" applyFont="1" applyBorder="1" applyAlignment="1">
      <alignment horizontal="right"/>
    </xf>
    <xf numFmtId="9" fontId="149" fillId="0" borderId="0" xfId="31" applyNumberFormat="1" applyFont="1" applyBorder="1" applyAlignment="1"/>
    <xf numFmtId="0" fontId="149" fillId="0" borderId="29" xfId="326" applyFont="1" applyFill="1" applyBorder="1" applyAlignment="1">
      <alignment horizontal="right" vertical="center"/>
    </xf>
    <xf numFmtId="3" fontId="149" fillId="0" borderId="52" xfId="326" applyNumberFormat="1" applyFont="1" applyFill="1" applyBorder="1" applyAlignment="1"/>
    <xf numFmtId="3" fontId="149" fillId="0" borderId="8" xfId="326" applyNumberFormat="1" applyFont="1" applyFill="1" applyBorder="1" applyAlignment="1"/>
    <xf numFmtId="3" fontId="149" fillId="0" borderId="117" xfId="326" applyNumberFormat="1" applyFont="1" applyBorder="1" applyAlignment="1"/>
    <xf numFmtId="3" fontId="149" fillId="0" borderId="116" xfId="326" applyNumberFormat="1" applyFont="1" applyFill="1" applyBorder="1" applyAlignment="1"/>
    <xf numFmtId="0" fontId="163" fillId="0" borderId="22" xfId="326" applyFont="1" applyBorder="1" applyAlignment="1">
      <alignment horizontal="right"/>
    </xf>
    <xf numFmtId="3" fontId="163" fillId="0" borderId="63" xfId="326" applyNumberFormat="1" applyFont="1" applyFill="1" applyBorder="1" applyAlignment="1"/>
    <xf numFmtId="3" fontId="163" fillId="0" borderId="22" xfId="326" applyNumberFormat="1" applyFont="1" applyFill="1" applyBorder="1" applyAlignment="1"/>
    <xf numFmtId="3" fontId="163" fillId="0" borderId="112" xfId="326" applyNumberFormat="1" applyFont="1" applyFill="1" applyBorder="1" applyAlignment="1"/>
    <xf numFmtId="3" fontId="163" fillId="0" borderId="111" xfId="326" applyNumberFormat="1" applyFont="1" applyFill="1" applyBorder="1" applyAlignment="1"/>
    <xf numFmtId="9" fontId="163" fillId="0" borderId="63" xfId="31" applyNumberFormat="1" applyFont="1" applyBorder="1" applyAlignment="1">
      <alignment horizontal="right"/>
    </xf>
    <xf numFmtId="9" fontId="163" fillId="0" borderId="22" xfId="31" applyNumberFormat="1" applyFont="1" applyBorder="1" applyAlignment="1">
      <alignment horizontal="right"/>
    </xf>
    <xf numFmtId="9" fontId="163" fillId="0" borderId="112" xfId="31" applyNumberFormat="1" applyFont="1" applyFill="1" applyBorder="1" applyAlignment="1"/>
    <xf numFmtId="9" fontId="163" fillId="0" borderId="0" xfId="31" applyNumberFormat="1" applyFont="1" applyBorder="1" applyAlignment="1">
      <alignment horizontal="right"/>
    </xf>
    <xf numFmtId="9" fontId="163" fillId="0" borderId="0" xfId="31" applyNumberFormat="1" applyFont="1" applyBorder="1" applyAlignment="1"/>
    <xf numFmtId="0" fontId="163" fillId="0" borderId="0" xfId="0" applyFont="1"/>
    <xf numFmtId="0" fontId="173" fillId="0" borderId="0" xfId="0" applyFont="1" applyBorder="1" applyAlignment="1">
      <alignment horizontal="center" wrapText="1"/>
    </xf>
    <xf numFmtId="0" fontId="144" fillId="0" borderId="0" xfId="0" applyFont="1" applyBorder="1"/>
    <xf numFmtId="0" fontId="163" fillId="50" borderId="8" xfId="0" applyFont="1" applyFill="1" applyBorder="1" applyAlignment="1">
      <alignment horizontal="center" vertical="center" wrapText="1"/>
    </xf>
    <xf numFmtId="0" fontId="149" fillId="0" borderId="8" xfId="0" applyFont="1" applyBorder="1" applyAlignment="1">
      <alignment horizontal="right" vertical="center" wrapText="1"/>
    </xf>
    <xf numFmtId="165" fontId="149" fillId="0" borderId="8" xfId="5034" applyNumberFormat="1" applyFont="1" applyFill="1" applyBorder="1" applyAlignment="1">
      <alignment horizontal="right" vertical="center"/>
    </xf>
    <xf numFmtId="165" fontId="149" fillId="109" borderId="8" xfId="5034" applyNumberFormat="1" applyFont="1" applyFill="1" applyBorder="1" applyAlignment="1">
      <alignment horizontal="center" vertical="center"/>
    </xf>
    <xf numFmtId="3" fontId="149" fillId="109" borderId="8" xfId="1701" applyNumberFormat="1" applyFont="1" applyFill="1" applyBorder="1" applyAlignment="1">
      <alignment horizontal="right" vertical="center" wrapText="1"/>
    </xf>
    <xf numFmtId="3" fontId="149" fillId="109" borderId="8" xfId="1701" applyNumberFormat="1" applyFont="1" applyFill="1" applyBorder="1" applyAlignment="1">
      <alignment horizontal="right" vertical="center"/>
    </xf>
    <xf numFmtId="0" fontId="149" fillId="50" borderId="8" xfId="0" applyFont="1" applyFill="1" applyBorder="1" applyAlignment="1">
      <alignment horizontal="right" vertical="center" wrapText="1"/>
    </xf>
    <xf numFmtId="9" fontId="149" fillId="109" borderId="8" xfId="0" applyNumberFormat="1" applyFont="1" applyFill="1" applyBorder="1" applyAlignment="1">
      <alignment horizontal="right" vertical="center"/>
    </xf>
    <xf numFmtId="0" fontId="149" fillId="0" borderId="0" xfId="0" applyFont="1" applyAlignment="1">
      <alignment horizontal="left" vertical="center"/>
    </xf>
    <xf numFmtId="0" fontId="163" fillId="50" borderId="41" xfId="329" applyFont="1" applyFill="1" applyBorder="1" applyAlignment="1">
      <alignment horizontal="center" vertical="center" wrapText="1"/>
    </xf>
    <xf numFmtId="3" fontId="163" fillId="50" borderId="19" xfId="329" applyNumberFormat="1" applyFont="1" applyFill="1" applyBorder="1" applyAlignment="1">
      <alignment horizontal="center" vertical="center" wrapText="1"/>
    </xf>
    <xf numFmtId="0" fontId="163" fillId="50" borderId="19" xfId="329" applyFont="1" applyFill="1" applyBorder="1" applyAlignment="1">
      <alignment horizontal="center" vertical="center" wrapText="1"/>
    </xf>
    <xf numFmtId="0" fontId="163" fillId="50" borderId="42" xfId="329" applyFont="1" applyFill="1" applyBorder="1" applyAlignment="1">
      <alignment horizontal="center" vertical="center" wrapText="1"/>
    </xf>
    <xf numFmtId="172" fontId="163" fillId="0" borderId="53" xfId="329" applyNumberFormat="1" applyFont="1" applyFill="1" applyBorder="1" applyAlignment="1">
      <alignment horizontal="left"/>
    </xf>
    <xf numFmtId="3" fontId="149" fillId="0" borderId="21" xfId="329" applyNumberFormat="1" applyFont="1" applyFill="1" applyBorder="1" applyAlignment="1">
      <alignment horizontal="center" vertical="center"/>
    </xf>
    <xf numFmtId="3" fontId="149" fillId="0" borderId="21" xfId="329" applyNumberFormat="1" applyFont="1" applyBorder="1" applyAlignment="1">
      <alignment horizontal="center" vertical="center"/>
    </xf>
    <xf numFmtId="10" fontId="149" fillId="0" borderId="21" xfId="329" applyNumberFormat="1" applyFont="1" applyBorder="1" applyAlignment="1">
      <alignment horizontal="center" vertical="center"/>
    </xf>
    <xf numFmtId="9" fontId="149" fillId="0" borderId="21" xfId="329" applyNumberFormat="1" applyFont="1" applyBorder="1" applyAlignment="1">
      <alignment horizontal="center" vertical="center"/>
    </xf>
    <xf numFmtId="10" fontId="149" fillId="0" borderId="59" xfId="329" applyNumberFormat="1" applyFont="1" applyFill="1" applyBorder="1" applyAlignment="1">
      <alignment horizontal="center" vertical="center"/>
    </xf>
    <xf numFmtId="172" fontId="163" fillId="0" borderId="48" xfId="329" applyNumberFormat="1" applyFont="1" applyFill="1" applyBorder="1" applyAlignment="1">
      <alignment horizontal="left"/>
    </xf>
    <xf numFmtId="3" fontId="149" fillId="0" borderId="8" xfId="329" applyNumberFormat="1" applyFont="1" applyFill="1" applyBorder="1" applyAlignment="1">
      <alignment horizontal="center" vertical="center"/>
    </xf>
    <xf numFmtId="3" fontId="149" fillId="0" borderId="8" xfId="329" applyNumberFormat="1" applyFont="1" applyBorder="1" applyAlignment="1">
      <alignment horizontal="center" vertical="center"/>
    </xf>
    <xf numFmtId="172" fontId="163" fillId="0" borderId="66" xfId="329" applyNumberFormat="1" applyFont="1" applyFill="1" applyBorder="1" applyAlignment="1">
      <alignment horizontal="left"/>
    </xf>
    <xf numFmtId="3" fontId="149" fillId="0" borderId="78" xfId="329" applyNumberFormat="1" applyFont="1" applyFill="1" applyBorder="1" applyAlignment="1">
      <alignment horizontal="center" vertical="center"/>
    </xf>
    <xf numFmtId="3" fontId="149" fillId="0" borderId="45" xfId="329" applyNumberFormat="1" applyFont="1" applyFill="1" applyBorder="1" applyAlignment="1">
      <alignment horizontal="center" vertical="center"/>
    </xf>
    <xf numFmtId="3" fontId="149" fillId="0" borderId="78" xfId="329" applyNumberFormat="1" applyFont="1" applyBorder="1" applyAlignment="1">
      <alignment horizontal="center" vertical="center"/>
    </xf>
    <xf numFmtId="0" fontId="163" fillId="0" borderId="22" xfId="329" applyFont="1" applyFill="1" applyBorder="1" applyAlignment="1">
      <alignment horizontal="center"/>
    </xf>
    <xf numFmtId="3" fontId="163" fillId="0" borderId="22" xfId="329" applyNumberFormat="1" applyFont="1" applyBorder="1" applyAlignment="1">
      <alignment horizontal="center" vertical="center"/>
    </xf>
    <xf numFmtId="10" fontId="163" fillId="0" borderId="22" xfId="329" applyNumberFormat="1" applyFont="1" applyBorder="1" applyAlignment="1">
      <alignment horizontal="center" vertical="center"/>
    </xf>
    <xf numFmtId="9" fontId="163" fillId="0" borderId="22" xfId="329" applyNumberFormat="1" applyFont="1" applyBorder="1" applyAlignment="1">
      <alignment horizontal="center" vertical="center"/>
    </xf>
    <xf numFmtId="10" fontId="163" fillId="0" borderId="22" xfId="329" applyNumberFormat="1" applyFont="1" applyFill="1" applyBorder="1" applyAlignment="1">
      <alignment horizontal="center" vertical="center"/>
    </xf>
    <xf numFmtId="0" fontId="163" fillId="0" borderId="0" xfId="329" applyFont="1" applyFill="1" applyBorder="1" applyAlignment="1">
      <alignment horizontal="center"/>
    </xf>
    <xf numFmtId="3" fontId="163" fillId="0" borderId="0" xfId="329" applyNumberFormat="1" applyFont="1" applyBorder="1" applyAlignment="1">
      <alignment horizontal="right"/>
    </xf>
    <xf numFmtId="10" fontId="163" fillId="0" borderId="0" xfId="329" applyNumberFormat="1" applyFont="1" applyBorder="1" applyAlignment="1">
      <alignment horizontal="right"/>
    </xf>
    <xf numFmtId="10" fontId="163" fillId="0" borderId="0" xfId="329" applyNumberFormat="1" applyFont="1" applyFill="1" applyBorder="1" applyAlignment="1">
      <alignment horizontal="right"/>
    </xf>
    <xf numFmtId="0" fontId="149" fillId="0" borderId="0" xfId="0" applyFont="1" applyFill="1" applyAlignment="1">
      <alignment horizontal="left" vertical="center" wrapText="1"/>
    </xf>
    <xf numFmtId="3" fontId="149" fillId="0" borderId="20" xfId="329" applyNumberFormat="1" applyFont="1" applyFill="1" applyBorder="1" applyAlignment="1">
      <alignment horizontal="center" vertical="center"/>
    </xf>
    <xf numFmtId="3" fontId="149" fillId="0" borderId="8" xfId="0" applyNumberFormat="1" applyFont="1" applyFill="1" applyBorder="1" applyAlignment="1">
      <alignment horizontal="center" vertical="center"/>
    </xf>
    <xf numFmtId="3" fontId="163" fillId="0" borderId="22" xfId="329" applyNumberFormat="1" applyFont="1" applyFill="1" applyBorder="1" applyAlignment="1">
      <alignment horizontal="center" vertical="center"/>
    </xf>
    <xf numFmtId="0" fontId="149" fillId="0" borderId="0" xfId="47404" applyFont="1"/>
    <xf numFmtId="0" fontId="149" fillId="0" borderId="0" xfId="0" applyFont="1" applyAlignment="1">
      <alignment vertical="center"/>
    </xf>
    <xf numFmtId="0" fontId="178" fillId="50" borderId="31" xfId="329" applyFont="1" applyFill="1" applyBorder="1" applyAlignment="1">
      <alignment horizontal="center" vertical="center" wrapText="1"/>
    </xf>
    <xf numFmtId="0" fontId="178" fillId="50" borderId="50" xfId="329" applyFont="1" applyFill="1" applyBorder="1" applyAlignment="1">
      <alignment horizontal="center" vertical="center" wrapText="1"/>
    </xf>
    <xf numFmtId="0" fontId="178" fillId="50" borderId="32" xfId="329" applyFont="1" applyFill="1" applyBorder="1" applyAlignment="1">
      <alignment horizontal="center" vertical="center" wrapText="1"/>
    </xf>
    <xf numFmtId="0" fontId="178" fillId="50" borderId="80" xfId="329" applyFont="1" applyFill="1" applyBorder="1" applyAlignment="1">
      <alignment horizontal="center" vertical="center" wrapText="1"/>
    </xf>
    <xf numFmtId="14" fontId="163" fillId="0" borderId="86" xfId="329" applyNumberFormat="1" applyFont="1" applyFill="1" applyBorder="1" applyAlignment="1">
      <alignment horizontal="left"/>
    </xf>
    <xf numFmtId="3" fontId="149" fillId="0" borderId="53" xfId="329" applyNumberFormat="1" applyFont="1" applyFill="1" applyBorder="1" applyAlignment="1">
      <alignment horizontal="center" vertical="center"/>
    </xf>
    <xf numFmtId="3" fontId="149" fillId="0" borderId="59" xfId="329" applyNumberFormat="1" applyFont="1" applyFill="1" applyBorder="1" applyAlignment="1">
      <alignment horizontal="center" vertical="center"/>
    </xf>
    <xf numFmtId="3" fontId="149" fillId="0" borderId="51" xfId="329" applyNumberFormat="1" applyFont="1" applyFill="1" applyBorder="1" applyAlignment="1">
      <alignment horizontal="center" vertical="center"/>
    </xf>
    <xf numFmtId="3" fontId="149" fillId="0" borderId="28" xfId="329" applyNumberFormat="1" applyFont="1" applyFill="1" applyBorder="1" applyAlignment="1">
      <alignment horizontal="center" vertical="center"/>
    </xf>
    <xf numFmtId="3" fontId="149" fillId="0" borderId="38" xfId="329" applyNumberFormat="1" applyFont="1" applyFill="1" applyBorder="1" applyAlignment="1">
      <alignment horizontal="center" vertical="center"/>
    </xf>
    <xf numFmtId="3" fontId="149" fillId="0" borderId="21" xfId="47403" applyNumberFormat="1" applyFont="1" applyFill="1" applyBorder="1" applyAlignment="1">
      <alignment horizontal="center" vertical="center"/>
    </xf>
    <xf numFmtId="3" fontId="149" fillId="0" borderId="84" xfId="47403" applyNumberFormat="1" applyFont="1" applyFill="1" applyBorder="1" applyAlignment="1">
      <alignment horizontal="center" vertical="center"/>
    </xf>
    <xf numFmtId="3" fontId="149" fillId="0" borderId="53" xfId="47403" applyNumberFormat="1" applyFont="1" applyFill="1" applyBorder="1" applyAlignment="1">
      <alignment horizontal="center" vertical="center"/>
    </xf>
    <xf numFmtId="3" fontId="149" fillId="0" borderId="59" xfId="47403" applyNumberFormat="1" applyFont="1" applyFill="1" applyBorder="1" applyAlignment="1">
      <alignment horizontal="center" vertical="center"/>
    </xf>
    <xf numFmtId="9" fontId="149" fillId="0" borderId="59" xfId="329" applyNumberFormat="1" applyFont="1" applyFill="1" applyBorder="1" applyAlignment="1">
      <alignment horizontal="center" vertical="center"/>
    </xf>
    <xf numFmtId="14" fontId="163" fillId="0" borderId="29" xfId="329" applyNumberFormat="1" applyFont="1" applyFill="1" applyBorder="1" applyAlignment="1">
      <alignment horizontal="left"/>
    </xf>
    <xf numFmtId="3" fontId="149" fillId="0" borderId="48" xfId="329" applyNumberFormat="1" applyFont="1" applyFill="1" applyBorder="1" applyAlignment="1">
      <alignment horizontal="center" vertical="center"/>
    </xf>
    <xf numFmtId="3" fontId="149" fillId="0" borderId="5" xfId="329" applyNumberFormat="1" applyFont="1" applyFill="1" applyBorder="1" applyAlignment="1">
      <alignment horizontal="center" vertical="center"/>
    </xf>
    <xf numFmtId="3" fontId="149" fillId="0" borderId="49" xfId="329" applyNumberFormat="1" applyFont="1" applyFill="1" applyBorder="1" applyAlignment="1">
      <alignment horizontal="center" vertical="center"/>
    </xf>
    <xf numFmtId="3" fontId="149" fillId="0" borderId="8" xfId="47403" applyNumberFormat="1" applyFont="1" applyFill="1" applyBorder="1" applyAlignment="1">
      <alignment horizontal="center" vertical="center"/>
    </xf>
    <xf numFmtId="3" fontId="149" fillId="0" borderId="48" xfId="47403" applyNumberFormat="1" applyFont="1" applyFill="1" applyBorder="1" applyAlignment="1">
      <alignment horizontal="center" vertical="center"/>
    </xf>
    <xf numFmtId="3" fontId="149" fillId="0" borderId="52" xfId="329" applyNumberFormat="1" applyFont="1" applyFill="1" applyBorder="1" applyAlignment="1">
      <alignment horizontal="center" vertical="center"/>
    </xf>
    <xf numFmtId="3" fontId="149" fillId="0" borderId="66" xfId="329" applyNumberFormat="1" applyFont="1" applyFill="1" applyBorder="1" applyAlignment="1">
      <alignment horizontal="center" vertical="center"/>
    </xf>
    <xf numFmtId="3" fontId="149" fillId="0" borderId="87" xfId="329" applyNumberFormat="1" applyFont="1" applyFill="1" applyBorder="1" applyAlignment="1">
      <alignment horizontal="center" vertical="center"/>
    </xf>
    <xf numFmtId="3" fontId="149" fillId="0" borderId="32" xfId="329" applyNumberFormat="1" applyFont="1" applyFill="1" applyBorder="1" applyAlignment="1">
      <alignment horizontal="center" vertical="center"/>
    </xf>
    <xf numFmtId="3" fontId="149" fillId="0" borderId="45" xfId="47403" applyNumberFormat="1" applyFont="1" applyFill="1" applyBorder="1" applyAlignment="1">
      <alignment horizontal="center" vertical="center"/>
    </xf>
    <xf numFmtId="3" fontId="149" fillId="0" borderId="66" xfId="47403" applyNumberFormat="1" applyFont="1" applyFill="1" applyBorder="1" applyAlignment="1">
      <alignment horizontal="center" vertical="center"/>
    </xf>
    <xf numFmtId="3" fontId="149" fillId="0" borderId="43" xfId="47403" applyNumberFormat="1" applyFont="1" applyFill="1" applyBorder="1" applyAlignment="1">
      <alignment horizontal="center" vertical="center"/>
    </xf>
    <xf numFmtId="3" fontId="149" fillId="0" borderId="70" xfId="329" applyNumberFormat="1" applyFont="1" applyFill="1" applyBorder="1" applyAlignment="1">
      <alignment horizontal="center" vertical="center"/>
    </xf>
    <xf numFmtId="0" fontId="163" fillId="0" borderId="57" xfId="329" applyFont="1" applyFill="1" applyBorder="1" applyAlignment="1">
      <alignment horizontal="center"/>
    </xf>
    <xf numFmtId="3" fontId="163" fillId="0" borderId="41" xfId="329" applyNumberFormat="1" applyFont="1" applyFill="1" applyBorder="1" applyAlignment="1">
      <alignment horizontal="center" vertical="center"/>
    </xf>
    <xf numFmtId="3" fontId="163" fillId="0" borderId="40" xfId="329" applyNumberFormat="1" applyFont="1" applyFill="1" applyBorder="1" applyAlignment="1">
      <alignment horizontal="center" vertical="center"/>
    </xf>
    <xf numFmtId="9" fontId="163" fillId="0" borderId="22" xfId="329" applyNumberFormat="1" applyFont="1" applyFill="1" applyBorder="1" applyAlignment="1">
      <alignment horizontal="center" vertical="center"/>
    </xf>
    <xf numFmtId="0" fontId="144" fillId="0" borderId="0" xfId="329" applyFont="1" applyFill="1" applyBorder="1" applyAlignment="1">
      <alignment horizontal="center"/>
    </xf>
    <xf numFmtId="3" fontId="148" fillId="0" borderId="0" xfId="329" applyNumberFormat="1" applyFont="1" applyFill="1" applyBorder="1"/>
    <xf numFmtId="3" fontId="148" fillId="0" borderId="0" xfId="329" applyNumberFormat="1" applyFont="1" applyFill="1" applyBorder="1" applyAlignment="1"/>
    <xf numFmtId="0" fontId="148" fillId="0" borderId="0" xfId="329" applyFont="1" applyFill="1" applyBorder="1"/>
    <xf numFmtId="0" fontId="148" fillId="0" borderId="0" xfId="329" applyFont="1" applyFill="1"/>
    <xf numFmtId="0" fontId="178" fillId="0" borderId="0" xfId="329" applyFont="1" applyFill="1" applyBorder="1" applyAlignment="1">
      <alignment horizontal="center" vertical="center" wrapText="1"/>
    </xf>
    <xf numFmtId="0" fontId="175" fillId="0" borderId="0" xfId="0" applyFont="1" applyFill="1"/>
    <xf numFmtId="0" fontId="150" fillId="0" borderId="0" xfId="329" applyFont="1" applyFill="1"/>
    <xf numFmtId="0" fontId="149" fillId="0" borderId="0" xfId="329" applyFont="1" applyFill="1"/>
    <xf numFmtId="0" fontId="149" fillId="0" borderId="0" xfId="329" applyFont="1" applyFill="1" applyAlignment="1"/>
    <xf numFmtId="0" fontId="148" fillId="0" borderId="0" xfId="0" applyFont="1" applyFill="1" applyAlignment="1"/>
    <xf numFmtId="0" fontId="173" fillId="0" borderId="0" xfId="0" applyFont="1" applyAlignment="1">
      <alignment horizontal="centerContinuous" vertical="center"/>
    </xf>
    <xf numFmtId="0" fontId="163" fillId="50" borderId="62" xfId="0" applyFont="1" applyFill="1" applyBorder="1" applyAlignment="1">
      <alignment horizontal="center" vertical="center" wrapText="1"/>
    </xf>
    <xf numFmtId="0" fontId="163" fillId="50" borderId="32" xfId="0" applyFont="1" applyFill="1" applyBorder="1" applyAlignment="1">
      <alignment horizontal="center" vertical="center" wrapText="1"/>
    </xf>
    <xf numFmtId="0" fontId="149" fillId="0" borderId="86" xfId="0" quotePrefix="1" applyFont="1" applyBorder="1" applyAlignment="1">
      <alignment horizontal="left" vertical="top" wrapText="1"/>
    </xf>
    <xf numFmtId="42" fontId="149" fillId="0" borderId="27" xfId="0" applyNumberFormat="1" applyFont="1" applyFill="1" applyBorder="1" applyAlignment="1">
      <alignment horizontal="right" wrapText="1"/>
    </xf>
    <xf numFmtId="42" fontId="149" fillId="0" borderId="28" xfId="0" applyNumberFormat="1" applyFont="1" applyFill="1" applyBorder="1" applyAlignment="1">
      <alignment horizontal="right" wrapText="1"/>
    </xf>
    <xf numFmtId="42" fontId="149" fillId="0" borderId="48" xfId="0" applyNumberFormat="1" applyFont="1" applyBorder="1" applyAlignment="1">
      <alignment horizontal="right" wrapText="1"/>
    </xf>
    <xf numFmtId="42" fontId="149" fillId="0" borderId="21" xfId="0" applyNumberFormat="1" applyFont="1" applyBorder="1" applyAlignment="1">
      <alignment horizontal="right" wrapText="1"/>
    </xf>
    <xf numFmtId="9" fontId="149" fillId="0" borderId="59" xfId="0" applyNumberFormat="1" applyFont="1" applyBorder="1" applyAlignment="1">
      <alignment horizontal="right" wrapText="1"/>
    </xf>
    <xf numFmtId="6" fontId="149" fillId="0" borderId="21" xfId="0" applyNumberFormat="1" applyFont="1" applyFill="1" applyBorder="1" applyAlignment="1">
      <alignment horizontal="right" wrapText="1"/>
    </xf>
    <xf numFmtId="9" fontId="149" fillId="0" borderId="59" xfId="0" applyNumberFormat="1" applyFont="1" applyFill="1" applyBorder="1" applyAlignment="1">
      <alignment horizontal="left" wrapText="1"/>
    </xf>
    <xf numFmtId="42" fontId="149" fillId="0" borderId="0" xfId="136" applyNumberFormat="1" applyFont="1"/>
    <xf numFmtId="42" fontId="149" fillId="0" borderId="53" xfId="0" applyNumberFormat="1" applyFont="1" applyFill="1" applyBorder="1" applyAlignment="1">
      <alignment horizontal="right" wrapText="1"/>
    </xf>
    <xf numFmtId="42" fontId="149" fillId="0" borderId="59" xfId="0" applyNumberFormat="1" applyFont="1" applyFill="1" applyBorder="1" applyAlignment="1">
      <alignment horizontal="right" wrapText="1"/>
    </xf>
    <xf numFmtId="9" fontId="149" fillId="0" borderId="59" xfId="0" quotePrefix="1" applyNumberFormat="1" applyFont="1" applyFill="1" applyBorder="1" applyAlignment="1">
      <alignment horizontal="left" wrapText="1"/>
    </xf>
    <xf numFmtId="0" fontId="149" fillId="0" borderId="29" xfId="0" applyFont="1" applyBorder="1" applyAlignment="1">
      <alignment horizontal="justify" vertical="top" wrapText="1"/>
    </xf>
    <xf numFmtId="42" fontId="149" fillId="0" borderId="49" xfId="0" applyNumberFormat="1" applyFont="1" applyBorder="1" applyAlignment="1">
      <alignment horizontal="right" wrapText="1"/>
    </xf>
    <xf numFmtId="42" fontId="149" fillId="0" borderId="8" xfId="0" applyNumberFormat="1" applyFont="1" applyBorder="1" applyAlignment="1">
      <alignment horizontal="right" wrapText="1"/>
    </xf>
    <xf numFmtId="5" fontId="149" fillId="0" borderId="8" xfId="0" applyNumberFormat="1" applyFont="1" applyFill="1" applyBorder="1" applyAlignment="1">
      <alignment horizontal="right" wrapText="1"/>
    </xf>
    <xf numFmtId="9" fontId="149" fillId="0" borderId="49" xfId="0" quotePrefix="1" applyNumberFormat="1" applyFont="1" applyFill="1" applyBorder="1" applyAlignment="1">
      <alignment horizontal="left" wrapText="1"/>
    </xf>
    <xf numFmtId="6" fontId="149" fillId="0" borderId="8" xfId="0" applyNumberFormat="1" applyFont="1" applyFill="1" applyBorder="1" applyAlignment="1">
      <alignment horizontal="right" wrapText="1"/>
    </xf>
    <xf numFmtId="9" fontId="149" fillId="0" borderId="49" xfId="0" applyNumberFormat="1" applyFont="1" applyFill="1" applyBorder="1" applyAlignment="1">
      <alignment horizontal="left" wrapText="1"/>
    </xf>
    <xf numFmtId="0" fontId="149" fillId="0" borderId="29" xfId="0" quotePrefix="1" applyFont="1" applyBorder="1" applyAlignment="1">
      <alignment horizontal="left" vertical="top" wrapText="1"/>
    </xf>
    <xf numFmtId="42" fontId="149" fillId="0" borderId="48" xfId="0" applyNumberFormat="1" applyFont="1" applyFill="1" applyBorder="1" applyAlignment="1">
      <alignment horizontal="right" wrapText="1"/>
    </xf>
    <xf numFmtId="42" fontId="149" fillId="0" borderId="49" xfId="0" applyNumberFormat="1" applyFont="1" applyFill="1" applyBorder="1" applyAlignment="1">
      <alignment horizontal="right" wrapText="1"/>
    </xf>
    <xf numFmtId="0" fontId="149" fillId="0" borderId="29" xfId="0" quotePrefix="1" applyFont="1" applyFill="1" applyBorder="1" applyAlignment="1">
      <alignment horizontal="left" vertical="top" wrapText="1"/>
    </xf>
    <xf numFmtId="42" fontId="149" fillId="0" borderId="8" xfId="0" applyNumberFormat="1" applyFont="1" applyFill="1" applyBorder="1" applyAlignment="1">
      <alignment horizontal="right" wrapText="1"/>
    </xf>
    <xf numFmtId="9" fontId="149" fillId="0" borderId="59" xfId="0" applyNumberFormat="1" applyFont="1" applyFill="1" applyBorder="1" applyAlignment="1">
      <alignment horizontal="right" wrapText="1"/>
    </xf>
    <xf numFmtId="42" fontId="163" fillId="0" borderId="0" xfId="136" applyNumberFormat="1" applyFont="1" applyFill="1"/>
    <xf numFmtId="42" fontId="149" fillId="0" borderId="66" xfId="0" applyNumberFormat="1" applyFont="1" applyBorder="1" applyAlignment="1">
      <alignment horizontal="right" wrapText="1"/>
    </xf>
    <xf numFmtId="42" fontId="149" fillId="0" borderId="67" xfId="0" applyNumberFormat="1" applyFont="1" applyBorder="1" applyAlignment="1">
      <alignment horizontal="right" wrapText="1"/>
    </xf>
    <xf numFmtId="42" fontId="149" fillId="0" borderId="45" xfId="0" applyNumberFormat="1" applyFont="1" applyBorder="1" applyAlignment="1">
      <alignment horizontal="right" wrapText="1"/>
    </xf>
    <xf numFmtId="6" fontId="149" fillId="0" borderId="45" xfId="0" applyNumberFormat="1" applyFont="1" applyFill="1" applyBorder="1" applyAlignment="1">
      <alignment horizontal="right" wrapText="1"/>
    </xf>
    <xf numFmtId="9" fontId="149" fillId="0" borderId="49" xfId="0" applyNumberFormat="1" applyFont="1" applyFill="1" applyBorder="1" applyAlignment="1">
      <alignment horizontal="right" wrapText="1"/>
    </xf>
    <xf numFmtId="0" fontId="149" fillId="23" borderId="60" xfId="0" applyFont="1" applyFill="1" applyBorder="1" applyAlignment="1">
      <alignment horizontal="justify" wrapText="1"/>
    </xf>
    <xf numFmtId="42" fontId="149" fillId="23" borderId="31" xfId="0" applyNumberFormat="1" applyFont="1" applyFill="1" applyBorder="1" applyAlignment="1">
      <alignment horizontal="center" wrapText="1"/>
    </xf>
    <xf numFmtId="42" fontId="149" fillId="23" borderId="32" xfId="0" applyNumberFormat="1" applyFont="1" applyFill="1" applyBorder="1" applyAlignment="1">
      <alignment horizontal="center" wrapText="1"/>
    </xf>
    <xf numFmtId="42" fontId="149" fillId="23" borderId="50" xfId="0" applyNumberFormat="1" applyFont="1" applyFill="1" applyBorder="1" applyAlignment="1">
      <alignment horizontal="center" wrapText="1"/>
    </xf>
    <xf numFmtId="0" fontId="149" fillId="23" borderId="32" xfId="0" applyFont="1" applyFill="1" applyBorder="1" applyAlignment="1">
      <alignment horizontal="center" wrapText="1"/>
    </xf>
    <xf numFmtId="0" fontId="149" fillId="23" borderId="57" xfId="0" applyFont="1" applyFill="1" applyBorder="1" applyAlignment="1">
      <alignment horizontal="center" wrapText="1"/>
    </xf>
    <xf numFmtId="0" fontId="163" fillId="0" borderId="26" xfId="0" applyFont="1" applyBorder="1" applyAlignment="1">
      <alignment horizontal="justify" vertical="top" wrapText="1"/>
    </xf>
    <xf numFmtId="42" fontId="163" fillId="0" borderId="27" xfId="0" applyNumberFormat="1" applyFont="1" applyBorder="1" applyAlignment="1">
      <alignment horizontal="right" wrapText="1"/>
    </xf>
    <xf numFmtId="42" fontId="163" fillId="0" borderId="28" xfId="0" applyNumberFormat="1" applyFont="1" applyBorder="1" applyAlignment="1">
      <alignment horizontal="right" wrapText="1"/>
    </xf>
    <xf numFmtId="42" fontId="163" fillId="0" borderId="36" xfId="0" applyNumberFormat="1" applyFont="1" applyBorder="1" applyAlignment="1">
      <alignment horizontal="right" wrapText="1"/>
    </xf>
    <xf numFmtId="9" fontId="163" fillId="0" borderId="28" xfId="0" applyNumberFormat="1" applyFont="1" applyBorder="1" applyAlignment="1">
      <alignment horizontal="right" wrapText="1"/>
    </xf>
    <xf numFmtId="164" fontId="163" fillId="0" borderId="36" xfId="0" applyNumberFormat="1" applyFont="1" applyBorder="1" applyAlignment="1">
      <alignment horizontal="right" wrapText="1"/>
    </xf>
    <xf numFmtId="9" fontId="163" fillId="0" borderId="28" xfId="0" applyNumberFormat="1" applyFont="1" applyFill="1" applyBorder="1" applyAlignment="1">
      <alignment horizontal="right" wrapText="1"/>
    </xf>
    <xf numFmtId="0" fontId="149" fillId="0" borderId="26" xfId="0" applyFont="1" applyFill="1" applyBorder="1" applyAlignment="1">
      <alignment horizontal="justify" vertical="top" wrapText="1"/>
    </xf>
    <xf numFmtId="42" fontId="165" fillId="0" borderId="27" xfId="0" applyNumberFormat="1" applyFont="1" applyBorder="1" applyAlignment="1">
      <alignment horizontal="right" wrapText="1"/>
    </xf>
    <xf numFmtId="42" fontId="165" fillId="0" borderId="28" xfId="0" applyNumberFormat="1" applyFont="1" applyBorder="1" applyAlignment="1">
      <alignment horizontal="right" wrapText="1"/>
    </xf>
    <xf numFmtId="42" fontId="162" fillId="0" borderId="27" xfId="0" applyNumberFormat="1" applyFont="1" applyBorder="1" applyAlignment="1">
      <alignment horizontal="right" wrapText="1"/>
    </xf>
    <xf numFmtId="42" fontId="165" fillId="0" borderId="36" xfId="0" applyNumberFormat="1" applyFont="1" applyBorder="1" applyAlignment="1">
      <alignment horizontal="right" wrapText="1"/>
    </xf>
    <xf numFmtId="9" fontId="149" fillId="0" borderId="28" xfId="0" applyNumberFormat="1" applyFont="1" applyBorder="1" applyAlignment="1">
      <alignment horizontal="right" wrapText="1"/>
    </xf>
    <xf numFmtId="9" fontId="149" fillId="0" borderId="28" xfId="0" applyNumberFormat="1" applyFont="1" applyFill="1" applyBorder="1" applyAlignment="1">
      <alignment horizontal="right" wrapText="1"/>
    </xf>
    <xf numFmtId="0" fontId="149" fillId="0" borderId="29" xfId="0" applyFont="1" applyBorder="1" applyAlignment="1">
      <alignment vertical="top" wrapText="1"/>
    </xf>
    <xf numFmtId="42" fontId="163" fillId="0" borderId="48" xfId="0" applyNumberFormat="1" applyFont="1" applyBorder="1" applyAlignment="1">
      <alignment horizontal="right" wrapText="1"/>
    </xf>
    <xf numFmtId="9" fontId="149" fillId="0" borderId="49" xfId="0" applyNumberFormat="1" applyFont="1" applyBorder="1" applyAlignment="1">
      <alignment horizontal="right" wrapText="1"/>
    </xf>
    <xf numFmtId="0" fontId="163" fillId="0" borderId="30" xfId="0" applyFont="1" applyBorder="1" applyAlignment="1">
      <alignment vertical="top" wrapText="1"/>
    </xf>
    <xf numFmtId="42" fontId="162" fillId="0" borderId="75" xfId="0" applyNumberFormat="1" applyFont="1" applyBorder="1" applyAlignment="1">
      <alignment horizontal="right" wrapText="1"/>
    </xf>
    <xf numFmtId="42" fontId="162" fillId="0" borderId="73" xfId="0" applyNumberFormat="1" applyFont="1" applyBorder="1" applyAlignment="1">
      <alignment horizontal="right" wrapText="1"/>
    </xf>
    <xf numFmtId="42" fontId="162" fillId="0" borderId="74" xfId="0" applyNumberFormat="1" applyFont="1" applyBorder="1" applyAlignment="1">
      <alignment horizontal="right" wrapText="1"/>
    </xf>
    <xf numFmtId="9" fontId="162" fillId="0" borderId="73" xfId="0" applyNumberFormat="1" applyFont="1" applyBorder="1" applyAlignment="1">
      <alignment horizontal="right" wrapText="1"/>
    </xf>
    <xf numFmtId="5" fontId="162" fillId="0" borderId="74" xfId="0" applyNumberFormat="1" applyFont="1" applyBorder="1" applyAlignment="1">
      <alignment horizontal="right" wrapText="1"/>
    </xf>
    <xf numFmtId="9" fontId="162" fillId="0" borderId="73" xfId="0" applyNumberFormat="1" applyFont="1" applyFill="1" applyBorder="1" applyAlignment="1">
      <alignment horizontal="right" wrapText="1"/>
    </xf>
    <xf numFmtId="0" fontId="149" fillId="0" borderId="0" xfId="0" quotePrefix="1" applyFont="1" applyAlignment="1">
      <alignment horizontal="left"/>
    </xf>
    <xf numFmtId="0" fontId="163" fillId="50" borderId="41" xfId="0" applyFont="1" applyFill="1" applyBorder="1" applyAlignment="1">
      <alignment horizontal="center" vertical="center" wrapText="1"/>
    </xf>
    <xf numFmtId="3" fontId="163" fillId="50" borderId="19" xfId="0" applyNumberFormat="1" applyFont="1" applyFill="1" applyBorder="1" applyAlignment="1">
      <alignment horizontal="center" vertical="center" wrapText="1"/>
    </xf>
    <xf numFmtId="0" fontId="163" fillId="50" borderId="19" xfId="0" applyFont="1" applyFill="1" applyBorder="1" applyAlignment="1">
      <alignment horizontal="center" vertical="center" wrapText="1"/>
    </xf>
    <xf numFmtId="3" fontId="163" fillId="50" borderId="42" xfId="0" applyNumberFormat="1" applyFont="1" applyFill="1" applyBorder="1" applyAlignment="1">
      <alignment horizontal="center" vertical="center" wrapText="1"/>
    </xf>
    <xf numFmtId="0" fontId="144" fillId="0" borderId="0" xfId="0" applyFont="1" applyAlignment="1">
      <alignment wrapText="1"/>
    </xf>
    <xf numFmtId="14" fontId="181" fillId="0" borderId="38" xfId="0" applyNumberFormat="1" applyFont="1" applyFill="1" applyBorder="1" applyAlignment="1">
      <alignment horizontal="left"/>
    </xf>
    <xf numFmtId="3" fontId="149" fillId="0" borderId="21" xfId="326" applyNumberFormat="1" applyFont="1" applyBorder="1" applyAlignment="1">
      <alignment horizontal="center" vertical="center"/>
    </xf>
    <xf numFmtId="3" fontId="149" fillId="0" borderId="21" xfId="328" applyNumberFormat="1" applyFont="1" applyFill="1" applyBorder="1" applyAlignment="1">
      <alignment horizontal="center" vertical="center"/>
    </xf>
    <xf numFmtId="9" fontId="149" fillId="0" borderId="21" xfId="326" applyNumberFormat="1" applyFont="1" applyBorder="1" applyAlignment="1">
      <alignment horizontal="center" vertical="center"/>
    </xf>
    <xf numFmtId="10" fontId="149" fillId="0" borderId="59" xfId="326" applyNumberFormat="1" applyFont="1" applyBorder="1" applyAlignment="1">
      <alignment horizontal="center" vertical="center"/>
    </xf>
    <xf numFmtId="10" fontId="148" fillId="0" borderId="0" xfId="0" applyNumberFormat="1" applyFont="1"/>
    <xf numFmtId="14" fontId="163" fillId="0" borderId="56" xfId="0" applyNumberFormat="1" applyFont="1" applyFill="1" applyBorder="1" applyAlignment="1">
      <alignment horizontal="left"/>
    </xf>
    <xf numFmtId="3" fontId="149" fillId="0" borderId="8" xfId="326" applyNumberFormat="1" applyFont="1" applyFill="1" applyBorder="1" applyAlignment="1">
      <alignment horizontal="center" vertical="center"/>
    </xf>
    <xf numFmtId="3" fontId="149" fillId="0" borderId="8" xfId="326" applyNumberFormat="1" applyFont="1" applyBorder="1" applyAlignment="1">
      <alignment horizontal="center" vertical="center"/>
    </xf>
    <xf numFmtId="14" fontId="163" fillId="0" borderId="57" xfId="0" applyNumberFormat="1" applyFont="1" applyFill="1" applyBorder="1" applyAlignment="1">
      <alignment horizontal="left"/>
    </xf>
    <xf numFmtId="3" fontId="149" fillId="0" borderId="50" xfId="326" applyNumberFormat="1" applyFont="1" applyFill="1" applyBorder="1" applyAlignment="1">
      <alignment horizontal="center" vertical="center"/>
    </xf>
    <xf numFmtId="3" fontId="149" fillId="0" borderId="50" xfId="328" applyNumberFormat="1" applyFont="1" applyFill="1" applyBorder="1" applyAlignment="1">
      <alignment horizontal="center" vertical="center"/>
    </xf>
    <xf numFmtId="9" fontId="149" fillId="0" borderId="50" xfId="326" applyNumberFormat="1" applyFont="1" applyFill="1" applyBorder="1" applyAlignment="1">
      <alignment horizontal="center" vertical="center"/>
    </xf>
    <xf numFmtId="10" fontId="149" fillId="0" borderId="32" xfId="326" applyNumberFormat="1" applyFont="1" applyBorder="1" applyAlignment="1">
      <alignment horizontal="center" vertical="center"/>
    </xf>
    <xf numFmtId="172" fontId="163" fillId="0" borderId="0" xfId="0" applyNumberFormat="1" applyFont="1" applyFill="1" applyBorder="1" applyAlignment="1">
      <alignment horizontal="center"/>
    </xf>
    <xf numFmtId="3" fontId="149" fillId="0" borderId="0" xfId="0" applyNumberFormat="1" applyFont="1" applyFill="1" applyBorder="1"/>
    <xf numFmtId="3" fontId="149" fillId="0" borderId="0" xfId="0" applyNumberFormat="1" applyFont="1" applyBorder="1"/>
    <xf numFmtId="0" fontId="163" fillId="0" borderId="0" xfId="0" applyFont="1" applyAlignment="1">
      <alignment horizontal="centerContinuous"/>
    </xf>
    <xf numFmtId="0" fontId="153" fillId="50" borderId="23" xfId="0" applyFont="1" applyFill="1" applyBorder="1" applyAlignment="1">
      <alignment vertical="center"/>
    </xf>
    <xf numFmtId="0" fontId="184" fillId="50" borderId="30" xfId="0" applyFont="1" applyFill="1" applyBorder="1"/>
    <xf numFmtId="0" fontId="185" fillId="0" borderId="0" xfId="0" applyFont="1"/>
    <xf numFmtId="9" fontId="149" fillId="0" borderId="0" xfId="136" applyFont="1"/>
    <xf numFmtId="3" fontId="149" fillId="0" borderId="8" xfId="0" applyNumberFormat="1" applyFont="1" applyBorder="1" applyAlignment="1">
      <alignment horizontal="right" vertical="center"/>
    </xf>
    <xf numFmtId="0" fontId="183" fillId="0" borderId="0" xfId="0" applyFont="1" applyAlignment="1">
      <alignment vertical="center"/>
    </xf>
    <xf numFmtId="6" fontId="149" fillId="0" borderId="0" xfId="0" applyNumberFormat="1" applyFont="1"/>
    <xf numFmtId="0" fontId="183" fillId="50" borderId="30" xfId="0" applyFont="1" applyFill="1" applyBorder="1" applyAlignment="1">
      <alignment vertical="center"/>
    </xf>
    <xf numFmtId="37" fontId="149" fillId="0" borderId="0" xfId="0" applyNumberFormat="1" applyFont="1"/>
    <xf numFmtId="37" fontId="149" fillId="0" borderId="8" xfId="31" applyNumberFormat="1" applyFont="1" applyFill="1" applyBorder="1" applyAlignment="1">
      <alignment horizontal="center" vertical="center"/>
    </xf>
    <xf numFmtId="3" fontId="186" fillId="0" borderId="0" xfId="0" applyNumberFormat="1" applyFont="1" applyFill="1"/>
    <xf numFmtId="178" fontId="149" fillId="0" borderId="8" xfId="47406" quotePrefix="1" applyNumberFormat="1" applyFont="1" applyBorder="1" applyAlignment="1">
      <alignment horizontal="left" vertical="top" wrapText="1"/>
    </xf>
    <xf numFmtId="166" fontId="149" fillId="111" borderId="8" xfId="1288" applyNumberFormat="1" applyFont="1" applyFill="1" applyBorder="1" applyAlignment="1">
      <alignment horizontal="right" vertical="top"/>
    </xf>
    <xf numFmtId="0" fontId="175" fillId="0" borderId="0" xfId="0" applyFont="1"/>
    <xf numFmtId="178" fontId="149" fillId="0" borderId="8" xfId="47406" applyNumberFormat="1" applyFont="1" applyBorder="1" applyAlignment="1">
      <alignment horizontal="justify" vertical="top" wrapText="1"/>
    </xf>
    <xf numFmtId="0" fontId="187" fillId="0" borderId="0" xfId="0" applyFont="1"/>
    <xf numFmtId="166" fontId="163" fillId="111" borderId="8" xfId="1288" applyNumberFormat="1" applyFont="1" applyFill="1" applyBorder="1" applyAlignment="1">
      <alignment horizontal="right" vertical="top"/>
    </xf>
    <xf numFmtId="0" fontId="149" fillId="0" borderId="31" xfId="0" quotePrefix="1" applyFont="1" applyFill="1" applyBorder="1" applyAlignment="1">
      <alignment vertical="center"/>
    </xf>
    <xf numFmtId="3" fontId="149" fillId="0" borderId="50" xfId="0" applyNumberFormat="1" applyFont="1" applyBorder="1" applyAlignment="1">
      <alignment horizontal="right" vertical="center"/>
    </xf>
    <xf numFmtId="9" fontId="149" fillId="0" borderId="32" xfId="0" applyNumberFormat="1" applyFont="1" applyFill="1" applyBorder="1" applyAlignment="1">
      <alignment horizontal="center" vertical="center"/>
    </xf>
    <xf numFmtId="0" fontId="144" fillId="50" borderId="81" xfId="0" applyFont="1" applyFill="1" applyBorder="1" applyAlignment="1">
      <alignment horizontal="center" vertical="center"/>
    </xf>
    <xf numFmtId="0" fontId="144" fillId="50" borderId="34" xfId="0" applyFont="1" applyFill="1" applyBorder="1" applyAlignment="1">
      <alignment horizontal="center" vertical="center"/>
    </xf>
    <xf numFmtId="6" fontId="149" fillId="0" borderId="8" xfId="0" applyNumberFormat="1" applyFont="1" applyFill="1" applyBorder="1" applyAlignment="1">
      <alignment horizontal="right" vertical="center"/>
    </xf>
    <xf numFmtId="6" fontId="149" fillId="0" borderId="8" xfId="0" applyNumberFormat="1" applyFont="1" applyBorder="1" applyAlignment="1">
      <alignment horizontal="right" vertical="center"/>
    </xf>
    <xf numFmtId="3" fontId="149" fillId="0" borderId="8" xfId="0" applyNumberFormat="1" applyFont="1" applyFill="1" applyBorder="1" applyAlignment="1">
      <alignment horizontal="right" vertical="center"/>
    </xf>
    <xf numFmtId="0" fontId="149" fillId="0" borderId="27" xfId="0" applyFont="1" applyFill="1" applyBorder="1" applyAlignment="1">
      <alignment vertical="center"/>
    </xf>
    <xf numFmtId="6" fontId="149" fillId="0" borderId="36" xfId="0" applyNumberFormat="1" applyFont="1" applyFill="1" applyBorder="1" applyAlignment="1">
      <alignment horizontal="right" vertical="center"/>
    </xf>
    <xf numFmtId="6" fontId="149" fillId="0" borderId="36" xfId="0" applyNumberFormat="1" applyFont="1" applyBorder="1" applyAlignment="1">
      <alignment horizontal="right" vertical="center"/>
    </xf>
    <xf numFmtId="9" fontId="149" fillId="0" borderId="28" xfId="0" applyNumberFormat="1" applyFont="1" applyFill="1" applyBorder="1" applyAlignment="1">
      <alignment horizontal="center" vertical="center"/>
    </xf>
    <xf numFmtId="0" fontId="149" fillId="0" borderId="48" xfId="0" applyFont="1" applyFill="1" applyBorder="1" applyAlignment="1">
      <alignment vertical="center"/>
    </xf>
    <xf numFmtId="9" fontId="149" fillId="0" borderId="49" xfId="0" applyNumberFormat="1" applyFont="1" applyFill="1" applyBorder="1" applyAlignment="1">
      <alignment horizontal="center" vertical="center"/>
    </xf>
    <xf numFmtId="0" fontId="149" fillId="0" borderId="48" xfId="0" quotePrefix="1" applyFont="1" applyFill="1" applyBorder="1" applyAlignment="1">
      <alignment vertical="center"/>
    </xf>
    <xf numFmtId="3" fontId="149" fillId="0" borderId="50" xfId="0" applyNumberFormat="1" applyFont="1" applyFill="1" applyBorder="1" applyAlignment="1">
      <alignment horizontal="right" vertical="center"/>
    </xf>
    <xf numFmtId="42" fontId="149" fillId="0" borderId="8" xfId="0" applyNumberFormat="1" applyFont="1" applyBorder="1" applyAlignment="1">
      <alignment horizontal="right" vertical="center"/>
    </xf>
    <xf numFmtId="42" fontId="163" fillId="0" borderId="8" xfId="0" applyNumberFormat="1" applyFont="1" applyBorder="1" applyAlignment="1">
      <alignment horizontal="right" vertical="center"/>
    </xf>
    <xf numFmtId="0" fontId="144" fillId="50" borderId="8" xfId="0" applyFont="1" applyFill="1" applyBorder="1" applyAlignment="1">
      <alignment horizontal="center" vertical="center" wrapText="1"/>
    </xf>
    <xf numFmtId="0" fontId="144" fillId="50" borderId="8" xfId="0" applyFont="1" applyFill="1" applyBorder="1" applyAlignment="1">
      <alignment horizontal="center" vertical="center"/>
    </xf>
    <xf numFmtId="0" fontId="149" fillId="0" borderId="27" xfId="0" applyFont="1" applyBorder="1" applyAlignment="1">
      <alignment vertical="center"/>
    </xf>
    <xf numFmtId="42" fontId="149" fillId="0" borderId="36" xfId="0" applyNumberFormat="1" applyFont="1" applyBorder="1" applyAlignment="1">
      <alignment horizontal="right" vertical="center"/>
    </xf>
    <xf numFmtId="9" fontId="149" fillId="0" borderId="28" xfId="0" applyNumberFormat="1" applyFont="1" applyBorder="1" applyAlignment="1">
      <alignment horizontal="center" vertical="center"/>
    </xf>
    <xf numFmtId="0" fontId="149" fillId="0" borderId="48" xfId="0" applyFont="1" applyBorder="1" applyAlignment="1">
      <alignment vertical="center"/>
    </xf>
    <xf numFmtId="9" fontId="149" fillId="0" borderId="49" xfId="0" applyNumberFormat="1" applyFont="1" applyBorder="1" applyAlignment="1">
      <alignment horizontal="center" vertical="center"/>
    </xf>
    <xf numFmtId="0" fontId="163" fillId="0" borderId="48" xfId="0" applyFont="1" applyBorder="1" applyAlignment="1">
      <alignment vertical="center"/>
    </xf>
    <xf numFmtId="0" fontId="144" fillId="50" borderId="48" xfId="0" applyFont="1" applyFill="1" applyBorder="1" applyAlignment="1">
      <alignment vertical="center" wrapText="1"/>
    </xf>
    <xf numFmtId="0" fontId="144" fillId="50" borderId="49" xfId="0" applyFont="1" applyFill="1" applyBorder="1" applyAlignment="1">
      <alignment horizontal="center" vertical="center" wrapText="1"/>
    </xf>
    <xf numFmtId="0" fontId="149" fillId="0" borderId="48" xfId="0" applyFont="1" applyBorder="1"/>
    <xf numFmtId="0" fontId="144" fillId="50" borderId="48" xfId="0" applyFont="1" applyFill="1" applyBorder="1" applyAlignment="1">
      <alignment vertical="center"/>
    </xf>
    <xf numFmtId="0" fontId="144" fillId="50" borderId="49" xfId="0" applyFont="1" applyFill="1" applyBorder="1" applyAlignment="1">
      <alignment horizontal="center" vertical="center"/>
    </xf>
    <xf numFmtId="0" fontId="144" fillId="0" borderId="31" xfId="0" applyFont="1" applyBorder="1" applyAlignment="1">
      <alignment vertical="center"/>
    </xf>
    <xf numFmtId="3" fontId="149" fillId="0" borderId="50" xfId="0" applyNumberFormat="1" applyFont="1" applyFill="1" applyBorder="1" applyAlignment="1">
      <alignment horizontal="center" vertical="center"/>
    </xf>
    <xf numFmtId="0" fontId="51" fillId="49" borderId="33" xfId="0" applyFont="1" applyFill="1" applyBorder="1" applyAlignment="1">
      <alignment horizontal="left" wrapText="1"/>
    </xf>
    <xf numFmtId="0" fontId="138" fillId="49" borderId="8" xfId="0" applyFont="1" applyFill="1" applyBorder="1" applyAlignment="1">
      <alignment horizontal="left" wrapText="1"/>
    </xf>
    <xf numFmtId="0" fontId="29" fillId="0" borderId="8" xfId="0" applyFont="1" applyBorder="1" applyAlignment="1">
      <alignment horizontal="center" wrapText="1"/>
    </xf>
    <xf numFmtId="0" fontId="29" fillId="0" borderId="29" xfId="0" applyFont="1" applyBorder="1" applyAlignment="1">
      <alignment horizontal="center" wrapText="1"/>
    </xf>
    <xf numFmtId="0" fontId="29" fillId="0" borderId="47" xfId="0" applyFont="1" applyBorder="1" applyAlignment="1">
      <alignment horizontal="center" wrapText="1"/>
    </xf>
    <xf numFmtId="0" fontId="29" fillId="0" borderId="78" xfId="0" applyFont="1" applyBorder="1" applyAlignment="1">
      <alignment horizontal="center" wrapText="1"/>
    </xf>
    <xf numFmtId="0" fontId="29" fillId="0" borderId="34" xfId="0" applyFont="1" applyBorder="1" applyAlignment="1">
      <alignment horizontal="center" wrapText="1"/>
    </xf>
    <xf numFmtId="0" fontId="29" fillId="0" borderId="33" xfId="0" applyFont="1" applyBorder="1" applyAlignment="1">
      <alignment horizontal="center" wrapText="1"/>
    </xf>
    <xf numFmtId="0" fontId="29" fillId="0" borderId="0" xfId="0" applyFont="1" applyAlignment="1">
      <alignment horizontal="center" wrapText="1"/>
    </xf>
    <xf numFmtId="0" fontId="29" fillId="0" borderId="79" xfId="0" applyFont="1" applyBorder="1" applyAlignment="1">
      <alignment horizontal="center" wrapText="1"/>
    </xf>
    <xf numFmtId="0" fontId="188" fillId="49" borderId="79" xfId="0" applyFont="1" applyFill="1" applyBorder="1" applyAlignment="1">
      <alignment horizontal="center" wrapText="1"/>
    </xf>
    <xf numFmtId="0" fontId="188" fillId="49" borderId="78" xfId="0" applyFont="1" applyFill="1" applyBorder="1" applyAlignment="1">
      <alignment horizontal="center" wrapText="1"/>
    </xf>
    <xf numFmtId="0" fontId="29" fillId="49" borderId="23" xfId="0" quotePrefix="1" applyFont="1" applyFill="1" applyBorder="1" applyAlignment="1">
      <alignment horizontal="center" wrapText="1"/>
    </xf>
    <xf numFmtId="0" fontId="29" fillId="49" borderId="23" xfId="0" applyFont="1" applyFill="1" applyBorder="1" applyAlignment="1">
      <alignment horizontal="center" wrapText="1"/>
    </xf>
    <xf numFmtId="0" fontId="29" fillId="49" borderId="52" xfId="0" applyFont="1" applyFill="1" applyBorder="1" applyAlignment="1">
      <alignment horizontal="center" wrapText="1"/>
    </xf>
    <xf numFmtId="0" fontId="29" fillId="49" borderId="8" xfId="0" applyFont="1" applyFill="1" applyBorder="1" applyAlignment="1">
      <alignment horizontal="center" wrapText="1"/>
    </xf>
    <xf numFmtId="0" fontId="29" fillId="49" borderId="65" xfId="0" applyFont="1" applyFill="1" applyBorder="1" applyAlignment="1">
      <alignment horizontal="center" wrapText="1"/>
    </xf>
    <xf numFmtId="0" fontId="29" fillId="49" borderId="48" xfId="0" applyFont="1" applyFill="1" applyBorder="1" applyAlignment="1">
      <alignment horizontal="center" wrapText="1"/>
    </xf>
    <xf numFmtId="0" fontId="29" fillId="49" borderId="41" xfId="0" applyFont="1" applyFill="1" applyBorder="1" applyAlignment="1">
      <alignment horizontal="center" wrapText="1"/>
    </xf>
    <xf numFmtId="0" fontId="29" fillId="49" borderId="19" xfId="0" applyFont="1" applyFill="1" applyBorder="1" applyAlignment="1">
      <alignment horizontal="center" wrapText="1"/>
    </xf>
    <xf numFmtId="0" fontId="51" fillId="49" borderId="19" xfId="0" applyFont="1" applyFill="1" applyBorder="1" applyAlignment="1">
      <alignment horizontal="left" wrapText="1"/>
    </xf>
    <xf numFmtId="0" fontId="27" fillId="49" borderId="19" xfId="0" applyFont="1" applyFill="1" applyBorder="1" applyAlignment="1">
      <alignment horizontal="center" wrapText="1"/>
    </xf>
    <xf numFmtId="0" fontId="27" fillId="49" borderId="42" xfId="0" applyFont="1" applyFill="1" applyBorder="1" applyAlignment="1">
      <alignment horizontal="center" wrapText="1"/>
    </xf>
    <xf numFmtId="178" fontId="51" fillId="0" borderId="60" xfId="0" applyNumberFormat="1" applyFont="1" applyBorder="1" applyAlignment="1">
      <alignment horizontal="left" wrapText="1"/>
    </xf>
    <xf numFmtId="0" fontId="132" fillId="0" borderId="0" xfId="0" applyFont="1" applyAlignment="1">
      <alignment vertical="center" wrapText="1"/>
    </xf>
    <xf numFmtId="0" fontId="190" fillId="0" borderId="0" xfId="0" applyFont="1"/>
    <xf numFmtId="0" fontId="190" fillId="0" borderId="0" xfId="852" applyFont="1"/>
    <xf numFmtId="49" fontId="190" fillId="0" borderId="0" xfId="852" quotePrefix="1" applyNumberFormat="1" applyFont="1"/>
    <xf numFmtId="0" fontId="191" fillId="0" borderId="0" xfId="852" applyFont="1"/>
    <xf numFmtId="0" fontId="189" fillId="0" borderId="0" xfId="0" applyFont="1"/>
    <xf numFmtId="0" fontId="190" fillId="50" borderId="40" xfId="0" applyFont="1" applyFill="1" applyBorder="1"/>
    <xf numFmtId="0" fontId="190" fillId="50" borderId="22" xfId="0" applyFont="1" applyFill="1" applyBorder="1"/>
    <xf numFmtId="0" fontId="190" fillId="50" borderId="40" xfId="0" applyFont="1" applyFill="1" applyBorder="1" applyAlignment="1">
      <alignment wrapText="1"/>
    </xf>
    <xf numFmtId="0" fontId="190" fillId="50" borderId="22" xfId="0" applyFont="1" applyFill="1" applyBorder="1" applyAlignment="1">
      <alignment wrapText="1"/>
    </xf>
    <xf numFmtId="0" fontId="190" fillId="0" borderId="0" xfId="0" applyFont="1" applyAlignment="1">
      <alignment wrapText="1"/>
    </xf>
    <xf numFmtId="0" fontId="189" fillId="0" borderId="53" xfId="0" applyFont="1" applyBorder="1"/>
    <xf numFmtId="0" fontId="190" fillId="0" borderId="21" xfId="0" applyFont="1" applyBorder="1"/>
    <xf numFmtId="0" fontId="190" fillId="0" borderId="84" xfId="0" applyFont="1" applyBorder="1"/>
    <xf numFmtId="0" fontId="190" fillId="0" borderId="86" xfId="0" applyFont="1" applyBorder="1"/>
    <xf numFmtId="0" fontId="189" fillId="0" borderId="31" xfId="0" applyFont="1" applyBorder="1"/>
    <xf numFmtId="0" fontId="189" fillId="0" borderId="50" xfId="0" applyFont="1" applyBorder="1"/>
    <xf numFmtId="0" fontId="189" fillId="0" borderId="108" xfId="0" applyFont="1" applyBorder="1"/>
    <xf numFmtId="0" fontId="189" fillId="0" borderId="60" xfId="0" applyFont="1" applyBorder="1"/>
    <xf numFmtId="0" fontId="190" fillId="50" borderId="23" xfId="0" applyFont="1" applyFill="1" applyBorder="1"/>
    <xf numFmtId="0" fontId="190" fillId="50" borderId="26" xfId="0" applyFont="1" applyFill="1" applyBorder="1" applyAlignment="1">
      <alignment wrapText="1"/>
    </xf>
    <xf numFmtId="0" fontId="190" fillId="50" borderId="30" xfId="0" applyFont="1" applyFill="1" applyBorder="1"/>
    <xf numFmtId="0" fontId="190" fillId="50" borderId="30" xfId="0" applyFont="1" applyFill="1" applyBorder="1" applyAlignment="1">
      <alignment wrapText="1"/>
    </xf>
    <xf numFmtId="0" fontId="192" fillId="0" borderId="0" xfId="0" applyFont="1" applyAlignment="1">
      <alignment horizontal="center" wrapText="1"/>
    </xf>
    <xf numFmtId="0" fontId="189" fillId="0" borderId="21" xfId="0" applyFont="1" applyBorder="1"/>
    <xf numFmtId="0" fontId="189" fillId="0" borderId="59" xfId="0" applyFont="1" applyBorder="1"/>
    <xf numFmtId="0" fontId="193" fillId="0" borderId="0" xfId="0" applyFont="1"/>
    <xf numFmtId="0" fontId="189" fillId="0" borderId="32" xfId="0" applyFont="1" applyBorder="1"/>
    <xf numFmtId="0" fontId="190" fillId="50" borderId="22" xfId="0" applyFont="1" applyFill="1" applyBorder="1" applyAlignment="1">
      <alignment horizontal="center" wrapText="1"/>
    </xf>
    <xf numFmtId="0" fontId="190" fillId="50" borderId="41" xfId="0" applyFont="1" applyFill="1" applyBorder="1" applyAlignment="1">
      <alignment horizontal="center" wrapText="1"/>
    </xf>
    <xf numFmtId="0" fontId="190" fillId="50" borderId="19" xfId="0" applyFont="1" applyFill="1" applyBorder="1" applyAlignment="1">
      <alignment horizontal="center" wrapText="1"/>
    </xf>
    <xf numFmtId="0" fontId="190" fillId="50" borderId="42" xfId="0" applyFont="1" applyFill="1" applyBorder="1" applyAlignment="1">
      <alignment horizontal="center" wrapText="1"/>
    </xf>
    <xf numFmtId="165" fontId="189" fillId="0" borderId="21" xfId="31" applyNumberFormat="1" applyFont="1" applyBorder="1"/>
    <xf numFmtId="0" fontId="189" fillId="0" borderId="26" xfId="0" applyFont="1" applyFill="1" applyBorder="1"/>
    <xf numFmtId="0" fontId="189" fillId="0" borderId="48" xfId="0" applyFont="1" applyBorder="1"/>
    <xf numFmtId="0" fontId="189" fillId="0" borderId="49" xfId="0" applyFont="1" applyBorder="1"/>
    <xf numFmtId="0" fontId="194" fillId="0" borderId="0" xfId="0" applyFont="1"/>
    <xf numFmtId="49" fontId="195" fillId="0" borderId="0" xfId="0" applyNumberFormat="1" applyFont="1" applyAlignment="1">
      <alignment horizontal="center"/>
    </xf>
    <xf numFmtId="49" fontId="189" fillId="0" borderId="0" xfId="0" applyNumberFormat="1" applyFont="1" applyAlignment="1">
      <alignment horizontal="center"/>
    </xf>
    <xf numFmtId="0" fontId="190" fillId="50" borderId="64" xfId="0" applyFont="1" applyFill="1" applyBorder="1"/>
    <xf numFmtId="0" fontId="190" fillId="50" borderId="27" xfId="0" quotePrefix="1" applyFont="1" applyFill="1" applyBorder="1" applyAlignment="1">
      <alignment horizontal="centerContinuous"/>
    </xf>
    <xf numFmtId="0" fontId="190" fillId="50" borderId="36" xfId="0" applyFont="1" applyFill="1" applyBorder="1" applyAlignment="1">
      <alignment horizontal="centerContinuous"/>
    </xf>
    <xf numFmtId="0" fontId="190" fillId="50" borderId="28" xfId="0" applyFont="1" applyFill="1" applyBorder="1" applyAlignment="1">
      <alignment horizontal="centerContinuous"/>
    </xf>
    <xf numFmtId="0" fontId="190" fillId="50" borderId="27" xfId="0" applyFont="1" applyFill="1" applyBorder="1" applyAlignment="1">
      <alignment horizontal="centerContinuous"/>
    </xf>
    <xf numFmtId="0" fontId="190" fillId="50" borderId="35" xfId="0" applyFont="1" applyFill="1" applyBorder="1" applyAlignment="1">
      <alignment horizontal="centerContinuous"/>
    </xf>
    <xf numFmtId="0" fontId="189" fillId="50" borderId="71" xfId="0" applyFont="1" applyFill="1" applyBorder="1" applyAlignment="1">
      <alignment horizontal="centerContinuous"/>
    </xf>
    <xf numFmtId="0" fontId="189" fillId="50" borderId="72" xfId="0" applyFont="1" applyFill="1" applyBorder="1" applyAlignment="1">
      <alignment horizontal="centerContinuous"/>
    </xf>
    <xf numFmtId="0" fontId="190" fillId="50" borderId="38" xfId="0" applyFont="1" applyFill="1" applyBorder="1"/>
    <xf numFmtId="0" fontId="190" fillId="50" borderId="48" xfId="0" applyFont="1" applyFill="1" applyBorder="1" applyAlignment="1">
      <alignment horizontal="center"/>
    </xf>
    <xf numFmtId="0" fontId="190" fillId="50" borderId="8" xfId="0" applyFont="1" applyFill="1" applyBorder="1" applyAlignment="1">
      <alignment horizontal="center"/>
    </xf>
    <xf numFmtId="0" fontId="190" fillId="50" borderId="49" xfId="0" applyFont="1" applyFill="1" applyBorder="1" applyAlignment="1">
      <alignment horizontal="center"/>
    </xf>
    <xf numFmtId="0" fontId="190" fillId="49" borderId="56" xfId="0" applyFont="1" applyFill="1" applyBorder="1"/>
    <xf numFmtId="0" fontId="189" fillId="49" borderId="48" xfId="0" applyFont="1" applyFill="1" applyBorder="1"/>
    <xf numFmtId="0" fontId="189" fillId="49" borderId="8" xfId="0" applyFont="1" applyFill="1" applyBorder="1"/>
    <xf numFmtId="0" fontId="189" fillId="49" borderId="49" xfId="0" applyFont="1" applyFill="1" applyBorder="1"/>
    <xf numFmtId="0" fontId="190" fillId="0" borderId="56" xfId="0" applyFont="1" applyBorder="1"/>
    <xf numFmtId="0" fontId="189" fillId="0" borderId="8" xfId="0" applyFont="1" applyBorder="1"/>
    <xf numFmtId="9" fontId="189" fillId="0" borderId="48" xfId="136" applyFont="1" applyBorder="1"/>
    <xf numFmtId="9" fontId="189" fillId="0" borderId="8" xfId="136" applyFont="1" applyBorder="1"/>
    <xf numFmtId="9" fontId="189" fillId="0" borderId="49" xfId="136" applyFont="1" applyBorder="1"/>
    <xf numFmtId="0" fontId="189" fillId="0" borderId="56" xfId="0" quotePrefix="1" applyFont="1" applyBorder="1" applyAlignment="1">
      <alignment horizontal="left"/>
    </xf>
    <xf numFmtId="166" fontId="189" fillId="0" borderId="38" xfId="596" applyNumberFormat="1" applyFont="1" applyBorder="1" applyAlignment="1">
      <alignment vertical="center" wrapText="1"/>
    </xf>
    <xf numFmtId="166" fontId="189" fillId="0" borderId="21" xfId="596" applyNumberFormat="1" applyFont="1" applyBorder="1" applyAlignment="1">
      <alignment vertical="center" wrapText="1"/>
    </xf>
    <xf numFmtId="166" fontId="189" fillId="0" borderId="51" xfId="596" applyNumberFormat="1" applyFont="1" applyBorder="1" applyAlignment="1">
      <alignment vertical="center"/>
    </xf>
    <xf numFmtId="166" fontId="189" fillId="0" borderId="59" xfId="596" applyNumberFormat="1" applyFont="1" applyBorder="1" applyAlignment="1">
      <alignment vertical="center" wrapText="1"/>
    </xf>
    <xf numFmtId="0" fontId="190" fillId="0" borderId="57" xfId="0" applyFont="1" applyBorder="1"/>
    <xf numFmtId="164" fontId="190" fillId="0" borderId="31" xfId="596" applyNumberFormat="1" applyFont="1" applyBorder="1" applyAlignment="1">
      <alignment vertical="center" wrapText="1"/>
    </xf>
    <xf numFmtId="9" fontId="190" fillId="0" borderId="31" xfId="136" applyFont="1" applyBorder="1" applyAlignment="1">
      <alignment vertical="center" wrapText="1"/>
    </xf>
    <xf numFmtId="9" fontId="190" fillId="0" borderId="60" xfId="136" applyFont="1" applyBorder="1" applyAlignment="1">
      <alignment vertical="center" wrapText="1"/>
    </xf>
    <xf numFmtId="0" fontId="189" fillId="0" borderId="56" xfId="0" applyFont="1" applyBorder="1"/>
    <xf numFmtId="9" fontId="189" fillId="49" borderId="48" xfId="136" applyFont="1" applyFill="1" applyBorder="1"/>
    <xf numFmtId="9" fontId="189" fillId="49" borderId="8" xfId="136" applyFont="1" applyFill="1" applyBorder="1"/>
    <xf numFmtId="9" fontId="189" fillId="49" borderId="49" xfId="136" applyFont="1" applyFill="1" applyBorder="1"/>
    <xf numFmtId="0" fontId="190" fillId="0" borderId="38" xfId="0" applyFont="1" applyBorder="1"/>
    <xf numFmtId="0" fontId="189" fillId="0" borderId="38" xfId="0" applyFont="1" applyBorder="1"/>
    <xf numFmtId="0" fontId="189" fillId="0" borderId="51" xfId="0" applyFont="1" applyBorder="1"/>
    <xf numFmtId="178" fontId="189" fillId="0" borderId="38" xfId="0" quotePrefix="1" applyNumberFormat="1" applyFont="1" applyBorder="1" applyAlignment="1">
      <alignment horizontal="left" vertical="center" wrapText="1"/>
    </xf>
    <xf numFmtId="166" fontId="189" fillId="0" borderId="48" xfId="596" applyNumberFormat="1" applyFont="1" applyBorder="1" applyAlignment="1">
      <alignment vertical="center"/>
    </xf>
    <xf numFmtId="166" fontId="189" fillId="0" borderId="53" xfId="596" applyNumberFormat="1" applyFont="1" applyBorder="1" applyAlignment="1">
      <alignment vertical="center"/>
    </xf>
    <xf numFmtId="178" fontId="189" fillId="0" borderId="38" xfId="0" applyNumberFormat="1" applyFont="1" applyBorder="1" applyAlignment="1">
      <alignment horizontal="justify" vertical="center" wrapText="1"/>
    </xf>
    <xf numFmtId="166" fontId="189" fillId="0" borderId="53" xfId="596" applyNumberFormat="1" applyFont="1" applyBorder="1" applyAlignment="1">
      <alignment vertical="center" wrapText="1"/>
    </xf>
    <xf numFmtId="164" fontId="190" fillId="0" borderId="60" xfId="596" applyNumberFormat="1" applyFont="1" applyBorder="1" applyAlignment="1">
      <alignment vertical="center" wrapText="1"/>
    </xf>
    <xf numFmtId="164" fontId="190" fillId="0" borderId="32" xfId="596" applyNumberFormat="1" applyFont="1" applyBorder="1" applyAlignment="1">
      <alignment vertical="center" wrapText="1"/>
    </xf>
    <xf numFmtId="164" fontId="190" fillId="0" borderId="50" xfId="596" applyNumberFormat="1" applyFont="1" applyBorder="1" applyAlignment="1">
      <alignment vertical="center" wrapText="1"/>
    </xf>
    <xf numFmtId="9" fontId="190" fillId="0" borderId="31" xfId="136" applyFont="1" applyBorder="1"/>
    <xf numFmtId="9" fontId="190" fillId="0" borderId="50" xfId="136" applyFont="1" applyBorder="1"/>
    <xf numFmtId="9" fontId="190" fillId="0" borderId="32" xfId="136" applyFont="1" applyBorder="1"/>
    <xf numFmtId="0" fontId="189" fillId="0" borderId="0" xfId="0" applyFont="1" applyAlignment="1">
      <alignment wrapText="1"/>
    </xf>
    <xf numFmtId="0" fontId="196" fillId="0" borderId="0" xfId="0" applyFont="1" applyAlignment="1">
      <alignment vertical="center"/>
    </xf>
    <xf numFmtId="0" fontId="198" fillId="0" borderId="0" xfId="0" applyFont="1"/>
    <xf numFmtId="164" fontId="189" fillId="0" borderId="0" xfId="0" applyNumberFormat="1" applyFont="1"/>
    <xf numFmtId="0" fontId="194" fillId="50" borderId="50" xfId="0" applyFont="1" applyFill="1" applyBorder="1" applyAlignment="1">
      <alignment wrapText="1"/>
    </xf>
    <xf numFmtId="0" fontId="197" fillId="50" borderId="62" xfId="0" applyFont="1" applyFill="1" applyBorder="1"/>
    <xf numFmtId="43" fontId="197" fillId="50" borderId="108" xfId="31" applyFont="1" applyFill="1" applyBorder="1" applyAlignment="1">
      <alignment horizontal="center"/>
    </xf>
    <xf numFmtId="164" fontId="197" fillId="50" borderId="108" xfId="31" applyNumberFormat="1" applyFont="1" applyFill="1" applyBorder="1" applyAlignment="1">
      <alignment horizontal="center"/>
    </xf>
    <xf numFmtId="164" fontId="197" fillId="50" borderId="50" xfId="31" applyNumberFormat="1" applyFont="1" applyFill="1" applyBorder="1" applyAlignment="1">
      <alignment horizontal="center"/>
    </xf>
    <xf numFmtId="0" fontId="197" fillId="50" borderId="55" xfId="0" applyFont="1" applyFill="1" applyBorder="1" applyAlignment="1">
      <alignment horizontal="center" vertical="center" wrapText="1"/>
    </xf>
    <xf numFmtId="0" fontId="197" fillId="50" borderId="122" xfId="0" applyFont="1" applyFill="1" applyBorder="1" applyAlignment="1">
      <alignment horizontal="center" vertical="center" wrapText="1"/>
    </xf>
    <xf numFmtId="43" fontId="197" fillId="50" borderId="55" xfId="31" applyFont="1" applyFill="1" applyBorder="1" applyAlignment="1">
      <alignment horizontal="center" vertical="center" wrapText="1"/>
    </xf>
    <xf numFmtId="43" fontId="197" fillId="50" borderId="83" xfId="31" applyFont="1" applyFill="1" applyBorder="1" applyAlignment="1">
      <alignment horizontal="center" vertical="center" wrapText="1"/>
    </xf>
    <xf numFmtId="164" fontId="197" fillId="50" borderId="83" xfId="31" applyNumberFormat="1" applyFont="1" applyFill="1" applyBorder="1" applyAlignment="1">
      <alignment horizontal="center" vertical="center" wrapText="1"/>
    </xf>
    <xf numFmtId="0" fontId="189" fillId="0" borderId="8" xfId="0" applyFont="1" applyBorder="1" applyAlignment="1">
      <alignment horizontal="center"/>
    </xf>
    <xf numFmtId="165" fontId="189" fillId="0" borderId="8" xfId="31" applyNumberFormat="1" applyFont="1" applyBorder="1"/>
    <xf numFmtId="0" fontId="194" fillId="0" borderId="0" xfId="0" applyFont="1" applyAlignment="1">
      <alignment wrapText="1"/>
    </xf>
    <xf numFmtId="43" fontId="194" fillId="0" borderId="0" xfId="31" applyFont="1"/>
    <xf numFmtId="0" fontId="200" fillId="0" borderId="0" xfId="47337" applyFont="1"/>
    <xf numFmtId="0" fontId="197" fillId="50" borderId="41" xfId="47337" applyFont="1" applyFill="1" applyBorder="1" applyAlignment="1">
      <alignment horizontal="center" vertical="center" wrapText="1"/>
    </xf>
    <xf numFmtId="0" fontId="197" fillId="50" borderId="19" xfId="47337" applyFont="1" applyFill="1" applyBorder="1" applyAlignment="1">
      <alignment horizontal="center" vertical="center" wrapText="1"/>
    </xf>
    <xf numFmtId="0" fontId="197" fillId="50" borderId="42" xfId="47337" applyFont="1" applyFill="1" applyBorder="1" applyAlignment="1">
      <alignment horizontal="center" vertical="center" wrapText="1"/>
    </xf>
    <xf numFmtId="0" fontId="194" fillId="110" borderId="48" xfId="47337" applyFont="1" applyFill="1" applyBorder="1"/>
    <xf numFmtId="0" fontId="194" fillId="110" borderId="8" xfId="47337" applyFont="1" applyFill="1" applyBorder="1" applyAlignment="1">
      <alignment horizontal="center"/>
    </xf>
    <xf numFmtId="43" fontId="194" fillId="110" borderId="21" xfId="31" applyFont="1" applyFill="1" applyBorder="1" applyAlignment="1">
      <alignment horizontal="right"/>
    </xf>
    <xf numFmtId="0" fontId="194" fillId="110" borderId="49" xfId="47337" applyFont="1" applyFill="1" applyBorder="1" applyAlignment="1">
      <alignment horizontal="center"/>
    </xf>
    <xf numFmtId="0" fontId="194" fillId="0" borderId="8" xfId="47337" applyFont="1" applyBorder="1" applyAlignment="1">
      <alignment horizontal="center"/>
    </xf>
    <xf numFmtId="49" fontId="194" fillId="0" borderId="21" xfId="47337" applyNumberFormat="1" applyFont="1" applyBorder="1" applyAlignment="1">
      <alignment horizontal="right"/>
    </xf>
    <xf numFmtId="0" fontId="194" fillId="0" borderId="48" xfId="47337" applyFont="1" applyBorder="1"/>
    <xf numFmtId="0" fontId="194" fillId="0" borderId="48" xfId="0" applyFont="1" applyBorder="1"/>
    <xf numFmtId="0" fontId="194" fillId="0" borderId="8" xfId="0" applyFont="1" applyBorder="1" applyAlignment="1">
      <alignment horizontal="center"/>
    </xf>
    <xf numFmtId="0" fontId="194" fillId="0" borderId="21" xfId="0" applyFont="1" applyBorder="1" applyAlignment="1">
      <alignment horizontal="center"/>
    </xf>
    <xf numFmtId="0" fontId="194" fillId="0" borderId="49" xfId="0" applyFont="1" applyBorder="1" applyAlignment="1">
      <alignment horizontal="center"/>
    </xf>
    <xf numFmtId="0" fontId="197" fillId="0" borderId="0" xfId="47337" applyFont="1" applyAlignment="1">
      <alignment horizontal="centerContinuous" vertical="center"/>
    </xf>
    <xf numFmtId="0" fontId="197" fillId="50" borderId="27" xfId="47337" applyFont="1" applyFill="1" applyBorder="1" applyAlignment="1">
      <alignment horizontal="center" vertical="center" wrapText="1"/>
    </xf>
    <xf numFmtId="0" fontId="197" fillId="50" borderId="36" xfId="47337" applyFont="1" applyFill="1" applyBorder="1" applyAlignment="1">
      <alignment horizontal="center" vertical="center" wrapText="1"/>
    </xf>
    <xf numFmtId="0" fontId="197" fillId="50" borderId="28" xfId="47337" applyFont="1" applyFill="1" applyBorder="1" applyAlignment="1">
      <alignment horizontal="center" vertical="center" wrapText="1"/>
    </xf>
    <xf numFmtId="0" fontId="194" fillId="0" borderId="0" xfId="0" applyFont="1" applyAlignment="1">
      <alignment horizontal="center" vertical="center"/>
    </xf>
    <xf numFmtId="0" fontId="194" fillId="0" borderId="48" xfId="47337" applyFont="1" applyBorder="1" applyAlignment="1">
      <alignment horizontal="center" vertical="center" wrapText="1"/>
    </xf>
    <xf numFmtId="165" fontId="194" fillId="0" borderId="8" xfId="31" applyNumberFormat="1" applyFont="1" applyBorder="1" applyAlignment="1">
      <alignment horizontal="center" vertical="center" wrapText="1"/>
    </xf>
    <xf numFmtId="0" fontId="194" fillId="0" borderId="8" xfId="47337" applyFont="1" applyBorder="1" applyAlignment="1">
      <alignment horizontal="center" vertical="center" wrapText="1"/>
    </xf>
    <xf numFmtId="165" fontId="194" fillId="0" borderId="49" xfId="31" applyNumberFormat="1" applyFont="1" applyBorder="1" applyAlignment="1">
      <alignment horizontal="center" vertical="center" wrapText="1"/>
    </xf>
    <xf numFmtId="0" fontId="194" fillId="0" borderId="66" xfId="47337" applyFont="1" applyBorder="1" applyAlignment="1">
      <alignment horizontal="center" vertical="center" wrapText="1"/>
    </xf>
    <xf numFmtId="165" fontId="194" fillId="0" borderId="45" xfId="31" applyNumberFormat="1" applyFont="1" applyBorder="1" applyAlignment="1">
      <alignment horizontal="center" vertical="center" wrapText="1"/>
    </xf>
    <xf numFmtId="0" fontId="194" fillId="0" borderId="45" xfId="47337" applyFont="1" applyBorder="1" applyAlignment="1">
      <alignment horizontal="center" vertical="center" wrapText="1"/>
    </xf>
    <xf numFmtId="165" fontId="194" fillId="0" borderId="67" xfId="31" applyNumberFormat="1" applyFont="1" applyBorder="1" applyAlignment="1">
      <alignment horizontal="center" vertical="center" wrapText="1"/>
    </xf>
    <xf numFmtId="0" fontId="194" fillId="0" borderId="0" xfId="0" applyFont="1" applyAlignment="1">
      <alignment horizontal="center"/>
    </xf>
    <xf numFmtId="1" fontId="194" fillId="0" borderId="8" xfId="31" applyNumberFormat="1" applyFont="1" applyBorder="1" applyAlignment="1">
      <alignment horizontal="center" vertical="center" wrapText="1"/>
    </xf>
    <xf numFmtId="0" fontId="197" fillId="0" borderId="0" xfId="0" applyFont="1" applyAlignment="1">
      <alignment horizontal="center"/>
    </xf>
    <xf numFmtId="0" fontId="197" fillId="0" borderId="0" xfId="0" applyFont="1" applyAlignment="1">
      <alignment horizontal="centerContinuous"/>
    </xf>
    <xf numFmtId="0" fontId="194" fillId="0" borderId="48" xfId="47337" applyFont="1" applyBorder="1" applyAlignment="1">
      <alignment horizontal="center" wrapText="1"/>
    </xf>
    <xf numFmtId="165" fontId="194" fillId="0" borderId="8" xfId="47338" applyNumberFormat="1" applyFont="1" applyBorder="1" applyAlignment="1">
      <alignment horizontal="center" wrapText="1"/>
    </xf>
    <xf numFmtId="1" fontId="194" fillId="0" borderId="8" xfId="47337" applyNumberFormat="1" applyFont="1" applyBorder="1" applyAlignment="1">
      <alignment horizontal="center" wrapText="1"/>
    </xf>
    <xf numFmtId="165" fontId="194" fillId="0" borderId="45" xfId="47338" applyNumberFormat="1" applyFont="1" applyBorder="1" applyAlignment="1">
      <alignment horizontal="center" wrapText="1"/>
    </xf>
    <xf numFmtId="1" fontId="194" fillId="0" borderId="45" xfId="47337" applyNumberFormat="1" applyFont="1" applyBorder="1" applyAlignment="1">
      <alignment horizontal="center" wrapText="1"/>
    </xf>
    <xf numFmtId="0" fontId="194" fillId="0" borderId="31" xfId="47337" applyFont="1" applyBorder="1" applyAlignment="1">
      <alignment horizontal="center" wrapText="1"/>
    </xf>
    <xf numFmtId="165" fontId="194" fillId="0" borderId="50" xfId="47338" applyNumberFormat="1" applyFont="1" applyBorder="1" applyAlignment="1">
      <alignment horizontal="center" wrapText="1"/>
    </xf>
    <xf numFmtId="1" fontId="194" fillId="0" borderId="50" xfId="47337" applyNumberFormat="1" applyFont="1" applyBorder="1" applyAlignment="1">
      <alignment horizontal="right" wrapText="1"/>
    </xf>
    <xf numFmtId="1" fontId="194" fillId="0" borderId="50" xfId="47337" applyNumberFormat="1" applyFont="1" applyBorder="1" applyAlignment="1">
      <alignment horizontal="center" wrapText="1"/>
    </xf>
    <xf numFmtId="0" fontId="194" fillId="0" borderId="0" xfId="47337" applyFont="1" applyAlignment="1">
      <alignment horizontal="center" wrapText="1"/>
    </xf>
    <xf numFmtId="165" fontId="194" fillId="0" borderId="0" xfId="47338" applyNumberFormat="1" applyFont="1" applyAlignment="1">
      <alignment horizontal="center" wrapText="1"/>
    </xf>
    <xf numFmtId="1" fontId="194" fillId="0" borderId="0" xfId="47337" applyNumberFormat="1" applyFont="1" applyAlignment="1">
      <alignment horizontal="center" wrapText="1"/>
    </xf>
    <xf numFmtId="165" fontId="194" fillId="0" borderId="0" xfId="31" applyNumberFormat="1" applyFont="1" applyAlignment="1">
      <alignment horizontal="center" vertical="center" wrapText="1"/>
    </xf>
    <xf numFmtId="0" fontId="189" fillId="0" borderId="0" xfId="0" applyFont="1" applyAlignment="1">
      <alignment horizontal="center"/>
    </xf>
    <xf numFmtId="0" fontId="135" fillId="50" borderId="8" xfId="0" applyFont="1" applyFill="1" applyBorder="1" applyAlignment="1">
      <alignment horizontal="center" vertical="center" wrapText="1"/>
    </xf>
    <xf numFmtId="0" fontId="194" fillId="0" borderId="8" xfId="0" applyFont="1" applyBorder="1" applyAlignment="1">
      <alignment horizontal="center" vertical="center" wrapText="1"/>
    </xf>
    <xf numFmtId="166" fontId="135" fillId="0" borderId="8" xfId="51" applyNumberFormat="1" applyFont="1" applyFill="1" applyBorder="1" applyAlignment="1">
      <alignment horizontal="center" vertical="center" wrapText="1"/>
    </xf>
    <xf numFmtId="3" fontId="135" fillId="0" borderId="8" xfId="51" applyNumberFormat="1" applyFont="1" applyFill="1" applyBorder="1" applyAlignment="1">
      <alignment horizontal="center" vertical="center" wrapText="1"/>
    </xf>
    <xf numFmtId="166" fontId="194" fillId="0" borderId="8" xfId="51" applyNumberFormat="1" applyFont="1" applyFill="1" applyBorder="1" applyAlignment="1">
      <alignment horizontal="center" vertical="center" wrapText="1"/>
    </xf>
    <xf numFmtId="0" fontId="135" fillId="0" borderId="8" xfId="0" applyFont="1" applyBorder="1" applyAlignment="1">
      <alignment horizontal="center" vertical="center"/>
    </xf>
    <xf numFmtId="0" fontId="194" fillId="0" borderId="0" xfId="0" applyFont="1" applyAlignment="1">
      <alignment vertical="center"/>
    </xf>
    <xf numFmtId="0" fontId="135" fillId="0" borderId="0" xfId="0" applyFont="1" applyAlignment="1">
      <alignment vertical="center"/>
    </xf>
    <xf numFmtId="0" fontId="135" fillId="0" borderId="0" xfId="0" applyFont="1" applyAlignment="1">
      <alignment vertical="center" wrapText="1"/>
    </xf>
    <xf numFmtId="0" fontId="194" fillId="0" borderId="0" xfId="0" applyFont="1" applyAlignment="1">
      <alignment vertical="center" wrapText="1"/>
    </xf>
    <xf numFmtId="0" fontId="0" fillId="0" borderId="0" xfId="0" applyBorder="1"/>
    <xf numFmtId="0" fontId="204" fillId="0" borderId="0" xfId="0" applyFont="1" applyAlignment="1">
      <alignment horizontal="centerContinuous"/>
    </xf>
    <xf numFmtId="165" fontId="189" fillId="0" borderId="59" xfId="31" applyNumberFormat="1" applyFont="1" applyBorder="1"/>
    <xf numFmtId="165" fontId="189" fillId="0" borderId="49" xfId="31" applyNumberFormat="1" applyFont="1" applyBorder="1"/>
    <xf numFmtId="0" fontId="189" fillId="0" borderId="66" xfId="0" applyFont="1" applyBorder="1"/>
    <xf numFmtId="165" fontId="189" fillId="0" borderId="67" xfId="31" applyNumberFormat="1" applyFont="1" applyBorder="1"/>
    <xf numFmtId="0" fontId="197" fillId="0" borderId="41" xfId="0" applyFont="1" applyBorder="1"/>
    <xf numFmtId="165" fontId="197" fillId="0" borderId="42" xfId="0" applyNumberFormat="1" applyFont="1" applyBorder="1"/>
    <xf numFmtId="0" fontId="197" fillId="0" borderId="0" xfId="0" applyFont="1"/>
    <xf numFmtId="0" fontId="189" fillId="0" borderId="0" xfId="0" applyFont="1" applyAlignment="1">
      <alignment vertical="top" wrapText="1"/>
    </xf>
    <xf numFmtId="0" fontId="197" fillId="50" borderId="8" xfId="0" applyFont="1" applyFill="1" applyBorder="1" applyAlignment="1" applyProtection="1">
      <alignment horizontal="justify" vertical="center" wrapText="1"/>
      <protection locked="0"/>
    </xf>
    <xf numFmtId="0" fontId="197" fillId="50" borderId="8" xfId="0" applyFont="1" applyFill="1" applyBorder="1" applyAlignment="1" applyProtection="1">
      <alignment horizontal="center" vertical="center" wrapText="1"/>
      <protection locked="0"/>
    </xf>
    <xf numFmtId="0" fontId="194" fillId="0" borderId="8" xfId="0" applyFont="1" applyBorder="1" applyAlignment="1" applyProtection="1">
      <alignment horizontal="center" wrapText="1"/>
      <protection locked="0"/>
    </xf>
    <xf numFmtId="166" fontId="194" fillId="0" borderId="8" xfId="51" applyNumberFormat="1" applyFont="1" applyBorder="1" applyAlignment="1" applyProtection="1">
      <alignment wrapText="1"/>
      <protection locked="0"/>
    </xf>
    <xf numFmtId="2" fontId="194" fillId="0" borderId="8" xfId="31" applyNumberFormat="1" applyFont="1" applyBorder="1" applyAlignment="1" applyProtection="1">
      <alignment horizontal="center" vertical="center" wrapText="1"/>
      <protection locked="0"/>
    </xf>
    <xf numFmtId="166" fontId="194" fillId="0" borderId="8" xfId="51" applyNumberFormat="1" applyFont="1" applyBorder="1" applyAlignment="1" applyProtection="1">
      <alignment horizontal="center"/>
      <protection locked="0"/>
    </xf>
    <xf numFmtId="0" fontId="194" fillId="50" borderId="8" xfId="0" applyFont="1" applyFill="1" applyBorder="1" applyAlignment="1">
      <alignment horizontal="center" wrapText="1"/>
    </xf>
    <xf numFmtId="43" fontId="194" fillId="50" borderId="8" xfId="31" quotePrefix="1" applyFont="1" applyFill="1" applyBorder="1" applyAlignment="1">
      <alignment horizontal="center" wrapText="1"/>
    </xf>
    <xf numFmtId="0" fontId="194" fillId="0" borderId="8" xfId="0" applyFont="1" applyBorder="1" applyAlignment="1">
      <alignment horizontal="center" wrapText="1"/>
    </xf>
    <xf numFmtId="2" fontId="194" fillId="0" borderId="8" xfId="31" applyNumberFormat="1" applyFont="1" applyBorder="1" applyAlignment="1">
      <alignment horizontal="center"/>
    </xf>
    <xf numFmtId="0" fontId="194" fillId="0" borderId="0" xfId="0" applyFont="1" applyAlignment="1">
      <alignment horizontal="center" wrapText="1"/>
    </xf>
    <xf numFmtId="2" fontId="194" fillId="0" borderId="0" xfId="31" applyNumberFormat="1" applyFont="1" applyAlignment="1">
      <alignment horizontal="center"/>
    </xf>
    <xf numFmtId="183" fontId="194" fillId="0" borderId="0" xfId="0" applyNumberFormat="1" applyFont="1"/>
    <xf numFmtId="0" fontId="197" fillId="50" borderId="27" xfId="0" applyFont="1" applyFill="1" applyBorder="1" applyAlignment="1">
      <alignment horizontal="center" vertical="center" wrapText="1"/>
    </xf>
    <xf numFmtId="0" fontId="197" fillId="50" borderId="58" xfId="0" applyFont="1" applyFill="1" applyBorder="1" applyAlignment="1">
      <alignment horizontal="center" vertical="center" wrapText="1"/>
    </xf>
    <xf numFmtId="181" fontId="197" fillId="50" borderId="36" xfId="31" applyNumberFormat="1" applyFont="1" applyFill="1" applyBorder="1" applyAlignment="1">
      <alignment horizontal="center" vertical="center" wrapText="1"/>
    </xf>
    <xf numFmtId="0" fontId="197" fillId="50" borderId="36" xfId="0" applyFont="1" applyFill="1" applyBorder="1" applyAlignment="1">
      <alignment horizontal="center" vertical="center" wrapText="1"/>
    </xf>
    <xf numFmtId="44" fontId="197" fillId="50" borderId="28" xfId="51" applyFont="1" applyFill="1" applyBorder="1" applyAlignment="1">
      <alignment horizontal="center" vertical="center" wrapText="1"/>
    </xf>
    <xf numFmtId="0" fontId="190" fillId="23" borderId="56" xfId="331" applyFont="1" applyFill="1" applyBorder="1" applyAlignment="1">
      <alignment vertical="top" wrapText="1"/>
    </xf>
    <xf numFmtId="0" fontId="189" fillId="23" borderId="44" xfId="331" applyFont="1" applyFill="1" applyBorder="1" applyAlignment="1">
      <alignment horizontal="center" vertical="top" wrapText="1"/>
    </xf>
    <xf numFmtId="181" fontId="197" fillId="23" borderId="8" xfId="31" applyNumberFormat="1" applyFont="1" applyFill="1" applyBorder="1" applyAlignment="1">
      <alignment vertical="top" wrapText="1"/>
    </xf>
    <xf numFmtId="0" fontId="197" fillId="23" borderId="8" xfId="0" applyFont="1" applyFill="1" applyBorder="1" applyAlignment="1">
      <alignment horizontal="center" vertical="top" wrapText="1"/>
    </xf>
    <xf numFmtId="44" fontId="197" fillId="23" borderId="65" xfId="51" applyFont="1" applyFill="1" applyBorder="1" applyAlignment="1">
      <alignment vertical="top" wrapText="1"/>
    </xf>
    <xf numFmtId="0" fontId="189" fillId="0" borderId="56" xfId="331" applyFont="1" applyBorder="1" applyAlignment="1">
      <alignment horizontal="justify" vertical="top" wrapText="1"/>
    </xf>
    <xf numFmtId="0" fontId="189" fillId="0" borderId="21" xfId="331" applyFont="1" applyBorder="1" applyAlignment="1">
      <alignment horizontal="center" vertical="top" wrapText="1"/>
    </xf>
    <xf numFmtId="165" fontId="189" fillId="0" borderId="84" xfId="31" applyNumberFormat="1" applyFont="1" applyBorder="1" applyAlignment="1">
      <alignment horizontal="right" vertical="center" wrapText="1"/>
    </xf>
    <xf numFmtId="181" fontId="189" fillId="0" borderId="8" xfId="31" applyNumberFormat="1" applyFont="1" applyBorder="1"/>
    <xf numFmtId="0" fontId="189" fillId="0" borderId="8" xfId="31" applyNumberFormat="1" applyFont="1" applyBorder="1" applyAlignment="1">
      <alignment horizontal="center"/>
    </xf>
    <xf numFmtId="166" fontId="189" fillId="0" borderId="8" xfId="51" applyNumberFormat="1" applyFont="1" applyBorder="1"/>
    <xf numFmtId="0" fontId="189" fillId="0" borderId="8" xfId="331" applyFont="1" applyBorder="1" applyAlignment="1">
      <alignment horizontal="center" vertical="top" wrapText="1"/>
    </xf>
    <xf numFmtId="37" fontId="189" fillId="0" borderId="8" xfId="31" applyNumberFormat="1" applyFont="1" applyBorder="1" applyAlignment="1">
      <alignment horizontal="center"/>
    </xf>
    <xf numFmtId="181" fontId="189" fillId="23" borderId="44" xfId="31" applyNumberFormat="1" applyFont="1" applyFill="1" applyBorder="1" applyAlignment="1">
      <alignment horizontal="center" vertical="top" wrapText="1"/>
    </xf>
    <xf numFmtId="166" fontId="189" fillId="23" borderId="44" xfId="331" applyNumberFormat="1" applyFont="1" applyFill="1" applyBorder="1" applyAlignment="1">
      <alignment horizontal="center" vertical="top" wrapText="1"/>
    </xf>
    <xf numFmtId="0" fontId="189" fillId="0" borderId="56" xfId="331" applyFont="1" applyBorder="1" applyAlignment="1">
      <alignment vertical="top" wrapText="1"/>
    </xf>
    <xf numFmtId="0" fontId="189" fillId="0" borderId="38" xfId="331" applyFont="1" applyBorder="1" applyAlignment="1">
      <alignment horizontal="justify" vertical="top" wrapText="1"/>
    </xf>
    <xf numFmtId="0" fontId="189" fillId="0" borderId="48" xfId="331" applyFont="1" applyBorder="1" applyAlignment="1">
      <alignment horizontal="justify" vertical="top" wrapText="1"/>
    </xf>
    <xf numFmtId="0" fontId="189" fillId="0" borderId="48" xfId="331" applyFont="1" applyBorder="1"/>
    <xf numFmtId="0" fontId="189" fillId="0" borderId="56" xfId="331" applyFont="1" applyBorder="1"/>
    <xf numFmtId="0" fontId="189" fillId="0" borderId="8" xfId="331" applyFont="1" applyBorder="1" applyAlignment="1">
      <alignment horizontal="left" vertical="top" wrapText="1"/>
    </xf>
    <xf numFmtId="0" fontId="190" fillId="49" borderId="8" xfId="0" applyFont="1" applyFill="1" applyBorder="1"/>
    <xf numFmtId="0" fontId="189" fillId="23" borderId="5" xfId="331" applyFont="1" applyFill="1" applyBorder="1" applyAlignment="1">
      <alignment horizontal="center" vertical="top" wrapText="1"/>
    </xf>
    <xf numFmtId="181" fontId="189" fillId="23" borderId="5" xfId="31" applyNumberFormat="1" applyFont="1" applyFill="1" applyBorder="1" applyAlignment="1">
      <alignment horizontal="center" vertical="top" wrapText="1"/>
    </xf>
    <xf numFmtId="0" fontId="189" fillId="0" borderId="56" xfId="852" applyFont="1" applyBorder="1"/>
    <xf numFmtId="0" fontId="190" fillId="0" borderId="8" xfId="331" applyFont="1" applyBorder="1" applyAlignment="1">
      <alignment horizontal="center" vertical="top" wrapText="1"/>
    </xf>
    <xf numFmtId="181" fontId="189" fillId="0" borderId="8" xfId="31" applyNumberFormat="1" applyFont="1" applyBorder="1" applyAlignment="1">
      <alignment horizontal="center" vertical="top" wrapText="1"/>
    </xf>
    <xf numFmtId="44" fontId="189" fillId="0" borderId="8" xfId="51" applyFont="1" applyBorder="1"/>
    <xf numFmtId="0" fontId="189" fillId="0" borderId="56" xfId="852" applyFont="1" applyBorder="1" applyAlignment="1">
      <alignment wrapText="1"/>
    </xf>
    <xf numFmtId="0" fontId="190" fillId="23" borderId="8" xfId="331" applyFont="1" applyFill="1" applyBorder="1" applyAlignment="1">
      <alignment vertical="top" wrapText="1"/>
    </xf>
    <xf numFmtId="0" fontId="190" fillId="23" borderId="8" xfId="331" applyFont="1" applyFill="1" applyBorder="1" applyAlignment="1">
      <alignment horizontal="center" vertical="top" wrapText="1"/>
    </xf>
    <xf numFmtId="181" fontId="189" fillId="23" borderId="8" xfId="31" applyNumberFormat="1" applyFont="1" applyFill="1" applyBorder="1" applyAlignment="1">
      <alignment horizontal="center" vertical="top" wrapText="1"/>
    </xf>
    <xf numFmtId="0" fontId="189" fillId="23" borderId="8" xfId="331" applyFont="1" applyFill="1" applyBorder="1" applyAlignment="1">
      <alignment horizontal="center" vertical="top" wrapText="1"/>
    </xf>
    <xf numFmtId="166" fontId="189" fillId="23" borderId="8" xfId="51" applyNumberFormat="1" applyFont="1" applyFill="1" applyBorder="1" applyAlignment="1">
      <alignment horizontal="center" vertical="top" wrapText="1"/>
    </xf>
    <xf numFmtId="0" fontId="190" fillId="0" borderId="56" xfId="331" applyFont="1" applyBorder="1" applyAlignment="1">
      <alignment vertical="top" wrapText="1"/>
    </xf>
    <xf numFmtId="0" fontId="190" fillId="0" borderId="51" xfId="331" applyFont="1" applyBorder="1" applyAlignment="1">
      <alignment vertical="top" wrapText="1"/>
    </xf>
    <xf numFmtId="166" fontId="189" fillId="0" borderId="8" xfId="51" applyNumberFormat="1" applyFont="1" applyBorder="1" applyAlignment="1">
      <alignment horizontal="center" vertical="top" wrapText="1"/>
    </xf>
    <xf numFmtId="0" fontId="190" fillId="0" borderId="48" xfId="331" applyFont="1" applyBorder="1" applyAlignment="1">
      <alignment horizontal="justify" vertical="top" wrapText="1"/>
    </xf>
    <xf numFmtId="165" fontId="189" fillId="0" borderId="8" xfId="31" applyNumberFormat="1" applyFont="1" applyBorder="1" applyAlignment="1">
      <alignment horizontal="center" vertical="top" wrapText="1"/>
    </xf>
    <xf numFmtId="166" fontId="189" fillId="0" borderId="8" xfId="51" applyNumberFormat="1" applyFont="1" applyBorder="1" applyAlignment="1">
      <alignment horizontal="justify" vertical="top" wrapText="1"/>
    </xf>
    <xf numFmtId="166" fontId="189" fillId="23" borderId="44" xfId="51" applyNumberFormat="1" applyFont="1" applyFill="1" applyBorder="1" applyAlignment="1">
      <alignment horizontal="center" vertical="top" wrapText="1"/>
    </xf>
    <xf numFmtId="166" fontId="194" fillId="0" borderId="0" xfId="0" applyNumberFormat="1" applyFont="1"/>
    <xf numFmtId="0" fontId="197" fillId="0" borderId="56" xfId="0" applyFont="1" applyBorder="1" applyAlignment="1">
      <alignment vertical="top" wrapText="1"/>
    </xf>
    <xf numFmtId="0" fontId="197" fillId="0" borderId="57" xfId="0" applyFont="1" applyBorder="1"/>
    <xf numFmtId="166" fontId="189" fillId="0" borderId="8" xfId="51" applyNumberFormat="1" applyFont="1" applyBorder="1" applyAlignment="1">
      <alignment horizontal="right" vertical="top" wrapText="1"/>
    </xf>
    <xf numFmtId="181" fontId="197" fillId="0" borderId="0" xfId="31" applyNumberFormat="1" applyFont="1"/>
    <xf numFmtId="0" fontId="207" fillId="0" borderId="0" xfId="0" applyFont="1" applyAlignment="1">
      <alignment vertical="center" wrapText="1"/>
    </xf>
    <xf numFmtId="181" fontId="207" fillId="0" borderId="0" xfId="31" applyNumberFormat="1" applyFont="1" applyAlignment="1">
      <alignment vertical="center" wrapText="1"/>
    </xf>
    <xf numFmtId="181" fontId="194" fillId="0" borderId="0" xfId="31" applyNumberFormat="1" applyFont="1"/>
    <xf numFmtId="44" fontId="194" fillId="0" borderId="0" xfId="51" applyFont="1"/>
    <xf numFmtId="0" fontId="190" fillId="23" borderId="8" xfId="0" applyFont="1" applyFill="1" applyBorder="1"/>
    <xf numFmtId="165" fontId="189" fillId="0" borderId="48" xfId="31" applyNumberFormat="1" applyFont="1" applyBorder="1"/>
    <xf numFmtId="0" fontId="190" fillId="0" borderId="8" xfId="0" applyFont="1" applyBorder="1"/>
    <xf numFmtId="165" fontId="190" fillId="0" borderId="8" xfId="0" applyNumberFormat="1" applyFont="1" applyBorder="1"/>
    <xf numFmtId="0" fontId="208" fillId="0" borderId="0" xfId="0" applyFont="1"/>
    <xf numFmtId="0" fontId="190" fillId="23" borderId="8" xfId="0" applyFont="1" applyFill="1" applyBorder="1" applyAlignment="1">
      <alignment vertical="center"/>
    </xf>
    <xf numFmtId="0" fontId="190" fillId="0" borderId="0" xfId="0" applyFont="1" applyAlignment="1">
      <alignment vertical="center"/>
    </xf>
    <xf numFmtId="0" fontId="190" fillId="0" borderId="0" xfId="0" applyFont="1" applyAlignment="1">
      <alignment horizontal="center" vertical="top" wrapText="1"/>
    </xf>
    <xf numFmtId="165" fontId="189" fillId="0" borderId="0" xfId="31" applyNumberFormat="1" applyFont="1"/>
    <xf numFmtId="165" fontId="190" fillId="0" borderId="0" xfId="0" applyNumberFormat="1" applyFont="1"/>
    <xf numFmtId="0" fontId="197" fillId="49" borderId="8" xfId="0" applyFont="1" applyFill="1" applyBorder="1" applyAlignment="1">
      <alignment horizontal="justify" wrapText="1"/>
    </xf>
    <xf numFmtId="0" fontId="197" fillId="49" borderId="8" xfId="0" applyFont="1" applyFill="1" applyBorder="1" applyAlignment="1">
      <alignment horizontal="center" wrapText="1"/>
    </xf>
    <xf numFmtId="0" fontId="197" fillId="49" borderId="8" xfId="0" quotePrefix="1" applyFont="1" applyFill="1" applyBorder="1" applyAlignment="1">
      <alignment horizontal="center" wrapText="1"/>
    </xf>
    <xf numFmtId="0" fontId="189" fillId="49" borderId="44" xfId="0" applyFont="1" applyFill="1" applyBorder="1"/>
    <xf numFmtId="166" fontId="194" fillId="0" borderId="8" xfId="51" applyNumberFormat="1" applyFont="1" applyBorder="1"/>
    <xf numFmtId="166" fontId="194" fillId="110" borderId="8" xfId="51" applyNumberFormat="1" applyFont="1" applyFill="1" applyBorder="1"/>
    <xf numFmtId="166" fontId="194" fillId="0" borderId="8" xfId="47348" applyNumberFormat="1" applyFont="1" applyBorder="1"/>
    <xf numFmtId="166" fontId="194" fillId="0" borderId="8" xfId="51" applyNumberFormat="1" applyFont="1" applyFill="1" applyBorder="1"/>
    <xf numFmtId="178" fontId="194" fillId="0" borderId="0" xfId="0" applyNumberFormat="1" applyFont="1"/>
    <xf numFmtId="0" fontId="189" fillId="110" borderId="8" xfId="0" applyFont="1" applyFill="1" applyBorder="1"/>
    <xf numFmtId="178" fontId="194" fillId="0" borderId="0" xfId="0" applyNumberFormat="1" applyFont="1" applyAlignment="1">
      <alignment horizontal="center"/>
    </xf>
    <xf numFmtId="0" fontId="189" fillId="0" borderId="8" xfId="0" quotePrefix="1" applyFont="1" applyBorder="1" applyAlignment="1">
      <alignment horizontal="left"/>
    </xf>
    <xf numFmtId="0" fontId="189" fillId="0" borderId="45" xfId="0" quotePrefix="1" applyFont="1" applyBorder="1" applyAlignment="1">
      <alignment horizontal="left"/>
    </xf>
    <xf numFmtId="0" fontId="190" fillId="0" borderId="45" xfId="0" applyFont="1" applyBorder="1"/>
    <xf numFmtId="166" fontId="197" fillId="110" borderId="8" xfId="51" applyNumberFormat="1" applyFont="1" applyFill="1" applyBorder="1"/>
    <xf numFmtId="178" fontId="197" fillId="0" borderId="0" xfId="0" applyNumberFormat="1" applyFont="1"/>
    <xf numFmtId="0" fontId="189" fillId="0" borderId="8" xfId="0" applyFont="1" applyBorder="1" applyAlignment="1">
      <alignment wrapText="1"/>
    </xf>
    <xf numFmtId="0" fontId="189" fillId="0" borderId="8" xfId="0" quotePrefix="1" applyFont="1" applyBorder="1" applyAlignment="1">
      <alignment horizontal="left" wrapText="1"/>
    </xf>
    <xf numFmtId="0" fontId="189" fillId="0" borderId="119" xfId="0" applyFont="1" applyBorder="1"/>
    <xf numFmtId="0" fontId="194" fillId="0" borderId="0" xfId="0" applyFont="1" applyFill="1"/>
    <xf numFmtId="0" fontId="209" fillId="0" borderId="0" xfId="0" applyFont="1" applyFill="1" applyAlignment="1">
      <alignment horizontal="centerContinuous" vertical="center"/>
    </xf>
    <xf numFmtId="165" fontId="194" fillId="0" borderId="8" xfId="0" applyNumberFormat="1" applyFont="1" applyBorder="1" applyAlignment="1">
      <alignment vertical="top" wrapText="1"/>
    </xf>
    <xf numFmtId="0" fontId="197" fillId="0" borderId="8" xfId="0" applyFont="1" applyBorder="1" applyAlignment="1">
      <alignment horizontal="center" wrapText="1"/>
    </xf>
    <xf numFmtId="0" fontId="194" fillId="0" borderId="8" xfId="0" applyFont="1" applyBorder="1" applyAlignment="1">
      <alignment vertical="top" wrapText="1"/>
    </xf>
    <xf numFmtId="165" fontId="194" fillId="0" borderId="8" xfId="31" applyNumberFormat="1" applyFont="1" applyBorder="1" applyAlignment="1">
      <alignment horizontal="center" wrapText="1"/>
    </xf>
    <xf numFmtId="166" fontId="194" fillId="0" borderId="8" xfId="51" applyNumberFormat="1" applyFont="1" applyBorder="1" applyAlignment="1">
      <alignment horizontal="center" wrapText="1"/>
    </xf>
    <xf numFmtId="0" fontId="194" fillId="110" borderId="8" xfId="0" applyFont="1" applyFill="1" applyBorder="1" applyAlignment="1">
      <alignment wrapText="1"/>
    </xf>
    <xf numFmtId="0" fontId="194" fillId="110" borderId="8" xfId="0" applyFont="1" applyFill="1" applyBorder="1" applyAlignment="1">
      <alignment horizontal="center" vertical="top" wrapText="1"/>
    </xf>
    <xf numFmtId="165" fontId="194" fillId="110" borderId="8" xfId="31" applyNumberFormat="1" applyFont="1" applyFill="1" applyBorder="1" applyAlignment="1">
      <alignment horizontal="center" wrapText="1"/>
    </xf>
    <xf numFmtId="9" fontId="194" fillId="110" borderId="8" xfId="136" applyFont="1" applyFill="1" applyBorder="1" applyAlignment="1">
      <alignment horizontal="center" wrapText="1"/>
    </xf>
    <xf numFmtId="166" fontId="194" fillId="110" borderId="8" xfId="51" applyNumberFormat="1" applyFont="1" applyFill="1" applyBorder="1" applyAlignment="1">
      <alignment horizontal="center" wrapText="1"/>
    </xf>
    <xf numFmtId="166" fontId="194" fillId="110" borderId="8" xfId="51" applyNumberFormat="1" applyFont="1" applyFill="1" applyBorder="1" applyAlignment="1">
      <alignment horizontal="justify" wrapText="1"/>
    </xf>
    <xf numFmtId="44" fontId="194" fillId="110" borderId="8" xfId="51" applyFont="1" applyFill="1" applyBorder="1" applyAlignment="1">
      <alignment horizontal="justify" wrapText="1"/>
    </xf>
    <xf numFmtId="3" fontId="194" fillId="23" borderId="5" xfId="0" applyNumberFormat="1" applyFont="1" applyFill="1" applyBorder="1" applyAlignment="1">
      <alignment horizontal="center" vertical="top" wrapText="1"/>
    </xf>
    <xf numFmtId="166" fontId="194" fillId="23" borderId="5" xfId="51" applyNumberFormat="1" applyFont="1" applyFill="1" applyBorder="1" applyAlignment="1">
      <alignment horizontal="center" vertical="top" wrapText="1"/>
    </xf>
    <xf numFmtId="3" fontId="194" fillId="23" borderId="52" xfId="0" applyNumberFormat="1" applyFont="1" applyFill="1" applyBorder="1" applyAlignment="1">
      <alignment horizontal="center" vertical="top" wrapText="1"/>
    </xf>
    <xf numFmtId="165" fontId="194" fillId="0" borderId="8" xfId="31" applyNumberFormat="1" applyFont="1" applyBorder="1" applyAlignment="1">
      <alignment horizontal="center" vertical="top"/>
    </xf>
    <xf numFmtId="9" fontId="194" fillId="0" borderId="8" xfId="136" applyFont="1" applyBorder="1" applyAlignment="1">
      <alignment horizontal="center" vertical="top"/>
    </xf>
    <xf numFmtId="166" fontId="194" fillId="0" borderId="8" xfId="51" applyNumberFormat="1" applyFont="1" applyBorder="1" applyAlignment="1">
      <alignment horizontal="center" vertical="top"/>
    </xf>
    <xf numFmtId="166" fontId="194" fillId="23" borderId="52" xfId="51" applyNumberFormat="1" applyFont="1" applyFill="1" applyBorder="1" applyAlignment="1">
      <alignment horizontal="center" vertical="top" wrapText="1"/>
    </xf>
    <xf numFmtId="165" fontId="194" fillId="0" borderId="5" xfId="31" applyNumberFormat="1" applyFont="1" applyBorder="1" applyAlignment="1">
      <alignment horizontal="center" vertical="top"/>
    </xf>
    <xf numFmtId="166" fontId="194" fillId="0" borderId="5" xfId="51" applyNumberFormat="1" applyFont="1" applyBorder="1" applyAlignment="1">
      <alignment horizontal="center" vertical="top"/>
    </xf>
    <xf numFmtId="165" fontId="194" fillId="0" borderId="52" xfId="31" applyNumberFormat="1" applyFont="1" applyBorder="1" applyAlignment="1">
      <alignment horizontal="center" vertical="top"/>
    </xf>
    <xf numFmtId="165" fontId="194" fillId="0" borderId="44" xfId="31" applyNumberFormat="1" applyFont="1" applyBorder="1" applyAlignment="1">
      <alignment horizontal="center" vertical="top"/>
    </xf>
    <xf numFmtId="166" fontId="194" fillId="0" borderId="44" xfId="51" applyNumberFormat="1" applyFont="1" applyBorder="1" applyAlignment="1">
      <alignment horizontal="center" vertical="top"/>
    </xf>
    <xf numFmtId="171" fontId="194" fillId="0" borderId="8" xfId="136" applyNumberFormat="1" applyFont="1" applyBorder="1" applyAlignment="1">
      <alignment horizontal="center" vertical="top"/>
    </xf>
    <xf numFmtId="0" fontId="189" fillId="0" borderId="56" xfId="333" applyFont="1" applyBorder="1" applyAlignment="1">
      <alignment horizontal="justify" vertical="top" wrapText="1"/>
    </xf>
    <xf numFmtId="165" fontId="194" fillId="0" borderId="0" xfId="31" applyNumberFormat="1" applyFont="1"/>
    <xf numFmtId="182" fontId="194" fillId="0" borderId="0" xfId="31" applyNumberFormat="1" applyFont="1"/>
    <xf numFmtId="166" fontId="194" fillId="0" borderId="0" xfId="51" applyNumberFormat="1" applyFont="1"/>
    <xf numFmtId="3" fontId="194" fillId="0" borderId="0" xfId="0" applyNumberFormat="1" applyFont="1"/>
    <xf numFmtId="0" fontId="197" fillId="50" borderId="8" xfId="0" applyFont="1" applyFill="1" applyBorder="1" applyAlignment="1">
      <alignment horizontal="center" wrapText="1"/>
    </xf>
    <xf numFmtId="0" fontId="194" fillId="0" borderId="8" xfId="0" applyFont="1" applyBorder="1" applyAlignment="1">
      <alignment horizontal="left" wrapText="1"/>
    </xf>
    <xf numFmtId="0" fontId="194" fillId="0" borderId="51" xfId="0" applyFont="1" applyBorder="1" applyAlignment="1">
      <alignment horizontal="center" wrapText="1"/>
    </xf>
    <xf numFmtId="0" fontId="194" fillId="0" borderId="8" xfId="0" quotePrefix="1" applyFont="1" applyBorder="1" applyAlignment="1">
      <alignment horizontal="left" wrapText="1"/>
    </xf>
    <xf numFmtId="0" fontId="194" fillId="0" borderId="8" xfId="0" applyFont="1" applyFill="1" applyBorder="1" applyAlignment="1">
      <alignment horizontal="center" wrapText="1"/>
    </xf>
    <xf numFmtId="0" fontId="194" fillId="0" borderId="51" xfId="0" applyFont="1" applyFill="1" applyBorder="1" applyAlignment="1">
      <alignment horizontal="center" wrapText="1"/>
    </xf>
    <xf numFmtId="0" fontId="194" fillId="0" borderId="21" xfId="0" applyFont="1" applyBorder="1" applyAlignment="1">
      <alignment horizontal="center" vertical="top" wrapText="1"/>
    </xf>
    <xf numFmtId="0" fontId="194" fillId="110" borderId="21" xfId="0" applyFont="1" applyFill="1" applyBorder="1" applyAlignment="1">
      <alignment horizontal="center" vertical="top"/>
    </xf>
    <xf numFmtId="0" fontId="194" fillId="110" borderId="51" xfId="0" applyFont="1" applyFill="1" applyBorder="1" applyAlignment="1">
      <alignment horizontal="center" vertical="top"/>
    </xf>
    <xf numFmtId="0" fontId="194" fillId="110" borderId="21" xfId="0" applyFont="1" applyFill="1" applyBorder="1" applyAlignment="1">
      <alignment horizontal="center" vertical="top" wrapText="1"/>
    </xf>
    <xf numFmtId="0" fontId="197" fillId="50" borderId="8" xfId="0" applyFont="1" applyFill="1" applyBorder="1" applyAlignment="1">
      <alignment horizontal="left" wrapText="1"/>
    </xf>
    <xf numFmtId="0" fontId="189" fillId="50" borderId="44" xfId="331" applyFont="1" applyFill="1" applyBorder="1" applyAlignment="1">
      <alignment horizontal="center" vertical="top" wrapText="1"/>
    </xf>
    <xf numFmtId="166" fontId="197" fillId="50" borderId="8" xfId="51" applyNumberFormat="1" applyFont="1" applyFill="1" applyBorder="1"/>
    <xf numFmtId="0" fontId="194" fillId="50" borderId="27" xfId="47405" applyFont="1" applyFill="1" applyBorder="1"/>
    <xf numFmtId="0" fontId="197" fillId="50" borderId="36" xfId="47405" applyFont="1" applyFill="1" applyBorder="1" applyAlignment="1">
      <alignment vertical="center"/>
    </xf>
    <xf numFmtId="0" fontId="194" fillId="50" borderId="48" xfId="0" applyFont="1" applyFill="1" applyBorder="1"/>
    <xf numFmtId="0" fontId="197" fillId="50" borderId="8" xfId="0" applyFont="1" applyFill="1" applyBorder="1" applyAlignment="1">
      <alignment horizontal="center" vertical="center" wrapText="1"/>
    </xf>
    <xf numFmtId="165" fontId="197" fillId="50" borderId="50" xfId="31" applyNumberFormat="1" applyFont="1" applyFill="1" applyBorder="1" applyAlignment="1">
      <alignment horizontal="center" vertical="center" wrapText="1"/>
    </xf>
    <xf numFmtId="0" fontId="197" fillId="50" borderId="50" xfId="47405" applyFont="1" applyFill="1" applyBorder="1" applyAlignment="1">
      <alignment horizontal="center" vertical="center"/>
    </xf>
    <xf numFmtId="0" fontId="197" fillId="50" borderId="50" xfId="47405" applyFont="1" applyFill="1" applyBorder="1" applyAlignment="1">
      <alignment horizontal="center" vertical="center" wrapText="1"/>
    </xf>
    <xf numFmtId="0" fontId="197" fillId="50" borderId="66" xfId="0" applyFont="1" applyFill="1" applyBorder="1"/>
    <xf numFmtId="0" fontId="194" fillId="50" borderId="45" xfId="0" applyFont="1" applyFill="1" applyBorder="1"/>
    <xf numFmtId="0" fontId="210" fillId="0" borderId="19" xfId="0" applyFont="1" applyBorder="1"/>
    <xf numFmtId="165" fontId="197" fillId="39" borderId="19" xfId="31" applyNumberFormat="1" applyFont="1" applyFill="1" applyBorder="1"/>
    <xf numFmtId="180" fontId="197" fillId="39" borderId="19" xfId="31" applyNumberFormat="1" applyFont="1" applyFill="1" applyBorder="1"/>
    <xf numFmtId="0" fontId="197" fillId="0" borderId="53" xfId="0" applyFont="1" applyBorder="1"/>
    <xf numFmtId="0" fontId="197" fillId="0" borderId="21" xfId="0" applyFont="1" applyBorder="1"/>
    <xf numFmtId="165" fontId="194" fillId="39" borderId="21" xfId="31" applyNumberFormat="1" applyFont="1" applyFill="1" applyBorder="1"/>
    <xf numFmtId="165" fontId="194" fillId="0" borderId="21" xfId="31" applyNumberFormat="1" applyFont="1" applyBorder="1"/>
    <xf numFmtId="180" fontId="194" fillId="0" borderId="21" xfId="31" applyNumberFormat="1" applyFont="1" applyBorder="1"/>
    <xf numFmtId="181" fontId="194" fillId="0" borderId="21" xfId="31" applyNumberFormat="1" applyFont="1" applyBorder="1"/>
    <xf numFmtId="165" fontId="194" fillId="0" borderId="8" xfId="31" applyNumberFormat="1" applyFont="1" applyBorder="1"/>
    <xf numFmtId="0" fontId="197" fillId="0" borderId="48" xfId="0" applyFont="1" applyBorder="1"/>
    <xf numFmtId="0" fontId="197" fillId="0" borderId="8" xfId="0" applyFont="1" applyBorder="1"/>
    <xf numFmtId="165" fontId="194" fillId="39" borderId="8" xfId="31" applyNumberFormat="1" applyFont="1" applyFill="1" applyBorder="1"/>
    <xf numFmtId="180" fontId="194" fillId="0" borderId="8" xfId="31" applyNumberFormat="1" applyFont="1" applyBorder="1"/>
    <xf numFmtId="181" fontId="194" fillId="0" borderId="8" xfId="31" applyNumberFormat="1" applyFont="1" applyBorder="1"/>
    <xf numFmtId="0" fontId="197" fillId="0" borderId="66" xfId="0" applyFont="1" applyBorder="1"/>
    <xf numFmtId="0" fontId="197" fillId="0" borderId="45" xfId="0" applyFont="1" applyBorder="1"/>
    <xf numFmtId="165" fontId="194" fillId="39" borderId="45" xfId="31" applyNumberFormat="1" applyFont="1" applyFill="1" applyBorder="1"/>
    <xf numFmtId="165" fontId="194" fillId="0" borderId="45" xfId="31" applyNumberFormat="1" applyFont="1" applyBorder="1"/>
    <xf numFmtId="180" fontId="194" fillId="0" borderId="45" xfId="31" applyNumberFormat="1" applyFont="1" applyBorder="1"/>
    <xf numFmtId="181" fontId="194" fillId="0" borderId="45" xfId="31" applyNumberFormat="1" applyFont="1" applyBorder="1"/>
    <xf numFmtId="0" fontId="197" fillId="0" borderId="19" xfId="0" applyFont="1" applyBorder="1"/>
    <xf numFmtId="180" fontId="194" fillId="50" borderId="45" xfId="31" applyNumberFormat="1" applyFont="1" applyFill="1" applyBorder="1"/>
    <xf numFmtId="166" fontId="194" fillId="50" borderId="8" xfId="51" applyNumberFormat="1" applyFont="1" applyFill="1" applyBorder="1"/>
    <xf numFmtId="6" fontId="194" fillId="0" borderId="8" xfId="0" applyNumberFormat="1" applyFont="1" applyBorder="1"/>
    <xf numFmtId="180" fontId="194" fillId="50" borderId="45" xfId="0" applyNumberFormat="1" applyFont="1" applyFill="1" applyBorder="1"/>
    <xf numFmtId="41" fontId="194" fillId="0" borderId="21" xfId="31" applyNumberFormat="1" applyFont="1" applyBorder="1"/>
    <xf numFmtId="180" fontId="194" fillId="0" borderId="21" xfId="31" applyNumberFormat="1" applyFont="1" applyBorder="1" applyAlignment="1">
      <alignment vertical="top" wrapText="1"/>
    </xf>
    <xf numFmtId="165" fontId="194" fillId="0" borderId="21" xfId="31" applyNumberFormat="1" applyFont="1" applyBorder="1" applyAlignment="1">
      <alignment vertical="top" wrapText="1"/>
    </xf>
    <xf numFmtId="166" fontId="194" fillId="0" borderId="21" xfId="51" applyNumberFormat="1" applyFont="1" applyBorder="1" applyAlignment="1">
      <alignment vertical="top" wrapText="1"/>
    </xf>
    <xf numFmtId="41" fontId="194" fillId="0" borderId="8" xfId="31" applyNumberFormat="1" applyFont="1" applyBorder="1"/>
    <xf numFmtId="180" fontId="194" fillId="0" borderId="8" xfId="31" applyNumberFormat="1" applyFont="1" applyBorder="1" applyAlignment="1">
      <alignment vertical="top" wrapText="1"/>
    </xf>
    <xf numFmtId="165" fontId="194" fillId="0" borderId="8" xfId="31" applyNumberFormat="1" applyFont="1" applyBorder="1" applyAlignment="1">
      <alignment vertical="top" wrapText="1"/>
    </xf>
    <xf numFmtId="166" fontId="194" fillId="0" borderId="8" xfId="51" applyNumberFormat="1" applyFont="1" applyBorder="1" applyAlignment="1">
      <alignment vertical="top" wrapText="1"/>
    </xf>
    <xf numFmtId="41" fontId="194" fillId="0" borderId="45" xfId="31" applyNumberFormat="1" applyFont="1" applyBorder="1"/>
    <xf numFmtId="180" fontId="194" fillId="0" borderId="45" xfId="31" applyNumberFormat="1" applyFont="1" applyBorder="1" applyAlignment="1">
      <alignment vertical="top" wrapText="1"/>
    </xf>
    <xf numFmtId="165" fontId="194" fillId="0" borderId="45" xfId="31" applyNumberFormat="1" applyFont="1" applyBorder="1" applyAlignment="1">
      <alignment vertical="top" wrapText="1"/>
    </xf>
    <xf numFmtId="166" fontId="194" fillId="0" borderId="45" xfId="51" applyNumberFormat="1" applyFont="1" applyBorder="1" applyAlignment="1">
      <alignment vertical="top" wrapText="1"/>
    </xf>
    <xf numFmtId="0" fontId="194" fillId="0" borderId="45" xfId="47405" applyFont="1" applyBorder="1"/>
    <xf numFmtId="0" fontId="194" fillId="0" borderId="66" xfId="0" applyFont="1" applyBorder="1" applyAlignment="1">
      <alignment horizontal="left"/>
    </xf>
    <xf numFmtId="0" fontId="194" fillId="0" borderId="45" xfId="0" applyFont="1" applyBorder="1" applyAlignment="1">
      <alignment horizontal="left"/>
    </xf>
    <xf numFmtId="0" fontId="197" fillId="0" borderId="19" xfId="0" applyFont="1" applyBorder="1" applyAlignment="1">
      <alignment horizontal="left"/>
    </xf>
    <xf numFmtId="165" fontId="197" fillId="0" borderId="19" xfId="31" applyNumberFormat="1" applyFont="1" applyBorder="1"/>
    <xf numFmtId="180" fontId="197" fillId="0" borderId="19" xfId="31" applyNumberFormat="1" applyFont="1" applyBorder="1"/>
    <xf numFmtId="0" fontId="197" fillId="0" borderId="48" xfId="0" applyFont="1" applyBorder="1" applyAlignment="1">
      <alignment horizontal="left"/>
    </xf>
    <xf numFmtId="165" fontId="194" fillId="23" borderId="8" xfId="31" applyNumberFormat="1" applyFont="1" applyFill="1" applyBorder="1" applyAlignment="1">
      <alignment vertical="top" wrapText="1"/>
    </xf>
    <xf numFmtId="10" fontId="194" fillId="23" borderId="49" xfId="330" applyNumberFormat="1" applyFont="1" applyFill="1" applyBorder="1" applyAlignment="1">
      <alignment horizontal="center" vertical="top" wrapText="1"/>
    </xf>
    <xf numFmtId="165" fontId="194" fillId="23" borderId="8" xfId="31" applyNumberFormat="1" applyFont="1" applyFill="1" applyBorder="1"/>
    <xf numFmtId="165" fontId="194" fillId="110" borderId="8" xfId="31" applyNumberFormat="1" applyFont="1" applyFill="1" applyBorder="1" applyAlignment="1">
      <alignment vertical="top" wrapText="1"/>
    </xf>
    <xf numFmtId="9" fontId="194" fillId="110" borderId="49" xfId="330" applyFont="1" applyFill="1" applyBorder="1" applyAlignment="1">
      <alignment horizontal="center" vertical="top" wrapText="1"/>
    </xf>
    <xf numFmtId="9" fontId="194" fillId="0" borderId="49" xfId="330" applyFont="1" applyBorder="1" applyAlignment="1">
      <alignment horizontal="center" vertical="top" wrapText="1"/>
    </xf>
    <xf numFmtId="9" fontId="194" fillId="0" borderId="0" xfId="136" applyFont="1"/>
    <xf numFmtId="0" fontId="194" fillId="0" borderId="0" xfId="0" quotePrefix="1" applyFont="1"/>
    <xf numFmtId="0" fontId="197" fillId="0" borderId="31" xfId="0" applyFont="1" applyBorder="1"/>
    <xf numFmtId="165" fontId="194" fillId="0" borderId="50" xfId="31" applyNumberFormat="1" applyFont="1" applyBorder="1"/>
    <xf numFmtId="165" fontId="194" fillId="39" borderId="0" xfId="31" applyNumberFormat="1" applyFont="1" applyFill="1"/>
    <xf numFmtId="165" fontId="194" fillId="0" borderId="0" xfId="31" applyNumberFormat="1" applyFont="1" applyAlignment="1">
      <alignment vertical="top" wrapText="1"/>
    </xf>
    <xf numFmtId="9" fontId="194" fillId="0" borderId="0" xfId="330" applyFont="1" applyAlignment="1">
      <alignment vertical="top" wrapText="1"/>
    </xf>
    <xf numFmtId="0" fontId="197" fillId="0" borderId="8" xfId="0" applyFont="1" applyBorder="1" applyAlignment="1">
      <alignment horizontal="left"/>
    </xf>
    <xf numFmtId="0" fontId="194" fillId="0" borderId="8" xfId="0" applyFont="1" applyBorder="1" applyAlignment="1">
      <alignment horizontal="left"/>
    </xf>
    <xf numFmtId="165" fontId="194" fillId="0" borderId="8" xfId="31" applyNumberFormat="1" applyFont="1" applyBorder="1" applyAlignment="1">
      <alignment horizontal="left"/>
    </xf>
    <xf numFmtId="0" fontId="196" fillId="0" borderId="0" xfId="0" applyFont="1"/>
    <xf numFmtId="0" fontId="197" fillId="0" borderId="0" xfId="0" applyFont="1" applyAlignment="1">
      <alignment vertical="center" wrapText="1"/>
    </xf>
    <xf numFmtId="0" fontId="197" fillId="50" borderId="8" xfId="0" applyFont="1" applyFill="1" applyBorder="1" applyAlignment="1">
      <alignment horizontal="center"/>
    </xf>
    <xf numFmtId="0" fontId="197" fillId="110" borderId="8" xfId="0" applyFont="1" applyFill="1" applyBorder="1" applyAlignment="1">
      <alignment horizontal="center" vertical="center" wrapText="1"/>
    </xf>
    <xf numFmtId="39" fontId="194" fillId="0" borderId="8" xfId="332" applyNumberFormat="1" applyFont="1" applyBorder="1" applyAlignment="1">
      <alignment horizontal="center" vertical="center"/>
    </xf>
    <xf numFmtId="37" fontId="194" fillId="0" borderId="8" xfId="332" applyNumberFormat="1" applyFont="1" applyBorder="1" applyAlignment="1">
      <alignment horizontal="right" vertical="center"/>
    </xf>
    <xf numFmtId="165" fontId="194" fillId="0" borderId="8" xfId="31" applyNumberFormat="1" applyFont="1" applyBorder="1" applyAlignment="1">
      <alignment vertical="center"/>
    </xf>
    <xf numFmtId="0" fontId="13" fillId="0" borderId="0" xfId="0" applyFont="1" applyAlignment="1"/>
    <xf numFmtId="0" fontId="13" fillId="0" borderId="0" xfId="852" applyFont="1" applyAlignment="1"/>
    <xf numFmtId="49" fontId="13" fillId="0" borderId="0" xfId="852" quotePrefix="1" applyNumberFormat="1" applyFont="1" applyAlignment="1"/>
    <xf numFmtId="49" fontId="198" fillId="0" borderId="0" xfId="0" applyNumberFormat="1" applyFont="1" applyAlignment="1">
      <alignment horizontal="center"/>
    </xf>
    <xf numFmtId="0" fontId="190" fillId="50" borderId="86" xfId="0" applyFont="1" applyFill="1" applyBorder="1"/>
    <xf numFmtId="0" fontId="190" fillId="50" borderId="86" xfId="0" applyFont="1" applyFill="1" applyBorder="1" applyAlignment="1">
      <alignment horizontal="center" wrapText="1"/>
    </xf>
    <xf numFmtId="0" fontId="190" fillId="50" borderId="48" xfId="0" applyFont="1" applyFill="1" applyBorder="1" applyAlignment="1">
      <alignment horizontal="center" wrapText="1"/>
    </xf>
    <xf numFmtId="0" fontId="190" fillId="50" borderId="8" xfId="0" applyFont="1" applyFill="1" applyBorder="1" applyAlignment="1">
      <alignment horizontal="center" wrapText="1"/>
    </xf>
    <xf numFmtId="0" fontId="190" fillId="50" borderId="49" xfId="0" applyFont="1" applyFill="1" applyBorder="1" applyAlignment="1">
      <alignment horizontal="center" wrapText="1"/>
    </xf>
    <xf numFmtId="0" fontId="190" fillId="49" borderId="86" xfId="0" applyFont="1" applyFill="1" applyBorder="1"/>
    <xf numFmtId="0" fontId="189" fillId="49" borderId="86" xfId="0" applyFont="1" applyFill="1" applyBorder="1"/>
    <xf numFmtId="0" fontId="189" fillId="0" borderId="29" xfId="0" applyFont="1" applyBorder="1"/>
    <xf numFmtId="165" fontId="189" fillId="0" borderId="48" xfId="47338" applyNumberFormat="1" applyFont="1" applyBorder="1"/>
    <xf numFmtId="165" fontId="189" fillId="0" borderId="8" xfId="47338" applyNumberFormat="1" applyFont="1" applyBorder="1"/>
    <xf numFmtId="179" fontId="189" fillId="0" borderId="8" xfId="0" applyNumberFormat="1" applyFont="1" applyBorder="1"/>
    <xf numFmtId="171" fontId="189" fillId="0" borderId="49" xfId="136" applyNumberFormat="1" applyFont="1" applyBorder="1"/>
    <xf numFmtId="0" fontId="190" fillId="49" borderId="29" xfId="0" applyFont="1" applyFill="1" applyBorder="1"/>
    <xf numFmtId="0" fontId="189" fillId="49" borderId="29" xfId="0" applyFont="1" applyFill="1" applyBorder="1"/>
    <xf numFmtId="165" fontId="189" fillId="49" borderId="48" xfId="31" applyNumberFormat="1" applyFont="1" applyFill="1" applyBorder="1"/>
    <xf numFmtId="165" fontId="189" fillId="49" borderId="8" xfId="31" applyNumberFormat="1" applyFont="1" applyFill="1" applyBorder="1"/>
    <xf numFmtId="165" fontId="189" fillId="0" borderId="48" xfId="47344" applyNumberFormat="1" applyFont="1" applyBorder="1"/>
    <xf numFmtId="165" fontId="189" fillId="0" borderId="8" xfId="47344" applyNumberFormat="1" applyFont="1" applyBorder="1"/>
    <xf numFmtId="0" fontId="189" fillId="110" borderId="29" xfId="0" applyFont="1" applyFill="1" applyBorder="1"/>
    <xf numFmtId="165" fontId="189" fillId="0" borderId="48" xfId="47352" applyNumberFormat="1" applyFont="1" applyBorder="1"/>
    <xf numFmtId="165" fontId="189" fillId="0" borderId="8" xfId="47352" applyNumberFormat="1" applyFont="1" applyBorder="1"/>
    <xf numFmtId="165" fontId="189" fillId="0" borderId="48" xfId="47354" applyNumberFormat="1" applyFont="1" applyBorder="1"/>
    <xf numFmtId="165" fontId="189" fillId="0" borderId="8" xfId="47354" applyNumberFormat="1" applyFont="1" applyBorder="1"/>
    <xf numFmtId="165" fontId="189" fillId="0" borderId="48" xfId="47342" applyNumberFormat="1" applyFont="1" applyBorder="1"/>
    <xf numFmtId="165" fontId="189" fillId="0" borderId="8" xfId="47342" applyNumberFormat="1" applyFont="1" applyBorder="1"/>
    <xf numFmtId="165" fontId="189" fillId="0" borderId="48" xfId="47355" applyNumberFormat="1" applyFont="1" applyBorder="1"/>
    <xf numFmtId="0" fontId="190" fillId="0" borderId="29" xfId="0" applyFont="1" applyBorder="1"/>
    <xf numFmtId="0" fontId="189" fillId="49" borderId="52" xfId="0" applyFont="1" applyFill="1" applyBorder="1"/>
    <xf numFmtId="165" fontId="189" fillId="0" borderId="8" xfId="47357" applyNumberFormat="1" applyFont="1" applyBorder="1"/>
    <xf numFmtId="0" fontId="193" fillId="49" borderId="54" xfId="0" applyFont="1" applyFill="1" applyBorder="1"/>
    <xf numFmtId="0" fontId="193" fillId="49" borderId="41" xfId="0" applyFont="1" applyFill="1" applyBorder="1"/>
    <xf numFmtId="0" fontId="190" fillId="0" borderId="64" xfId="0" applyFont="1" applyBorder="1"/>
    <xf numFmtId="0" fontId="190" fillId="49" borderId="26" xfId="0" applyFont="1" applyFill="1" applyBorder="1"/>
    <xf numFmtId="0" fontId="189" fillId="0" borderId="44" xfId="0" applyFont="1" applyBorder="1"/>
    <xf numFmtId="165" fontId="189" fillId="0" borderId="0" xfId="47345" applyNumberFormat="1" applyFont="1"/>
    <xf numFmtId="0" fontId="189" fillId="0" borderId="44" xfId="0" applyFont="1" applyBorder="1" applyAlignment="1">
      <alignment horizontal="left"/>
    </xf>
    <xf numFmtId="0" fontId="189" fillId="0" borderId="0" xfId="0" applyFont="1" applyAlignment="1">
      <alignment horizontal="left"/>
    </xf>
    <xf numFmtId="0" fontId="193" fillId="0" borderId="0" xfId="0" applyFont="1" applyAlignment="1">
      <alignment horizontal="left"/>
    </xf>
    <xf numFmtId="0" fontId="189" fillId="0" borderId="57" xfId="0" applyFont="1" applyBorder="1"/>
    <xf numFmtId="0" fontId="189" fillId="0" borderId="0" xfId="940" applyFont="1"/>
    <xf numFmtId="175" fontId="189" fillId="0" borderId="0" xfId="952" applyFont="1"/>
    <xf numFmtId="0" fontId="195" fillId="50" borderId="40" xfId="0" applyFont="1" applyFill="1" applyBorder="1" applyAlignment="1">
      <alignment horizontal="center"/>
    </xf>
    <xf numFmtId="165" fontId="189" fillId="0" borderId="48" xfId="47346" applyNumberFormat="1" applyFont="1" applyBorder="1"/>
    <xf numFmtId="165" fontId="189" fillId="0" borderId="8" xfId="47346" applyNumberFormat="1" applyFont="1" applyBorder="1"/>
    <xf numFmtId="39" fontId="189" fillId="49" borderId="8" xfId="31" applyNumberFormat="1" applyFont="1" applyFill="1" applyBorder="1"/>
    <xf numFmtId="165" fontId="189" fillId="49" borderId="49" xfId="31" applyNumberFormat="1" applyFont="1" applyFill="1" applyBorder="1"/>
    <xf numFmtId="0" fontId="189" fillId="49" borderId="60" xfId="0" applyFont="1" applyFill="1" applyBorder="1"/>
    <xf numFmtId="0" fontId="193" fillId="49" borderId="50" xfId="0" applyFont="1" applyFill="1" applyBorder="1"/>
    <xf numFmtId="0" fontId="193" fillId="49" borderId="74" xfId="0" applyFont="1" applyFill="1" applyBorder="1"/>
    <xf numFmtId="0" fontId="193" fillId="49" borderId="73" xfId="0" applyFont="1" applyFill="1" applyBorder="1"/>
    <xf numFmtId="0" fontId="190" fillId="49" borderId="27" xfId="0" applyFont="1" applyFill="1" applyBorder="1"/>
    <xf numFmtId="0" fontId="190" fillId="49" borderId="36" xfId="0" applyFont="1" applyFill="1" applyBorder="1"/>
    <xf numFmtId="0" fontId="190" fillId="49" borderId="28" xfId="0" applyFont="1" applyFill="1" applyBorder="1"/>
    <xf numFmtId="165" fontId="189" fillId="0" borderId="8" xfId="47345" applyNumberFormat="1" applyFont="1" applyBorder="1"/>
    <xf numFmtId="0" fontId="193" fillId="0" borderId="49" xfId="0" applyFont="1" applyBorder="1"/>
    <xf numFmtId="0" fontId="189" fillId="0" borderId="48" xfId="0" applyFont="1" applyBorder="1" applyAlignment="1">
      <alignment horizontal="left"/>
    </xf>
    <xf numFmtId="0" fontId="193" fillId="0" borderId="8" xfId="0" applyFont="1" applyBorder="1" applyAlignment="1">
      <alignment horizontal="left"/>
    </xf>
    <xf numFmtId="0" fontId="189" fillId="0" borderId="31" xfId="0" applyFont="1" applyBorder="1" applyAlignment="1">
      <alignment horizontal="left"/>
    </xf>
    <xf numFmtId="0" fontId="193" fillId="0" borderId="50" xfId="0" applyFont="1" applyBorder="1" applyAlignment="1">
      <alignment horizontal="left"/>
    </xf>
    <xf numFmtId="0" fontId="203" fillId="0" borderId="0" xfId="0" applyFont="1"/>
    <xf numFmtId="0" fontId="189" fillId="49" borderId="26" xfId="0" applyFont="1" applyFill="1" applyBorder="1"/>
    <xf numFmtId="0" fontId="190" fillId="50" borderId="81" xfId="0" applyFont="1" applyFill="1" applyBorder="1"/>
    <xf numFmtId="166" fontId="189" fillId="49" borderId="8" xfId="31" applyNumberFormat="1" applyFont="1" applyFill="1" applyBorder="1"/>
    <xf numFmtId="166" fontId="189" fillId="0" borderId="8" xfId="0" applyNumberFormat="1" applyFont="1" applyBorder="1"/>
    <xf numFmtId="165" fontId="189" fillId="0" borderId="48" xfId="47353" applyNumberFormat="1" applyFont="1" applyBorder="1"/>
    <xf numFmtId="165" fontId="189" fillId="0" borderId="8" xfId="47353" applyNumberFormat="1" applyFont="1" applyBorder="1"/>
    <xf numFmtId="0" fontId="189" fillId="110" borderId="0" xfId="0" applyFont="1" applyFill="1"/>
    <xf numFmtId="171" fontId="189" fillId="0" borderId="49" xfId="0" applyNumberFormat="1" applyFont="1" applyBorder="1"/>
    <xf numFmtId="165" fontId="189" fillId="0" borderId="48" xfId="47343" applyNumberFormat="1" applyFont="1" applyBorder="1"/>
    <xf numFmtId="165" fontId="189" fillId="0" borderId="8" xfId="47343" applyNumberFormat="1" applyFont="1" applyBorder="1"/>
    <xf numFmtId="166" fontId="189" fillId="0" borderId="8" xfId="31" applyNumberFormat="1" applyFont="1" applyBorder="1"/>
    <xf numFmtId="0" fontId="189" fillId="49" borderId="53" xfId="0" applyFont="1" applyFill="1" applyBorder="1"/>
    <xf numFmtId="0" fontId="189" fillId="0" borderId="87" xfId="0" applyFont="1" applyBorder="1"/>
    <xf numFmtId="165" fontId="189" fillId="0" borderId="87" xfId="0" applyNumberFormat="1" applyFont="1" applyBorder="1"/>
    <xf numFmtId="0" fontId="189" fillId="0" borderId="120" xfId="0" applyFont="1" applyBorder="1"/>
    <xf numFmtId="0" fontId="189" fillId="0" borderId="82" xfId="0" applyFont="1" applyBorder="1"/>
    <xf numFmtId="0" fontId="189" fillId="0" borderId="69" xfId="0" applyFont="1" applyBorder="1"/>
    <xf numFmtId="0" fontId="189" fillId="0" borderId="76" xfId="0" applyFont="1" applyBorder="1"/>
    <xf numFmtId="165" fontId="189" fillId="0" borderId="31" xfId="47357" applyNumberFormat="1" applyFont="1" applyBorder="1"/>
    <xf numFmtId="0" fontId="189" fillId="49" borderId="27" xfId="0" applyFont="1" applyFill="1" applyBorder="1"/>
    <xf numFmtId="0" fontId="189" fillId="49" borderId="36" xfId="0" applyFont="1" applyFill="1" applyBorder="1"/>
    <xf numFmtId="0" fontId="189" fillId="49" borderId="58" xfId="0" applyFont="1" applyFill="1" applyBorder="1"/>
    <xf numFmtId="0" fontId="190" fillId="49" borderId="48" xfId="0" applyFont="1" applyFill="1" applyBorder="1"/>
    <xf numFmtId="0" fontId="190" fillId="49" borderId="45" xfId="0" applyFont="1" applyFill="1" applyBorder="1"/>
    <xf numFmtId="0" fontId="190" fillId="49" borderId="67" xfId="0" applyFont="1" applyFill="1" applyBorder="1"/>
    <xf numFmtId="0" fontId="190" fillId="49" borderId="66" xfId="0" applyFont="1" applyFill="1" applyBorder="1"/>
    <xf numFmtId="0" fontId="190" fillId="49" borderId="49" xfId="0" applyFont="1" applyFill="1" applyBorder="1"/>
    <xf numFmtId="165" fontId="189" fillId="0" borderId="44" xfId="47345" applyNumberFormat="1" applyFont="1" applyBorder="1"/>
    <xf numFmtId="0" fontId="189" fillId="0" borderId="33" xfId="0" applyFont="1" applyBorder="1"/>
    <xf numFmtId="0" fontId="189" fillId="0" borderId="34" xfId="0" applyFont="1" applyBorder="1"/>
    <xf numFmtId="0" fontId="189" fillId="0" borderId="65" xfId="0" applyFont="1" applyBorder="1"/>
    <xf numFmtId="0" fontId="189" fillId="0" borderId="64" xfId="0" applyFont="1" applyBorder="1"/>
    <xf numFmtId="0" fontId="190" fillId="0" borderId="24" xfId="0" applyFont="1" applyBorder="1"/>
    <xf numFmtId="0" fontId="189" fillId="0" borderId="24" xfId="0" applyFont="1" applyBorder="1"/>
    <xf numFmtId="0" fontId="190" fillId="0" borderId="25" xfId="0" applyFont="1" applyBorder="1"/>
    <xf numFmtId="0" fontId="190" fillId="0" borderId="34" xfId="0" applyFont="1" applyBorder="1"/>
    <xf numFmtId="0" fontId="190" fillId="0" borderId="48" xfId="0" applyFont="1" applyBorder="1"/>
    <xf numFmtId="165" fontId="189" fillId="0" borderId="65" xfId="47345" applyNumberFormat="1" applyFont="1" applyBorder="1"/>
    <xf numFmtId="165" fontId="189" fillId="0" borderId="33" xfId="47345" applyNumberFormat="1" applyFont="1" applyBorder="1"/>
    <xf numFmtId="165" fontId="189" fillId="0" borderId="49" xfId="47345" applyNumberFormat="1" applyFont="1" applyBorder="1"/>
    <xf numFmtId="9" fontId="189" fillId="0" borderId="44" xfId="136" applyFont="1" applyBorder="1"/>
    <xf numFmtId="165" fontId="189" fillId="0" borderId="108" xfId="31" applyNumberFormat="1" applyFont="1" applyBorder="1"/>
    <xf numFmtId="0" fontId="189" fillId="0" borderId="39" xfId="0" applyFont="1" applyBorder="1"/>
    <xf numFmtId="0" fontId="190" fillId="0" borderId="69" xfId="0" applyFont="1" applyBorder="1"/>
    <xf numFmtId="0" fontId="190" fillId="0" borderId="76" xfId="0" applyFont="1" applyBorder="1"/>
    <xf numFmtId="0" fontId="189" fillId="0" borderId="68" xfId="0" applyFont="1" applyBorder="1"/>
    <xf numFmtId="0" fontId="203" fillId="0" borderId="0" xfId="940" applyFont="1" applyAlignment="1">
      <alignment horizontal="left" wrapText="1"/>
    </xf>
    <xf numFmtId="0" fontId="198" fillId="23" borderId="8" xfId="0" applyFont="1" applyFill="1" applyBorder="1"/>
    <xf numFmtId="0" fontId="190" fillId="23" borderId="8" xfId="0" applyFont="1" applyFill="1" applyBorder="1" applyAlignment="1">
      <alignment horizontal="centerContinuous"/>
    </xf>
    <xf numFmtId="0" fontId="190" fillId="23" borderId="44" xfId="0" applyFont="1" applyFill="1" applyBorder="1" applyAlignment="1">
      <alignment horizontal="centerContinuous"/>
    </xf>
    <xf numFmtId="0" fontId="190" fillId="23" borderId="5" xfId="0" applyFont="1" applyFill="1" applyBorder="1" applyAlignment="1">
      <alignment horizontal="centerContinuous"/>
    </xf>
    <xf numFmtId="0" fontId="190" fillId="23" borderId="52" xfId="0" applyFont="1" applyFill="1" applyBorder="1" applyAlignment="1">
      <alignment horizontal="centerContinuous"/>
    </xf>
    <xf numFmtId="0" fontId="190" fillId="23" borderId="45" xfId="0" applyFont="1" applyFill="1" applyBorder="1" applyAlignment="1">
      <alignment horizontal="center"/>
    </xf>
    <xf numFmtId="0" fontId="190" fillId="23" borderId="44" xfId="0" applyFont="1" applyFill="1" applyBorder="1"/>
    <xf numFmtId="0" fontId="189" fillId="23" borderId="44" xfId="0" applyFont="1" applyFill="1" applyBorder="1"/>
    <xf numFmtId="0" fontId="189" fillId="23" borderId="5" xfId="0" applyFont="1" applyFill="1" applyBorder="1"/>
    <xf numFmtId="0" fontId="189" fillId="23" borderId="52" xfId="0" applyFont="1" applyFill="1" applyBorder="1"/>
    <xf numFmtId="166" fontId="189" fillId="0" borderId="8" xfId="47348" applyNumberFormat="1" applyFont="1" applyBorder="1"/>
    <xf numFmtId="166" fontId="189" fillId="0" borderId="8" xfId="494" applyNumberFormat="1" applyFont="1" applyBorder="1"/>
    <xf numFmtId="9" fontId="189" fillId="0" borderId="21" xfId="621" applyFont="1" applyBorder="1"/>
    <xf numFmtId="9" fontId="189" fillId="0" borderId="8" xfId="621" applyFont="1" applyBorder="1"/>
    <xf numFmtId="166" fontId="189" fillId="0" borderId="45" xfId="494" applyNumberFormat="1" applyFont="1" applyBorder="1"/>
    <xf numFmtId="0" fontId="189" fillId="0" borderId="44" xfId="0" applyFont="1" applyBorder="1" applyAlignment="1">
      <alignment wrapText="1"/>
    </xf>
    <xf numFmtId="9" fontId="189" fillId="0" borderId="8" xfId="621" applyFont="1" applyBorder="1" applyAlignment="1">
      <alignment horizontal="right"/>
    </xf>
    <xf numFmtId="0" fontId="190" fillId="0" borderId="45" xfId="0" quotePrefix="1" applyFont="1" applyBorder="1" applyAlignment="1">
      <alignment horizontal="left"/>
    </xf>
    <xf numFmtId="166" fontId="190" fillId="0" borderId="45" xfId="0" applyNumberFormat="1" applyFont="1" applyBorder="1"/>
    <xf numFmtId="9" fontId="190" fillId="0" borderId="21" xfId="621" applyFont="1" applyBorder="1"/>
    <xf numFmtId="9" fontId="190" fillId="0" borderId="8" xfId="621" applyFont="1" applyBorder="1"/>
    <xf numFmtId="178" fontId="211" fillId="0" borderId="0" xfId="0" applyNumberFormat="1" applyFont="1"/>
    <xf numFmtId="9" fontId="189" fillId="110" borderId="21" xfId="621" applyFont="1" applyFill="1" applyBorder="1"/>
    <xf numFmtId="0" fontId="189" fillId="110" borderId="44" xfId="0" applyFont="1" applyFill="1" applyBorder="1"/>
    <xf numFmtId="9" fontId="189" fillId="0" borderId="21" xfId="621" quotePrefix="1" applyFont="1" applyBorder="1" applyAlignment="1">
      <alignment horizontal="right"/>
    </xf>
    <xf numFmtId="9" fontId="189" fillId="0" borderId="21" xfId="621" applyFont="1" applyBorder="1" applyAlignment="1">
      <alignment horizontal="right"/>
    </xf>
    <xf numFmtId="0" fontId="189" fillId="0" borderId="84" xfId="0" applyFont="1" applyBorder="1"/>
    <xf numFmtId="0" fontId="189" fillId="0" borderId="44" xfId="0" quotePrefix="1" applyFont="1" applyBorder="1" applyAlignment="1">
      <alignment horizontal="left" wrapText="1"/>
    </xf>
    <xf numFmtId="166" fontId="190" fillId="0" borderId="21" xfId="0" applyNumberFormat="1" applyFont="1" applyBorder="1"/>
    <xf numFmtId="166" fontId="190" fillId="0" borderId="8" xfId="0" applyNumberFormat="1" applyFont="1" applyBorder="1"/>
    <xf numFmtId="0" fontId="194" fillId="0" borderId="87" xfId="0" applyFont="1" applyBorder="1"/>
    <xf numFmtId="178" fontId="194" fillId="0" borderId="87" xfId="0" applyNumberFormat="1" applyFont="1" applyBorder="1" applyAlignment="1">
      <alignment horizontal="left" vertical="top" wrapText="1"/>
    </xf>
    <xf numFmtId="178" fontId="194" fillId="0" borderId="87" xfId="0" applyNumberFormat="1" applyFont="1" applyBorder="1"/>
    <xf numFmtId="0" fontId="189" fillId="0" borderId="0" xfId="0" applyFont="1" applyAlignment="1">
      <alignment wrapText="1"/>
    </xf>
    <xf numFmtId="0" fontId="178" fillId="50" borderId="32" xfId="329" applyFont="1" applyFill="1" applyBorder="1" applyAlignment="1">
      <alignment horizontal="center" vertical="center" wrapText="1"/>
    </xf>
    <xf numFmtId="0" fontId="149" fillId="0" borderId="0" xfId="0" applyFont="1" applyFill="1" applyAlignment="1">
      <alignment horizontal="left" wrapText="1"/>
    </xf>
    <xf numFmtId="0" fontId="149" fillId="0" borderId="8" xfId="0" applyFont="1" applyFill="1" applyBorder="1"/>
    <xf numFmtId="0" fontId="149" fillId="0" borderId="8" xfId="0" applyFont="1" applyBorder="1" applyAlignment="1">
      <alignment horizontal="center"/>
    </xf>
    <xf numFmtId="39" fontId="149" fillId="0" borderId="8" xfId="31" applyNumberFormat="1" applyFont="1" applyBorder="1" applyAlignment="1">
      <alignment horizontal="center"/>
    </xf>
    <xf numFmtId="1" fontId="149" fillId="0" borderId="8" xfId="31" applyNumberFormat="1" applyFont="1" applyBorder="1" applyProtection="1">
      <protection locked="0"/>
    </xf>
    <xf numFmtId="165" fontId="149" fillId="0" borderId="8" xfId="31" applyNumberFormat="1" applyFont="1" applyBorder="1" applyAlignment="1">
      <alignment horizontal="right"/>
    </xf>
    <xf numFmtId="42" fontId="149" fillId="0" borderId="8" xfId="31" applyNumberFormat="1" applyFont="1" applyBorder="1" applyAlignment="1">
      <alignment horizontal="center"/>
    </xf>
    <xf numFmtId="1" fontId="149" fillId="0" borderId="8" xfId="31" applyNumberFormat="1" applyFont="1" applyBorder="1"/>
    <xf numFmtId="4" fontId="149" fillId="0" borderId="8" xfId="0" quotePrefix="1" applyNumberFormat="1" applyFont="1" applyBorder="1"/>
    <xf numFmtId="42" fontId="149" fillId="0" borderId="8" xfId="31" applyNumberFormat="1" applyFont="1" applyBorder="1" applyAlignment="1">
      <alignment horizontal="right"/>
    </xf>
    <xf numFmtId="1" fontId="148" fillId="0" borderId="8" xfId="0" applyNumberFormat="1" applyFont="1" applyBorder="1"/>
    <xf numFmtId="0" fontId="148" fillId="0" borderId="0" xfId="0" applyFont="1" applyAlignment="1">
      <alignment wrapText="1"/>
    </xf>
    <xf numFmtId="43" fontId="148" fillId="0" borderId="0" xfId="31" applyFont="1"/>
    <xf numFmtId="164" fontId="148" fillId="0" borderId="0" xfId="0" applyNumberFormat="1" applyFont="1"/>
    <xf numFmtId="0" fontId="189" fillId="0" borderId="32" xfId="0" applyFont="1" applyBorder="1" applyAlignment="1">
      <alignment horizontal="right"/>
    </xf>
    <xf numFmtId="0" fontId="189" fillId="0" borderId="60" xfId="0" applyFont="1" applyBorder="1" applyAlignment="1">
      <alignment horizontal="right"/>
    </xf>
    <xf numFmtId="9" fontId="163" fillId="50" borderId="8" xfId="0" applyNumberFormat="1" applyFont="1" applyFill="1" applyBorder="1" applyAlignment="1">
      <alignment horizontal="center" vertical="center" wrapText="1"/>
    </xf>
    <xf numFmtId="0" fontId="149" fillId="0" borderId="8" xfId="0" applyFont="1" applyBorder="1" applyAlignment="1">
      <alignment horizontal="left"/>
    </xf>
    <xf numFmtId="171" fontId="149" fillId="0" borderId="8" xfId="0" applyNumberFormat="1" applyFont="1" applyBorder="1" applyAlignment="1">
      <alignment horizontal="center" vertical="center"/>
    </xf>
    <xf numFmtId="3" fontId="149" fillId="0" borderId="8" xfId="16800" applyNumberFormat="1" applyFont="1" applyFill="1" applyBorder="1" applyAlignment="1">
      <alignment horizontal="center" vertical="center"/>
    </xf>
    <xf numFmtId="3" fontId="149" fillId="0" borderId="8" xfId="16800" applyNumberFormat="1" applyFont="1" applyBorder="1" applyAlignment="1">
      <alignment horizontal="center" vertical="center"/>
    </xf>
    <xf numFmtId="9" fontId="149" fillId="0" borderId="8" xfId="0" applyNumberFormat="1" applyFont="1" applyBorder="1" applyAlignment="1">
      <alignment horizontal="center" vertical="center"/>
    </xf>
    <xf numFmtId="10" fontId="149" fillId="0" borderId="8" xfId="0" applyNumberFormat="1" applyFont="1" applyBorder="1" applyAlignment="1">
      <alignment horizontal="center" vertical="center"/>
    </xf>
    <xf numFmtId="3" fontId="149" fillId="0" borderId="8" xfId="16807" applyNumberFormat="1" applyFont="1" applyFill="1" applyBorder="1" applyAlignment="1">
      <alignment horizontal="center" vertical="center"/>
    </xf>
    <xf numFmtId="0" fontId="149" fillId="0" borderId="45" xfId="0" applyFont="1" applyBorder="1" applyAlignment="1">
      <alignment horizontal="left"/>
    </xf>
    <xf numFmtId="3" fontId="149" fillId="0" borderId="45" xfId="0" applyNumberFormat="1" applyFont="1" applyFill="1" applyBorder="1" applyAlignment="1">
      <alignment horizontal="center" vertical="center"/>
    </xf>
    <xf numFmtId="3" fontId="149" fillId="0" borderId="45" xfId="0" applyNumberFormat="1" applyFont="1" applyBorder="1" applyAlignment="1">
      <alignment horizontal="center" vertical="center"/>
    </xf>
    <xf numFmtId="171" fontId="149" fillId="0" borderId="45" xfId="0" applyNumberFormat="1" applyFont="1" applyBorder="1" applyAlignment="1">
      <alignment horizontal="center" vertical="center"/>
    </xf>
    <xf numFmtId="9" fontId="149" fillId="0" borderId="45" xfId="0" applyNumberFormat="1" applyFont="1" applyBorder="1" applyAlignment="1">
      <alignment horizontal="center" vertical="center"/>
    </xf>
    <xf numFmtId="10" fontId="149" fillId="0" borderId="45" xfId="0" applyNumberFormat="1" applyFont="1" applyBorder="1" applyAlignment="1">
      <alignment horizontal="center" vertical="center"/>
    </xf>
    <xf numFmtId="0" fontId="163" fillId="0" borderId="22" xfId="0" applyFont="1" applyBorder="1" applyAlignment="1">
      <alignment horizontal="center"/>
    </xf>
    <xf numFmtId="3" fontId="163" fillId="0" borderId="22" xfId="0" applyNumberFormat="1" applyFont="1" applyFill="1" applyBorder="1" applyAlignment="1">
      <alignment horizontal="center" vertical="center"/>
    </xf>
    <xf numFmtId="3" fontId="163" fillId="0" borderId="22" xfId="0" applyNumberFormat="1" applyFont="1" applyBorder="1" applyAlignment="1">
      <alignment horizontal="center" vertical="center"/>
    </xf>
    <xf numFmtId="10" fontId="163" fillId="0" borderId="22" xfId="0" applyNumberFormat="1" applyFont="1" applyBorder="1" applyAlignment="1">
      <alignment horizontal="center" vertical="center"/>
    </xf>
    <xf numFmtId="9" fontId="163" fillId="0" borderId="22" xfId="0" applyNumberFormat="1" applyFont="1" applyBorder="1" applyAlignment="1">
      <alignment horizontal="center" vertical="center"/>
    </xf>
    <xf numFmtId="9" fontId="149" fillId="0" borderId="0" xfId="0" applyNumberFormat="1" applyFont="1"/>
    <xf numFmtId="0" fontId="144" fillId="0" borderId="48" xfId="0" applyFont="1" applyBorder="1" applyAlignment="1">
      <alignment horizontal="center" vertical="center" wrapText="1" readingOrder="1"/>
    </xf>
    <xf numFmtId="0" fontId="144" fillId="0" borderId="8" xfId="0" applyFont="1" applyBorder="1" applyAlignment="1">
      <alignment horizontal="center" vertical="center" wrapText="1" readingOrder="1"/>
    </xf>
    <xf numFmtId="0" fontId="144" fillId="0" borderId="49" xfId="0" applyFont="1" applyBorder="1" applyAlignment="1">
      <alignment horizontal="center" vertical="center" wrapText="1" readingOrder="1"/>
    </xf>
    <xf numFmtId="0" fontId="190" fillId="23" borderId="8" xfId="0" applyFont="1" applyFill="1" applyBorder="1" applyAlignment="1">
      <alignment horizontal="center" vertical="center" wrapText="1"/>
    </xf>
    <xf numFmtId="0" fontId="190" fillId="0" borderId="8" xfId="0" applyFont="1" applyBorder="1" applyAlignment="1">
      <alignment vertical="center" wrapText="1"/>
    </xf>
    <xf numFmtId="0" fontId="197" fillId="50" borderId="41" xfId="0" applyFont="1" applyFill="1" applyBorder="1" applyAlignment="1">
      <alignment horizontal="center" vertical="center"/>
    </xf>
    <xf numFmtId="0" fontId="197" fillId="50" borderId="42" xfId="0" applyFont="1" applyFill="1" applyBorder="1" applyAlignment="1">
      <alignment horizontal="center" vertical="center"/>
    </xf>
    <xf numFmtId="0" fontId="173" fillId="0" borderId="0" xfId="0" applyFont="1" applyAlignment="1">
      <alignment horizontal="center" vertical="center"/>
    </xf>
    <xf numFmtId="0" fontId="153" fillId="50" borderId="40" xfId="0" applyFont="1" applyFill="1" applyBorder="1" applyAlignment="1">
      <alignment horizontal="center" vertical="center"/>
    </xf>
    <xf numFmtId="0" fontId="153" fillId="50" borderId="4" xfId="0" applyFont="1" applyFill="1" applyBorder="1" applyAlignment="1">
      <alignment horizontal="center" vertical="center"/>
    </xf>
    <xf numFmtId="0" fontId="153" fillId="50" borderId="63" xfId="0" applyFont="1" applyFill="1" applyBorder="1" applyAlignment="1">
      <alignment horizontal="center" vertical="center"/>
    </xf>
    <xf numFmtId="0" fontId="149" fillId="0" borderId="0" xfId="0" applyFont="1" applyAlignment="1">
      <alignment horizontal="left" vertical="center" wrapText="1"/>
    </xf>
    <xf numFmtId="0" fontId="149" fillId="0" borderId="24" xfId="0" quotePrefix="1" applyFont="1" applyBorder="1" applyAlignment="1">
      <alignment horizontal="left" vertical="center" wrapText="1"/>
    </xf>
    <xf numFmtId="0" fontId="183" fillId="0" borderId="0" xfId="0" applyFont="1" applyAlignment="1">
      <alignment horizontal="center" vertical="center"/>
    </xf>
    <xf numFmtId="178" fontId="189" fillId="0" borderId="0" xfId="0" applyNumberFormat="1" applyFont="1" applyFill="1" applyBorder="1" applyAlignment="1">
      <alignment horizontal="left" wrapText="1"/>
    </xf>
    <xf numFmtId="0" fontId="195" fillId="0" borderId="0" xfId="0" applyFont="1" applyAlignment="1">
      <alignment horizontal="center" vertical="center" wrapText="1"/>
    </xf>
    <xf numFmtId="0" fontId="135" fillId="0" borderId="0" xfId="0" applyFont="1" applyAlignment="1">
      <alignment horizontal="center" vertical="center" wrapText="1"/>
    </xf>
    <xf numFmtId="0" fontId="190" fillId="23" borderId="44" xfId="0" applyFont="1" applyFill="1" applyBorder="1" applyAlignment="1">
      <alignment horizontal="center"/>
    </xf>
    <xf numFmtId="0" fontId="190" fillId="23" borderId="5" xfId="0" applyFont="1" applyFill="1" applyBorder="1" applyAlignment="1">
      <alignment horizontal="center"/>
    </xf>
    <xf numFmtId="0" fontId="190" fillId="23" borderId="52" xfId="0" applyFont="1" applyFill="1" applyBorder="1" applyAlignment="1">
      <alignment horizontal="center"/>
    </xf>
    <xf numFmtId="0" fontId="189" fillId="0" borderId="0" xfId="0" quotePrefix="1" applyFont="1" applyAlignment="1">
      <alignment horizontal="left" wrapText="1"/>
    </xf>
    <xf numFmtId="0" fontId="189" fillId="0" borderId="0" xfId="0" applyFont="1" applyAlignment="1">
      <alignment horizontal="left" wrapText="1"/>
    </xf>
    <xf numFmtId="0" fontId="189" fillId="0" borderId="0" xfId="0" applyFont="1" applyAlignment="1">
      <alignment wrapText="1"/>
    </xf>
    <xf numFmtId="178" fontId="189" fillId="0" borderId="0" xfId="0" quotePrefix="1" applyNumberFormat="1" applyFont="1" applyFill="1" applyBorder="1" applyAlignment="1">
      <alignment horizontal="left" vertical="top" wrapText="1"/>
    </xf>
    <xf numFmtId="0" fontId="203" fillId="0" borderId="0" xfId="0" quotePrefix="1" applyFont="1" applyAlignment="1">
      <alignment horizontal="left" vertical="center" wrapText="1"/>
    </xf>
    <xf numFmtId="0" fontId="203" fillId="0" borderId="0" xfId="0" applyFont="1" applyAlignment="1">
      <alignment horizontal="left" vertical="center" wrapText="1"/>
    </xf>
    <xf numFmtId="0" fontId="189" fillId="0" borderId="0" xfId="0" quotePrefix="1" applyFont="1" applyAlignment="1">
      <alignment horizontal="left" vertical="center" wrapText="1"/>
    </xf>
    <xf numFmtId="0" fontId="189" fillId="0" borderId="0" xfId="0" applyFont="1" applyAlignment="1">
      <alignment horizontal="left" vertical="center" wrapText="1"/>
    </xf>
    <xf numFmtId="0" fontId="189" fillId="0" borderId="0" xfId="0" quotePrefix="1" applyFont="1" applyFill="1" applyBorder="1" applyAlignment="1">
      <alignment wrapText="1"/>
    </xf>
    <xf numFmtId="0" fontId="195" fillId="0" borderId="0" xfId="0" applyFont="1" applyAlignment="1">
      <alignment horizontal="left"/>
    </xf>
    <xf numFmtId="0" fontId="195" fillId="0" borderId="0" xfId="852" applyFont="1" applyAlignment="1">
      <alignment horizontal="left"/>
    </xf>
    <xf numFmtId="49" fontId="195" fillId="0" borderId="0" xfId="852" quotePrefix="1" applyNumberFormat="1" applyFont="1" applyAlignment="1">
      <alignment horizontal="left"/>
    </xf>
    <xf numFmtId="0" fontId="195" fillId="50" borderId="40" xfId="0" applyFont="1" applyFill="1" applyBorder="1" applyAlignment="1">
      <alignment horizontal="center"/>
    </xf>
    <xf numFmtId="0" fontId="195" fillId="50" borderId="4" xfId="0" applyFont="1" applyFill="1" applyBorder="1" applyAlignment="1">
      <alignment horizontal="center"/>
    </xf>
    <xf numFmtId="0" fontId="190" fillId="49" borderId="35" xfId="0" applyFont="1" applyFill="1" applyBorder="1" applyAlignment="1">
      <alignment horizontal="center" wrapText="1"/>
    </xf>
    <xf numFmtId="0" fontId="190" fillId="49" borderId="72" xfId="0" applyFont="1" applyFill="1" applyBorder="1" applyAlignment="1">
      <alignment horizontal="center" wrapText="1"/>
    </xf>
    <xf numFmtId="0" fontId="189" fillId="0" borderId="0" xfId="940" applyFont="1" applyAlignment="1">
      <alignment horizontal="left" vertical="top" wrapText="1"/>
    </xf>
    <xf numFmtId="0" fontId="195" fillId="50" borderId="63" xfId="0" applyFont="1" applyFill="1" applyBorder="1" applyAlignment="1">
      <alignment horizontal="center"/>
    </xf>
    <xf numFmtId="0" fontId="190" fillId="50" borderId="27" xfId="0" applyFont="1" applyFill="1" applyBorder="1" applyAlignment="1">
      <alignment horizontal="center"/>
    </xf>
    <xf numFmtId="0" fontId="190" fillId="50" borderId="36" xfId="0" applyFont="1" applyFill="1" applyBorder="1" applyAlignment="1">
      <alignment horizontal="center"/>
    </xf>
    <xf numFmtId="0" fontId="190" fillId="50" borderId="28" xfId="0" applyFont="1" applyFill="1" applyBorder="1" applyAlignment="1">
      <alignment horizontal="center"/>
    </xf>
    <xf numFmtId="0" fontId="190" fillId="50" borderId="53" xfId="0" applyFont="1" applyFill="1" applyBorder="1" applyAlignment="1">
      <alignment horizontal="center"/>
    </xf>
    <xf numFmtId="0" fontId="190" fillId="50" borderId="21" xfId="0" applyFont="1" applyFill="1" applyBorder="1" applyAlignment="1">
      <alignment horizontal="center"/>
    </xf>
    <xf numFmtId="0" fontId="190" fillId="50" borderId="59" xfId="0" applyFont="1" applyFill="1" applyBorder="1" applyAlignment="1">
      <alignment horizontal="center"/>
    </xf>
    <xf numFmtId="0" fontId="190" fillId="49" borderId="64" xfId="0" applyFont="1" applyFill="1" applyBorder="1" applyAlignment="1">
      <alignment horizontal="center" wrapText="1"/>
    </xf>
    <xf numFmtId="0" fontId="190" fillId="49" borderId="24" xfId="0" applyFont="1" applyFill="1" applyBorder="1" applyAlignment="1">
      <alignment horizontal="center" wrapText="1"/>
    </xf>
    <xf numFmtId="0" fontId="190" fillId="49" borderId="25" xfId="0" applyFont="1" applyFill="1" applyBorder="1" applyAlignment="1">
      <alignment horizontal="center" wrapText="1"/>
    </xf>
    <xf numFmtId="0" fontId="190" fillId="49" borderId="71" xfId="0" applyFont="1" applyFill="1" applyBorder="1" applyAlignment="1">
      <alignment horizontal="center" wrapText="1"/>
    </xf>
    <xf numFmtId="0" fontId="189" fillId="0" borderId="0" xfId="940" applyFont="1"/>
    <xf numFmtId="0" fontId="203" fillId="0" borderId="0" xfId="0" applyFont="1" applyAlignment="1">
      <alignment horizontal="left" wrapText="1"/>
    </xf>
    <xf numFmtId="0" fontId="203" fillId="0" borderId="0" xfId="0" applyFont="1" applyAlignment="1">
      <alignment wrapText="1"/>
    </xf>
    <xf numFmtId="0" fontId="189" fillId="0" borderId="0" xfId="940" applyFont="1" applyAlignment="1">
      <alignment horizontal="left" indent="2"/>
    </xf>
    <xf numFmtId="0" fontId="189" fillId="0" borderId="0" xfId="940" applyFont="1" applyAlignment="1">
      <alignment horizontal="left" wrapText="1"/>
    </xf>
    <xf numFmtId="0" fontId="203" fillId="0" borderId="0" xfId="855" quotePrefix="1" applyFont="1" applyAlignment="1">
      <alignment horizontal="left" vertical="top" wrapText="1"/>
    </xf>
    <xf numFmtId="0" fontId="203" fillId="0" borderId="0" xfId="0" applyFont="1" applyAlignment="1">
      <alignment horizontal="left" vertical="top" wrapText="1"/>
    </xf>
    <xf numFmtId="0" fontId="128" fillId="0" borderId="0" xfId="0" applyFont="1" applyAlignment="1">
      <alignment horizontal="left" wrapText="1"/>
    </xf>
    <xf numFmtId="0" fontId="195" fillId="0" borderId="0" xfId="0" applyFont="1" applyAlignment="1">
      <alignment horizontal="center"/>
    </xf>
    <xf numFmtId="0" fontId="195" fillId="0" borderId="0" xfId="852" applyFont="1" applyAlignment="1">
      <alignment horizontal="center"/>
    </xf>
    <xf numFmtId="49" fontId="195" fillId="0" borderId="0" xfId="852" quotePrefix="1" applyNumberFormat="1" applyFont="1" applyAlignment="1">
      <alignment horizontal="center"/>
    </xf>
    <xf numFmtId="0" fontId="195" fillId="50" borderId="64" xfId="0" applyFont="1" applyFill="1" applyBorder="1" applyAlignment="1">
      <alignment horizontal="center"/>
    </xf>
    <xf numFmtId="0" fontId="195" fillId="50" borderId="24" xfId="0" applyFont="1" applyFill="1" applyBorder="1" applyAlignment="1">
      <alignment horizontal="center"/>
    </xf>
    <xf numFmtId="0" fontId="195" fillId="50" borderId="25" xfId="0" applyFont="1" applyFill="1" applyBorder="1" applyAlignment="1">
      <alignment horizontal="center"/>
    </xf>
    <xf numFmtId="0" fontId="190" fillId="50" borderId="35" xfId="0" applyFont="1" applyFill="1" applyBorder="1" applyAlignment="1">
      <alignment horizontal="center"/>
    </xf>
    <xf numFmtId="0" fontId="190" fillId="50" borderId="71" xfId="0" applyFont="1" applyFill="1" applyBorder="1" applyAlignment="1">
      <alignment horizontal="center"/>
    </xf>
    <xf numFmtId="0" fontId="190" fillId="50" borderId="72" xfId="0" applyFont="1" applyFill="1" applyBorder="1" applyAlignment="1">
      <alignment horizontal="center"/>
    </xf>
    <xf numFmtId="0" fontId="189" fillId="0" borderId="0" xfId="940" applyFont="1" applyAlignment="1">
      <alignment horizontal="left"/>
    </xf>
    <xf numFmtId="0" fontId="189" fillId="0" borderId="0" xfId="940" applyFont="1" applyAlignment="1"/>
    <xf numFmtId="0" fontId="189" fillId="0" borderId="0" xfId="855" quotePrefix="1" applyFont="1" applyAlignment="1">
      <alignment horizontal="left" wrapText="1"/>
    </xf>
    <xf numFmtId="0" fontId="197" fillId="50" borderId="44" xfId="0" applyFont="1" applyFill="1" applyBorder="1" applyAlignment="1">
      <alignment horizontal="center" vertical="center"/>
    </xf>
    <xf numFmtId="0" fontId="197" fillId="50" borderId="5" xfId="0" applyFont="1" applyFill="1" applyBorder="1" applyAlignment="1">
      <alignment horizontal="center" vertical="center"/>
    </xf>
    <xf numFmtId="0" fontId="197" fillId="50" borderId="52" xfId="0" applyFont="1" applyFill="1" applyBorder="1" applyAlignment="1">
      <alignment horizontal="center" vertical="center"/>
    </xf>
    <xf numFmtId="0" fontId="0" fillId="0" borderId="0" xfId="0" applyAlignment="1">
      <alignment horizontal="left" wrapText="1"/>
    </xf>
    <xf numFmtId="0" fontId="194" fillId="0" borderId="0" xfId="0" applyFont="1" applyAlignment="1">
      <alignment horizontal="left" wrapText="1"/>
    </xf>
    <xf numFmtId="0" fontId="194" fillId="0" borderId="0" xfId="0" applyFont="1" applyAlignment="1">
      <alignment horizontal="left"/>
    </xf>
    <xf numFmtId="0" fontId="189" fillId="0" borderId="0" xfId="0" applyFont="1" applyAlignment="1">
      <alignment horizontal="left" vertical="top" wrapText="1"/>
    </xf>
    <xf numFmtId="0" fontId="197" fillId="50" borderId="8" xfId="0" applyFont="1" applyFill="1" applyBorder="1" applyAlignment="1">
      <alignment horizontal="center" wrapText="1"/>
    </xf>
    <xf numFmtId="0" fontId="197" fillId="50" borderId="8" xfId="0" applyFont="1" applyFill="1" applyBorder="1" applyAlignment="1">
      <alignment horizontal="center" vertical="center" wrapText="1"/>
    </xf>
    <xf numFmtId="0" fontId="190" fillId="50" borderId="8" xfId="0" applyFont="1" applyFill="1" applyBorder="1" applyAlignment="1">
      <alignment horizontal="center" vertical="center" wrapText="1"/>
    </xf>
    <xf numFmtId="0" fontId="198" fillId="0" borderId="0" xfId="0" applyFont="1" applyAlignment="1">
      <alignment horizontal="left" wrapText="1"/>
    </xf>
    <xf numFmtId="0" fontId="198" fillId="0" borderId="0" xfId="0" applyFont="1" applyAlignment="1">
      <alignment horizontal="left"/>
    </xf>
    <xf numFmtId="0" fontId="197" fillId="50" borderId="58" xfId="47405" applyFont="1" applyFill="1" applyBorder="1" applyAlignment="1">
      <alignment horizontal="center" vertical="center" wrapText="1"/>
    </xf>
    <xf numFmtId="0" fontId="197" fillId="50" borderId="71" xfId="47405" applyFont="1" applyFill="1" applyBorder="1" applyAlignment="1">
      <alignment horizontal="center" vertical="center" wrapText="1"/>
    </xf>
    <xf numFmtId="0" fontId="197" fillId="50" borderId="37" xfId="47405" applyFont="1" applyFill="1" applyBorder="1" applyAlignment="1">
      <alignment horizontal="center" vertical="center" wrapText="1"/>
    </xf>
    <xf numFmtId="0" fontId="197" fillId="0" borderId="27" xfId="0" applyFont="1" applyBorder="1" applyAlignment="1">
      <alignment horizontal="center" vertical="center" wrapText="1"/>
    </xf>
    <xf numFmtId="0" fontId="194" fillId="0" borderId="36" xfId="0" applyFont="1" applyBorder="1" applyAlignment="1">
      <alignment horizontal="center" vertical="center"/>
    </xf>
    <xf numFmtId="0" fontId="194" fillId="0" borderId="28" xfId="0" applyFont="1" applyBorder="1" applyAlignment="1">
      <alignment horizontal="center" vertical="center"/>
    </xf>
    <xf numFmtId="0" fontId="194" fillId="0" borderId="0" xfId="0" applyFont="1" applyAlignment="1"/>
    <xf numFmtId="0" fontId="189" fillId="0" borderId="0" xfId="0" quotePrefix="1" applyFont="1" applyAlignment="1">
      <alignment horizontal="left"/>
    </xf>
    <xf numFmtId="0" fontId="197" fillId="50" borderId="8" xfId="0" quotePrefix="1" applyFont="1" applyFill="1" applyBorder="1" applyAlignment="1">
      <alignment horizontal="center" wrapText="1"/>
    </xf>
    <xf numFmtId="0" fontId="195" fillId="0" borderId="0" xfId="0" quotePrefix="1" applyFont="1" applyAlignment="1">
      <alignment horizontal="center" vertical="center" wrapText="1"/>
    </xf>
    <xf numFmtId="0" fontId="197" fillId="50" borderId="8" xfId="0" applyFont="1" applyFill="1" applyBorder="1" applyAlignment="1">
      <alignment horizontal="center"/>
    </xf>
    <xf numFmtId="0" fontId="189" fillId="0" borderId="0" xfId="0" applyFont="1" applyAlignment="1">
      <alignment vertical="top" wrapText="1"/>
    </xf>
    <xf numFmtId="165" fontId="194" fillId="0" borderId="8" xfId="31" applyNumberFormat="1" applyFont="1" applyBorder="1" applyAlignment="1">
      <alignment horizontal="center" wrapText="1"/>
    </xf>
    <xf numFmtId="166" fontId="194" fillId="0" borderId="8" xfId="51" applyNumberFormat="1" applyFont="1" applyBorder="1" applyAlignment="1">
      <alignment horizontal="center" wrapText="1"/>
    </xf>
    <xf numFmtId="44" fontId="194" fillId="0" borderId="8" xfId="51" applyFont="1" applyBorder="1" applyAlignment="1">
      <alignment horizontal="center" wrapText="1"/>
    </xf>
    <xf numFmtId="165" fontId="197" fillId="49" borderId="44" xfId="31" applyNumberFormat="1" applyFont="1" applyFill="1" applyBorder="1" applyAlignment="1">
      <alignment horizontal="center" vertical="center"/>
    </xf>
    <xf numFmtId="165" fontId="197" fillId="49" borderId="5" xfId="31" applyNumberFormat="1" applyFont="1" applyFill="1" applyBorder="1" applyAlignment="1">
      <alignment horizontal="center" vertical="center"/>
    </xf>
    <xf numFmtId="165" fontId="197" fillId="49" borderId="52" xfId="31" applyNumberFormat="1" applyFont="1" applyFill="1" applyBorder="1" applyAlignment="1">
      <alignment horizontal="center" vertical="center"/>
    </xf>
    <xf numFmtId="165" fontId="197" fillId="49" borderId="44" xfId="31" applyNumberFormat="1" applyFont="1" applyFill="1" applyBorder="1" applyAlignment="1">
      <alignment horizontal="center" vertical="center" wrapText="1"/>
    </xf>
    <xf numFmtId="165" fontId="197" fillId="49" borderId="5" xfId="31" applyNumberFormat="1" applyFont="1" applyFill="1" applyBorder="1" applyAlignment="1">
      <alignment horizontal="center" vertical="center" wrapText="1"/>
    </xf>
    <xf numFmtId="165" fontId="197" fillId="49" borderId="52" xfId="31" applyNumberFormat="1" applyFont="1" applyFill="1" applyBorder="1" applyAlignment="1">
      <alignment horizontal="center" vertical="center" wrapText="1"/>
    </xf>
    <xf numFmtId="0" fontId="189" fillId="0" borderId="0" xfId="0" applyFont="1" applyAlignment="1">
      <alignment vertical="center" wrapText="1"/>
    </xf>
    <xf numFmtId="0" fontId="189" fillId="0" borderId="0" xfId="0" quotePrefix="1" applyFont="1" applyFill="1" applyBorder="1" applyAlignment="1">
      <alignment horizontal="left" wrapText="1"/>
    </xf>
    <xf numFmtId="0" fontId="190" fillId="23" borderId="44" xfId="0" applyFont="1" applyFill="1" applyBorder="1" applyAlignment="1">
      <alignment horizontal="center" vertical="center"/>
    </xf>
    <xf numFmtId="0" fontId="190" fillId="23" borderId="5" xfId="0" applyFont="1" applyFill="1" applyBorder="1" applyAlignment="1">
      <alignment horizontal="center" vertical="center"/>
    </xf>
    <xf numFmtId="0" fontId="190" fillId="23" borderId="52" xfId="0" applyFont="1" applyFill="1" applyBorder="1" applyAlignment="1">
      <alignment horizontal="center" vertical="center"/>
    </xf>
    <xf numFmtId="0" fontId="190" fillId="23" borderId="44" xfId="0" applyFont="1" applyFill="1" applyBorder="1" applyAlignment="1">
      <alignment horizontal="center" vertical="center" wrapText="1"/>
    </xf>
    <xf numFmtId="0" fontId="190" fillId="23" borderId="5" xfId="0" applyFont="1" applyFill="1" applyBorder="1" applyAlignment="1">
      <alignment horizontal="center" vertical="center" wrapText="1"/>
    </xf>
    <xf numFmtId="0" fontId="190" fillId="23" borderId="52" xfId="0" applyFont="1" applyFill="1" applyBorder="1" applyAlignment="1">
      <alignment horizontal="center" vertical="center" wrapText="1"/>
    </xf>
    <xf numFmtId="0" fontId="195" fillId="0" borderId="51" xfId="0" applyFont="1" applyBorder="1" applyAlignment="1">
      <alignment horizontal="center" vertical="center" wrapText="1"/>
    </xf>
    <xf numFmtId="0" fontId="189" fillId="0" borderId="0" xfId="0" applyFont="1"/>
    <xf numFmtId="0" fontId="207" fillId="0" borderId="0" xfId="0" applyFont="1" applyAlignment="1">
      <alignment vertical="center" wrapText="1"/>
    </xf>
    <xf numFmtId="0" fontId="207" fillId="0" borderId="0" xfId="0" applyFont="1" applyAlignment="1">
      <alignment horizontal="left" vertical="center" wrapText="1"/>
    </xf>
    <xf numFmtId="0" fontId="195" fillId="0" borderId="69" xfId="0" applyFont="1" applyBorder="1" applyAlignment="1">
      <alignment horizontal="center" vertical="center" wrapText="1"/>
    </xf>
    <xf numFmtId="0" fontId="194" fillId="0" borderId="0" xfId="0" applyFont="1" applyAlignment="1">
      <alignment horizontal="justify" wrapText="1"/>
    </xf>
    <xf numFmtId="0" fontId="194" fillId="0" borderId="0" xfId="0" applyFont="1" applyAlignment="1">
      <alignment wrapText="1"/>
    </xf>
    <xf numFmtId="0" fontId="195" fillId="0" borderId="51" xfId="0" applyFont="1" applyBorder="1" applyAlignment="1" applyProtection="1">
      <alignment horizontal="center" vertical="center" wrapText="1"/>
      <protection locked="0"/>
    </xf>
    <xf numFmtId="0" fontId="205" fillId="0" borderId="0" xfId="0" applyFont="1" applyAlignment="1" applyProtection="1">
      <alignment horizontal="center" vertical="center" wrapText="1"/>
      <protection locked="0"/>
    </xf>
    <xf numFmtId="0" fontId="13" fillId="0" borderId="41" xfId="0" applyFont="1" applyBorder="1" applyAlignment="1">
      <alignment horizontal="center" vertical="center" wrapText="1"/>
    </xf>
    <xf numFmtId="0" fontId="13" fillId="0" borderId="19" xfId="0" applyFont="1" applyBorder="1" applyAlignment="1">
      <alignment horizontal="center" vertical="center" wrapText="1"/>
    </xf>
    <xf numFmtId="0" fontId="13" fillId="0" borderId="42" xfId="0" applyFont="1" applyBorder="1" applyAlignment="1">
      <alignment horizontal="center" vertical="center" wrapText="1"/>
    </xf>
    <xf numFmtId="0" fontId="27" fillId="49" borderId="35" xfId="0" applyFont="1" applyFill="1" applyBorder="1" applyAlignment="1">
      <alignment horizontal="center" vertical="center" wrapText="1"/>
    </xf>
    <xf numFmtId="0" fontId="27" fillId="49" borderId="71" xfId="0" applyFont="1" applyFill="1" applyBorder="1" applyAlignment="1">
      <alignment horizontal="center" vertical="center" wrapText="1"/>
    </xf>
    <xf numFmtId="0" fontId="27" fillId="49" borderId="72" xfId="0" applyFont="1" applyFill="1" applyBorder="1" applyAlignment="1">
      <alignment horizontal="center" vertical="center" wrapText="1"/>
    </xf>
    <xf numFmtId="0" fontId="27" fillId="49" borderId="41" xfId="0" applyFont="1" applyFill="1" applyBorder="1" applyAlignment="1">
      <alignment horizontal="center" vertical="center" wrapText="1"/>
    </xf>
    <xf numFmtId="0" fontId="27" fillId="49" borderId="19" xfId="0" applyFont="1" applyFill="1" applyBorder="1" applyAlignment="1">
      <alignment horizontal="center" vertical="center" wrapText="1"/>
    </xf>
    <xf numFmtId="0" fontId="27" fillId="49" borderId="42" xfId="0" applyFont="1" applyFill="1" applyBorder="1" applyAlignment="1">
      <alignment horizontal="center" vertical="center" wrapText="1"/>
    </xf>
    <xf numFmtId="0" fontId="27" fillId="49" borderId="41" xfId="0" quotePrefix="1" applyFont="1" applyFill="1" applyBorder="1" applyAlignment="1">
      <alignment horizontal="center" vertical="center" wrapText="1"/>
    </xf>
    <xf numFmtId="0" fontId="27" fillId="49" borderId="20" xfId="0" applyFont="1" applyFill="1" applyBorder="1" applyAlignment="1">
      <alignment horizontal="center" vertical="center" wrapText="1"/>
    </xf>
    <xf numFmtId="0" fontId="27" fillId="49" borderId="21" xfId="0" applyFont="1" applyFill="1" applyBorder="1" applyAlignment="1">
      <alignment horizontal="center" vertical="center" wrapText="1"/>
    </xf>
    <xf numFmtId="0" fontId="29" fillId="49" borderId="56" xfId="0" applyFont="1" applyFill="1" applyBorder="1" applyAlignment="1">
      <alignment horizontal="center" wrapText="1"/>
    </xf>
    <xf numFmtId="0" fontId="11" fillId="49" borderId="5" xfId="0" applyFont="1" applyFill="1" applyBorder="1" applyAlignment="1">
      <alignment horizontal="center" wrapText="1"/>
    </xf>
    <xf numFmtId="0" fontId="11" fillId="49" borderId="65" xfId="0" applyFont="1" applyFill="1" applyBorder="1" applyAlignment="1">
      <alignment horizontal="center" wrapText="1"/>
    </xf>
    <xf numFmtId="0" fontId="29" fillId="49" borderId="35" xfId="0" applyFont="1" applyFill="1" applyBorder="1" applyAlignment="1">
      <alignment horizontal="center" vertical="center" wrapText="1"/>
    </xf>
    <xf numFmtId="0" fontId="29" fillId="49" borderId="71" xfId="0" applyFont="1" applyFill="1" applyBorder="1" applyAlignment="1">
      <alignment horizontal="center" vertical="center" wrapText="1"/>
    </xf>
    <xf numFmtId="0" fontId="29" fillId="49" borderId="72" xfId="0" applyFont="1" applyFill="1" applyBorder="1" applyAlignment="1">
      <alignment horizontal="center" vertical="center" wrapText="1"/>
    </xf>
    <xf numFmtId="0" fontId="29" fillId="49" borderId="40" xfId="0" applyFont="1" applyFill="1" applyBorder="1" applyAlignment="1">
      <alignment horizontal="center" vertical="center" wrapText="1"/>
    </xf>
    <xf numFmtId="0" fontId="29" fillId="49" borderId="4" xfId="0" applyFont="1" applyFill="1" applyBorder="1" applyAlignment="1">
      <alignment horizontal="center" vertical="center" wrapText="1"/>
    </xf>
    <xf numFmtId="0" fontId="29" fillId="49" borderId="63" xfId="0" applyFont="1" applyFill="1" applyBorder="1" applyAlignment="1">
      <alignment horizontal="center" vertical="center" wrapText="1"/>
    </xf>
    <xf numFmtId="0" fontId="11" fillId="0" borderId="0" xfId="0" quotePrefix="1" applyFont="1" applyFill="1" applyAlignment="1">
      <alignment vertical="center" wrapText="1"/>
    </xf>
    <xf numFmtId="0" fontId="0" fillId="0" borderId="0" xfId="0" applyAlignment="1">
      <alignment wrapText="1"/>
    </xf>
    <xf numFmtId="0" fontId="11" fillId="0" borderId="0" xfId="0" quotePrefix="1" applyFont="1" applyFill="1" applyAlignment="1">
      <alignment horizontal="left" wrapText="1"/>
    </xf>
    <xf numFmtId="0" fontId="11" fillId="0" borderId="0" xfId="0" applyFont="1" applyFill="1" applyAlignment="1">
      <alignment horizontal="left" wrapText="1"/>
    </xf>
    <xf numFmtId="0" fontId="118" fillId="0" borderId="39" xfId="0" applyFont="1" applyBorder="1" applyAlignment="1">
      <alignment horizontal="left" wrapText="1"/>
    </xf>
    <xf numFmtId="0" fontId="118" fillId="0" borderId="69" xfId="0" applyFont="1" applyBorder="1" applyAlignment="1">
      <alignment horizontal="left" wrapText="1"/>
    </xf>
    <xf numFmtId="0" fontId="118" fillId="0" borderId="85" xfId="0" applyFont="1" applyBorder="1" applyAlignment="1">
      <alignment horizontal="left" wrapText="1"/>
    </xf>
    <xf numFmtId="0" fontId="128" fillId="0" borderId="0" xfId="0" quotePrefix="1" applyFont="1" applyFill="1" applyAlignment="1">
      <alignment horizontal="left" wrapText="1"/>
    </xf>
    <xf numFmtId="0" fontId="128" fillId="0" borderId="0" xfId="0" applyFont="1" applyFill="1" applyAlignment="1">
      <alignment horizontal="left" wrapText="1"/>
    </xf>
    <xf numFmtId="0" fontId="11" fillId="0" borderId="33" xfId="0" applyFont="1" applyFill="1" applyBorder="1" applyAlignment="1">
      <alignment wrapText="1"/>
    </xf>
    <xf numFmtId="0" fontId="11" fillId="0" borderId="0" xfId="0" applyFont="1" applyFill="1" applyAlignment="1">
      <alignment wrapText="1"/>
    </xf>
    <xf numFmtId="0" fontId="11" fillId="0" borderId="47" xfId="0" applyFont="1" applyFill="1" applyBorder="1" applyAlignment="1">
      <alignment wrapText="1"/>
    </xf>
    <xf numFmtId="0" fontId="29" fillId="0" borderId="33" xfId="0" applyFont="1" applyFill="1" applyBorder="1" applyAlignment="1">
      <alignment horizontal="left" wrapText="1"/>
    </xf>
    <xf numFmtId="0" fontId="29" fillId="0" borderId="0" xfId="0" applyFont="1" applyFill="1" applyAlignment="1">
      <alignment horizontal="left" wrapText="1"/>
    </xf>
    <xf numFmtId="0" fontId="29" fillId="0" borderId="47" xfId="0" applyFont="1" applyFill="1" applyBorder="1" applyAlignment="1">
      <alignment horizontal="left" wrapText="1"/>
    </xf>
    <xf numFmtId="0" fontId="11" fillId="0" borderId="0" xfId="0" quotePrefix="1" applyFont="1" applyFill="1" applyAlignment="1">
      <alignment horizontal="left"/>
    </xf>
    <xf numFmtId="0" fontId="11" fillId="0" borderId="0" xfId="0" applyFont="1" applyFill="1" applyAlignment="1">
      <alignment horizontal="left"/>
    </xf>
    <xf numFmtId="0" fontId="11" fillId="0" borderId="0" xfId="0" quotePrefix="1" applyFont="1" applyFill="1" applyAlignment="1">
      <alignment horizontal="left" vertical="top" wrapText="1"/>
    </xf>
    <xf numFmtId="0" fontId="11" fillId="0" borderId="0" xfId="0" applyFont="1" applyFill="1" applyAlignment="1">
      <alignment horizontal="left" vertical="top" wrapText="1"/>
    </xf>
    <xf numFmtId="0" fontId="11" fillId="0" borderId="33" xfId="0" applyFont="1" applyFill="1" applyBorder="1" applyAlignment="1">
      <alignment horizontal="left" wrapText="1"/>
    </xf>
    <xf numFmtId="0" fontId="11" fillId="0" borderId="47" xfId="0" applyFont="1" applyFill="1" applyBorder="1" applyAlignment="1">
      <alignment horizontal="left" wrapText="1"/>
    </xf>
    <xf numFmtId="0" fontId="11" fillId="0" borderId="33" xfId="0" applyFont="1" applyFill="1" applyBorder="1" applyAlignment="1">
      <alignment horizontal="left"/>
    </xf>
    <xf numFmtId="0" fontId="11" fillId="0" borderId="47" xfId="0" applyFont="1" applyFill="1" applyBorder="1" applyAlignment="1">
      <alignment horizontal="left"/>
    </xf>
    <xf numFmtId="0" fontId="118" fillId="0" borderId="39" xfId="0" applyFont="1" applyFill="1" applyBorder="1" applyAlignment="1">
      <alignment horizontal="left" wrapText="1"/>
    </xf>
    <xf numFmtId="0" fontId="118" fillId="0" borderId="69" xfId="0" applyFont="1" applyFill="1" applyBorder="1" applyAlignment="1">
      <alignment horizontal="left" wrapText="1"/>
    </xf>
    <xf numFmtId="0" fontId="118" fillId="0" borderId="85" xfId="0" applyFont="1" applyFill="1" applyBorder="1" applyAlignment="1">
      <alignment horizontal="left" wrapText="1"/>
    </xf>
    <xf numFmtId="0" fontId="11" fillId="0" borderId="0" xfId="0" applyFont="1" applyAlignment="1">
      <alignment vertical="top" wrapText="1"/>
    </xf>
    <xf numFmtId="0" fontId="197" fillId="0" borderId="0" xfId="0" applyFont="1" applyAlignment="1">
      <alignment horizontal="center"/>
    </xf>
    <xf numFmtId="0" fontId="197" fillId="0" borderId="0" xfId="0" applyFont="1" applyAlignment="1">
      <alignment horizontal="center" vertical="center"/>
    </xf>
    <xf numFmtId="0" fontId="135" fillId="0" borderId="0" xfId="0" applyFont="1" applyAlignment="1"/>
    <xf numFmtId="0" fontId="135" fillId="0" borderId="0" xfId="0" applyFont="1" applyAlignment="1">
      <alignment horizontal="left" wrapText="1"/>
    </xf>
    <xf numFmtId="0" fontId="202" fillId="0" borderId="0" xfId="0" applyFont="1" applyBorder="1" applyAlignment="1">
      <alignment horizontal="center" vertical="center" wrapText="1"/>
    </xf>
    <xf numFmtId="0" fontId="201" fillId="50" borderId="40" xfId="47337" applyFont="1" applyFill="1" applyBorder="1" applyAlignment="1">
      <alignment horizontal="center"/>
    </xf>
    <xf numFmtId="0" fontId="194" fillId="50" borderId="4" xfId="47337" applyFont="1" applyFill="1" applyBorder="1" applyAlignment="1">
      <alignment horizontal="center"/>
    </xf>
    <xf numFmtId="0" fontId="194" fillId="50" borderId="18" xfId="47337" applyFont="1" applyFill="1" applyBorder="1" applyAlignment="1">
      <alignment horizontal="center"/>
    </xf>
    <xf numFmtId="0" fontId="195" fillId="0" borderId="0" xfId="47337" applyFont="1" applyAlignment="1">
      <alignment horizontal="center"/>
    </xf>
    <xf numFmtId="0" fontId="195" fillId="0" borderId="0" xfId="47337" applyFont="1" applyAlignment="1">
      <alignment horizontal="center" vertical="center"/>
    </xf>
    <xf numFmtId="0" fontId="199" fillId="0" borderId="69" xfId="47337" applyFont="1" applyBorder="1" applyAlignment="1">
      <alignment horizontal="center" vertical="top"/>
    </xf>
    <xf numFmtId="0" fontId="197" fillId="50" borderId="40" xfId="47337" applyFont="1" applyFill="1" applyBorder="1" applyAlignment="1">
      <alignment horizontal="center"/>
    </xf>
    <xf numFmtId="0" fontId="194" fillId="50" borderId="4" xfId="47337" applyFont="1" applyFill="1" applyBorder="1" applyAlignment="1"/>
    <xf numFmtId="0" fontId="194" fillId="50" borderId="18" xfId="47337" applyFont="1" applyFill="1" applyBorder="1" applyAlignment="1"/>
    <xf numFmtId="0" fontId="197" fillId="110" borderId="56" xfId="47337" applyFont="1" applyFill="1" applyBorder="1" applyAlignment="1">
      <alignment horizontal="center"/>
    </xf>
    <xf numFmtId="0" fontId="197" fillId="110" borderId="5" xfId="47337" applyFont="1" applyFill="1" applyBorder="1" applyAlignment="1">
      <alignment horizontal="center"/>
    </xf>
    <xf numFmtId="0" fontId="197" fillId="110" borderId="65" xfId="47337" applyFont="1" applyFill="1" applyBorder="1" applyAlignment="1">
      <alignment horizontal="center"/>
    </xf>
    <xf numFmtId="0" fontId="189" fillId="0" borderId="0" xfId="47337" applyFont="1" applyAlignment="1"/>
    <xf numFmtId="43" fontId="197" fillId="50" borderId="108" xfId="31" applyFont="1" applyFill="1" applyBorder="1" applyAlignment="1">
      <alignment horizontal="center" wrapText="1"/>
    </xf>
    <xf numFmtId="43" fontId="197" fillId="50" borderId="62" xfId="31" applyFont="1" applyFill="1" applyBorder="1" applyAlignment="1">
      <alignment horizontal="center" wrapText="1"/>
    </xf>
    <xf numFmtId="0" fontId="149" fillId="0" borderId="0" xfId="0" applyFont="1" applyAlignment="1">
      <alignment horizontal="left" vertical="top" wrapText="1"/>
    </xf>
    <xf numFmtId="0" fontId="189" fillId="0" borderId="0" xfId="0" quotePrefix="1" applyFont="1" applyBorder="1" applyAlignment="1">
      <alignment horizontal="left" vertical="top" wrapText="1"/>
    </xf>
    <xf numFmtId="0" fontId="189" fillId="0" borderId="0" xfId="0" applyFont="1" applyAlignment="1">
      <alignment horizontal="center"/>
    </xf>
    <xf numFmtId="49" fontId="195" fillId="0" borderId="0" xfId="0" applyNumberFormat="1" applyFont="1" applyAlignment="1">
      <alignment horizontal="center"/>
    </xf>
    <xf numFmtId="49" fontId="189" fillId="0" borderId="0" xfId="0" applyNumberFormat="1" applyFont="1" applyAlignment="1">
      <alignment horizontal="center"/>
    </xf>
    <xf numFmtId="0" fontId="189" fillId="0" borderId="0" xfId="0" quotePrefix="1" applyFont="1" applyBorder="1" applyAlignment="1">
      <alignment horizontal="left" vertical="top"/>
    </xf>
    <xf numFmtId="0" fontId="192" fillId="0" borderId="0" xfId="0" applyFont="1" applyAlignment="1">
      <alignment horizontal="center" wrapText="1"/>
    </xf>
    <xf numFmtId="0" fontId="143" fillId="0" borderId="0" xfId="0" applyFont="1" applyAlignment="1">
      <alignment horizontal="center" wrapText="1"/>
    </xf>
    <xf numFmtId="0" fontId="190" fillId="50" borderId="40" xfId="0" applyFont="1" applyFill="1" applyBorder="1" applyAlignment="1">
      <alignment horizontal="center" wrapText="1"/>
    </xf>
    <xf numFmtId="0" fontId="190" fillId="50" borderId="4" xfId="0" applyFont="1" applyFill="1" applyBorder="1" applyAlignment="1">
      <alignment horizontal="center" wrapText="1"/>
    </xf>
    <xf numFmtId="0" fontId="190" fillId="50" borderId="63" xfId="0" applyFont="1" applyFill="1" applyBorder="1" applyAlignment="1">
      <alignment horizontal="center" wrapText="1"/>
    </xf>
    <xf numFmtId="0" fontId="190" fillId="50" borderId="64" xfId="0" applyFont="1" applyFill="1" applyBorder="1" applyAlignment="1">
      <alignment horizontal="center" wrapText="1"/>
    </xf>
    <xf numFmtId="0" fontId="190" fillId="50" borderId="25" xfId="0" applyFont="1" applyFill="1" applyBorder="1" applyAlignment="1">
      <alignment horizontal="center" wrapText="1"/>
    </xf>
    <xf numFmtId="0" fontId="149" fillId="0" borderId="0" xfId="0" quotePrefix="1" applyFont="1" applyAlignment="1">
      <alignment horizontal="left"/>
    </xf>
    <xf numFmtId="0" fontId="173" fillId="0" borderId="47" xfId="0" applyFont="1" applyBorder="1" applyAlignment="1">
      <alignment horizontal="center" vertical="center"/>
    </xf>
    <xf numFmtId="0" fontId="153" fillId="0" borderId="43" xfId="0" applyFont="1" applyBorder="1" applyAlignment="1">
      <alignment horizontal="center"/>
    </xf>
    <xf numFmtId="0" fontId="153" fillId="0" borderId="0" xfId="0" applyFont="1" applyBorder="1" applyAlignment="1">
      <alignment horizontal="center"/>
    </xf>
    <xf numFmtId="0" fontId="153" fillId="0" borderId="47" xfId="0" applyFont="1" applyBorder="1" applyAlignment="1">
      <alignment horizontal="center"/>
    </xf>
    <xf numFmtId="0" fontId="153" fillId="0" borderId="51" xfId="0" applyFont="1" applyBorder="1" applyAlignment="1">
      <alignment horizontal="center" vertical="center"/>
    </xf>
    <xf numFmtId="0" fontId="153" fillId="0" borderId="20" xfId="0" applyFont="1" applyBorder="1" applyAlignment="1">
      <alignment horizontal="center" vertical="center"/>
    </xf>
    <xf numFmtId="0" fontId="163" fillId="50" borderId="59" xfId="0" applyFont="1" applyFill="1" applyBorder="1" applyAlignment="1">
      <alignment horizontal="center" vertical="center" wrapText="1"/>
    </xf>
    <xf numFmtId="0" fontId="163" fillId="50" borderId="32" xfId="0" applyFont="1" applyFill="1" applyBorder="1" applyAlignment="1">
      <alignment horizontal="center" vertical="center" wrapText="1"/>
    </xf>
    <xf numFmtId="0" fontId="163" fillId="50" borderId="21" xfId="0" quotePrefix="1" applyNumberFormat="1" applyFont="1" applyFill="1" applyBorder="1" applyAlignment="1">
      <alignment horizontal="center" vertical="center" wrapText="1"/>
    </xf>
    <xf numFmtId="0" fontId="163" fillId="50" borderId="50" xfId="0" applyNumberFormat="1" applyFont="1" applyFill="1" applyBorder="1" applyAlignment="1">
      <alignment horizontal="center" vertical="center" wrapText="1"/>
    </xf>
    <xf numFmtId="0" fontId="163" fillId="50" borderId="45" xfId="0" applyFont="1" applyFill="1" applyBorder="1" applyAlignment="1">
      <alignment horizontal="center" vertical="center" wrapText="1"/>
    </xf>
    <xf numFmtId="0" fontId="149" fillId="50" borderId="21" xfId="0" applyFont="1" applyFill="1" applyBorder="1" applyAlignment="1">
      <alignment horizontal="center" vertical="center" wrapText="1"/>
    </xf>
    <xf numFmtId="0" fontId="163" fillId="50" borderId="20" xfId="0" applyFont="1" applyFill="1" applyBorder="1" applyAlignment="1">
      <alignment horizontal="center" vertical="center" wrapText="1"/>
    </xf>
    <xf numFmtId="0" fontId="163" fillId="50" borderId="53" xfId="0" applyFont="1" applyFill="1" applyBorder="1" applyAlignment="1">
      <alignment horizontal="center" vertical="center" wrapText="1"/>
    </xf>
    <xf numFmtId="0" fontId="163" fillId="50" borderId="31" xfId="0" applyFont="1" applyFill="1" applyBorder="1" applyAlignment="1">
      <alignment horizontal="center" vertical="center" wrapText="1"/>
    </xf>
    <xf numFmtId="0" fontId="163" fillId="50" borderId="21" xfId="0" quotePrefix="1" applyFont="1" applyFill="1" applyBorder="1" applyAlignment="1">
      <alignment horizontal="center" vertical="center" wrapText="1"/>
    </xf>
    <xf numFmtId="0" fontId="163" fillId="50" borderId="50" xfId="0" applyFont="1" applyFill="1" applyBorder="1" applyAlignment="1">
      <alignment horizontal="center" vertical="center" wrapText="1"/>
    </xf>
    <xf numFmtId="0" fontId="178" fillId="50" borderId="77" xfId="329" applyFont="1" applyFill="1" applyBorder="1" applyAlignment="1">
      <alignment horizontal="center" vertical="center" wrapText="1"/>
    </xf>
    <xf numFmtId="0" fontId="178" fillId="50" borderId="73" xfId="329" applyFont="1" applyFill="1" applyBorder="1" applyAlignment="1">
      <alignment horizontal="center" vertical="center" wrapText="1"/>
    </xf>
    <xf numFmtId="0" fontId="150" fillId="0" borderId="43" xfId="329" applyFont="1" applyFill="1" applyBorder="1" applyAlignment="1"/>
    <xf numFmtId="0" fontId="150" fillId="0" borderId="0" xfId="329" applyFont="1" applyFill="1" applyBorder="1" applyAlignment="1"/>
    <xf numFmtId="0" fontId="153" fillId="0" borderId="35" xfId="328" applyFont="1" applyFill="1" applyBorder="1" applyAlignment="1">
      <alignment horizontal="center"/>
    </xf>
    <xf numFmtId="0" fontId="153" fillId="0" borderId="71" xfId="328" applyFont="1" applyFill="1" applyBorder="1" applyAlignment="1">
      <alignment horizontal="center"/>
    </xf>
    <xf numFmtId="0" fontId="153" fillId="0" borderId="72" xfId="328" applyFont="1" applyFill="1" applyBorder="1" applyAlignment="1">
      <alignment horizontal="center"/>
    </xf>
    <xf numFmtId="0" fontId="163" fillId="50" borderId="27" xfId="329" applyFont="1" applyFill="1" applyBorder="1" applyAlignment="1">
      <alignment horizontal="center" vertical="center" wrapText="1"/>
    </xf>
    <xf numFmtId="0" fontId="163" fillId="50" borderId="36" xfId="329" applyFont="1" applyFill="1" applyBorder="1" applyAlignment="1">
      <alignment horizontal="center" vertical="center" wrapText="1"/>
    </xf>
    <xf numFmtId="0" fontId="163" fillId="50" borderId="28" xfId="329" applyFont="1" applyFill="1" applyBorder="1" applyAlignment="1">
      <alignment horizontal="center" vertical="center" wrapText="1"/>
    </xf>
    <xf numFmtId="0" fontId="163" fillId="50" borderId="64" xfId="329" applyFont="1" applyFill="1" applyBorder="1" applyAlignment="1">
      <alignment horizontal="center" vertical="center" wrapText="1"/>
    </xf>
    <xf numFmtId="0" fontId="163" fillId="50" borderId="24" xfId="329" applyFont="1" applyFill="1" applyBorder="1" applyAlignment="1">
      <alignment horizontal="center" vertical="center" wrapText="1"/>
    </xf>
    <xf numFmtId="0" fontId="163" fillId="50" borderId="25" xfId="329" applyFont="1" applyFill="1" applyBorder="1" applyAlignment="1">
      <alignment horizontal="center" vertical="center" wrapText="1"/>
    </xf>
    <xf numFmtId="0" fontId="178" fillId="50" borderId="27" xfId="329" applyFont="1" applyFill="1" applyBorder="1" applyAlignment="1">
      <alignment horizontal="center" vertical="center" wrapText="1"/>
    </xf>
    <xf numFmtId="0" fontId="178" fillId="50" borderId="31" xfId="329" applyFont="1" applyFill="1" applyBorder="1" applyAlignment="1">
      <alignment horizontal="center" vertical="center" wrapText="1"/>
    </xf>
    <xf numFmtId="0" fontId="178" fillId="50" borderId="72" xfId="329" applyFont="1" applyFill="1" applyBorder="1" applyAlignment="1">
      <alignment horizontal="center" vertical="center" wrapText="1"/>
    </xf>
    <xf numFmtId="0" fontId="178" fillId="50" borderId="68" xfId="329" applyFont="1" applyFill="1" applyBorder="1" applyAlignment="1">
      <alignment horizontal="center" vertical="center" wrapText="1"/>
    </xf>
    <xf numFmtId="0" fontId="178" fillId="50" borderId="33" xfId="329" applyFont="1" applyFill="1" applyBorder="1" applyAlignment="1">
      <alignment horizontal="center" vertical="center" wrapText="1"/>
    </xf>
    <xf numFmtId="0" fontId="178" fillId="50" borderId="0" xfId="329" applyFont="1" applyFill="1" applyBorder="1" applyAlignment="1">
      <alignment horizontal="center" vertical="center" wrapText="1"/>
    </xf>
    <xf numFmtId="0" fontId="178" fillId="50" borderId="75" xfId="329" applyFont="1" applyFill="1" applyBorder="1" applyAlignment="1">
      <alignment horizontal="center" vertical="center" wrapText="1"/>
    </xf>
    <xf numFmtId="0" fontId="178" fillId="50" borderId="74" xfId="329" applyFont="1" applyFill="1" applyBorder="1" applyAlignment="1">
      <alignment horizontal="center" vertical="center" wrapText="1"/>
    </xf>
    <xf numFmtId="0" fontId="178" fillId="50" borderId="75" xfId="47403" applyFont="1" applyFill="1" applyBorder="1" applyAlignment="1">
      <alignment horizontal="center" vertical="center" wrapText="1"/>
    </xf>
    <xf numFmtId="0" fontId="178" fillId="50" borderId="73" xfId="47403" applyFont="1" applyFill="1" applyBorder="1" applyAlignment="1">
      <alignment horizontal="center" vertical="center" wrapText="1"/>
    </xf>
    <xf numFmtId="0" fontId="150" fillId="0" borderId="0" xfId="329" applyFont="1" applyFill="1"/>
    <xf numFmtId="0" fontId="153" fillId="0" borderId="40" xfId="328" applyFont="1" applyFill="1" applyBorder="1" applyAlignment="1">
      <alignment horizontal="center" vertical="center"/>
    </xf>
    <xf numFmtId="0" fontId="153" fillId="0" borderId="4" xfId="328" applyFont="1" applyFill="1" applyBorder="1" applyAlignment="1">
      <alignment horizontal="center" vertical="center"/>
    </xf>
    <xf numFmtId="0" fontId="153" fillId="0" borderId="63" xfId="328" applyFont="1" applyFill="1" applyBorder="1" applyAlignment="1">
      <alignment horizontal="center" vertical="center"/>
    </xf>
    <xf numFmtId="0" fontId="178" fillId="50" borderId="28" xfId="329" applyFont="1" applyFill="1" applyBorder="1" applyAlignment="1">
      <alignment horizontal="center" vertical="center" wrapText="1"/>
    </xf>
    <xf numFmtId="0" fontId="178" fillId="50" borderId="32" xfId="329" applyFont="1" applyFill="1" applyBorder="1" applyAlignment="1">
      <alignment horizontal="center" vertical="center" wrapText="1"/>
    </xf>
    <xf numFmtId="0" fontId="178" fillId="50" borderId="36" xfId="329" applyFont="1" applyFill="1" applyBorder="1" applyAlignment="1">
      <alignment horizontal="center" vertical="center" wrapText="1"/>
    </xf>
    <xf numFmtId="0" fontId="178" fillId="50" borderId="50" xfId="329" applyFont="1" applyFill="1" applyBorder="1" applyAlignment="1">
      <alignment horizontal="center" vertical="center" wrapText="1"/>
    </xf>
    <xf numFmtId="0" fontId="178" fillId="50" borderId="61" xfId="329" applyFont="1" applyFill="1" applyBorder="1" applyAlignment="1">
      <alignment horizontal="center" vertical="center" wrapText="1"/>
    </xf>
    <xf numFmtId="0" fontId="178" fillId="50" borderId="24" xfId="329" applyFont="1" applyFill="1" applyBorder="1" applyAlignment="1">
      <alignment horizontal="center" vertical="center" wrapText="1"/>
    </xf>
    <xf numFmtId="0" fontId="178" fillId="50" borderId="69" xfId="329" applyFont="1" applyFill="1" applyBorder="1" applyAlignment="1">
      <alignment horizontal="center" vertical="center" wrapText="1"/>
    </xf>
    <xf numFmtId="0" fontId="178" fillId="50" borderId="55" xfId="329" applyFont="1" applyFill="1" applyBorder="1" applyAlignment="1">
      <alignment horizontal="center" vertical="center" wrapText="1"/>
    </xf>
    <xf numFmtId="0" fontId="149" fillId="0" borderId="74" xfId="0" applyFont="1" applyBorder="1" applyAlignment="1">
      <alignment horizontal="center" vertical="center" wrapText="1"/>
    </xf>
    <xf numFmtId="0" fontId="163" fillId="50" borderId="86" xfId="329" applyFont="1" applyFill="1" applyBorder="1" applyAlignment="1">
      <alignment horizontal="center" vertical="center"/>
    </xf>
    <xf numFmtId="0" fontId="163" fillId="50" borderId="29" xfId="329" applyFont="1" applyFill="1" applyBorder="1" applyAlignment="1">
      <alignment horizontal="center" vertical="center"/>
    </xf>
    <xf numFmtId="0" fontId="163" fillId="50" borderId="60" xfId="329" applyFont="1" applyFill="1" applyBorder="1" applyAlignment="1">
      <alignment horizontal="center" vertical="center"/>
    </xf>
    <xf numFmtId="0" fontId="178" fillId="50" borderId="39" xfId="329" applyFont="1" applyFill="1" applyBorder="1" applyAlignment="1">
      <alignment horizontal="center" vertical="center" wrapText="1"/>
    </xf>
    <xf numFmtId="0" fontId="178" fillId="50" borderId="76" xfId="329" applyFont="1" applyFill="1" applyBorder="1" applyAlignment="1">
      <alignment horizontal="center" vertical="center" wrapText="1"/>
    </xf>
    <xf numFmtId="0" fontId="178" fillId="50" borderId="47" xfId="329" applyFont="1" applyFill="1" applyBorder="1" applyAlignment="1">
      <alignment horizontal="center" vertical="center" wrapText="1"/>
    </xf>
    <xf numFmtId="0" fontId="178" fillId="50" borderId="85" xfId="329" applyFont="1" applyFill="1" applyBorder="1" applyAlignment="1">
      <alignment horizontal="center" vertical="center" wrapText="1"/>
    </xf>
    <xf numFmtId="0" fontId="178" fillId="50" borderId="78" xfId="329" applyFont="1" applyFill="1" applyBorder="1" applyAlignment="1">
      <alignment horizontal="center" vertical="center" wrapText="1"/>
    </xf>
    <xf numFmtId="0" fontId="150" fillId="0" borderId="0" xfId="3348" applyFont="1" applyFill="1" applyBorder="1" applyAlignment="1">
      <alignment horizontal="left" wrapText="1"/>
    </xf>
    <xf numFmtId="0" fontId="149" fillId="0" borderId="0" xfId="3348" applyFont="1" applyFill="1" applyBorder="1" applyAlignment="1">
      <alignment horizontal="left" wrapText="1"/>
    </xf>
    <xf numFmtId="0" fontId="149" fillId="0" borderId="0" xfId="0" applyFont="1" applyFill="1" applyAlignment="1">
      <alignment wrapText="1"/>
    </xf>
    <xf numFmtId="0" fontId="150" fillId="0" borderId="0" xfId="329" applyFont="1" applyFill="1" applyAlignment="1">
      <alignment horizontal="left" wrapText="1"/>
    </xf>
    <xf numFmtId="0" fontId="149" fillId="0" borderId="0" xfId="329" applyFont="1" applyFill="1" applyAlignment="1">
      <alignment horizontal="left" wrapText="1"/>
    </xf>
    <xf numFmtId="0" fontId="149" fillId="0" borderId="0" xfId="3348" applyFont="1" applyFill="1" applyBorder="1" applyAlignment="1">
      <alignment wrapText="1"/>
    </xf>
    <xf numFmtId="0" fontId="163" fillId="0" borderId="0" xfId="0" applyFont="1" applyFill="1" applyAlignment="1">
      <alignment horizontal="left" wrapText="1"/>
    </xf>
    <xf numFmtId="0" fontId="149" fillId="0" borderId="0" xfId="0" applyFont="1" applyFill="1" applyAlignment="1">
      <alignment horizontal="left" wrapText="1"/>
    </xf>
    <xf numFmtId="0" fontId="153" fillId="0" borderId="27" xfId="328" applyFont="1" applyBorder="1" applyAlignment="1">
      <alignment horizontal="center" wrapText="1"/>
    </xf>
    <xf numFmtId="0" fontId="153" fillId="0" borderId="36" xfId="328" applyFont="1" applyBorder="1" applyAlignment="1">
      <alignment horizontal="center"/>
    </xf>
    <xf numFmtId="0" fontId="153" fillId="0" borderId="28" xfId="328" applyFont="1" applyBorder="1" applyAlignment="1">
      <alignment horizontal="center"/>
    </xf>
    <xf numFmtId="0" fontId="153" fillId="0" borderId="40" xfId="328" applyFont="1" applyBorder="1" applyAlignment="1">
      <alignment horizontal="center" vertical="center" wrapText="1"/>
    </xf>
    <xf numFmtId="0" fontId="153" fillId="0" borderId="4" xfId="328" applyFont="1" applyBorder="1" applyAlignment="1">
      <alignment horizontal="center" vertical="center"/>
    </xf>
    <xf numFmtId="0" fontId="153" fillId="0" borderId="63" xfId="328" applyFont="1" applyBorder="1" applyAlignment="1">
      <alignment horizontal="center" vertical="center"/>
    </xf>
    <xf numFmtId="0" fontId="153" fillId="0" borderId="64" xfId="329" applyFont="1" applyBorder="1" applyAlignment="1">
      <alignment horizontal="center" vertical="center" wrapText="1"/>
    </xf>
    <xf numFmtId="0" fontId="153" fillId="0" borderId="24" xfId="329" applyFont="1" applyBorder="1" applyAlignment="1">
      <alignment horizontal="center" vertical="center" wrapText="1"/>
    </xf>
    <xf numFmtId="0" fontId="153" fillId="0" borderId="25" xfId="329" applyFont="1" applyBorder="1" applyAlignment="1">
      <alignment horizontal="center" vertical="center" wrapText="1"/>
    </xf>
    <xf numFmtId="0" fontId="153" fillId="0" borderId="39" xfId="329" applyFont="1" applyBorder="1" applyAlignment="1">
      <alignment horizontal="center" vertical="center" wrapText="1"/>
    </xf>
    <xf numFmtId="0" fontId="153" fillId="0" borderId="69" xfId="329" applyFont="1" applyBorder="1" applyAlignment="1">
      <alignment horizontal="center" vertical="center" wrapText="1"/>
    </xf>
    <xf numFmtId="0" fontId="153" fillId="0" borderId="76" xfId="329" applyFont="1" applyBorder="1" applyAlignment="1">
      <alignment horizontal="center" vertical="center" wrapText="1"/>
    </xf>
    <xf numFmtId="0" fontId="149" fillId="0" borderId="0" xfId="0" applyFont="1" applyFill="1" applyAlignment="1">
      <alignment horizontal="left" vertical="center" wrapText="1"/>
    </xf>
    <xf numFmtId="0" fontId="144" fillId="0" borderId="39" xfId="0" applyFont="1" applyBorder="1" applyAlignment="1">
      <alignment horizontal="center" vertical="center" wrapText="1"/>
    </xf>
    <xf numFmtId="0" fontId="144" fillId="0" borderId="69" xfId="0" applyFont="1" applyBorder="1" applyAlignment="1">
      <alignment horizontal="center" vertical="center"/>
    </xf>
    <xf numFmtId="0" fontId="144" fillId="0" borderId="76" xfId="0" applyFont="1" applyBorder="1" applyAlignment="1">
      <alignment horizontal="center" vertical="center"/>
    </xf>
    <xf numFmtId="0" fontId="144" fillId="0" borderId="41" xfId="0" applyFont="1" applyBorder="1" applyAlignment="1">
      <alignment horizontal="center" wrapText="1"/>
    </xf>
    <xf numFmtId="0" fontId="144" fillId="0" borderId="19" xfId="0" applyFont="1" applyBorder="1" applyAlignment="1">
      <alignment horizontal="center"/>
    </xf>
    <xf numFmtId="0" fontId="144" fillId="0" borderId="42" xfId="0" applyFont="1" applyBorder="1" applyAlignment="1">
      <alignment horizontal="center"/>
    </xf>
    <xf numFmtId="0" fontId="163" fillId="0" borderId="0" xfId="0" applyFont="1" applyAlignment="1">
      <alignment horizontal="left" vertical="center" wrapText="1"/>
    </xf>
    <xf numFmtId="0" fontId="144" fillId="0" borderId="35" xfId="0" applyFont="1" applyBorder="1" applyAlignment="1">
      <alignment horizontal="center" vertical="center"/>
    </xf>
    <xf numFmtId="0" fontId="144" fillId="0" borderId="71" xfId="0" applyFont="1" applyBorder="1" applyAlignment="1">
      <alignment horizontal="center" vertical="center"/>
    </xf>
    <xf numFmtId="0" fontId="144" fillId="0" borderId="72" xfId="0" applyFont="1" applyBorder="1" applyAlignment="1">
      <alignment horizontal="center" vertical="center"/>
    </xf>
    <xf numFmtId="0" fontId="144" fillId="0" borderId="56" xfId="0" applyFont="1" applyBorder="1" applyAlignment="1">
      <alignment horizontal="center" vertical="center"/>
    </xf>
    <xf numFmtId="0" fontId="144" fillId="0" borderId="5" xfId="0" applyFont="1" applyBorder="1" applyAlignment="1">
      <alignment horizontal="center" vertical="center"/>
    </xf>
    <xf numFmtId="0" fontId="144" fillId="0" borderId="65" xfId="0" applyFont="1" applyBorder="1" applyAlignment="1">
      <alignment horizontal="center" vertical="center"/>
    </xf>
    <xf numFmtId="0" fontId="163" fillId="50" borderId="4" xfId="0" applyFont="1" applyFill="1" applyBorder="1" applyAlignment="1">
      <alignment horizontal="center" vertical="center"/>
    </xf>
    <xf numFmtId="0" fontId="163" fillId="50" borderId="63" xfId="0" applyFont="1" applyFill="1" applyBorder="1" applyAlignment="1">
      <alignment horizontal="center" vertical="center"/>
    </xf>
    <xf numFmtId="0" fontId="163" fillId="50" borderId="40" xfId="0" applyFont="1" applyFill="1" applyBorder="1" applyAlignment="1">
      <alignment horizontal="center" vertical="center"/>
    </xf>
    <xf numFmtId="0" fontId="144" fillId="0" borderId="57" xfId="0" applyFont="1" applyBorder="1" applyAlignment="1">
      <alignment horizontal="center" vertical="center"/>
    </xf>
    <xf numFmtId="0" fontId="144" fillId="0" borderId="80" xfId="0" applyFont="1" applyBorder="1" applyAlignment="1">
      <alignment horizontal="center" vertical="center"/>
    </xf>
    <xf numFmtId="0" fontId="144" fillId="0" borderId="68" xfId="0" applyFont="1" applyBorder="1" applyAlignment="1">
      <alignment horizontal="center" vertical="center"/>
    </xf>
    <xf numFmtId="0" fontId="149" fillId="0" borderId="0" xfId="0" applyFont="1" applyFill="1" applyAlignment="1"/>
    <xf numFmtId="0" fontId="149" fillId="0" borderId="0" xfId="329" applyFont="1" applyFill="1" applyAlignment="1">
      <alignment wrapText="1"/>
    </xf>
    <xf numFmtId="0" fontId="144" fillId="0" borderId="40" xfId="327" applyFont="1" applyFill="1" applyBorder="1" applyAlignment="1">
      <alignment horizontal="center" wrapText="1"/>
    </xf>
    <xf numFmtId="0" fontId="144" fillId="0" borderId="4" xfId="327" quotePrefix="1" applyFont="1" applyFill="1" applyBorder="1" applyAlignment="1">
      <alignment horizontal="center" wrapText="1"/>
    </xf>
    <xf numFmtId="0" fontId="144" fillId="0" borderId="63" xfId="327" quotePrefix="1" applyFont="1" applyFill="1" applyBorder="1" applyAlignment="1">
      <alignment horizontal="center" wrapText="1"/>
    </xf>
    <xf numFmtId="0" fontId="144" fillId="0" borderId="40" xfId="0" applyFont="1" applyBorder="1" applyAlignment="1">
      <alignment horizontal="center" vertical="center" wrapText="1"/>
    </xf>
    <xf numFmtId="0" fontId="144" fillId="0" borderId="4" xfId="0" applyFont="1" applyBorder="1" applyAlignment="1">
      <alignment horizontal="center" vertical="center"/>
    </xf>
    <xf numFmtId="0" fontId="144" fillId="0" borderId="63" xfId="0" applyFont="1" applyBorder="1" applyAlignment="1">
      <alignment horizontal="center" vertical="center"/>
    </xf>
    <xf numFmtId="0" fontId="149" fillId="0" borderId="0" xfId="329" applyFont="1" applyFill="1" applyAlignment="1"/>
    <xf numFmtId="0" fontId="176" fillId="0" borderId="0" xfId="327" applyFont="1" applyFill="1" applyAlignment="1">
      <alignment horizontal="left" vertical="center"/>
    </xf>
    <xf numFmtId="0" fontId="163" fillId="50" borderId="54" xfId="327" applyFont="1" applyFill="1" applyBorder="1" applyAlignment="1">
      <alignment horizontal="center" vertical="center" wrapText="1"/>
    </xf>
    <xf numFmtId="0" fontId="163" fillId="50" borderId="75" xfId="327" applyFont="1" applyFill="1" applyBorder="1" applyAlignment="1">
      <alignment horizontal="center" vertical="center" wrapText="1"/>
    </xf>
    <xf numFmtId="0" fontId="163" fillId="50" borderId="58" xfId="327" applyFont="1" applyFill="1" applyBorder="1" applyAlignment="1">
      <alignment horizontal="center" vertical="center" wrapText="1"/>
    </xf>
    <xf numFmtId="0" fontId="163" fillId="50" borderId="71" xfId="327" applyFont="1" applyFill="1" applyBorder="1" applyAlignment="1">
      <alignment vertical="center"/>
    </xf>
    <xf numFmtId="0" fontId="163" fillId="50" borderId="37" xfId="327" applyFont="1" applyFill="1" applyBorder="1" applyAlignment="1">
      <alignment vertical="center"/>
    </xf>
    <xf numFmtId="3" fontId="163" fillId="50" borderId="58" xfId="51" applyNumberFormat="1" applyFont="1" applyFill="1" applyBorder="1" applyAlignment="1">
      <alignment horizontal="center" vertical="center" wrapText="1"/>
    </xf>
    <xf numFmtId="3" fontId="163" fillId="50" borderId="71" xfId="327" applyNumberFormat="1" applyFont="1" applyFill="1" applyBorder="1" applyAlignment="1">
      <alignment horizontal="center" vertical="center" wrapText="1"/>
    </xf>
    <xf numFmtId="3" fontId="163" fillId="50" borderId="72" xfId="327" applyNumberFormat="1" applyFont="1" applyFill="1" applyBorder="1" applyAlignment="1">
      <alignment horizontal="center" vertical="center" wrapText="1"/>
    </xf>
    <xf numFmtId="0" fontId="144" fillId="0" borderId="33" xfId="327" applyFont="1" applyFill="1" applyBorder="1" applyAlignment="1">
      <alignment horizontal="center" wrapText="1"/>
    </xf>
    <xf numFmtId="0" fontId="144" fillId="0" borderId="0" xfId="327" applyFont="1" applyFill="1" applyBorder="1" applyAlignment="1">
      <alignment horizontal="center" wrapText="1"/>
    </xf>
    <xf numFmtId="0" fontId="169" fillId="0" borderId="33" xfId="327" applyFont="1" applyFill="1" applyBorder="1" applyAlignment="1">
      <alignment horizontal="center" wrapText="1"/>
    </xf>
    <xf numFmtId="0" fontId="169" fillId="0" borderId="0" xfId="327" applyFont="1" applyFill="1" applyBorder="1" applyAlignment="1">
      <alignment horizontal="center" wrapText="1"/>
    </xf>
    <xf numFmtId="0" fontId="144" fillId="0" borderId="39" xfId="327" applyFont="1" applyFill="1" applyBorder="1" applyAlignment="1">
      <alignment horizontal="center" wrapText="1"/>
    </xf>
    <xf numFmtId="0" fontId="144" fillId="0" borderId="69" xfId="327" applyFont="1" applyFill="1" applyBorder="1" applyAlignment="1">
      <alignment horizontal="center" wrapText="1"/>
    </xf>
    <xf numFmtId="0" fontId="144" fillId="0" borderId="41" xfId="0" applyFont="1" applyBorder="1" applyAlignment="1">
      <alignment horizontal="center" vertical="center"/>
    </xf>
    <xf numFmtId="0" fontId="144" fillId="0" borderId="19" xfId="0" applyFont="1" applyBorder="1" applyAlignment="1">
      <alignment horizontal="center" vertical="center"/>
    </xf>
    <xf numFmtId="0" fontId="144" fillId="0" borderId="42" xfId="0" applyFont="1" applyBorder="1" applyAlignment="1">
      <alignment vertical="center"/>
    </xf>
    <xf numFmtId="0" fontId="144" fillId="0" borderId="40" xfId="0" applyFont="1" applyBorder="1" applyAlignment="1">
      <alignment horizontal="center" vertical="center"/>
    </xf>
    <xf numFmtId="0" fontId="144" fillId="0" borderId="63" xfId="0" applyFont="1" applyBorder="1" applyAlignment="1">
      <alignment vertical="center"/>
    </xf>
    <xf numFmtId="0" fontId="182" fillId="0" borderId="0" xfId="0" applyFont="1"/>
    <xf numFmtId="0" fontId="149" fillId="0" borderId="0" xfId="2080" applyFont="1" applyFill="1" applyAlignment="1">
      <alignment horizontal="left" vertical="center" wrapText="1"/>
    </xf>
    <xf numFmtId="0" fontId="163" fillId="50" borderId="31" xfId="0" applyFont="1" applyFill="1" applyBorder="1" applyAlignment="1">
      <alignment horizontal="center" wrapText="1"/>
    </xf>
    <xf numFmtId="0" fontId="163" fillId="50" borderId="50" xfId="0" applyFont="1" applyFill="1" applyBorder="1" applyAlignment="1">
      <alignment horizontal="center" wrapText="1"/>
    </xf>
    <xf numFmtId="0" fontId="163" fillId="50" borderId="32" xfId="0" applyFont="1" applyFill="1" applyBorder="1" applyAlignment="1">
      <alignment horizontal="center" wrapText="1"/>
    </xf>
    <xf numFmtId="0" fontId="163" fillId="50" borderId="23" xfId="0" applyFont="1" applyFill="1" applyBorder="1" applyAlignment="1">
      <alignment horizontal="center" vertical="center" wrapText="1"/>
    </xf>
    <xf numFmtId="0" fontId="149" fillId="50" borderId="30" xfId="0" applyFont="1" applyFill="1" applyBorder="1" applyAlignment="1">
      <alignment horizontal="center" vertical="center" wrapText="1"/>
    </xf>
    <xf numFmtId="0" fontId="163" fillId="0" borderId="23" xfId="0" applyFont="1" applyFill="1" applyBorder="1" applyAlignment="1">
      <alignment horizontal="center" vertical="center" wrapText="1"/>
    </xf>
    <xf numFmtId="0" fontId="149" fillId="0" borderId="30" xfId="0" applyFont="1" applyFill="1" applyBorder="1" applyAlignment="1">
      <alignment horizontal="center" vertical="center" wrapText="1"/>
    </xf>
    <xf numFmtId="0" fontId="144" fillId="0" borderId="27" xfId="0" applyFont="1" applyFill="1" applyBorder="1" applyAlignment="1">
      <alignment horizontal="center" wrapText="1"/>
    </xf>
    <xf numFmtId="0" fontId="144" fillId="0" borderId="36" xfId="0" applyFont="1" applyFill="1" applyBorder="1" applyAlignment="1">
      <alignment horizontal="center" wrapText="1"/>
    </xf>
    <xf numFmtId="0" fontId="144" fillId="0" borderId="28" xfId="0" applyFont="1" applyFill="1" applyBorder="1" applyAlignment="1">
      <alignment horizontal="center" wrapText="1"/>
    </xf>
    <xf numFmtId="0" fontId="144" fillId="50" borderId="48" xfId="0" applyFont="1" applyFill="1" applyBorder="1" applyAlignment="1">
      <alignment horizontal="center" wrapText="1"/>
    </xf>
    <xf numFmtId="0" fontId="144" fillId="50" borderId="8" xfId="0" applyFont="1" applyFill="1" applyBorder="1" applyAlignment="1">
      <alignment horizontal="center" wrapText="1"/>
    </xf>
    <xf numFmtId="0" fontId="144" fillId="50" borderId="49" xfId="0" applyFont="1" applyFill="1" applyBorder="1" applyAlignment="1">
      <alignment horizontal="center" wrapText="1"/>
    </xf>
    <xf numFmtId="0" fontId="148" fillId="0" borderId="71" xfId="0" applyFont="1" applyBorder="1" applyAlignment="1">
      <alignment horizontal="center" vertical="center"/>
    </xf>
    <xf numFmtId="0" fontId="148" fillId="0" borderId="72" xfId="0" applyFont="1" applyBorder="1" applyAlignment="1">
      <alignment horizontal="center" vertical="center"/>
    </xf>
    <xf numFmtId="0" fontId="148" fillId="0" borderId="5" xfId="0" applyFont="1" applyBorder="1" applyAlignment="1">
      <alignment horizontal="center" vertical="center"/>
    </xf>
    <xf numFmtId="0" fontId="148" fillId="0" borderId="65" xfId="0" applyFont="1" applyBorder="1" applyAlignment="1">
      <alignment horizontal="center" vertical="center"/>
    </xf>
    <xf numFmtId="0" fontId="144" fillId="0" borderId="27" xfId="0" applyFont="1" applyBorder="1" applyAlignment="1">
      <alignment horizontal="center" wrapText="1"/>
    </xf>
    <xf numFmtId="0" fontId="144" fillId="0" borderId="36" xfId="0" applyFont="1" applyBorder="1" applyAlignment="1">
      <alignment horizontal="center" wrapText="1"/>
    </xf>
    <xf numFmtId="0" fontId="144" fillId="0" borderId="28" xfId="0" applyFont="1" applyBorder="1" applyAlignment="1">
      <alignment horizontal="center" wrapText="1"/>
    </xf>
    <xf numFmtId="0" fontId="144" fillId="0" borderId="31" xfId="0" applyFont="1" applyBorder="1" applyAlignment="1">
      <alignment horizontal="center" wrapText="1"/>
    </xf>
    <xf numFmtId="0" fontId="144" fillId="0" borderId="50" xfId="0" applyFont="1" applyBorder="1" applyAlignment="1">
      <alignment horizontal="center" wrapText="1"/>
    </xf>
    <xf numFmtId="0" fontId="144" fillId="0" borderId="32" xfId="0" applyFont="1" applyBorder="1" applyAlignment="1">
      <alignment horizontal="center" wrapText="1"/>
    </xf>
    <xf numFmtId="0" fontId="172" fillId="109" borderId="0" xfId="0" applyFont="1" applyFill="1"/>
    <xf numFmtId="0" fontId="149" fillId="109" borderId="0" xfId="122" applyFont="1" applyFill="1" applyAlignment="1">
      <alignment horizontal="left" vertical="center" wrapText="1"/>
    </xf>
    <xf numFmtId="0" fontId="169" fillId="0" borderId="40" xfId="0" applyFont="1" applyBorder="1" applyAlignment="1">
      <alignment horizontal="center"/>
    </xf>
    <xf numFmtId="0" fontId="169" fillId="0" borderId="4" xfId="0" applyFont="1" applyBorder="1" applyAlignment="1">
      <alignment horizontal="center"/>
    </xf>
    <xf numFmtId="0" fontId="169" fillId="0" borderId="63" xfId="0" applyFont="1" applyBorder="1" applyAlignment="1">
      <alignment horizontal="center"/>
    </xf>
    <xf numFmtId="0" fontId="144" fillId="0" borderId="40" xfId="0" applyFont="1" applyBorder="1" applyAlignment="1">
      <alignment horizontal="center"/>
    </xf>
    <xf numFmtId="0" fontId="144" fillId="0" borderId="4" xfId="0" applyFont="1" applyBorder="1" applyAlignment="1">
      <alignment horizontal="center"/>
    </xf>
    <xf numFmtId="0" fontId="144" fillId="0" borderId="63" xfId="0" applyFont="1" applyBorder="1" applyAlignment="1">
      <alignment horizontal="center"/>
    </xf>
    <xf numFmtId="0" fontId="144" fillId="0" borderId="40" xfId="0" applyFont="1" applyBorder="1" applyAlignment="1">
      <alignment horizontal="center" wrapText="1"/>
    </xf>
    <xf numFmtId="0" fontId="144" fillId="0" borderId="4" xfId="0" applyFont="1" applyBorder="1" applyAlignment="1">
      <alignment horizontal="center" wrapText="1"/>
    </xf>
    <xf numFmtId="0" fontId="144" fillId="0" borderId="63" xfId="0" applyFont="1" applyBorder="1" applyAlignment="1">
      <alignment horizontal="center" wrapText="1"/>
    </xf>
    <xf numFmtId="0" fontId="144" fillId="0" borderId="41" xfId="122" applyFont="1" applyBorder="1" applyAlignment="1">
      <alignment horizontal="center" wrapText="1"/>
    </xf>
    <xf numFmtId="0" fontId="144" fillId="0" borderId="19" xfId="122" applyFont="1" applyBorder="1" applyAlignment="1">
      <alignment horizontal="center" wrapText="1"/>
    </xf>
    <xf numFmtId="0" fontId="144" fillId="0" borderId="42" xfId="122" applyFont="1" applyBorder="1" applyAlignment="1">
      <alignment horizontal="center" wrapText="1"/>
    </xf>
    <xf numFmtId="0" fontId="166" fillId="50" borderId="79" xfId="122" applyFont="1" applyFill="1" applyBorder="1" applyAlignment="1">
      <alignment horizontal="center" wrapText="1"/>
    </xf>
    <xf numFmtId="0" fontId="166" fillId="50" borderId="53" xfId="122" applyFont="1" applyFill="1" applyBorder="1" applyAlignment="1">
      <alignment horizontal="center" wrapText="1"/>
    </xf>
    <xf numFmtId="0" fontId="166" fillId="50" borderId="21" xfId="122" applyFont="1" applyFill="1" applyBorder="1" applyAlignment="1">
      <alignment horizontal="center" wrapText="1"/>
    </xf>
    <xf numFmtId="0" fontId="166" fillId="50" borderId="8" xfId="122" applyFont="1" applyFill="1" applyBorder="1" applyAlignment="1">
      <alignment horizontal="center" wrapText="1"/>
    </xf>
    <xf numFmtId="0" fontId="166" fillId="50" borderId="78" xfId="122" applyFont="1" applyFill="1" applyBorder="1" applyAlignment="1">
      <alignment horizontal="center" wrapText="1"/>
    </xf>
    <xf numFmtId="0" fontId="166" fillId="50" borderId="77" xfId="122" applyFont="1" applyFill="1" applyBorder="1" applyAlignment="1">
      <alignment horizontal="center" wrapText="1"/>
    </xf>
    <xf numFmtId="0" fontId="166" fillId="50" borderId="59" xfId="122" applyFont="1" applyFill="1" applyBorder="1" applyAlignment="1">
      <alignment horizontal="center" wrapText="1"/>
    </xf>
    <xf numFmtId="0" fontId="150" fillId="0" borderId="0" xfId="0" applyFont="1" applyFill="1" applyAlignment="1">
      <alignment horizontal="left" vertical="center"/>
    </xf>
    <xf numFmtId="0" fontId="149" fillId="0" borderId="0" xfId="0" applyFont="1" applyFill="1" applyAlignment="1">
      <alignment horizontal="left" vertical="center"/>
    </xf>
    <xf numFmtId="0" fontId="149" fillId="0" borderId="0" xfId="0" applyFont="1"/>
    <xf numFmtId="0" fontId="167" fillId="0" borderId="41" xfId="0" applyFont="1" applyBorder="1" applyAlignment="1">
      <alignment horizontal="center" wrapText="1"/>
    </xf>
    <xf numFmtId="0" fontId="144" fillId="0" borderId="19" xfId="0" applyFont="1" applyBorder="1" applyAlignment="1">
      <alignment horizontal="center" wrapText="1"/>
    </xf>
    <xf numFmtId="0" fontId="144" fillId="0" borderId="42" xfId="0" applyFont="1" applyBorder="1" applyAlignment="1">
      <alignment horizontal="center" wrapText="1"/>
    </xf>
    <xf numFmtId="0" fontId="144" fillId="50" borderId="54" xfId="0" applyFont="1" applyFill="1" applyBorder="1" applyAlignment="1">
      <alignment horizontal="center" vertical="center" wrapText="1"/>
    </xf>
    <xf numFmtId="0" fontId="144" fillId="50" borderId="55" xfId="0" applyFont="1" applyFill="1" applyBorder="1" applyAlignment="1">
      <alignment horizontal="center" vertical="center" wrapText="1"/>
    </xf>
    <xf numFmtId="0" fontId="144" fillId="50" borderId="61" xfId="0" applyFont="1" applyFill="1" applyBorder="1" applyAlignment="1">
      <alignment horizontal="center" vertical="center" wrapText="1"/>
    </xf>
    <xf numFmtId="0" fontId="162" fillId="50" borderId="23" xfId="0" applyFont="1" applyFill="1" applyBorder="1" applyAlignment="1">
      <alignment horizontal="center" vertical="center" wrapText="1"/>
    </xf>
    <xf numFmtId="0" fontId="163" fillId="50" borderId="30" xfId="0" applyFont="1" applyFill="1" applyBorder="1" applyAlignment="1">
      <alignment horizontal="center" vertical="center" wrapText="1"/>
    </xf>
    <xf numFmtId="0" fontId="144" fillId="0" borderId="53" xfId="0" applyFont="1" applyBorder="1" applyAlignment="1">
      <alignment horizontal="center" vertical="center"/>
    </xf>
    <xf numFmtId="0" fontId="144" fillId="0" borderId="21" xfId="0" applyFont="1" applyBorder="1" applyAlignment="1">
      <alignment horizontal="center" vertical="center"/>
    </xf>
    <xf numFmtId="0" fontId="144" fillId="0" borderId="59" xfId="0" applyFont="1" applyBorder="1" applyAlignment="1">
      <alignment horizontal="center" vertical="center"/>
    </xf>
    <xf numFmtId="0" fontId="144" fillId="0" borderId="27" xfId="0" applyFont="1" applyBorder="1" applyAlignment="1">
      <alignment horizontal="center" vertical="center"/>
    </xf>
    <xf numFmtId="0" fontId="144" fillId="0" borderId="36" xfId="0" applyFont="1" applyBorder="1" applyAlignment="1">
      <alignment horizontal="center" vertical="center"/>
    </xf>
    <xf numFmtId="0" fontId="144" fillId="0" borderId="28" xfId="0" applyFont="1" applyBorder="1" applyAlignment="1">
      <alignment horizontal="center" vertical="center"/>
    </xf>
    <xf numFmtId="0" fontId="148" fillId="0" borderId="19" xfId="0" applyFont="1" applyBorder="1" applyAlignment="1">
      <alignment horizontal="center" wrapText="1"/>
    </xf>
    <xf numFmtId="0" fontId="148" fillId="0" borderId="42" xfId="0" applyFont="1" applyBorder="1" applyAlignment="1">
      <alignment horizontal="center" wrapText="1"/>
    </xf>
    <xf numFmtId="0" fontId="163" fillId="50" borderId="54" xfId="0" applyFont="1" applyFill="1" applyBorder="1" applyAlignment="1">
      <alignment horizontal="center" vertical="center" wrapText="1"/>
    </xf>
    <xf numFmtId="0" fontId="149" fillId="50" borderId="75" xfId="0" applyFont="1" applyFill="1" applyBorder="1" applyAlignment="1">
      <alignment horizontal="center" vertical="center" wrapText="1"/>
    </xf>
    <xf numFmtId="0" fontId="144" fillId="0" borderId="39" xfId="0" applyFont="1" applyBorder="1" applyAlignment="1">
      <alignment horizontal="center"/>
    </xf>
    <xf numFmtId="0" fontId="144" fillId="0" borderId="69" xfId="0" applyFont="1" applyBorder="1" applyAlignment="1">
      <alignment horizontal="center"/>
    </xf>
    <xf numFmtId="0" fontId="144" fillId="0" borderId="76" xfId="0" applyFont="1" applyBorder="1" applyAlignment="1">
      <alignment horizontal="center"/>
    </xf>
    <xf numFmtId="0" fontId="161" fillId="0" borderId="0" xfId="0" applyFont="1" applyAlignment="1">
      <alignment vertical="center" wrapText="1"/>
    </xf>
    <xf numFmtId="0" fontId="156" fillId="0" borderId="35" xfId="0" applyFont="1" applyBorder="1" applyAlignment="1">
      <alignment horizontal="center" vertical="center"/>
    </xf>
    <xf numFmtId="0" fontId="156" fillId="0" borderId="71" xfId="0" applyFont="1" applyBorder="1" applyAlignment="1">
      <alignment horizontal="center" vertical="center"/>
    </xf>
    <xf numFmtId="0" fontId="156" fillId="0" borderId="72" xfId="0" applyFont="1" applyBorder="1" applyAlignment="1">
      <alignment horizontal="center" vertical="center"/>
    </xf>
    <xf numFmtId="0" fontId="158" fillId="0" borderId="54" xfId="0" applyFont="1" applyBorder="1" applyAlignment="1">
      <alignment horizontal="center" vertical="center" wrapText="1"/>
    </xf>
    <xf numFmtId="0" fontId="158" fillId="0" borderId="55" xfId="0" applyFont="1" applyBorder="1" applyAlignment="1">
      <alignment horizontal="center" vertical="center" wrapText="1"/>
    </xf>
    <xf numFmtId="0" fontId="158" fillId="0" borderId="83" xfId="0" applyFont="1" applyBorder="1" applyAlignment="1">
      <alignment horizontal="center" vertical="center" wrapText="1"/>
    </xf>
    <xf numFmtId="0" fontId="158" fillId="0" borderId="61" xfId="0" applyFont="1" applyBorder="1" applyAlignment="1">
      <alignment horizontal="center" vertical="center" wrapText="1"/>
    </xf>
    <xf numFmtId="0" fontId="158" fillId="0" borderId="24" xfId="0" applyFont="1" applyBorder="1" applyAlignment="1">
      <alignment horizontal="center" vertical="center" wrapText="1"/>
    </xf>
    <xf numFmtId="0" fontId="156" fillId="0" borderId="56" xfId="0" applyFont="1" applyBorder="1" applyAlignment="1">
      <alignment horizontal="center" vertical="center"/>
    </xf>
    <xf numFmtId="0" fontId="156" fillId="0" borderId="5" xfId="0" applyFont="1" applyBorder="1" applyAlignment="1">
      <alignment horizontal="center" vertical="center"/>
    </xf>
    <xf numFmtId="0" fontId="156" fillId="0" borderId="65" xfId="0" applyFont="1" applyBorder="1" applyAlignment="1">
      <alignment horizontal="center" vertical="center"/>
    </xf>
    <xf numFmtId="0" fontId="149" fillId="0" borderId="0" xfId="0" applyFont="1" applyFill="1"/>
    <xf numFmtId="0" fontId="155" fillId="0" borderId="0" xfId="0" applyFont="1" applyFill="1"/>
    <xf numFmtId="0" fontId="149" fillId="50" borderId="23" xfId="0" applyFont="1" applyFill="1" applyBorder="1" applyAlignment="1">
      <alignment horizontal="center" vertical="center" wrapText="1"/>
    </xf>
    <xf numFmtId="0" fontId="149" fillId="50" borderId="40" xfId="0" applyFont="1" applyFill="1" applyBorder="1" applyAlignment="1">
      <alignment horizontal="center" vertical="center" wrapText="1"/>
    </xf>
    <xf numFmtId="0" fontId="149" fillId="50" borderId="4" xfId="0" applyFont="1" applyFill="1" applyBorder="1" applyAlignment="1">
      <alignment horizontal="center" vertical="center" wrapText="1"/>
    </xf>
    <xf numFmtId="0" fontId="149" fillId="50" borderId="63" xfId="0" applyFont="1" applyFill="1" applyBorder="1" applyAlignment="1">
      <alignment horizontal="center" vertical="center" wrapText="1"/>
    </xf>
    <xf numFmtId="0" fontId="153" fillId="0" borderId="41" xfId="0" applyFont="1" applyBorder="1" applyAlignment="1">
      <alignment horizontal="center"/>
    </xf>
    <xf numFmtId="0" fontId="153" fillId="0" borderId="19" xfId="0" applyFont="1" applyBorder="1" applyAlignment="1">
      <alignment horizontal="center"/>
    </xf>
    <xf numFmtId="0" fontId="153" fillId="0" borderId="42" xfId="0" applyFont="1" applyBorder="1" applyAlignment="1">
      <alignment horizontal="center"/>
    </xf>
    <xf numFmtId="0" fontId="153" fillId="0" borderId="21" xfId="0" applyFont="1" applyBorder="1" applyAlignment="1">
      <alignment horizontal="center"/>
    </xf>
    <xf numFmtId="0" fontId="153" fillId="0" borderId="8" xfId="0" applyFont="1" applyBorder="1" applyAlignment="1">
      <alignment horizontal="center"/>
    </xf>
    <xf numFmtId="0" fontId="149" fillId="0" borderId="0" xfId="0" applyFont="1" applyFill="1" applyAlignment="1">
      <alignment horizontal="left"/>
    </xf>
  </cellXfs>
  <cellStyles count="47407">
    <cellStyle name="20% - Accent1" xfId="1" builtinId="30" customBuiltin="1"/>
    <cellStyle name="20% - Accent1 2" xfId="663" xr:uid="{00000000-0005-0000-0000-000001000000}"/>
    <cellStyle name="20% - Accent1 2 10" xfId="856" xr:uid="{00000000-0005-0000-0000-000002000000}"/>
    <cellStyle name="20% - Accent1 2 2" xfId="1163" xr:uid="{00000000-0005-0000-0000-000003000000}"/>
    <cellStyle name="20% - Accent1 2 2 2" xfId="47163" xr:uid="{00000000-0005-0000-0000-000004000000}"/>
    <cellStyle name="20% - Accent1 2 3" xfId="1164" xr:uid="{00000000-0005-0000-0000-000005000000}"/>
    <cellStyle name="20% - Accent1 2 4" xfId="1165" xr:uid="{00000000-0005-0000-0000-000006000000}"/>
    <cellStyle name="20% - Accent1 2 5" xfId="1166" xr:uid="{00000000-0005-0000-0000-000007000000}"/>
    <cellStyle name="20% - Accent1 2 6" xfId="1167" xr:uid="{00000000-0005-0000-0000-000008000000}"/>
    <cellStyle name="20% - Accent1 2 7" xfId="1162" xr:uid="{00000000-0005-0000-0000-000009000000}"/>
    <cellStyle name="20% - Accent1 2 8" xfId="1054" xr:uid="{00000000-0005-0000-0000-00000A000000}"/>
    <cellStyle name="20% - Accent1 2 9" xfId="31955" xr:uid="{00000000-0005-0000-0000-00000B000000}"/>
    <cellStyle name="20% - Accent1 3" xfId="31874" xr:uid="{00000000-0005-0000-0000-00000C000000}"/>
    <cellStyle name="20% - Accent1 3 2" xfId="47187" xr:uid="{00000000-0005-0000-0000-00000D000000}"/>
    <cellStyle name="20% - Accent1 4" xfId="47228" xr:uid="{00000000-0005-0000-0000-00000E000000}"/>
    <cellStyle name="20% - Accent2" xfId="2" builtinId="34" customBuiltin="1"/>
    <cellStyle name="20% - Accent2 2" xfId="664" xr:uid="{00000000-0005-0000-0000-000010000000}"/>
    <cellStyle name="20% - Accent2 2 10" xfId="857" xr:uid="{00000000-0005-0000-0000-000011000000}"/>
    <cellStyle name="20% - Accent2 2 2" xfId="1169" xr:uid="{00000000-0005-0000-0000-000012000000}"/>
    <cellStyle name="20% - Accent2 2 2 2" xfId="47126" xr:uid="{00000000-0005-0000-0000-000013000000}"/>
    <cellStyle name="20% - Accent2 2 3" xfId="1170" xr:uid="{00000000-0005-0000-0000-000014000000}"/>
    <cellStyle name="20% - Accent2 2 4" xfId="1171" xr:uid="{00000000-0005-0000-0000-000015000000}"/>
    <cellStyle name="20% - Accent2 2 5" xfId="1172" xr:uid="{00000000-0005-0000-0000-000016000000}"/>
    <cellStyle name="20% - Accent2 2 6" xfId="1173" xr:uid="{00000000-0005-0000-0000-000017000000}"/>
    <cellStyle name="20% - Accent2 2 7" xfId="1168" xr:uid="{00000000-0005-0000-0000-000018000000}"/>
    <cellStyle name="20% - Accent2 2 8" xfId="1055" xr:uid="{00000000-0005-0000-0000-000019000000}"/>
    <cellStyle name="20% - Accent2 2 9" xfId="32009" xr:uid="{00000000-0005-0000-0000-00001A000000}"/>
    <cellStyle name="20% - Accent2 3" xfId="31875" xr:uid="{00000000-0005-0000-0000-00001B000000}"/>
    <cellStyle name="20% - Accent2 3 2" xfId="47184" xr:uid="{00000000-0005-0000-0000-00001C000000}"/>
    <cellStyle name="20% - Accent2 4" xfId="47227" xr:uid="{00000000-0005-0000-0000-00001D000000}"/>
    <cellStyle name="20% - Accent3" xfId="3" builtinId="38" customBuiltin="1"/>
    <cellStyle name="20% - Accent3 2" xfId="665" xr:uid="{00000000-0005-0000-0000-00001F000000}"/>
    <cellStyle name="20% - Accent3 2 10" xfId="858" xr:uid="{00000000-0005-0000-0000-000020000000}"/>
    <cellStyle name="20% - Accent3 2 2" xfId="1175" xr:uid="{00000000-0005-0000-0000-000021000000}"/>
    <cellStyle name="20% - Accent3 2 2 2" xfId="47155" xr:uid="{00000000-0005-0000-0000-000022000000}"/>
    <cellStyle name="20% - Accent3 2 3" xfId="1176" xr:uid="{00000000-0005-0000-0000-000023000000}"/>
    <cellStyle name="20% - Accent3 2 4" xfId="1177" xr:uid="{00000000-0005-0000-0000-000024000000}"/>
    <cellStyle name="20% - Accent3 2 5" xfId="1178" xr:uid="{00000000-0005-0000-0000-000025000000}"/>
    <cellStyle name="20% - Accent3 2 6" xfId="1179" xr:uid="{00000000-0005-0000-0000-000026000000}"/>
    <cellStyle name="20% - Accent3 2 7" xfId="1174" xr:uid="{00000000-0005-0000-0000-000027000000}"/>
    <cellStyle name="20% - Accent3 2 8" xfId="1056" xr:uid="{00000000-0005-0000-0000-000028000000}"/>
    <cellStyle name="20% - Accent3 2 9" xfId="32008" xr:uid="{00000000-0005-0000-0000-000029000000}"/>
    <cellStyle name="20% - Accent3 3" xfId="31876" xr:uid="{00000000-0005-0000-0000-00002A000000}"/>
    <cellStyle name="20% - Accent3 3 2" xfId="47237" xr:uid="{00000000-0005-0000-0000-00002B000000}"/>
    <cellStyle name="20% - Accent3 4" xfId="47226" xr:uid="{00000000-0005-0000-0000-00002C000000}"/>
    <cellStyle name="20% - Accent4" xfId="4" builtinId="42" customBuiltin="1"/>
    <cellStyle name="20% - Accent4 2" xfId="666" xr:uid="{00000000-0005-0000-0000-00002E000000}"/>
    <cellStyle name="20% - Accent4 2 10" xfId="859" xr:uid="{00000000-0005-0000-0000-00002F000000}"/>
    <cellStyle name="20% - Accent4 2 2" xfId="1181" xr:uid="{00000000-0005-0000-0000-000030000000}"/>
    <cellStyle name="20% - Accent4 2 2 2" xfId="47141" xr:uid="{00000000-0005-0000-0000-000031000000}"/>
    <cellStyle name="20% - Accent4 2 3" xfId="1182" xr:uid="{00000000-0005-0000-0000-000032000000}"/>
    <cellStyle name="20% - Accent4 2 4" xfId="1183" xr:uid="{00000000-0005-0000-0000-000033000000}"/>
    <cellStyle name="20% - Accent4 2 5" xfId="1184" xr:uid="{00000000-0005-0000-0000-000034000000}"/>
    <cellStyle name="20% - Accent4 2 6" xfId="1185" xr:uid="{00000000-0005-0000-0000-000035000000}"/>
    <cellStyle name="20% - Accent4 2 7" xfId="1180" xr:uid="{00000000-0005-0000-0000-000036000000}"/>
    <cellStyle name="20% - Accent4 2 8" xfId="1057" xr:uid="{00000000-0005-0000-0000-000037000000}"/>
    <cellStyle name="20% - Accent4 2 9" xfId="32007" xr:uid="{00000000-0005-0000-0000-000038000000}"/>
    <cellStyle name="20% - Accent4 3" xfId="31877" xr:uid="{00000000-0005-0000-0000-000039000000}"/>
    <cellStyle name="20% - Accent4 3 2" xfId="47243" xr:uid="{00000000-0005-0000-0000-00003A000000}"/>
    <cellStyle name="20% - Accent4 4" xfId="47225" xr:uid="{00000000-0005-0000-0000-00003B000000}"/>
    <cellStyle name="20% - Accent5" xfId="5" builtinId="46" customBuiltin="1"/>
    <cellStyle name="20% - Accent5 2" xfId="667" xr:uid="{00000000-0005-0000-0000-00003D000000}"/>
    <cellStyle name="20% - Accent5 2 2" xfId="1058" xr:uid="{00000000-0005-0000-0000-00003E000000}"/>
    <cellStyle name="20% - Accent5 2 2 2" xfId="47136" xr:uid="{00000000-0005-0000-0000-00003F000000}"/>
    <cellStyle name="20% - Accent5 2 3" xfId="32006" xr:uid="{00000000-0005-0000-0000-000040000000}"/>
    <cellStyle name="20% - Accent5 2 4" xfId="860" xr:uid="{00000000-0005-0000-0000-000041000000}"/>
    <cellStyle name="20% - Accent5 3" xfId="31878" xr:uid="{00000000-0005-0000-0000-000042000000}"/>
    <cellStyle name="20% - Accent5 3 2" xfId="47232" xr:uid="{00000000-0005-0000-0000-000043000000}"/>
    <cellStyle name="20% - Accent5 4" xfId="47224" xr:uid="{00000000-0005-0000-0000-000044000000}"/>
    <cellStyle name="20% - Accent6" xfId="6" builtinId="50" customBuiltin="1"/>
    <cellStyle name="20% - Accent6 2" xfId="668" xr:uid="{00000000-0005-0000-0000-000046000000}"/>
    <cellStyle name="20% - Accent6 2 10" xfId="861" xr:uid="{00000000-0005-0000-0000-000047000000}"/>
    <cellStyle name="20% - Accent6 2 2" xfId="1187" xr:uid="{00000000-0005-0000-0000-000048000000}"/>
    <cellStyle name="20% - Accent6 2 2 2" xfId="47135" xr:uid="{00000000-0005-0000-0000-000049000000}"/>
    <cellStyle name="20% - Accent6 2 3" xfId="1188" xr:uid="{00000000-0005-0000-0000-00004A000000}"/>
    <cellStyle name="20% - Accent6 2 4" xfId="1189" xr:uid="{00000000-0005-0000-0000-00004B000000}"/>
    <cellStyle name="20% - Accent6 2 5" xfId="1190" xr:uid="{00000000-0005-0000-0000-00004C000000}"/>
    <cellStyle name="20% - Accent6 2 6" xfId="1191" xr:uid="{00000000-0005-0000-0000-00004D000000}"/>
    <cellStyle name="20% - Accent6 2 7" xfId="1186" xr:uid="{00000000-0005-0000-0000-00004E000000}"/>
    <cellStyle name="20% - Accent6 2 8" xfId="1059" xr:uid="{00000000-0005-0000-0000-00004F000000}"/>
    <cellStyle name="20% - Accent6 2 9" xfId="32042" xr:uid="{00000000-0005-0000-0000-000050000000}"/>
    <cellStyle name="20% - Accent6 3" xfId="31879" xr:uid="{00000000-0005-0000-0000-000051000000}"/>
    <cellStyle name="20% - Accent6 3 2" xfId="47182" xr:uid="{00000000-0005-0000-0000-000052000000}"/>
    <cellStyle name="20% - Accent6 4" xfId="47223" xr:uid="{00000000-0005-0000-0000-000053000000}"/>
    <cellStyle name="40% - Accent1" xfId="7" builtinId="31" customBuiltin="1"/>
    <cellStyle name="40% - Accent1 2" xfId="669" xr:uid="{00000000-0005-0000-0000-000055000000}"/>
    <cellStyle name="40% - Accent1 2 10" xfId="862" xr:uid="{00000000-0005-0000-0000-000056000000}"/>
    <cellStyle name="40% - Accent1 2 2" xfId="1193" xr:uid="{00000000-0005-0000-0000-000057000000}"/>
    <cellStyle name="40% - Accent1 2 2 2" xfId="47175" xr:uid="{00000000-0005-0000-0000-000058000000}"/>
    <cellStyle name="40% - Accent1 2 3" xfId="1194" xr:uid="{00000000-0005-0000-0000-000059000000}"/>
    <cellStyle name="40% - Accent1 2 4" xfId="1195" xr:uid="{00000000-0005-0000-0000-00005A000000}"/>
    <cellStyle name="40% - Accent1 2 5" xfId="1196" xr:uid="{00000000-0005-0000-0000-00005B000000}"/>
    <cellStyle name="40% - Accent1 2 6" xfId="1197" xr:uid="{00000000-0005-0000-0000-00005C000000}"/>
    <cellStyle name="40% - Accent1 2 7" xfId="1192" xr:uid="{00000000-0005-0000-0000-00005D000000}"/>
    <cellStyle name="40% - Accent1 2 8" xfId="1060" xr:uid="{00000000-0005-0000-0000-00005E000000}"/>
    <cellStyle name="40% - Accent1 2 9" xfId="32002" xr:uid="{00000000-0005-0000-0000-00005F000000}"/>
    <cellStyle name="40% - Accent1 3" xfId="31880" xr:uid="{00000000-0005-0000-0000-000060000000}"/>
    <cellStyle name="40% - Accent1 3 2" xfId="47186" xr:uid="{00000000-0005-0000-0000-000061000000}"/>
    <cellStyle name="40% - Accent1 4" xfId="47222" xr:uid="{00000000-0005-0000-0000-000062000000}"/>
    <cellStyle name="40% - Accent2" xfId="8" builtinId="35" customBuiltin="1"/>
    <cellStyle name="40% - Accent2 2" xfId="670" xr:uid="{00000000-0005-0000-0000-000064000000}"/>
    <cellStyle name="40% - Accent2 2 2" xfId="1061" xr:uid="{00000000-0005-0000-0000-000065000000}"/>
    <cellStyle name="40% - Accent2 2 2 2" xfId="47140" xr:uid="{00000000-0005-0000-0000-000066000000}"/>
    <cellStyle name="40% - Accent2 2 3" xfId="32026" xr:uid="{00000000-0005-0000-0000-000067000000}"/>
    <cellStyle name="40% - Accent2 2 4" xfId="863" xr:uid="{00000000-0005-0000-0000-000068000000}"/>
    <cellStyle name="40% - Accent2 3" xfId="31881" xr:uid="{00000000-0005-0000-0000-000069000000}"/>
    <cellStyle name="40% - Accent2 3 2" xfId="47245" xr:uid="{00000000-0005-0000-0000-00006A000000}"/>
    <cellStyle name="40% - Accent2 4" xfId="47221" xr:uid="{00000000-0005-0000-0000-00006B000000}"/>
    <cellStyle name="40% - Accent3" xfId="9" builtinId="39" customBuiltin="1"/>
    <cellStyle name="40% - Accent3 2" xfId="671" xr:uid="{00000000-0005-0000-0000-00006D000000}"/>
    <cellStyle name="40% - Accent3 2 10" xfId="864" xr:uid="{00000000-0005-0000-0000-00006E000000}"/>
    <cellStyle name="40% - Accent3 2 2" xfId="1199" xr:uid="{00000000-0005-0000-0000-00006F000000}"/>
    <cellStyle name="40% - Accent3 2 2 2" xfId="47172" xr:uid="{00000000-0005-0000-0000-000070000000}"/>
    <cellStyle name="40% - Accent3 2 3" xfId="1200" xr:uid="{00000000-0005-0000-0000-000071000000}"/>
    <cellStyle name="40% - Accent3 2 4" xfId="1201" xr:uid="{00000000-0005-0000-0000-000072000000}"/>
    <cellStyle name="40% - Accent3 2 5" xfId="1202" xr:uid="{00000000-0005-0000-0000-000073000000}"/>
    <cellStyle name="40% - Accent3 2 6" xfId="1203" xr:uid="{00000000-0005-0000-0000-000074000000}"/>
    <cellStyle name="40% - Accent3 2 7" xfId="1198" xr:uid="{00000000-0005-0000-0000-000075000000}"/>
    <cellStyle name="40% - Accent3 2 8" xfId="1062" xr:uid="{00000000-0005-0000-0000-000076000000}"/>
    <cellStyle name="40% - Accent3 2 9" xfId="32005" xr:uid="{00000000-0005-0000-0000-000077000000}"/>
    <cellStyle name="40% - Accent3 3" xfId="31882" xr:uid="{00000000-0005-0000-0000-000078000000}"/>
    <cellStyle name="40% - Accent3 3 2" xfId="47244" xr:uid="{00000000-0005-0000-0000-000079000000}"/>
    <cellStyle name="40% - Accent3 4" xfId="47220" xr:uid="{00000000-0005-0000-0000-00007A000000}"/>
    <cellStyle name="40% - Accent4" xfId="10" builtinId="43" customBuiltin="1"/>
    <cellStyle name="40% - Accent4 2" xfId="672" xr:uid="{00000000-0005-0000-0000-00007C000000}"/>
    <cellStyle name="40% - Accent4 2 10" xfId="865" xr:uid="{00000000-0005-0000-0000-00007D000000}"/>
    <cellStyle name="40% - Accent4 2 2" xfId="1205" xr:uid="{00000000-0005-0000-0000-00007E000000}"/>
    <cellStyle name="40% - Accent4 2 2 2" xfId="47176" xr:uid="{00000000-0005-0000-0000-00007F000000}"/>
    <cellStyle name="40% - Accent4 2 3" xfId="1206" xr:uid="{00000000-0005-0000-0000-000080000000}"/>
    <cellStyle name="40% - Accent4 2 4" xfId="1207" xr:uid="{00000000-0005-0000-0000-000081000000}"/>
    <cellStyle name="40% - Accent4 2 5" xfId="1208" xr:uid="{00000000-0005-0000-0000-000082000000}"/>
    <cellStyle name="40% - Accent4 2 6" xfId="1209" xr:uid="{00000000-0005-0000-0000-000083000000}"/>
    <cellStyle name="40% - Accent4 2 7" xfId="1204" xr:uid="{00000000-0005-0000-0000-000084000000}"/>
    <cellStyle name="40% - Accent4 2 8" xfId="1063" xr:uid="{00000000-0005-0000-0000-000085000000}"/>
    <cellStyle name="40% - Accent4 2 9" xfId="32024" xr:uid="{00000000-0005-0000-0000-000086000000}"/>
    <cellStyle name="40% - Accent4 3" xfId="31883" xr:uid="{00000000-0005-0000-0000-000087000000}"/>
    <cellStyle name="40% - Accent4 3 2" xfId="47230" xr:uid="{00000000-0005-0000-0000-000088000000}"/>
    <cellStyle name="40% - Accent4 4" xfId="47219" xr:uid="{00000000-0005-0000-0000-000089000000}"/>
    <cellStyle name="40% - Accent5" xfId="11" builtinId="47" customBuiltin="1"/>
    <cellStyle name="40% - Accent5 2" xfId="673" xr:uid="{00000000-0005-0000-0000-00008B000000}"/>
    <cellStyle name="40% - Accent5 2 2" xfId="1064" xr:uid="{00000000-0005-0000-0000-00008C000000}"/>
    <cellStyle name="40% - Accent5 2 2 2" xfId="47131" xr:uid="{00000000-0005-0000-0000-00008D000000}"/>
    <cellStyle name="40% - Accent5 2 3" xfId="32025" xr:uid="{00000000-0005-0000-0000-00008E000000}"/>
    <cellStyle name="40% - Accent5 2 4" xfId="866" xr:uid="{00000000-0005-0000-0000-00008F000000}"/>
    <cellStyle name="40% - Accent5 3" xfId="31884" xr:uid="{00000000-0005-0000-0000-000090000000}"/>
    <cellStyle name="40% - Accent5 3 2" xfId="47229" xr:uid="{00000000-0005-0000-0000-000091000000}"/>
    <cellStyle name="40% - Accent5 4" xfId="47218" xr:uid="{00000000-0005-0000-0000-000092000000}"/>
    <cellStyle name="40% - Accent6" xfId="12" builtinId="51" customBuiltin="1"/>
    <cellStyle name="40% - Accent6 2" xfId="674" xr:uid="{00000000-0005-0000-0000-000094000000}"/>
    <cellStyle name="40% - Accent6 2 10" xfId="867" xr:uid="{00000000-0005-0000-0000-000095000000}"/>
    <cellStyle name="40% - Accent6 2 2" xfId="1211" xr:uid="{00000000-0005-0000-0000-000096000000}"/>
    <cellStyle name="40% - Accent6 2 2 2" xfId="47147" xr:uid="{00000000-0005-0000-0000-000097000000}"/>
    <cellStyle name="40% - Accent6 2 3" xfId="1212" xr:uid="{00000000-0005-0000-0000-000098000000}"/>
    <cellStyle name="40% - Accent6 2 4" xfId="1213" xr:uid="{00000000-0005-0000-0000-000099000000}"/>
    <cellStyle name="40% - Accent6 2 5" xfId="1214" xr:uid="{00000000-0005-0000-0000-00009A000000}"/>
    <cellStyle name="40% - Accent6 2 6" xfId="1215" xr:uid="{00000000-0005-0000-0000-00009B000000}"/>
    <cellStyle name="40% - Accent6 2 7" xfId="1210" xr:uid="{00000000-0005-0000-0000-00009C000000}"/>
    <cellStyle name="40% - Accent6 2 8" xfId="1065" xr:uid="{00000000-0005-0000-0000-00009D000000}"/>
    <cellStyle name="40% - Accent6 2 9" xfId="32004" xr:uid="{00000000-0005-0000-0000-00009E000000}"/>
    <cellStyle name="40% - Accent6 3" xfId="31885" xr:uid="{00000000-0005-0000-0000-00009F000000}"/>
    <cellStyle name="40% - Accent6 3 2" xfId="47181" xr:uid="{00000000-0005-0000-0000-0000A0000000}"/>
    <cellStyle name="40% - Accent6 4" xfId="47217" xr:uid="{00000000-0005-0000-0000-0000A1000000}"/>
    <cellStyle name="60% - Accent1" xfId="13" builtinId="32" customBuiltin="1"/>
    <cellStyle name="60% - Accent1 2" xfId="675" xr:uid="{00000000-0005-0000-0000-0000A3000000}"/>
    <cellStyle name="60% - Accent1 2 10" xfId="868" xr:uid="{00000000-0005-0000-0000-0000A4000000}"/>
    <cellStyle name="60% - Accent1 2 2" xfId="1217" xr:uid="{00000000-0005-0000-0000-0000A5000000}"/>
    <cellStyle name="60% - Accent1 2 2 2" xfId="47177" xr:uid="{00000000-0005-0000-0000-0000A6000000}"/>
    <cellStyle name="60% - Accent1 2 3" xfId="1218" xr:uid="{00000000-0005-0000-0000-0000A7000000}"/>
    <cellStyle name="60% - Accent1 2 4" xfId="1219" xr:uid="{00000000-0005-0000-0000-0000A8000000}"/>
    <cellStyle name="60% - Accent1 2 5" xfId="1220" xr:uid="{00000000-0005-0000-0000-0000A9000000}"/>
    <cellStyle name="60% - Accent1 2 6" xfId="1221" xr:uid="{00000000-0005-0000-0000-0000AA000000}"/>
    <cellStyle name="60% - Accent1 2 7" xfId="1216" xr:uid="{00000000-0005-0000-0000-0000AB000000}"/>
    <cellStyle name="60% - Accent1 2 8" xfId="1066" xr:uid="{00000000-0005-0000-0000-0000AC000000}"/>
    <cellStyle name="60% - Accent1 2 9" xfId="32003" xr:uid="{00000000-0005-0000-0000-0000AD000000}"/>
    <cellStyle name="60% - Accent1 3" xfId="31886" xr:uid="{00000000-0005-0000-0000-0000AE000000}"/>
    <cellStyle name="60% - Accent1 3 2" xfId="47216" xr:uid="{00000000-0005-0000-0000-0000AF000000}"/>
    <cellStyle name="60% - Accent2" xfId="14" builtinId="36" customBuiltin="1"/>
    <cellStyle name="60% - Accent2 2" xfId="676" xr:uid="{00000000-0005-0000-0000-0000B1000000}"/>
    <cellStyle name="60% - Accent2 2 2" xfId="1067" xr:uid="{00000000-0005-0000-0000-0000B2000000}"/>
    <cellStyle name="60% - Accent2 2 2 2" xfId="47144" xr:uid="{00000000-0005-0000-0000-0000B3000000}"/>
    <cellStyle name="60% - Accent2 2 3" xfId="31954" xr:uid="{00000000-0005-0000-0000-0000B4000000}"/>
    <cellStyle name="60% - Accent2 2 4" xfId="869" xr:uid="{00000000-0005-0000-0000-0000B5000000}"/>
    <cellStyle name="60% - Accent2 3" xfId="31887" xr:uid="{00000000-0005-0000-0000-0000B6000000}"/>
    <cellStyle name="60% - Accent2 3 2" xfId="47241" xr:uid="{00000000-0005-0000-0000-0000B7000000}"/>
    <cellStyle name="60% - Accent3" xfId="15" builtinId="40" customBuiltin="1"/>
    <cellStyle name="60% - Accent3 2" xfId="677" xr:uid="{00000000-0005-0000-0000-0000B9000000}"/>
    <cellStyle name="60% - Accent3 2 10" xfId="870" xr:uid="{00000000-0005-0000-0000-0000BA000000}"/>
    <cellStyle name="60% - Accent3 2 2" xfId="1223" xr:uid="{00000000-0005-0000-0000-0000BB000000}"/>
    <cellStyle name="60% - Accent3 2 2 2" xfId="47143" xr:uid="{00000000-0005-0000-0000-0000BC000000}"/>
    <cellStyle name="60% - Accent3 2 3" xfId="1224" xr:uid="{00000000-0005-0000-0000-0000BD000000}"/>
    <cellStyle name="60% - Accent3 2 4" xfId="1225" xr:uid="{00000000-0005-0000-0000-0000BE000000}"/>
    <cellStyle name="60% - Accent3 2 5" xfId="1226" xr:uid="{00000000-0005-0000-0000-0000BF000000}"/>
    <cellStyle name="60% - Accent3 2 6" xfId="1227" xr:uid="{00000000-0005-0000-0000-0000C0000000}"/>
    <cellStyle name="60% - Accent3 2 7" xfId="1222" xr:uid="{00000000-0005-0000-0000-0000C1000000}"/>
    <cellStyle name="60% - Accent3 2 8" xfId="1068" xr:uid="{00000000-0005-0000-0000-0000C2000000}"/>
    <cellStyle name="60% - Accent3 2 9" xfId="32041" xr:uid="{00000000-0005-0000-0000-0000C3000000}"/>
    <cellStyle name="60% - Accent3 3" xfId="31888" xr:uid="{00000000-0005-0000-0000-0000C4000000}"/>
    <cellStyle name="60% - Accent3 3 2" xfId="47215" xr:uid="{00000000-0005-0000-0000-0000C5000000}"/>
    <cellStyle name="60% - Accent4" xfId="16" builtinId="44" customBuiltin="1"/>
    <cellStyle name="60% - Accent4 2" xfId="678" xr:uid="{00000000-0005-0000-0000-0000C7000000}"/>
    <cellStyle name="60% - Accent4 2 10" xfId="871" xr:uid="{00000000-0005-0000-0000-0000C8000000}"/>
    <cellStyle name="60% - Accent4 2 2" xfId="1229" xr:uid="{00000000-0005-0000-0000-0000C9000000}"/>
    <cellStyle name="60% - Accent4 2 2 2" xfId="47164" xr:uid="{00000000-0005-0000-0000-0000CA000000}"/>
    <cellStyle name="60% - Accent4 2 3" xfId="1230" xr:uid="{00000000-0005-0000-0000-0000CB000000}"/>
    <cellStyle name="60% - Accent4 2 4" xfId="1231" xr:uid="{00000000-0005-0000-0000-0000CC000000}"/>
    <cellStyle name="60% - Accent4 2 5" xfId="1232" xr:uid="{00000000-0005-0000-0000-0000CD000000}"/>
    <cellStyle name="60% - Accent4 2 6" xfId="1233" xr:uid="{00000000-0005-0000-0000-0000CE000000}"/>
    <cellStyle name="60% - Accent4 2 7" xfId="1228" xr:uid="{00000000-0005-0000-0000-0000CF000000}"/>
    <cellStyle name="60% - Accent4 2 8" xfId="1069" xr:uid="{00000000-0005-0000-0000-0000D0000000}"/>
    <cellStyle name="60% - Accent4 2 9" xfId="31953" xr:uid="{00000000-0005-0000-0000-0000D1000000}"/>
    <cellStyle name="60% - Accent4 3" xfId="31889" xr:uid="{00000000-0005-0000-0000-0000D2000000}"/>
    <cellStyle name="60% - Accent4 3 2" xfId="47214" xr:uid="{00000000-0005-0000-0000-0000D3000000}"/>
    <cellStyle name="60% - Accent5" xfId="17" builtinId="48" customBuiltin="1"/>
    <cellStyle name="60% - Accent5 2" xfId="679" xr:uid="{00000000-0005-0000-0000-0000D5000000}"/>
    <cellStyle name="60% - Accent5 2 2" xfId="1070" xr:uid="{00000000-0005-0000-0000-0000D6000000}"/>
    <cellStyle name="60% - Accent5 2 2 2" xfId="47146" xr:uid="{00000000-0005-0000-0000-0000D7000000}"/>
    <cellStyle name="60% - Accent5 2 3" xfId="32001" xr:uid="{00000000-0005-0000-0000-0000D8000000}"/>
    <cellStyle name="60% - Accent5 2 4" xfId="872" xr:uid="{00000000-0005-0000-0000-0000D9000000}"/>
    <cellStyle name="60% - Accent5 3" xfId="31890" xr:uid="{00000000-0005-0000-0000-0000DA000000}"/>
    <cellStyle name="60% - Accent5 3 2" xfId="47213" xr:uid="{00000000-0005-0000-0000-0000DB000000}"/>
    <cellStyle name="60% - Accent6" xfId="18" builtinId="52" customBuiltin="1"/>
    <cellStyle name="60% - Accent6 2" xfId="680" xr:uid="{00000000-0005-0000-0000-0000DD000000}"/>
    <cellStyle name="60% - Accent6 2 10" xfId="873" xr:uid="{00000000-0005-0000-0000-0000DE000000}"/>
    <cellStyle name="60% - Accent6 2 2" xfId="1235" xr:uid="{00000000-0005-0000-0000-0000DF000000}"/>
    <cellStyle name="60% - Accent6 2 2 2" xfId="47134" xr:uid="{00000000-0005-0000-0000-0000E0000000}"/>
    <cellStyle name="60% - Accent6 2 3" xfId="1236" xr:uid="{00000000-0005-0000-0000-0000E1000000}"/>
    <cellStyle name="60% - Accent6 2 4" xfId="1237" xr:uid="{00000000-0005-0000-0000-0000E2000000}"/>
    <cellStyle name="60% - Accent6 2 5" xfId="1238" xr:uid="{00000000-0005-0000-0000-0000E3000000}"/>
    <cellStyle name="60% - Accent6 2 6" xfId="1239" xr:uid="{00000000-0005-0000-0000-0000E4000000}"/>
    <cellStyle name="60% - Accent6 2 7" xfId="1234" xr:uid="{00000000-0005-0000-0000-0000E5000000}"/>
    <cellStyle name="60% - Accent6 2 8" xfId="1071" xr:uid="{00000000-0005-0000-0000-0000E6000000}"/>
    <cellStyle name="60% - Accent6 2 9" xfId="32000" xr:uid="{00000000-0005-0000-0000-0000E7000000}"/>
    <cellStyle name="60% - Accent6 3" xfId="31891" xr:uid="{00000000-0005-0000-0000-0000E8000000}"/>
    <cellStyle name="60% - Accent6 3 2" xfId="47231" xr:uid="{00000000-0005-0000-0000-0000E9000000}"/>
    <cellStyle name="Accent1" xfId="19" builtinId="29" customBuiltin="1"/>
    <cellStyle name="Accent1 - 20%" xfId="334" xr:uid="{00000000-0005-0000-0000-0000EB000000}"/>
    <cellStyle name="Accent1 - 40%" xfId="335" xr:uid="{00000000-0005-0000-0000-0000EC000000}"/>
    <cellStyle name="Accent1 - 60%" xfId="336" xr:uid="{00000000-0005-0000-0000-0000ED000000}"/>
    <cellStyle name="Accent1 2" xfId="681" xr:uid="{00000000-0005-0000-0000-0000EE000000}"/>
    <cellStyle name="Accent1 2 10" xfId="874" xr:uid="{00000000-0005-0000-0000-0000EF000000}"/>
    <cellStyle name="Accent1 2 2" xfId="1241" xr:uid="{00000000-0005-0000-0000-0000F0000000}"/>
    <cellStyle name="Accent1 2 2 2" xfId="47157" xr:uid="{00000000-0005-0000-0000-0000F1000000}"/>
    <cellStyle name="Accent1 2 3" xfId="1242" xr:uid="{00000000-0005-0000-0000-0000F2000000}"/>
    <cellStyle name="Accent1 2 4" xfId="1243" xr:uid="{00000000-0005-0000-0000-0000F3000000}"/>
    <cellStyle name="Accent1 2 5" xfId="1244" xr:uid="{00000000-0005-0000-0000-0000F4000000}"/>
    <cellStyle name="Accent1 2 6" xfId="1245" xr:uid="{00000000-0005-0000-0000-0000F5000000}"/>
    <cellStyle name="Accent1 2 7" xfId="1240" xr:uid="{00000000-0005-0000-0000-0000F6000000}"/>
    <cellStyle name="Accent1 2 8" xfId="1072" xr:uid="{00000000-0005-0000-0000-0000F7000000}"/>
    <cellStyle name="Accent1 2 9" xfId="31999" xr:uid="{00000000-0005-0000-0000-0000F8000000}"/>
    <cellStyle name="Accent1 3" xfId="31892" xr:uid="{00000000-0005-0000-0000-0000F9000000}"/>
    <cellStyle name="Accent1 3 2" xfId="47239" xr:uid="{00000000-0005-0000-0000-0000FA000000}"/>
    <cellStyle name="Accent1 4" xfId="47212" xr:uid="{00000000-0005-0000-0000-0000FB000000}"/>
    <cellStyle name="Accent2" xfId="20" builtinId="33" customBuiltin="1"/>
    <cellStyle name="Accent2 - 20%" xfId="337" xr:uid="{00000000-0005-0000-0000-0000FD000000}"/>
    <cellStyle name="Accent2 - 40%" xfId="338" xr:uid="{00000000-0005-0000-0000-0000FE000000}"/>
    <cellStyle name="Accent2 - 60%" xfId="339" xr:uid="{00000000-0005-0000-0000-0000FF000000}"/>
    <cellStyle name="Accent2 2" xfId="682" xr:uid="{00000000-0005-0000-0000-000000010000}"/>
    <cellStyle name="Accent2 2 2" xfId="1073" xr:uid="{00000000-0005-0000-0000-000001010000}"/>
    <cellStyle name="Accent2 2 2 2" xfId="47150" xr:uid="{00000000-0005-0000-0000-000002010000}"/>
    <cellStyle name="Accent2 2 3" xfId="31998" xr:uid="{00000000-0005-0000-0000-000003010000}"/>
    <cellStyle name="Accent2 2 4" xfId="875" xr:uid="{00000000-0005-0000-0000-000004010000}"/>
    <cellStyle name="Accent2 3" xfId="31893" xr:uid="{00000000-0005-0000-0000-000005010000}"/>
    <cellStyle name="Accent2 3 2" xfId="47185" xr:uid="{00000000-0005-0000-0000-000006010000}"/>
    <cellStyle name="Accent2 4" xfId="47211" xr:uid="{00000000-0005-0000-0000-000007010000}"/>
    <cellStyle name="Accent3" xfId="21" builtinId="37" customBuiltin="1"/>
    <cellStyle name="Accent3 - 20%" xfId="340" xr:uid="{00000000-0005-0000-0000-000009010000}"/>
    <cellStyle name="Accent3 - 40%" xfId="341" xr:uid="{00000000-0005-0000-0000-00000A010000}"/>
    <cellStyle name="Accent3 - 60%" xfId="342" xr:uid="{00000000-0005-0000-0000-00000B010000}"/>
    <cellStyle name="Accent3 2" xfId="683" xr:uid="{00000000-0005-0000-0000-00000C010000}"/>
    <cellStyle name="Accent3 2 2" xfId="1074" xr:uid="{00000000-0005-0000-0000-00000D010000}"/>
    <cellStyle name="Accent3 2 2 2" xfId="47178" xr:uid="{00000000-0005-0000-0000-00000E010000}"/>
    <cellStyle name="Accent3 2 3" xfId="31997" xr:uid="{00000000-0005-0000-0000-00000F010000}"/>
    <cellStyle name="Accent3 2 4" xfId="876" xr:uid="{00000000-0005-0000-0000-000010010000}"/>
    <cellStyle name="Accent3 3" xfId="31894" xr:uid="{00000000-0005-0000-0000-000011010000}"/>
    <cellStyle name="Accent3 3 2" xfId="47183" xr:uid="{00000000-0005-0000-0000-000012010000}"/>
    <cellStyle name="Accent3 4" xfId="47210" xr:uid="{00000000-0005-0000-0000-000013010000}"/>
    <cellStyle name="Accent4" xfId="22" builtinId="41" customBuiltin="1"/>
    <cellStyle name="Accent4 - 20%" xfId="343" xr:uid="{00000000-0005-0000-0000-000015010000}"/>
    <cellStyle name="Accent4 - 40%" xfId="344" xr:uid="{00000000-0005-0000-0000-000016010000}"/>
    <cellStyle name="Accent4 - 60%" xfId="345" xr:uid="{00000000-0005-0000-0000-000017010000}"/>
    <cellStyle name="Accent4 2" xfId="684" xr:uid="{00000000-0005-0000-0000-000018010000}"/>
    <cellStyle name="Accent4 2 10" xfId="877" xr:uid="{00000000-0005-0000-0000-000019010000}"/>
    <cellStyle name="Accent4 2 2" xfId="1247" xr:uid="{00000000-0005-0000-0000-00001A010000}"/>
    <cellStyle name="Accent4 2 2 2" xfId="47149" xr:uid="{00000000-0005-0000-0000-00001B010000}"/>
    <cellStyle name="Accent4 2 3" xfId="1248" xr:uid="{00000000-0005-0000-0000-00001C010000}"/>
    <cellStyle name="Accent4 2 4" xfId="1249" xr:uid="{00000000-0005-0000-0000-00001D010000}"/>
    <cellStyle name="Accent4 2 5" xfId="1250" xr:uid="{00000000-0005-0000-0000-00001E010000}"/>
    <cellStyle name="Accent4 2 6" xfId="1251" xr:uid="{00000000-0005-0000-0000-00001F010000}"/>
    <cellStyle name="Accent4 2 7" xfId="1246" xr:uid="{00000000-0005-0000-0000-000020010000}"/>
    <cellStyle name="Accent4 2 8" xfId="1075" xr:uid="{00000000-0005-0000-0000-000021010000}"/>
    <cellStyle name="Accent4 2 9" xfId="31996" xr:uid="{00000000-0005-0000-0000-000022010000}"/>
    <cellStyle name="Accent4 3" xfId="31895" xr:uid="{00000000-0005-0000-0000-000023010000}"/>
    <cellStyle name="Accent4 3 2" xfId="47234" xr:uid="{00000000-0005-0000-0000-000024010000}"/>
    <cellStyle name="Accent4 4" xfId="47209" xr:uid="{00000000-0005-0000-0000-000025010000}"/>
    <cellStyle name="Accent5" xfId="23" builtinId="45" customBuiltin="1"/>
    <cellStyle name="Accent5 - 20%" xfId="346" xr:uid="{00000000-0005-0000-0000-000027010000}"/>
    <cellStyle name="Accent5 - 40%" xfId="347" xr:uid="{00000000-0005-0000-0000-000028010000}"/>
    <cellStyle name="Accent5 - 60%" xfId="348" xr:uid="{00000000-0005-0000-0000-000029010000}"/>
    <cellStyle name="Accent5 2" xfId="685" xr:uid="{00000000-0005-0000-0000-00002A010000}"/>
    <cellStyle name="Accent5 2 2" xfId="1076" xr:uid="{00000000-0005-0000-0000-00002B010000}"/>
    <cellStyle name="Accent5 2 2 2" xfId="47156" xr:uid="{00000000-0005-0000-0000-00002C010000}"/>
    <cellStyle name="Accent5 2 3" xfId="31995" xr:uid="{00000000-0005-0000-0000-00002D010000}"/>
    <cellStyle name="Accent5 2 4" xfId="878" xr:uid="{00000000-0005-0000-0000-00002E010000}"/>
    <cellStyle name="Accent5 3" xfId="31896" xr:uid="{00000000-0005-0000-0000-00002F010000}"/>
    <cellStyle name="Accent5 3 2" xfId="47233" xr:uid="{00000000-0005-0000-0000-000030010000}"/>
    <cellStyle name="Accent5 4" xfId="47208" xr:uid="{00000000-0005-0000-0000-000031010000}"/>
    <cellStyle name="Accent6" xfId="24" builtinId="49" customBuiltin="1"/>
    <cellStyle name="Accent6 - 20%" xfId="349" xr:uid="{00000000-0005-0000-0000-000033010000}"/>
    <cellStyle name="Accent6 - 40%" xfId="350" xr:uid="{00000000-0005-0000-0000-000034010000}"/>
    <cellStyle name="Accent6 - 60%" xfId="351" xr:uid="{00000000-0005-0000-0000-000035010000}"/>
    <cellStyle name="Accent6 2" xfId="686" xr:uid="{00000000-0005-0000-0000-000036010000}"/>
    <cellStyle name="Accent6 2 2" xfId="1077" xr:uid="{00000000-0005-0000-0000-000037010000}"/>
    <cellStyle name="Accent6 2 2 2" xfId="47142" xr:uid="{00000000-0005-0000-0000-000038010000}"/>
    <cellStyle name="Accent6 2 3" xfId="31994" xr:uid="{00000000-0005-0000-0000-000039010000}"/>
    <cellStyle name="Accent6 2 4" xfId="879" xr:uid="{00000000-0005-0000-0000-00003A010000}"/>
    <cellStyle name="Accent6 3" xfId="31897" xr:uid="{00000000-0005-0000-0000-00003B010000}"/>
    <cellStyle name="Accent6 3 2" xfId="47236" xr:uid="{00000000-0005-0000-0000-00003C010000}"/>
    <cellStyle name="Accent6 4" xfId="47207" xr:uid="{00000000-0005-0000-0000-00003D010000}"/>
    <cellStyle name="Actual Date" xfId="25" xr:uid="{00000000-0005-0000-0000-00003E010000}"/>
    <cellStyle name="Actual Date 2" xfId="26" xr:uid="{00000000-0005-0000-0000-00003F010000}"/>
    <cellStyle name="Actual Date 2 2" xfId="880" xr:uid="{00000000-0005-0000-0000-000040010000}"/>
    <cellStyle name="Actual Date_2011-12 LIEE Table 1 Updated budget" xfId="27" xr:uid="{00000000-0005-0000-0000-000041010000}"/>
    <cellStyle name="ariel" xfId="487" xr:uid="{00000000-0005-0000-0000-000042010000}"/>
    <cellStyle name="Bad" xfId="28" builtinId="27" customBuiltin="1"/>
    <cellStyle name="Bad 2" xfId="687" xr:uid="{00000000-0005-0000-0000-000044010000}"/>
    <cellStyle name="Bad 2 2" xfId="1078" xr:uid="{00000000-0005-0000-0000-000045010000}"/>
    <cellStyle name="Bad 2 2 2" xfId="47166" xr:uid="{00000000-0005-0000-0000-000046010000}"/>
    <cellStyle name="Bad 2 3" xfId="31993" xr:uid="{00000000-0005-0000-0000-000047010000}"/>
    <cellStyle name="Bad 2 4" xfId="881" xr:uid="{00000000-0005-0000-0000-000048010000}"/>
    <cellStyle name="Bad 3" xfId="31898" xr:uid="{00000000-0005-0000-0000-000049010000}"/>
    <cellStyle name="Bad 3 2" xfId="47206" xr:uid="{00000000-0005-0000-0000-00004A010000}"/>
    <cellStyle name="Calculation" xfId="29" builtinId="22" customBuiltin="1"/>
    <cellStyle name="Calculation 2" xfId="688" xr:uid="{00000000-0005-0000-0000-00004C010000}"/>
    <cellStyle name="Calculation 2 10" xfId="882" xr:uid="{00000000-0005-0000-0000-00004D010000}"/>
    <cellStyle name="Calculation 2 2" xfId="1253" xr:uid="{00000000-0005-0000-0000-00004E010000}"/>
    <cellStyle name="Calculation 2 2 2" xfId="47160" xr:uid="{00000000-0005-0000-0000-00004F010000}"/>
    <cellStyle name="Calculation 2 3" xfId="1254" xr:uid="{00000000-0005-0000-0000-000050010000}"/>
    <cellStyle name="Calculation 2 4" xfId="1255" xr:uid="{00000000-0005-0000-0000-000051010000}"/>
    <cellStyle name="Calculation 2 5" xfId="1256" xr:uid="{00000000-0005-0000-0000-000052010000}"/>
    <cellStyle name="Calculation 2 6" xfId="1257" xr:uid="{00000000-0005-0000-0000-000053010000}"/>
    <cellStyle name="Calculation 2 7" xfId="1252" xr:uid="{00000000-0005-0000-0000-000054010000}"/>
    <cellStyle name="Calculation 2 8" xfId="1079" xr:uid="{00000000-0005-0000-0000-000055010000}"/>
    <cellStyle name="Calculation 2 9" xfId="31992" xr:uid="{00000000-0005-0000-0000-000056010000}"/>
    <cellStyle name="Calculation 3" xfId="31899" xr:uid="{00000000-0005-0000-0000-000057010000}"/>
    <cellStyle name="Calculation 3 2" xfId="47119" xr:uid="{00000000-0005-0000-0000-000058010000}"/>
    <cellStyle name="Check Cell" xfId="30" builtinId="23" customBuiltin="1"/>
    <cellStyle name="Check Cell 2" xfId="689" xr:uid="{00000000-0005-0000-0000-00005A010000}"/>
    <cellStyle name="Check Cell 2 2" xfId="1080" xr:uid="{00000000-0005-0000-0000-00005B010000}"/>
    <cellStyle name="Check Cell 2 2 2" xfId="47159" xr:uid="{00000000-0005-0000-0000-00005C010000}"/>
    <cellStyle name="Check Cell 2 3" xfId="31991" xr:uid="{00000000-0005-0000-0000-00005D010000}"/>
    <cellStyle name="Check Cell 2 4" xfId="883" xr:uid="{00000000-0005-0000-0000-00005E010000}"/>
    <cellStyle name="Check Cell 3" xfId="31900" xr:uid="{00000000-0005-0000-0000-00005F010000}"/>
    <cellStyle name="Check Cell 3 2" xfId="47205" xr:uid="{00000000-0005-0000-0000-000060010000}"/>
    <cellStyle name="Comma" xfId="31" builtinId="3"/>
    <cellStyle name="Comma [0] 2" xfId="32" xr:uid="{00000000-0005-0000-0000-000062010000}"/>
    <cellStyle name="Comma [0] 2 2" xfId="761" xr:uid="{00000000-0005-0000-0000-000063010000}"/>
    <cellStyle name="Comma [0] 2 3" xfId="357" xr:uid="{00000000-0005-0000-0000-000064010000}"/>
    <cellStyle name="Comma 10" xfId="480" xr:uid="{00000000-0005-0000-0000-000065010000}"/>
    <cellStyle name="Comma 10 2" xfId="1258" xr:uid="{00000000-0005-0000-0000-000066010000}"/>
    <cellStyle name="Comma 10 3" xfId="884" xr:uid="{00000000-0005-0000-0000-000067010000}"/>
    <cellStyle name="Comma 11" xfId="796" xr:uid="{00000000-0005-0000-0000-000068010000}"/>
    <cellStyle name="Comma 11 2" xfId="885" xr:uid="{00000000-0005-0000-0000-000069010000}"/>
    <cellStyle name="Comma 12" xfId="854" xr:uid="{00000000-0005-0000-0000-00006A010000}"/>
    <cellStyle name="Comma 12 2" xfId="886" xr:uid="{00000000-0005-0000-0000-00006B010000}"/>
    <cellStyle name="Comma 13" xfId="887" xr:uid="{00000000-0005-0000-0000-00006C010000}"/>
    <cellStyle name="Comma 13 2" xfId="888" xr:uid="{00000000-0005-0000-0000-00006D010000}"/>
    <cellStyle name="Comma 14" xfId="889" xr:uid="{00000000-0005-0000-0000-00006E010000}"/>
    <cellStyle name="Comma 15" xfId="890" xr:uid="{00000000-0005-0000-0000-00006F010000}"/>
    <cellStyle name="Comma 16" xfId="891" xr:uid="{00000000-0005-0000-0000-000070010000}"/>
    <cellStyle name="Comma 17" xfId="892" xr:uid="{00000000-0005-0000-0000-000071010000}"/>
    <cellStyle name="Comma 18" xfId="893" xr:uid="{00000000-0005-0000-0000-000072010000}"/>
    <cellStyle name="Comma 19" xfId="894" xr:uid="{00000000-0005-0000-0000-000073010000}"/>
    <cellStyle name="Comma 2" xfId="33" xr:uid="{00000000-0005-0000-0000-000074010000}"/>
    <cellStyle name="Comma 2 2" xfId="34" xr:uid="{00000000-0005-0000-0000-000075010000}"/>
    <cellStyle name="Comma 2 2 2" xfId="332" xr:uid="{00000000-0005-0000-0000-000076010000}"/>
    <cellStyle name="Comma 2 2 3" xfId="1259" xr:uid="{00000000-0005-0000-0000-000077010000}"/>
    <cellStyle name="Comma 2 2 3 10" xfId="6746" xr:uid="{00000000-0005-0000-0000-000078010000}"/>
    <cellStyle name="Comma 2 2 3 10 2" xfId="37074" xr:uid="{00000000-0005-0000-0000-000079010000}"/>
    <cellStyle name="Comma 2 2 3 10 3" xfId="21850" xr:uid="{00000000-0005-0000-0000-00007A010000}"/>
    <cellStyle name="Comma 2 2 3 11" xfId="32063" xr:uid="{00000000-0005-0000-0000-00007B010000}"/>
    <cellStyle name="Comma 2 2 3 12" xfId="16835" xr:uid="{00000000-0005-0000-0000-00007C010000}"/>
    <cellStyle name="Comma 2 2 3 13" xfId="47257" xr:uid="{00000000-0005-0000-0000-00007D010000}"/>
    <cellStyle name="Comma 2 2 3 2" xfId="1710" xr:uid="{00000000-0005-0000-0000-00007E010000}"/>
    <cellStyle name="Comma 2 2 3 2 10" xfId="32117" xr:uid="{00000000-0005-0000-0000-00007F010000}"/>
    <cellStyle name="Comma 2 2 3 2 11" xfId="16889" xr:uid="{00000000-0005-0000-0000-000080010000}"/>
    <cellStyle name="Comma 2 2 3 2 2" xfId="1818" xr:uid="{00000000-0005-0000-0000-000081010000}"/>
    <cellStyle name="Comma 2 2 3 2 2 10" xfId="16993" xr:uid="{00000000-0005-0000-0000-000082010000}"/>
    <cellStyle name="Comma 2 2 3 2 2 2" xfId="2035" xr:uid="{00000000-0005-0000-0000-000083010000}"/>
    <cellStyle name="Comma 2 2 3 2 2 2 2" xfId="2456" xr:uid="{00000000-0005-0000-0000-000084010000}"/>
    <cellStyle name="Comma 2 2 3 2 2 2 2 2" xfId="3295" xr:uid="{00000000-0005-0000-0000-000085010000}"/>
    <cellStyle name="Comma 2 2 3 2 2 2 2 2 2" xfId="4985" xr:uid="{00000000-0005-0000-0000-000086010000}"/>
    <cellStyle name="Comma 2 2 3 2 2 2 2 2 2 2" xfId="15058" xr:uid="{00000000-0005-0000-0000-000087010000}"/>
    <cellStyle name="Comma 2 2 3 2 2 2 2 2 2 2 2" xfId="45380" xr:uid="{00000000-0005-0000-0000-000088010000}"/>
    <cellStyle name="Comma 2 2 3 2 2 2 2 2 2 2 3" xfId="30156" xr:uid="{00000000-0005-0000-0000-000089010000}"/>
    <cellStyle name="Comma 2 2 3 2 2 2 2 2 2 3" xfId="10038" xr:uid="{00000000-0005-0000-0000-00008A010000}"/>
    <cellStyle name="Comma 2 2 3 2 2 2 2 2 2 3 2" xfId="40363" xr:uid="{00000000-0005-0000-0000-00008B010000}"/>
    <cellStyle name="Comma 2 2 3 2 2 2 2 2 2 3 3" xfId="25139" xr:uid="{00000000-0005-0000-0000-00008C010000}"/>
    <cellStyle name="Comma 2 2 3 2 2 2 2 2 2 4" xfId="35350" xr:uid="{00000000-0005-0000-0000-00008D010000}"/>
    <cellStyle name="Comma 2 2 3 2 2 2 2 2 2 5" xfId="20126" xr:uid="{00000000-0005-0000-0000-00008E010000}"/>
    <cellStyle name="Comma 2 2 3 2 2 2 2 2 3" xfId="6677" xr:uid="{00000000-0005-0000-0000-00008F010000}"/>
    <cellStyle name="Comma 2 2 3 2 2 2 2 2 3 2" xfId="16729" xr:uid="{00000000-0005-0000-0000-000090010000}"/>
    <cellStyle name="Comma 2 2 3 2 2 2 2 2 3 2 2" xfId="47051" xr:uid="{00000000-0005-0000-0000-000091010000}"/>
    <cellStyle name="Comma 2 2 3 2 2 2 2 2 3 2 3" xfId="31827" xr:uid="{00000000-0005-0000-0000-000092010000}"/>
    <cellStyle name="Comma 2 2 3 2 2 2 2 2 3 3" xfId="11709" xr:uid="{00000000-0005-0000-0000-000093010000}"/>
    <cellStyle name="Comma 2 2 3 2 2 2 2 2 3 3 2" xfId="42034" xr:uid="{00000000-0005-0000-0000-000094010000}"/>
    <cellStyle name="Comma 2 2 3 2 2 2 2 2 3 3 3" xfId="26810" xr:uid="{00000000-0005-0000-0000-000095010000}"/>
    <cellStyle name="Comma 2 2 3 2 2 2 2 2 3 4" xfId="37021" xr:uid="{00000000-0005-0000-0000-000096010000}"/>
    <cellStyle name="Comma 2 2 3 2 2 2 2 2 3 5" xfId="21797" xr:uid="{00000000-0005-0000-0000-000097010000}"/>
    <cellStyle name="Comma 2 2 3 2 2 2 2 2 4" xfId="13387" xr:uid="{00000000-0005-0000-0000-000098010000}"/>
    <cellStyle name="Comma 2 2 3 2 2 2 2 2 4 2" xfId="43709" xr:uid="{00000000-0005-0000-0000-000099010000}"/>
    <cellStyle name="Comma 2 2 3 2 2 2 2 2 4 3" xfId="28485" xr:uid="{00000000-0005-0000-0000-00009A010000}"/>
    <cellStyle name="Comma 2 2 3 2 2 2 2 2 5" xfId="8366" xr:uid="{00000000-0005-0000-0000-00009B010000}"/>
    <cellStyle name="Comma 2 2 3 2 2 2 2 2 5 2" xfId="38692" xr:uid="{00000000-0005-0000-0000-00009C010000}"/>
    <cellStyle name="Comma 2 2 3 2 2 2 2 2 5 3" xfId="23468" xr:uid="{00000000-0005-0000-0000-00009D010000}"/>
    <cellStyle name="Comma 2 2 3 2 2 2 2 2 6" xfId="33680" xr:uid="{00000000-0005-0000-0000-00009E010000}"/>
    <cellStyle name="Comma 2 2 3 2 2 2 2 2 7" xfId="18455" xr:uid="{00000000-0005-0000-0000-00009F010000}"/>
    <cellStyle name="Comma 2 2 3 2 2 2 2 3" xfId="4148" xr:uid="{00000000-0005-0000-0000-0000A0010000}"/>
    <cellStyle name="Comma 2 2 3 2 2 2 2 3 2" xfId="14222" xr:uid="{00000000-0005-0000-0000-0000A1010000}"/>
    <cellStyle name="Comma 2 2 3 2 2 2 2 3 2 2" xfId="44544" xr:uid="{00000000-0005-0000-0000-0000A2010000}"/>
    <cellStyle name="Comma 2 2 3 2 2 2 2 3 2 3" xfId="29320" xr:uid="{00000000-0005-0000-0000-0000A3010000}"/>
    <cellStyle name="Comma 2 2 3 2 2 2 2 3 3" xfId="9202" xr:uid="{00000000-0005-0000-0000-0000A4010000}"/>
    <cellStyle name="Comma 2 2 3 2 2 2 2 3 3 2" xfId="39527" xr:uid="{00000000-0005-0000-0000-0000A5010000}"/>
    <cellStyle name="Comma 2 2 3 2 2 2 2 3 3 3" xfId="24303" xr:uid="{00000000-0005-0000-0000-0000A6010000}"/>
    <cellStyle name="Comma 2 2 3 2 2 2 2 3 4" xfId="34514" xr:uid="{00000000-0005-0000-0000-0000A7010000}"/>
    <cellStyle name="Comma 2 2 3 2 2 2 2 3 5" xfId="19290" xr:uid="{00000000-0005-0000-0000-0000A8010000}"/>
    <cellStyle name="Comma 2 2 3 2 2 2 2 4" xfId="5841" xr:uid="{00000000-0005-0000-0000-0000A9010000}"/>
    <cellStyle name="Comma 2 2 3 2 2 2 2 4 2" xfId="15893" xr:uid="{00000000-0005-0000-0000-0000AA010000}"/>
    <cellStyle name="Comma 2 2 3 2 2 2 2 4 2 2" xfId="46215" xr:uid="{00000000-0005-0000-0000-0000AB010000}"/>
    <cellStyle name="Comma 2 2 3 2 2 2 2 4 2 3" xfId="30991" xr:uid="{00000000-0005-0000-0000-0000AC010000}"/>
    <cellStyle name="Comma 2 2 3 2 2 2 2 4 3" xfId="10873" xr:uid="{00000000-0005-0000-0000-0000AD010000}"/>
    <cellStyle name="Comma 2 2 3 2 2 2 2 4 3 2" xfId="41198" xr:uid="{00000000-0005-0000-0000-0000AE010000}"/>
    <cellStyle name="Comma 2 2 3 2 2 2 2 4 3 3" xfId="25974" xr:uid="{00000000-0005-0000-0000-0000AF010000}"/>
    <cellStyle name="Comma 2 2 3 2 2 2 2 4 4" xfId="36185" xr:uid="{00000000-0005-0000-0000-0000B0010000}"/>
    <cellStyle name="Comma 2 2 3 2 2 2 2 4 5" xfId="20961" xr:uid="{00000000-0005-0000-0000-0000B1010000}"/>
    <cellStyle name="Comma 2 2 3 2 2 2 2 5" xfId="12551" xr:uid="{00000000-0005-0000-0000-0000B2010000}"/>
    <cellStyle name="Comma 2 2 3 2 2 2 2 5 2" xfId="42873" xr:uid="{00000000-0005-0000-0000-0000B3010000}"/>
    <cellStyle name="Comma 2 2 3 2 2 2 2 5 3" xfId="27649" xr:uid="{00000000-0005-0000-0000-0000B4010000}"/>
    <cellStyle name="Comma 2 2 3 2 2 2 2 6" xfId="7530" xr:uid="{00000000-0005-0000-0000-0000B5010000}"/>
    <cellStyle name="Comma 2 2 3 2 2 2 2 6 2" xfId="37856" xr:uid="{00000000-0005-0000-0000-0000B6010000}"/>
    <cellStyle name="Comma 2 2 3 2 2 2 2 6 3" xfId="22632" xr:uid="{00000000-0005-0000-0000-0000B7010000}"/>
    <cellStyle name="Comma 2 2 3 2 2 2 2 7" xfId="32844" xr:uid="{00000000-0005-0000-0000-0000B8010000}"/>
    <cellStyle name="Comma 2 2 3 2 2 2 2 8" xfId="17619" xr:uid="{00000000-0005-0000-0000-0000B9010000}"/>
    <cellStyle name="Comma 2 2 3 2 2 2 3" xfId="2877" xr:uid="{00000000-0005-0000-0000-0000BA010000}"/>
    <cellStyle name="Comma 2 2 3 2 2 2 3 2" xfId="4567" xr:uid="{00000000-0005-0000-0000-0000BB010000}"/>
    <cellStyle name="Comma 2 2 3 2 2 2 3 2 2" xfId="14640" xr:uid="{00000000-0005-0000-0000-0000BC010000}"/>
    <cellStyle name="Comma 2 2 3 2 2 2 3 2 2 2" xfId="44962" xr:uid="{00000000-0005-0000-0000-0000BD010000}"/>
    <cellStyle name="Comma 2 2 3 2 2 2 3 2 2 3" xfId="29738" xr:uid="{00000000-0005-0000-0000-0000BE010000}"/>
    <cellStyle name="Comma 2 2 3 2 2 2 3 2 3" xfId="9620" xr:uid="{00000000-0005-0000-0000-0000BF010000}"/>
    <cellStyle name="Comma 2 2 3 2 2 2 3 2 3 2" xfId="39945" xr:uid="{00000000-0005-0000-0000-0000C0010000}"/>
    <cellStyle name="Comma 2 2 3 2 2 2 3 2 3 3" xfId="24721" xr:uid="{00000000-0005-0000-0000-0000C1010000}"/>
    <cellStyle name="Comma 2 2 3 2 2 2 3 2 4" xfId="34932" xr:uid="{00000000-0005-0000-0000-0000C2010000}"/>
    <cellStyle name="Comma 2 2 3 2 2 2 3 2 5" xfId="19708" xr:uid="{00000000-0005-0000-0000-0000C3010000}"/>
    <cellStyle name="Comma 2 2 3 2 2 2 3 3" xfId="6259" xr:uid="{00000000-0005-0000-0000-0000C4010000}"/>
    <cellStyle name="Comma 2 2 3 2 2 2 3 3 2" xfId="16311" xr:uid="{00000000-0005-0000-0000-0000C5010000}"/>
    <cellStyle name="Comma 2 2 3 2 2 2 3 3 2 2" xfId="46633" xr:uid="{00000000-0005-0000-0000-0000C6010000}"/>
    <cellStyle name="Comma 2 2 3 2 2 2 3 3 2 3" xfId="31409" xr:uid="{00000000-0005-0000-0000-0000C7010000}"/>
    <cellStyle name="Comma 2 2 3 2 2 2 3 3 3" xfId="11291" xr:uid="{00000000-0005-0000-0000-0000C8010000}"/>
    <cellStyle name="Comma 2 2 3 2 2 2 3 3 3 2" xfId="41616" xr:uid="{00000000-0005-0000-0000-0000C9010000}"/>
    <cellStyle name="Comma 2 2 3 2 2 2 3 3 3 3" xfId="26392" xr:uid="{00000000-0005-0000-0000-0000CA010000}"/>
    <cellStyle name="Comma 2 2 3 2 2 2 3 3 4" xfId="36603" xr:uid="{00000000-0005-0000-0000-0000CB010000}"/>
    <cellStyle name="Comma 2 2 3 2 2 2 3 3 5" xfId="21379" xr:uid="{00000000-0005-0000-0000-0000CC010000}"/>
    <cellStyle name="Comma 2 2 3 2 2 2 3 4" xfId="12969" xr:uid="{00000000-0005-0000-0000-0000CD010000}"/>
    <cellStyle name="Comma 2 2 3 2 2 2 3 4 2" xfId="43291" xr:uid="{00000000-0005-0000-0000-0000CE010000}"/>
    <cellStyle name="Comma 2 2 3 2 2 2 3 4 3" xfId="28067" xr:uid="{00000000-0005-0000-0000-0000CF010000}"/>
    <cellStyle name="Comma 2 2 3 2 2 2 3 5" xfId="7948" xr:uid="{00000000-0005-0000-0000-0000D0010000}"/>
    <cellStyle name="Comma 2 2 3 2 2 2 3 5 2" xfId="38274" xr:uid="{00000000-0005-0000-0000-0000D1010000}"/>
    <cellStyle name="Comma 2 2 3 2 2 2 3 5 3" xfId="23050" xr:uid="{00000000-0005-0000-0000-0000D2010000}"/>
    <cellStyle name="Comma 2 2 3 2 2 2 3 6" xfId="33262" xr:uid="{00000000-0005-0000-0000-0000D3010000}"/>
    <cellStyle name="Comma 2 2 3 2 2 2 3 7" xfId="18037" xr:uid="{00000000-0005-0000-0000-0000D4010000}"/>
    <cellStyle name="Comma 2 2 3 2 2 2 4" xfId="3730" xr:uid="{00000000-0005-0000-0000-0000D5010000}"/>
    <cellStyle name="Comma 2 2 3 2 2 2 4 2" xfId="13804" xr:uid="{00000000-0005-0000-0000-0000D6010000}"/>
    <cellStyle name="Comma 2 2 3 2 2 2 4 2 2" xfId="44126" xr:uid="{00000000-0005-0000-0000-0000D7010000}"/>
    <cellStyle name="Comma 2 2 3 2 2 2 4 2 3" xfId="28902" xr:uid="{00000000-0005-0000-0000-0000D8010000}"/>
    <cellStyle name="Comma 2 2 3 2 2 2 4 3" xfId="8784" xr:uid="{00000000-0005-0000-0000-0000D9010000}"/>
    <cellStyle name="Comma 2 2 3 2 2 2 4 3 2" xfId="39109" xr:uid="{00000000-0005-0000-0000-0000DA010000}"/>
    <cellStyle name="Comma 2 2 3 2 2 2 4 3 3" xfId="23885" xr:uid="{00000000-0005-0000-0000-0000DB010000}"/>
    <cellStyle name="Comma 2 2 3 2 2 2 4 4" xfId="34096" xr:uid="{00000000-0005-0000-0000-0000DC010000}"/>
    <cellStyle name="Comma 2 2 3 2 2 2 4 5" xfId="18872" xr:uid="{00000000-0005-0000-0000-0000DD010000}"/>
    <cellStyle name="Comma 2 2 3 2 2 2 5" xfId="5423" xr:uid="{00000000-0005-0000-0000-0000DE010000}"/>
    <cellStyle name="Comma 2 2 3 2 2 2 5 2" xfId="15475" xr:uid="{00000000-0005-0000-0000-0000DF010000}"/>
    <cellStyle name="Comma 2 2 3 2 2 2 5 2 2" xfId="45797" xr:uid="{00000000-0005-0000-0000-0000E0010000}"/>
    <cellStyle name="Comma 2 2 3 2 2 2 5 2 3" xfId="30573" xr:uid="{00000000-0005-0000-0000-0000E1010000}"/>
    <cellStyle name="Comma 2 2 3 2 2 2 5 3" xfId="10455" xr:uid="{00000000-0005-0000-0000-0000E2010000}"/>
    <cellStyle name="Comma 2 2 3 2 2 2 5 3 2" xfId="40780" xr:uid="{00000000-0005-0000-0000-0000E3010000}"/>
    <cellStyle name="Comma 2 2 3 2 2 2 5 3 3" xfId="25556" xr:uid="{00000000-0005-0000-0000-0000E4010000}"/>
    <cellStyle name="Comma 2 2 3 2 2 2 5 4" xfId="35767" xr:uid="{00000000-0005-0000-0000-0000E5010000}"/>
    <cellStyle name="Comma 2 2 3 2 2 2 5 5" xfId="20543" xr:uid="{00000000-0005-0000-0000-0000E6010000}"/>
    <cellStyle name="Comma 2 2 3 2 2 2 6" xfId="12133" xr:uid="{00000000-0005-0000-0000-0000E7010000}"/>
    <cellStyle name="Comma 2 2 3 2 2 2 6 2" xfId="42455" xr:uid="{00000000-0005-0000-0000-0000E8010000}"/>
    <cellStyle name="Comma 2 2 3 2 2 2 6 3" xfId="27231" xr:uid="{00000000-0005-0000-0000-0000E9010000}"/>
    <cellStyle name="Comma 2 2 3 2 2 2 7" xfId="7112" xr:uid="{00000000-0005-0000-0000-0000EA010000}"/>
    <cellStyle name="Comma 2 2 3 2 2 2 7 2" xfId="37438" xr:uid="{00000000-0005-0000-0000-0000EB010000}"/>
    <cellStyle name="Comma 2 2 3 2 2 2 7 3" xfId="22214" xr:uid="{00000000-0005-0000-0000-0000EC010000}"/>
    <cellStyle name="Comma 2 2 3 2 2 2 8" xfId="32426" xr:uid="{00000000-0005-0000-0000-0000ED010000}"/>
    <cellStyle name="Comma 2 2 3 2 2 2 9" xfId="17201" xr:uid="{00000000-0005-0000-0000-0000EE010000}"/>
    <cellStyle name="Comma 2 2 3 2 2 3" xfId="2248" xr:uid="{00000000-0005-0000-0000-0000EF010000}"/>
    <cellStyle name="Comma 2 2 3 2 2 3 2" xfId="3087" xr:uid="{00000000-0005-0000-0000-0000F0010000}"/>
    <cellStyle name="Comma 2 2 3 2 2 3 2 2" xfId="4777" xr:uid="{00000000-0005-0000-0000-0000F1010000}"/>
    <cellStyle name="Comma 2 2 3 2 2 3 2 2 2" xfId="14850" xr:uid="{00000000-0005-0000-0000-0000F2010000}"/>
    <cellStyle name="Comma 2 2 3 2 2 3 2 2 2 2" xfId="45172" xr:uid="{00000000-0005-0000-0000-0000F3010000}"/>
    <cellStyle name="Comma 2 2 3 2 2 3 2 2 2 3" xfId="29948" xr:uid="{00000000-0005-0000-0000-0000F4010000}"/>
    <cellStyle name="Comma 2 2 3 2 2 3 2 2 3" xfId="9830" xr:uid="{00000000-0005-0000-0000-0000F5010000}"/>
    <cellStyle name="Comma 2 2 3 2 2 3 2 2 3 2" xfId="40155" xr:uid="{00000000-0005-0000-0000-0000F6010000}"/>
    <cellStyle name="Comma 2 2 3 2 2 3 2 2 3 3" xfId="24931" xr:uid="{00000000-0005-0000-0000-0000F7010000}"/>
    <cellStyle name="Comma 2 2 3 2 2 3 2 2 4" xfId="35142" xr:uid="{00000000-0005-0000-0000-0000F8010000}"/>
    <cellStyle name="Comma 2 2 3 2 2 3 2 2 5" xfId="19918" xr:uid="{00000000-0005-0000-0000-0000F9010000}"/>
    <cellStyle name="Comma 2 2 3 2 2 3 2 3" xfId="6469" xr:uid="{00000000-0005-0000-0000-0000FA010000}"/>
    <cellStyle name="Comma 2 2 3 2 2 3 2 3 2" xfId="16521" xr:uid="{00000000-0005-0000-0000-0000FB010000}"/>
    <cellStyle name="Comma 2 2 3 2 2 3 2 3 2 2" xfId="46843" xr:uid="{00000000-0005-0000-0000-0000FC010000}"/>
    <cellStyle name="Comma 2 2 3 2 2 3 2 3 2 3" xfId="31619" xr:uid="{00000000-0005-0000-0000-0000FD010000}"/>
    <cellStyle name="Comma 2 2 3 2 2 3 2 3 3" xfId="11501" xr:uid="{00000000-0005-0000-0000-0000FE010000}"/>
    <cellStyle name="Comma 2 2 3 2 2 3 2 3 3 2" xfId="41826" xr:uid="{00000000-0005-0000-0000-0000FF010000}"/>
    <cellStyle name="Comma 2 2 3 2 2 3 2 3 3 3" xfId="26602" xr:uid="{00000000-0005-0000-0000-000000020000}"/>
    <cellStyle name="Comma 2 2 3 2 2 3 2 3 4" xfId="36813" xr:uid="{00000000-0005-0000-0000-000001020000}"/>
    <cellStyle name="Comma 2 2 3 2 2 3 2 3 5" xfId="21589" xr:uid="{00000000-0005-0000-0000-000002020000}"/>
    <cellStyle name="Comma 2 2 3 2 2 3 2 4" xfId="13179" xr:uid="{00000000-0005-0000-0000-000003020000}"/>
    <cellStyle name="Comma 2 2 3 2 2 3 2 4 2" xfId="43501" xr:uid="{00000000-0005-0000-0000-000004020000}"/>
    <cellStyle name="Comma 2 2 3 2 2 3 2 4 3" xfId="28277" xr:uid="{00000000-0005-0000-0000-000005020000}"/>
    <cellStyle name="Comma 2 2 3 2 2 3 2 5" xfId="8158" xr:uid="{00000000-0005-0000-0000-000006020000}"/>
    <cellStyle name="Comma 2 2 3 2 2 3 2 5 2" xfId="38484" xr:uid="{00000000-0005-0000-0000-000007020000}"/>
    <cellStyle name="Comma 2 2 3 2 2 3 2 5 3" xfId="23260" xr:uid="{00000000-0005-0000-0000-000008020000}"/>
    <cellStyle name="Comma 2 2 3 2 2 3 2 6" xfId="33472" xr:uid="{00000000-0005-0000-0000-000009020000}"/>
    <cellStyle name="Comma 2 2 3 2 2 3 2 7" xfId="18247" xr:uid="{00000000-0005-0000-0000-00000A020000}"/>
    <cellStyle name="Comma 2 2 3 2 2 3 3" xfId="3940" xr:uid="{00000000-0005-0000-0000-00000B020000}"/>
    <cellStyle name="Comma 2 2 3 2 2 3 3 2" xfId="14014" xr:uid="{00000000-0005-0000-0000-00000C020000}"/>
    <cellStyle name="Comma 2 2 3 2 2 3 3 2 2" xfId="44336" xr:uid="{00000000-0005-0000-0000-00000D020000}"/>
    <cellStyle name="Comma 2 2 3 2 2 3 3 2 3" xfId="29112" xr:uid="{00000000-0005-0000-0000-00000E020000}"/>
    <cellStyle name="Comma 2 2 3 2 2 3 3 3" xfId="8994" xr:uid="{00000000-0005-0000-0000-00000F020000}"/>
    <cellStyle name="Comma 2 2 3 2 2 3 3 3 2" xfId="39319" xr:uid="{00000000-0005-0000-0000-000010020000}"/>
    <cellStyle name="Comma 2 2 3 2 2 3 3 3 3" xfId="24095" xr:uid="{00000000-0005-0000-0000-000011020000}"/>
    <cellStyle name="Comma 2 2 3 2 2 3 3 4" xfId="34306" xr:uid="{00000000-0005-0000-0000-000012020000}"/>
    <cellStyle name="Comma 2 2 3 2 2 3 3 5" xfId="19082" xr:uid="{00000000-0005-0000-0000-000013020000}"/>
    <cellStyle name="Comma 2 2 3 2 2 3 4" xfId="5633" xr:uid="{00000000-0005-0000-0000-000014020000}"/>
    <cellStyle name="Comma 2 2 3 2 2 3 4 2" xfId="15685" xr:uid="{00000000-0005-0000-0000-000015020000}"/>
    <cellStyle name="Comma 2 2 3 2 2 3 4 2 2" xfId="46007" xr:uid="{00000000-0005-0000-0000-000016020000}"/>
    <cellStyle name="Comma 2 2 3 2 2 3 4 2 3" xfId="30783" xr:uid="{00000000-0005-0000-0000-000017020000}"/>
    <cellStyle name="Comma 2 2 3 2 2 3 4 3" xfId="10665" xr:uid="{00000000-0005-0000-0000-000018020000}"/>
    <cellStyle name="Comma 2 2 3 2 2 3 4 3 2" xfId="40990" xr:uid="{00000000-0005-0000-0000-000019020000}"/>
    <cellStyle name="Comma 2 2 3 2 2 3 4 3 3" xfId="25766" xr:uid="{00000000-0005-0000-0000-00001A020000}"/>
    <cellStyle name="Comma 2 2 3 2 2 3 4 4" xfId="35977" xr:uid="{00000000-0005-0000-0000-00001B020000}"/>
    <cellStyle name="Comma 2 2 3 2 2 3 4 5" xfId="20753" xr:uid="{00000000-0005-0000-0000-00001C020000}"/>
    <cellStyle name="Comma 2 2 3 2 2 3 5" xfId="12343" xr:uid="{00000000-0005-0000-0000-00001D020000}"/>
    <cellStyle name="Comma 2 2 3 2 2 3 5 2" xfId="42665" xr:uid="{00000000-0005-0000-0000-00001E020000}"/>
    <cellStyle name="Comma 2 2 3 2 2 3 5 3" xfId="27441" xr:uid="{00000000-0005-0000-0000-00001F020000}"/>
    <cellStyle name="Comma 2 2 3 2 2 3 6" xfId="7322" xr:uid="{00000000-0005-0000-0000-000020020000}"/>
    <cellStyle name="Comma 2 2 3 2 2 3 6 2" xfId="37648" xr:uid="{00000000-0005-0000-0000-000021020000}"/>
    <cellStyle name="Comma 2 2 3 2 2 3 6 3" xfId="22424" xr:uid="{00000000-0005-0000-0000-000022020000}"/>
    <cellStyle name="Comma 2 2 3 2 2 3 7" xfId="32636" xr:uid="{00000000-0005-0000-0000-000023020000}"/>
    <cellStyle name="Comma 2 2 3 2 2 3 8" xfId="17411" xr:uid="{00000000-0005-0000-0000-000024020000}"/>
    <cellStyle name="Comma 2 2 3 2 2 4" xfId="2669" xr:uid="{00000000-0005-0000-0000-000025020000}"/>
    <cellStyle name="Comma 2 2 3 2 2 4 2" xfId="4359" xr:uid="{00000000-0005-0000-0000-000026020000}"/>
    <cellStyle name="Comma 2 2 3 2 2 4 2 2" xfId="14432" xr:uid="{00000000-0005-0000-0000-000027020000}"/>
    <cellStyle name="Comma 2 2 3 2 2 4 2 2 2" xfId="44754" xr:uid="{00000000-0005-0000-0000-000028020000}"/>
    <cellStyle name="Comma 2 2 3 2 2 4 2 2 3" xfId="29530" xr:uid="{00000000-0005-0000-0000-000029020000}"/>
    <cellStyle name="Comma 2 2 3 2 2 4 2 3" xfId="9412" xr:uid="{00000000-0005-0000-0000-00002A020000}"/>
    <cellStyle name="Comma 2 2 3 2 2 4 2 3 2" xfId="39737" xr:uid="{00000000-0005-0000-0000-00002B020000}"/>
    <cellStyle name="Comma 2 2 3 2 2 4 2 3 3" xfId="24513" xr:uid="{00000000-0005-0000-0000-00002C020000}"/>
    <cellStyle name="Comma 2 2 3 2 2 4 2 4" xfId="34724" xr:uid="{00000000-0005-0000-0000-00002D020000}"/>
    <cellStyle name="Comma 2 2 3 2 2 4 2 5" xfId="19500" xr:uid="{00000000-0005-0000-0000-00002E020000}"/>
    <cellStyle name="Comma 2 2 3 2 2 4 3" xfId="6051" xr:uid="{00000000-0005-0000-0000-00002F020000}"/>
    <cellStyle name="Comma 2 2 3 2 2 4 3 2" xfId="16103" xr:uid="{00000000-0005-0000-0000-000030020000}"/>
    <cellStyle name="Comma 2 2 3 2 2 4 3 2 2" xfId="46425" xr:uid="{00000000-0005-0000-0000-000031020000}"/>
    <cellStyle name="Comma 2 2 3 2 2 4 3 2 3" xfId="31201" xr:uid="{00000000-0005-0000-0000-000032020000}"/>
    <cellStyle name="Comma 2 2 3 2 2 4 3 3" xfId="11083" xr:uid="{00000000-0005-0000-0000-000033020000}"/>
    <cellStyle name="Comma 2 2 3 2 2 4 3 3 2" xfId="41408" xr:uid="{00000000-0005-0000-0000-000034020000}"/>
    <cellStyle name="Comma 2 2 3 2 2 4 3 3 3" xfId="26184" xr:uid="{00000000-0005-0000-0000-000035020000}"/>
    <cellStyle name="Comma 2 2 3 2 2 4 3 4" xfId="36395" xr:uid="{00000000-0005-0000-0000-000036020000}"/>
    <cellStyle name="Comma 2 2 3 2 2 4 3 5" xfId="21171" xr:uid="{00000000-0005-0000-0000-000037020000}"/>
    <cellStyle name="Comma 2 2 3 2 2 4 4" xfId="12761" xr:uid="{00000000-0005-0000-0000-000038020000}"/>
    <cellStyle name="Comma 2 2 3 2 2 4 4 2" xfId="43083" xr:uid="{00000000-0005-0000-0000-000039020000}"/>
    <cellStyle name="Comma 2 2 3 2 2 4 4 3" xfId="27859" xr:uid="{00000000-0005-0000-0000-00003A020000}"/>
    <cellStyle name="Comma 2 2 3 2 2 4 5" xfId="7740" xr:uid="{00000000-0005-0000-0000-00003B020000}"/>
    <cellStyle name="Comma 2 2 3 2 2 4 5 2" xfId="38066" xr:uid="{00000000-0005-0000-0000-00003C020000}"/>
    <cellStyle name="Comma 2 2 3 2 2 4 5 3" xfId="22842" xr:uid="{00000000-0005-0000-0000-00003D020000}"/>
    <cellStyle name="Comma 2 2 3 2 2 4 6" xfId="33054" xr:uid="{00000000-0005-0000-0000-00003E020000}"/>
    <cellStyle name="Comma 2 2 3 2 2 4 7" xfId="17829" xr:uid="{00000000-0005-0000-0000-00003F020000}"/>
    <cellStyle name="Comma 2 2 3 2 2 5" xfId="3522" xr:uid="{00000000-0005-0000-0000-000040020000}"/>
    <cellStyle name="Comma 2 2 3 2 2 5 2" xfId="13596" xr:uid="{00000000-0005-0000-0000-000041020000}"/>
    <cellStyle name="Comma 2 2 3 2 2 5 2 2" xfId="43918" xr:uid="{00000000-0005-0000-0000-000042020000}"/>
    <cellStyle name="Comma 2 2 3 2 2 5 2 3" xfId="28694" xr:uid="{00000000-0005-0000-0000-000043020000}"/>
    <cellStyle name="Comma 2 2 3 2 2 5 3" xfId="8576" xr:uid="{00000000-0005-0000-0000-000044020000}"/>
    <cellStyle name="Comma 2 2 3 2 2 5 3 2" xfId="38901" xr:uid="{00000000-0005-0000-0000-000045020000}"/>
    <cellStyle name="Comma 2 2 3 2 2 5 3 3" xfId="23677" xr:uid="{00000000-0005-0000-0000-000046020000}"/>
    <cellStyle name="Comma 2 2 3 2 2 5 4" xfId="33888" xr:uid="{00000000-0005-0000-0000-000047020000}"/>
    <cellStyle name="Comma 2 2 3 2 2 5 5" xfId="18664" xr:uid="{00000000-0005-0000-0000-000048020000}"/>
    <cellStyle name="Comma 2 2 3 2 2 6" xfId="5215" xr:uid="{00000000-0005-0000-0000-000049020000}"/>
    <cellStyle name="Comma 2 2 3 2 2 6 2" xfId="15267" xr:uid="{00000000-0005-0000-0000-00004A020000}"/>
    <cellStyle name="Comma 2 2 3 2 2 6 2 2" xfId="45589" xr:uid="{00000000-0005-0000-0000-00004B020000}"/>
    <cellStyle name="Comma 2 2 3 2 2 6 2 3" xfId="30365" xr:uid="{00000000-0005-0000-0000-00004C020000}"/>
    <cellStyle name="Comma 2 2 3 2 2 6 3" xfId="10247" xr:uid="{00000000-0005-0000-0000-00004D020000}"/>
    <cellStyle name="Comma 2 2 3 2 2 6 3 2" xfId="40572" xr:uid="{00000000-0005-0000-0000-00004E020000}"/>
    <cellStyle name="Comma 2 2 3 2 2 6 3 3" xfId="25348" xr:uid="{00000000-0005-0000-0000-00004F020000}"/>
    <cellStyle name="Comma 2 2 3 2 2 6 4" xfId="35559" xr:uid="{00000000-0005-0000-0000-000050020000}"/>
    <cellStyle name="Comma 2 2 3 2 2 6 5" xfId="20335" xr:uid="{00000000-0005-0000-0000-000051020000}"/>
    <cellStyle name="Comma 2 2 3 2 2 7" xfId="11925" xr:uid="{00000000-0005-0000-0000-000052020000}"/>
    <cellStyle name="Comma 2 2 3 2 2 7 2" xfId="42247" xr:uid="{00000000-0005-0000-0000-000053020000}"/>
    <cellStyle name="Comma 2 2 3 2 2 7 3" xfId="27023" xr:uid="{00000000-0005-0000-0000-000054020000}"/>
    <cellStyle name="Comma 2 2 3 2 2 8" xfId="6904" xr:uid="{00000000-0005-0000-0000-000055020000}"/>
    <cellStyle name="Comma 2 2 3 2 2 8 2" xfId="37230" xr:uid="{00000000-0005-0000-0000-000056020000}"/>
    <cellStyle name="Comma 2 2 3 2 2 8 3" xfId="22006" xr:uid="{00000000-0005-0000-0000-000057020000}"/>
    <cellStyle name="Comma 2 2 3 2 2 9" xfId="32218" xr:uid="{00000000-0005-0000-0000-000058020000}"/>
    <cellStyle name="Comma 2 2 3 2 3" xfId="1931" xr:uid="{00000000-0005-0000-0000-000059020000}"/>
    <cellStyle name="Comma 2 2 3 2 3 2" xfId="2352" xr:uid="{00000000-0005-0000-0000-00005A020000}"/>
    <cellStyle name="Comma 2 2 3 2 3 2 2" xfId="3191" xr:uid="{00000000-0005-0000-0000-00005B020000}"/>
    <cellStyle name="Comma 2 2 3 2 3 2 2 2" xfId="4881" xr:uid="{00000000-0005-0000-0000-00005C020000}"/>
    <cellStyle name="Comma 2 2 3 2 3 2 2 2 2" xfId="14954" xr:uid="{00000000-0005-0000-0000-00005D020000}"/>
    <cellStyle name="Comma 2 2 3 2 3 2 2 2 2 2" xfId="45276" xr:uid="{00000000-0005-0000-0000-00005E020000}"/>
    <cellStyle name="Comma 2 2 3 2 3 2 2 2 2 3" xfId="30052" xr:uid="{00000000-0005-0000-0000-00005F020000}"/>
    <cellStyle name="Comma 2 2 3 2 3 2 2 2 3" xfId="9934" xr:uid="{00000000-0005-0000-0000-000060020000}"/>
    <cellStyle name="Comma 2 2 3 2 3 2 2 2 3 2" xfId="40259" xr:uid="{00000000-0005-0000-0000-000061020000}"/>
    <cellStyle name="Comma 2 2 3 2 3 2 2 2 3 3" xfId="25035" xr:uid="{00000000-0005-0000-0000-000062020000}"/>
    <cellStyle name="Comma 2 2 3 2 3 2 2 2 4" xfId="35246" xr:uid="{00000000-0005-0000-0000-000063020000}"/>
    <cellStyle name="Comma 2 2 3 2 3 2 2 2 5" xfId="20022" xr:uid="{00000000-0005-0000-0000-000064020000}"/>
    <cellStyle name="Comma 2 2 3 2 3 2 2 3" xfId="6573" xr:uid="{00000000-0005-0000-0000-000065020000}"/>
    <cellStyle name="Comma 2 2 3 2 3 2 2 3 2" xfId="16625" xr:uid="{00000000-0005-0000-0000-000066020000}"/>
    <cellStyle name="Comma 2 2 3 2 3 2 2 3 2 2" xfId="46947" xr:uid="{00000000-0005-0000-0000-000067020000}"/>
    <cellStyle name="Comma 2 2 3 2 3 2 2 3 2 3" xfId="31723" xr:uid="{00000000-0005-0000-0000-000068020000}"/>
    <cellStyle name="Comma 2 2 3 2 3 2 2 3 3" xfId="11605" xr:uid="{00000000-0005-0000-0000-000069020000}"/>
    <cellStyle name="Comma 2 2 3 2 3 2 2 3 3 2" xfId="41930" xr:uid="{00000000-0005-0000-0000-00006A020000}"/>
    <cellStyle name="Comma 2 2 3 2 3 2 2 3 3 3" xfId="26706" xr:uid="{00000000-0005-0000-0000-00006B020000}"/>
    <cellStyle name="Comma 2 2 3 2 3 2 2 3 4" xfId="36917" xr:uid="{00000000-0005-0000-0000-00006C020000}"/>
    <cellStyle name="Comma 2 2 3 2 3 2 2 3 5" xfId="21693" xr:uid="{00000000-0005-0000-0000-00006D020000}"/>
    <cellStyle name="Comma 2 2 3 2 3 2 2 4" xfId="13283" xr:uid="{00000000-0005-0000-0000-00006E020000}"/>
    <cellStyle name="Comma 2 2 3 2 3 2 2 4 2" xfId="43605" xr:uid="{00000000-0005-0000-0000-00006F020000}"/>
    <cellStyle name="Comma 2 2 3 2 3 2 2 4 3" xfId="28381" xr:uid="{00000000-0005-0000-0000-000070020000}"/>
    <cellStyle name="Comma 2 2 3 2 3 2 2 5" xfId="8262" xr:uid="{00000000-0005-0000-0000-000071020000}"/>
    <cellStyle name="Comma 2 2 3 2 3 2 2 5 2" xfId="38588" xr:uid="{00000000-0005-0000-0000-000072020000}"/>
    <cellStyle name="Comma 2 2 3 2 3 2 2 5 3" xfId="23364" xr:uid="{00000000-0005-0000-0000-000073020000}"/>
    <cellStyle name="Comma 2 2 3 2 3 2 2 6" xfId="33576" xr:uid="{00000000-0005-0000-0000-000074020000}"/>
    <cellStyle name="Comma 2 2 3 2 3 2 2 7" xfId="18351" xr:uid="{00000000-0005-0000-0000-000075020000}"/>
    <cellStyle name="Comma 2 2 3 2 3 2 3" xfId="4044" xr:uid="{00000000-0005-0000-0000-000076020000}"/>
    <cellStyle name="Comma 2 2 3 2 3 2 3 2" xfId="14118" xr:uid="{00000000-0005-0000-0000-000077020000}"/>
    <cellStyle name="Comma 2 2 3 2 3 2 3 2 2" xfId="44440" xr:uid="{00000000-0005-0000-0000-000078020000}"/>
    <cellStyle name="Comma 2 2 3 2 3 2 3 2 3" xfId="29216" xr:uid="{00000000-0005-0000-0000-000079020000}"/>
    <cellStyle name="Comma 2 2 3 2 3 2 3 3" xfId="9098" xr:uid="{00000000-0005-0000-0000-00007A020000}"/>
    <cellStyle name="Comma 2 2 3 2 3 2 3 3 2" xfId="39423" xr:uid="{00000000-0005-0000-0000-00007B020000}"/>
    <cellStyle name="Comma 2 2 3 2 3 2 3 3 3" xfId="24199" xr:uid="{00000000-0005-0000-0000-00007C020000}"/>
    <cellStyle name="Comma 2 2 3 2 3 2 3 4" xfId="34410" xr:uid="{00000000-0005-0000-0000-00007D020000}"/>
    <cellStyle name="Comma 2 2 3 2 3 2 3 5" xfId="19186" xr:uid="{00000000-0005-0000-0000-00007E020000}"/>
    <cellStyle name="Comma 2 2 3 2 3 2 4" xfId="5737" xr:uid="{00000000-0005-0000-0000-00007F020000}"/>
    <cellStyle name="Comma 2 2 3 2 3 2 4 2" xfId="15789" xr:uid="{00000000-0005-0000-0000-000080020000}"/>
    <cellStyle name="Comma 2 2 3 2 3 2 4 2 2" xfId="46111" xr:uid="{00000000-0005-0000-0000-000081020000}"/>
    <cellStyle name="Comma 2 2 3 2 3 2 4 2 3" xfId="30887" xr:uid="{00000000-0005-0000-0000-000082020000}"/>
    <cellStyle name="Comma 2 2 3 2 3 2 4 3" xfId="10769" xr:uid="{00000000-0005-0000-0000-000083020000}"/>
    <cellStyle name="Comma 2 2 3 2 3 2 4 3 2" xfId="41094" xr:uid="{00000000-0005-0000-0000-000084020000}"/>
    <cellStyle name="Comma 2 2 3 2 3 2 4 3 3" xfId="25870" xr:uid="{00000000-0005-0000-0000-000085020000}"/>
    <cellStyle name="Comma 2 2 3 2 3 2 4 4" xfId="36081" xr:uid="{00000000-0005-0000-0000-000086020000}"/>
    <cellStyle name="Comma 2 2 3 2 3 2 4 5" xfId="20857" xr:uid="{00000000-0005-0000-0000-000087020000}"/>
    <cellStyle name="Comma 2 2 3 2 3 2 5" xfId="12447" xr:uid="{00000000-0005-0000-0000-000088020000}"/>
    <cellStyle name="Comma 2 2 3 2 3 2 5 2" xfId="42769" xr:uid="{00000000-0005-0000-0000-000089020000}"/>
    <cellStyle name="Comma 2 2 3 2 3 2 5 3" xfId="27545" xr:uid="{00000000-0005-0000-0000-00008A020000}"/>
    <cellStyle name="Comma 2 2 3 2 3 2 6" xfId="7426" xr:uid="{00000000-0005-0000-0000-00008B020000}"/>
    <cellStyle name="Comma 2 2 3 2 3 2 6 2" xfId="37752" xr:uid="{00000000-0005-0000-0000-00008C020000}"/>
    <cellStyle name="Comma 2 2 3 2 3 2 6 3" xfId="22528" xr:uid="{00000000-0005-0000-0000-00008D020000}"/>
    <cellStyle name="Comma 2 2 3 2 3 2 7" xfId="32740" xr:uid="{00000000-0005-0000-0000-00008E020000}"/>
    <cellStyle name="Comma 2 2 3 2 3 2 8" xfId="17515" xr:uid="{00000000-0005-0000-0000-00008F020000}"/>
    <cellStyle name="Comma 2 2 3 2 3 3" xfId="2773" xr:uid="{00000000-0005-0000-0000-000090020000}"/>
    <cellStyle name="Comma 2 2 3 2 3 3 2" xfId="4463" xr:uid="{00000000-0005-0000-0000-000091020000}"/>
    <cellStyle name="Comma 2 2 3 2 3 3 2 2" xfId="14536" xr:uid="{00000000-0005-0000-0000-000092020000}"/>
    <cellStyle name="Comma 2 2 3 2 3 3 2 2 2" xfId="44858" xr:uid="{00000000-0005-0000-0000-000093020000}"/>
    <cellStyle name="Comma 2 2 3 2 3 3 2 2 3" xfId="29634" xr:uid="{00000000-0005-0000-0000-000094020000}"/>
    <cellStyle name="Comma 2 2 3 2 3 3 2 3" xfId="9516" xr:uid="{00000000-0005-0000-0000-000095020000}"/>
    <cellStyle name="Comma 2 2 3 2 3 3 2 3 2" xfId="39841" xr:uid="{00000000-0005-0000-0000-000096020000}"/>
    <cellStyle name="Comma 2 2 3 2 3 3 2 3 3" xfId="24617" xr:uid="{00000000-0005-0000-0000-000097020000}"/>
    <cellStyle name="Comma 2 2 3 2 3 3 2 4" xfId="34828" xr:uid="{00000000-0005-0000-0000-000098020000}"/>
    <cellStyle name="Comma 2 2 3 2 3 3 2 5" xfId="19604" xr:uid="{00000000-0005-0000-0000-000099020000}"/>
    <cellStyle name="Comma 2 2 3 2 3 3 3" xfId="6155" xr:uid="{00000000-0005-0000-0000-00009A020000}"/>
    <cellStyle name="Comma 2 2 3 2 3 3 3 2" xfId="16207" xr:uid="{00000000-0005-0000-0000-00009B020000}"/>
    <cellStyle name="Comma 2 2 3 2 3 3 3 2 2" xfId="46529" xr:uid="{00000000-0005-0000-0000-00009C020000}"/>
    <cellStyle name="Comma 2 2 3 2 3 3 3 2 3" xfId="31305" xr:uid="{00000000-0005-0000-0000-00009D020000}"/>
    <cellStyle name="Comma 2 2 3 2 3 3 3 3" xfId="11187" xr:uid="{00000000-0005-0000-0000-00009E020000}"/>
    <cellStyle name="Comma 2 2 3 2 3 3 3 3 2" xfId="41512" xr:uid="{00000000-0005-0000-0000-00009F020000}"/>
    <cellStyle name="Comma 2 2 3 2 3 3 3 3 3" xfId="26288" xr:uid="{00000000-0005-0000-0000-0000A0020000}"/>
    <cellStyle name="Comma 2 2 3 2 3 3 3 4" xfId="36499" xr:uid="{00000000-0005-0000-0000-0000A1020000}"/>
    <cellStyle name="Comma 2 2 3 2 3 3 3 5" xfId="21275" xr:uid="{00000000-0005-0000-0000-0000A2020000}"/>
    <cellStyle name="Comma 2 2 3 2 3 3 4" xfId="12865" xr:uid="{00000000-0005-0000-0000-0000A3020000}"/>
    <cellStyle name="Comma 2 2 3 2 3 3 4 2" xfId="43187" xr:uid="{00000000-0005-0000-0000-0000A4020000}"/>
    <cellStyle name="Comma 2 2 3 2 3 3 4 3" xfId="27963" xr:uid="{00000000-0005-0000-0000-0000A5020000}"/>
    <cellStyle name="Comma 2 2 3 2 3 3 5" xfId="7844" xr:uid="{00000000-0005-0000-0000-0000A6020000}"/>
    <cellStyle name="Comma 2 2 3 2 3 3 5 2" xfId="38170" xr:uid="{00000000-0005-0000-0000-0000A7020000}"/>
    <cellStyle name="Comma 2 2 3 2 3 3 5 3" xfId="22946" xr:uid="{00000000-0005-0000-0000-0000A8020000}"/>
    <cellStyle name="Comma 2 2 3 2 3 3 6" xfId="33158" xr:uid="{00000000-0005-0000-0000-0000A9020000}"/>
    <cellStyle name="Comma 2 2 3 2 3 3 7" xfId="17933" xr:uid="{00000000-0005-0000-0000-0000AA020000}"/>
    <cellStyle name="Comma 2 2 3 2 3 4" xfId="3626" xr:uid="{00000000-0005-0000-0000-0000AB020000}"/>
    <cellStyle name="Comma 2 2 3 2 3 4 2" xfId="13700" xr:uid="{00000000-0005-0000-0000-0000AC020000}"/>
    <cellStyle name="Comma 2 2 3 2 3 4 2 2" xfId="44022" xr:uid="{00000000-0005-0000-0000-0000AD020000}"/>
    <cellStyle name="Comma 2 2 3 2 3 4 2 3" xfId="28798" xr:uid="{00000000-0005-0000-0000-0000AE020000}"/>
    <cellStyle name="Comma 2 2 3 2 3 4 3" xfId="8680" xr:uid="{00000000-0005-0000-0000-0000AF020000}"/>
    <cellStyle name="Comma 2 2 3 2 3 4 3 2" xfId="39005" xr:uid="{00000000-0005-0000-0000-0000B0020000}"/>
    <cellStyle name="Comma 2 2 3 2 3 4 3 3" xfId="23781" xr:uid="{00000000-0005-0000-0000-0000B1020000}"/>
    <cellStyle name="Comma 2 2 3 2 3 4 4" xfId="33992" xr:uid="{00000000-0005-0000-0000-0000B2020000}"/>
    <cellStyle name="Comma 2 2 3 2 3 4 5" xfId="18768" xr:uid="{00000000-0005-0000-0000-0000B3020000}"/>
    <cellStyle name="Comma 2 2 3 2 3 5" xfId="5319" xr:uid="{00000000-0005-0000-0000-0000B4020000}"/>
    <cellStyle name="Comma 2 2 3 2 3 5 2" xfId="15371" xr:uid="{00000000-0005-0000-0000-0000B5020000}"/>
    <cellStyle name="Comma 2 2 3 2 3 5 2 2" xfId="45693" xr:uid="{00000000-0005-0000-0000-0000B6020000}"/>
    <cellStyle name="Comma 2 2 3 2 3 5 2 3" xfId="30469" xr:uid="{00000000-0005-0000-0000-0000B7020000}"/>
    <cellStyle name="Comma 2 2 3 2 3 5 3" xfId="10351" xr:uid="{00000000-0005-0000-0000-0000B8020000}"/>
    <cellStyle name="Comma 2 2 3 2 3 5 3 2" xfId="40676" xr:uid="{00000000-0005-0000-0000-0000B9020000}"/>
    <cellStyle name="Comma 2 2 3 2 3 5 3 3" xfId="25452" xr:uid="{00000000-0005-0000-0000-0000BA020000}"/>
    <cellStyle name="Comma 2 2 3 2 3 5 4" xfId="35663" xr:uid="{00000000-0005-0000-0000-0000BB020000}"/>
    <cellStyle name="Comma 2 2 3 2 3 5 5" xfId="20439" xr:uid="{00000000-0005-0000-0000-0000BC020000}"/>
    <cellStyle name="Comma 2 2 3 2 3 6" xfId="12029" xr:uid="{00000000-0005-0000-0000-0000BD020000}"/>
    <cellStyle name="Comma 2 2 3 2 3 6 2" xfId="42351" xr:uid="{00000000-0005-0000-0000-0000BE020000}"/>
    <cellStyle name="Comma 2 2 3 2 3 6 3" xfId="27127" xr:uid="{00000000-0005-0000-0000-0000BF020000}"/>
    <cellStyle name="Comma 2 2 3 2 3 7" xfId="7008" xr:uid="{00000000-0005-0000-0000-0000C0020000}"/>
    <cellStyle name="Comma 2 2 3 2 3 7 2" xfId="37334" xr:uid="{00000000-0005-0000-0000-0000C1020000}"/>
    <cellStyle name="Comma 2 2 3 2 3 7 3" xfId="22110" xr:uid="{00000000-0005-0000-0000-0000C2020000}"/>
    <cellStyle name="Comma 2 2 3 2 3 8" xfId="32322" xr:uid="{00000000-0005-0000-0000-0000C3020000}"/>
    <cellStyle name="Comma 2 2 3 2 3 9" xfId="17097" xr:uid="{00000000-0005-0000-0000-0000C4020000}"/>
    <cellStyle name="Comma 2 2 3 2 4" xfId="2144" xr:uid="{00000000-0005-0000-0000-0000C5020000}"/>
    <cellStyle name="Comma 2 2 3 2 4 2" xfId="2983" xr:uid="{00000000-0005-0000-0000-0000C6020000}"/>
    <cellStyle name="Comma 2 2 3 2 4 2 2" xfId="4673" xr:uid="{00000000-0005-0000-0000-0000C7020000}"/>
    <cellStyle name="Comma 2 2 3 2 4 2 2 2" xfId="14746" xr:uid="{00000000-0005-0000-0000-0000C8020000}"/>
    <cellStyle name="Comma 2 2 3 2 4 2 2 2 2" xfId="45068" xr:uid="{00000000-0005-0000-0000-0000C9020000}"/>
    <cellStyle name="Comma 2 2 3 2 4 2 2 2 3" xfId="29844" xr:uid="{00000000-0005-0000-0000-0000CA020000}"/>
    <cellStyle name="Comma 2 2 3 2 4 2 2 3" xfId="9726" xr:uid="{00000000-0005-0000-0000-0000CB020000}"/>
    <cellStyle name="Comma 2 2 3 2 4 2 2 3 2" xfId="40051" xr:uid="{00000000-0005-0000-0000-0000CC020000}"/>
    <cellStyle name="Comma 2 2 3 2 4 2 2 3 3" xfId="24827" xr:uid="{00000000-0005-0000-0000-0000CD020000}"/>
    <cellStyle name="Comma 2 2 3 2 4 2 2 4" xfId="35038" xr:uid="{00000000-0005-0000-0000-0000CE020000}"/>
    <cellStyle name="Comma 2 2 3 2 4 2 2 5" xfId="19814" xr:uid="{00000000-0005-0000-0000-0000CF020000}"/>
    <cellStyle name="Comma 2 2 3 2 4 2 3" xfId="6365" xr:uid="{00000000-0005-0000-0000-0000D0020000}"/>
    <cellStyle name="Comma 2 2 3 2 4 2 3 2" xfId="16417" xr:uid="{00000000-0005-0000-0000-0000D1020000}"/>
    <cellStyle name="Comma 2 2 3 2 4 2 3 2 2" xfId="46739" xr:uid="{00000000-0005-0000-0000-0000D2020000}"/>
    <cellStyle name="Comma 2 2 3 2 4 2 3 2 3" xfId="31515" xr:uid="{00000000-0005-0000-0000-0000D3020000}"/>
    <cellStyle name="Comma 2 2 3 2 4 2 3 3" xfId="11397" xr:uid="{00000000-0005-0000-0000-0000D4020000}"/>
    <cellStyle name="Comma 2 2 3 2 4 2 3 3 2" xfId="41722" xr:uid="{00000000-0005-0000-0000-0000D5020000}"/>
    <cellStyle name="Comma 2 2 3 2 4 2 3 3 3" xfId="26498" xr:uid="{00000000-0005-0000-0000-0000D6020000}"/>
    <cellStyle name="Comma 2 2 3 2 4 2 3 4" xfId="36709" xr:uid="{00000000-0005-0000-0000-0000D7020000}"/>
    <cellStyle name="Comma 2 2 3 2 4 2 3 5" xfId="21485" xr:uid="{00000000-0005-0000-0000-0000D8020000}"/>
    <cellStyle name="Comma 2 2 3 2 4 2 4" xfId="13075" xr:uid="{00000000-0005-0000-0000-0000D9020000}"/>
    <cellStyle name="Comma 2 2 3 2 4 2 4 2" xfId="43397" xr:uid="{00000000-0005-0000-0000-0000DA020000}"/>
    <cellStyle name="Comma 2 2 3 2 4 2 4 3" xfId="28173" xr:uid="{00000000-0005-0000-0000-0000DB020000}"/>
    <cellStyle name="Comma 2 2 3 2 4 2 5" xfId="8054" xr:uid="{00000000-0005-0000-0000-0000DC020000}"/>
    <cellStyle name="Comma 2 2 3 2 4 2 5 2" xfId="38380" xr:uid="{00000000-0005-0000-0000-0000DD020000}"/>
    <cellStyle name="Comma 2 2 3 2 4 2 5 3" xfId="23156" xr:uid="{00000000-0005-0000-0000-0000DE020000}"/>
    <cellStyle name="Comma 2 2 3 2 4 2 6" xfId="33368" xr:uid="{00000000-0005-0000-0000-0000DF020000}"/>
    <cellStyle name="Comma 2 2 3 2 4 2 7" xfId="18143" xr:uid="{00000000-0005-0000-0000-0000E0020000}"/>
    <cellStyle name="Comma 2 2 3 2 4 3" xfId="3836" xr:uid="{00000000-0005-0000-0000-0000E1020000}"/>
    <cellStyle name="Comma 2 2 3 2 4 3 2" xfId="13910" xr:uid="{00000000-0005-0000-0000-0000E2020000}"/>
    <cellStyle name="Comma 2 2 3 2 4 3 2 2" xfId="44232" xr:uid="{00000000-0005-0000-0000-0000E3020000}"/>
    <cellStyle name="Comma 2 2 3 2 4 3 2 3" xfId="29008" xr:uid="{00000000-0005-0000-0000-0000E4020000}"/>
    <cellStyle name="Comma 2 2 3 2 4 3 3" xfId="8890" xr:uid="{00000000-0005-0000-0000-0000E5020000}"/>
    <cellStyle name="Comma 2 2 3 2 4 3 3 2" xfId="39215" xr:uid="{00000000-0005-0000-0000-0000E6020000}"/>
    <cellStyle name="Comma 2 2 3 2 4 3 3 3" xfId="23991" xr:uid="{00000000-0005-0000-0000-0000E7020000}"/>
    <cellStyle name="Comma 2 2 3 2 4 3 4" xfId="34202" xr:uid="{00000000-0005-0000-0000-0000E8020000}"/>
    <cellStyle name="Comma 2 2 3 2 4 3 5" xfId="18978" xr:uid="{00000000-0005-0000-0000-0000E9020000}"/>
    <cellStyle name="Comma 2 2 3 2 4 4" xfId="5529" xr:uid="{00000000-0005-0000-0000-0000EA020000}"/>
    <cellStyle name="Comma 2 2 3 2 4 4 2" xfId="15581" xr:uid="{00000000-0005-0000-0000-0000EB020000}"/>
    <cellStyle name="Comma 2 2 3 2 4 4 2 2" xfId="45903" xr:uid="{00000000-0005-0000-0000-0000EC020000}"/>
    <cellStyle name="Comma 2 2 3 2 4 4 2 3" xfId="30679" xr:uid="{00000000-0005-0000-0000-0000ED020000}"/>
    <cellStyle name="Comma 2 2 3 2 4 4 3" xfId="10561" xr:uid="{00000000-0005-0000-0000-0000EE020000}"/>
    <cellStyle name="Comma 2 2 3 2 4 4 3 2" xfId="40886" xr:uid="{00000000-0005-0000-0000-0000EF020000}"/>
    <cellStyle name="Comma 2 2 3 2 4 4 3 3" xfId="25662" xr:uid="{00000000-0005-0000-0000-0000F0020000}"/>
    <cellStyle name="Comma 2 2 3 2 4 4 4" xfId="35873" xr:uid="{00000000-0005-0000-0000-0000F1020000}"/>
    <cellStyle name="Comma 2 2 3 2 4 4 5" xfId="20649" xr:uid="{00000000-0005-0000-0000-0000F2020000}"/>
    <cellStyle name="Comma 2 2 3 2 4 5" xfId="12239" xr:uid="{00000000-0005-0000-0000-0000F3020000}"/>
    <cellStyle name="Comma 2 2 3 2 4 5 2" xfId="42561" xr:uid="{00000000-0005-0000-0000-0000F4020000}"/>
    <cellStyle name="Comma 2 2 3 2 4 5 3" xfId="27337" xr:uid="{00000000-0005-0000-0000-0000F5020000}"/>
    <cellStyle name="Comma 2 2 3 2 4 6" xfId="7218" xr:uid="{00000000-0005-0000-0000-0000F6020000}"/>
    <cellStyle name="Comma 2 2 3 2 4 6 2" xfId="37544" xr:uid="{00000000-0005-0000-0000-0000F7020000}"/>
    <cellStyle name="Comma 2 2 3 2 4 6 3" xfId="22320" xr:uid="{00000000-0005-0000-0000-0000F8020000}"/>
    <cellStyle name="Comma 2 2 3 2 4 7" xfId="32532" xr:uid="{00000000-0005-0000-0000-0000F9020000}"/>
    <cellStyle name="Comma 2 2 3 2 4 8" xfId="17307" xr:uid="{00000000-0005-0000-0000-0000FA020000}"/>
    <cellStyle name="Comma 2 2 3 2 5" xfId="2565" xr:uid="{00000000-0005-0000-0000-0000FB020000}"/>
    <cellStyle name="Comma 2 2 3 2 5 2" xfId="4255" xr:uid="{00000000-0005-0000-0000-0000FC020000}"/>
    <cellStyle name="Comma 2 2 3 2 5 2 2" xfId="14328" xr:uid="{00000000-0005-0000-0000-0000FD020000}"/>
    <cellStyle name="Comma 2 2 3 2 5 2 2 2" xfId="44650" xr:uid="{00000000-0005-0000-0000-0000FE020000}"/>
    <cellStyle name="Comma 2 2 3 2 5 2 2 3" xfId="29426" xr:uid="{00000000-0005-0000-0000-0000FF020000}"/>
    <cellStyle name="Comma 2 2 3 2 5 2 3" xfId="9308" xr:uid="{00000000-0005-0000-0000-000000030000}"/>
    <cellStyle name="Comma 2 2 3 2 5 2 3 2" xfId="39633" xr:uid="{00000000-0005-0000-0000-000001030000}"/>
    <cellStyle name="Comma 2 2 3 2 5 2 3 3" xfId="24409" xr:uid="{00000000-0005-0000-0000-000002030000}"/>
    <cellStyle name="Comma 2 2 3 2 5 2 4" xfId="34620" xr:uid="{00000000-0005-0000-0000-000003030000}"/>
    <cellStyle name="Comma 2 2 3 2 5 2 5" xfId="19396" xr:uid="{00000000-0005-0000-0000-000004030000}"/>
    <cellStyle name="Comma 2 2 3 2 5 3" xfId="5947" xr:uid="{00000000-0005-0000-0000-000005030000}"/>
    <cellStyle name="Comma 2 2 3 2 5 3 2" xfId="15999" xr:uid="{00000000-0005-0000-0000-000006030000}"/>
    <cellStyle name="Comma 2 2 3 2 5 3 2 2" xfId="46321" xr:uid="{00000000-0005-0000-0000-000007030000}"/>
    <cellStyle name="Comma 2 2 3 2 5 3 2 3" xfId="31097" xr:uid="{00000000-0005-0000-0000-000008030000}"/>
    <cellStyle name="Comma 2 2 3 2 5 3 3" xfId="10979" xr:uid="{00000000-0005-0000-0000-000009030000}"/>
    <cellStyle name="Comma 2 2 3 2 5 3 3 2" xfId="41304" xr:uid="{00000000-0005-0000-0000-00000A030000}"/>
    <cellStyle name="Comma 2 2 3 2 5 3 3 3" xfId="26080" xr:uid="{00000000-0005-0000-0000-00000B030000}"/>
    <cellStyle name="Comma 2 2 3 2 5 3 4" xfId="36291" xr:uid="{00000000-0005-0000-0000-00000C030000}"/>
    <cellStyle name="Comma 2 2 3 2 5 3 5" xfId="21067" xr:uid="{00000000-0005-0000-0000-00000D030000}"/>
    <cellStyle name="Comma 2 2 3 2 5 4" xfId="12657" xr:uid="{00000000-0005-0000-0000-00000E030000}"/>
    <cellStyle name="Comma 2 2 3 2 5 4 2" xfId="42979" xr:uid="{00000000-0005-0000-0000-00000F030000}"/>
    <cellStyle name="Comma 2 2 3 2 5 4 3" xfId="27755" xr:uid="{00000000-0005-0000-0000-000010030000}"/>
    <cellStyle name="Comma 2 2 3 2 5 5" xfId="7636" xr:uid="{00000000-0005-0000-0000-000011030000}"/>
    <cellStyle name="Comma 2 2 3 2 5 5 2" xfId="37962" xr:uid="{00000000-0005-0000-0000-000012030000}"/>
    <cellStyle name="Comma 2 2 3 2 5 5 3" xfId="22738" xr:uid="{00000000-0005-0000-0000-000013030000}"/>
    <cellStyle name="Comma 2 2 3 2 5 6" xfId="32950" xr:uid="{00000000-0005-0000-0000-000014030000}"/>
    <cellStyle name="Comma 2 2 3 2 5 7" xfId="17725" xr:uid="{00000000-0005-0000-0000-000015030000}"/>
    <cellStyle name="Comma 2 2 3 2 6" xfId="3418" xr:uid="{00000000-0005-0000-0000-000016030000}"/>
    <cellStyle name="Comma 2 2 3 2 6 2" xfId="13492" xr:uid="{00000000-0005-0000-0000-000017030000}"/>
    <cellStyle name="Comma 2 2 3 2 6 2 2" xfId="43814" xr:uid="{00000000-0005-0000-0000-000018030000}"/>
    <cellStyle name="Comma 2 2 3 2 6 2 3" xfId="28590" xr:uid="{00000000-0005-0000-0000-000019030000}"/>
    <cellStyle name="Comma 2 2 3 2 6 3" xfId="8472" xr:uid="{00000000-0005-0000-0000-00001A030000}"/>
    <cellStyle name="Comma 2 2 3 2 6 3 2" xfId="38797" xr:uid="{00000000-0005-0000-0000-00001B030000}"/>
    <cellStyle name="Comma 2 2 3 2 6 3 3" xfId="23573" xr:uid="{00000000-0005-0000-0000-00001C030000}"/>
    <cellStyle name="Comma 2 2 3 2 6 4" xfId="33784" xr:uid="{00000000-0005-0000-0000-00001D030000}"/>
    <cellStyle name="Comma 2 2 3 2 6 5" xfId="18560" xr:uid="{00000000-0005-0000-0000-00001E030000}"/>
    <cellStyle name="Comma 2 2 3 2 7" xfId="5111" xr:uid="{00000000-0005-0000-0000-00001F030000}"/>
    <cellStyle name="Comma 2 2 3 2 7 2" xfId="15163" xr:uid="{00000000-0005-0000-0000-000020030000}"/>
    <cellStyle name="Comma 2 2 3 2 7 2 2" xfId="45485" xr:uid="{00000000-0005-0000-0000-000021030000}"/>
    <cellStyle name="Comma 2 2 3 2 7 2 3" xfId="30261" xr:uid="{00000000-0005-0000-0000-000022030000}"/>
    <cellStyle name="Comma 2 2 3 2 7 3" xfId="10143" xr:uid="{00000000-0005-0000-0000-000023030000}"/>
    <cellStyle name="Comma 2 2 3 2 7 3 2" xfId="40468" xr:uid="{00000000-0005-0000-0000-000024030000}"/>
    <cellStyle name="Comma 2 2 3 2 7 3 3" xfId="25244" xr:uid="{00000000-0005-0000-0000-000025030000}"/>
    <cellStyle name="Comma 2 2 3 2 7 4" xfId="35455" xr:uid="{00000000-0005-0000-0000-000026030000}"/>
    <cellStyle name="Comma 2 2 3 2 7 5" xfId="20231" xr:uid="{00000000-0005-0000-0000-000027030000}"/>
    <cellStyle name="Comma 2 2 3 2 8" xfId="11821" xr:uid="{00000000-0005-0000-0000-000028030000}"/>
    <cellStyle name="Comma 2 2 3 2 8 2" xfId="42143" xr:uid="{00000000-0005-0000-0000-000029030000}"/>
    <cellStyle name="Comma 2 2 3 2 8 3" xfId="26919" xr:uid="{00000000-0005-0000-0000-00002A030000}"/>
    <cellStyle name="Comma 2 2 3 2 9" xfId="6800" xr:uid="{00000000-0005-0000-0000-00002B030000}"/>
    <cellStyle name="Comma 2 2 3 2 9 2" xfId="37126" xr:uid="{00000000-0005-0000-0000-00002C030000}"/>
    <cellStyle name="Comma 2 2 3 2 9 3" xfId="21902" xr:uid="{00000000-0005-0000-0000-00002D030000}"/>
    <cellStyle name="Comma 2 2 3 3" xfId="1764" xr:uid="{00000000-0005-0000-0000-00002E030000}"/>
    <cellStyle name="Comma 2 2 3 3 10" xfId="16941" xr:uid="{00000000-0005-0000-0000-00002F030000}"/>
    <cellStyle name="Comma 2 2 3 3 2" xfId="1983" xr:uid="{00000000-0005-0000-0000-000030030000}"/>
    <cellStyle name="Comma 2 2 3 3 2 2" xfId="2404" xr:uid="{00000000-0005-0000-0000-000031030000}"/>
    <cellStyle name="Comma 2 2 3 3 2 2 2" xfId="3243" xr:uid="{00000000-0005-0000-0000-000032030000}"/>
    <cellStyle name="Comma 2 2 3 3 2 2 2 2" xfId="4933" xr:uid="{00000000-0005-0000-0000-000033030000}"/>
    <cellStyle name="Comma 2 2 3 3 2 2 2 2 2" xfId="15006" xr:uid="{00000000-0005-0000-0000-000034030000}"/>
    <cellStyle name="Comma 2 2 3 3 2 2 2 2 2 2" xfId="45328" xr:uid="{00000000-0005-0000-0000-000035030000}"/>
    <cellStyle name="Comma 2 2 3 3 2 2 2 2 2 3" xfId="30104" xr:uid="{00000000-0005-0000-0000-000036030000}"/>
    <cellStyle name="Comma 2 2 3 3 2 2 2 2 3" xfId="9986" xr:uid="{00000000-0005-0000-0000-000037030000}"/>
    <cellStyle name="Comma 2 2 3 3 2 2 2 2 3 2" xfId="40311" xr:uid="{00000000-0005-0000-0000-000038030000}"/>
    <cellStyle name="Comma 2 2 3 3 2 2 2 2 3 3" xfId="25087" xr:uid="{00000000-0005-0000-0000-000039030000}"/>
    <cellStyle name="Comma 2 2 3 3 2 2 2 2 4" xfId="35298" xr:uid="{00000000-0005-0000-0000-00003A030000}"/>
    <cellStyle name="Comma 2 2 3 3 2 2 2 2 5" xfId="20074" xr:uid="{00000000-0005-0000-0000-00003B030000}"/>
    <cellStyle name="Comma 2 2 3 3 2 2 2 3" xfId="6625" xr:uid="{00000000-0005-0000-0000-00003C030000}"/>
    <cellStyle name="Comma 2 2 3 3 2 2 2 3 2" xfId="16677" xr:uid="{00000000-0005-0000-0000-00003D030000}"/>
    <cellStyle name="Comma 2 2 3 3 2 2 2 3 2 2" xfId="46999" xr:uid="{00000000-0005-0000-0000-00003E030000}"/>
    <cellStyle name="Comma 2 2 3 3 2 2 2 3 2 3" xfId="31775" xr:uid="{00000000-0005-0000-0000-00003F030000}"/>
    <cellStyle name="Comma 2 2 3 3 2 2 2 3 3" xfId="11657" xr:uid="{00000000-0005-0000-0000-000040030000}"/>
    <cellStyle name="Comma 2 2 3 3 2 2 2 3 3 2" xfId="41982" xr:uid="{00000000-0005-0000-0000-000041030000}"/>
    <cellStyle name="Comma 2 2 3 3 2 2 2 3 3 3" xfId="26758" xr:uid="{00000000-0005-0000-0000-000042030000}"/>
    <cellStyle name="Comma 2 2 3 3 2 2 2 3 4" xfId="36969" xr:uid="{00000000-0005-0000-0000-000043030000}"/>
    <cellStyle name="Comma 2 2 3 3 2 2 2 3 5" xfId="21745" xr:uid="{00000000-0005-0000-0000-000044030000}"/>
    <cellStyle name="Comma 2 2 3 3 2 2 2 4" xfId="13335" xr:uid="{00000000-0005-0000-0000-000045030000}"/>
    <cellStyle name="Comma 2 2 3 3 2 2 2 4 2" xfId="43657" xr:uid="{00000000-0005-0000-0000-000046030000}"/>
    <cellStyle name="Comma 2 2 3 3 2 2 2 4 3" xfId="28433" xr:uid="{00000000-0005-0000-0000-000047030000}"/>
    <cellStyle name="Comma 2 2 3 3 2 2 2 5" xfId="8314" xr:uid="{00000000-0005-0000-0000-000048030000}"/>
    <cellStyle name="Comma 2 2 3 3 2 2 2 5 2" xfId="38640" xr:uid="{00000000-0005-0000-0000-000049030000}"/>
    <cellStyle name="Comma 2 2 3 3 2 2 2 5 3" xfId="23416" xr:uid="{00000000-0005-0000-0000-00004A030000}"/>
    <cellStyle name="Comma 2 2 3 3 2 2 2 6" xfId="33628" xr:uid="{00000000-0005-0000-0000-00004B030000}"/>
    <cellStyle name="Comma 2 2 3 3 2 2 2 7" xfId="18403" xr:uid="{00000000-0005-0000-0000-00004C030000}"/>
    <cellStyle name="Comma 2 2 3 3 2 2 3" xfId="4096" xr:uid="{00000000-0005-0000-0000-00004D030000}"/>
    <cellStyle name="Comma 2 2 3 3 2 2 3 2" xfId="14170" xr:uid="{00000000-0005-0000-0000-00004E030000}"/>
    <cellStyle name="Comma 2 2 3 3 2 2 3 2 2" xfId="44492" xr:uid="{00000000-0005-0000-0000-00004F030000}"/>
    <cellStyle name="Comma 2 2 3 3 2 2 3 2 3" xfId="29268" xr:uid="{00000000-0005-0000-0000-000050030000}"/>
    <cellStyle name="Comma 2 2 3 3 2 2 3 3" xfId="9150" xr:uid="{00000000-0005-0000-0000-000051030000}"/>
    <cellStyle name="Comma 2 2 3 3 2 2 3 3 2" xfId="39475" xr:uid="{00000000-0005-0000-0000-000052030000}"/>
    <cellStyle name="Comma 2 2 3 3 2 2 3 3 3" xfId="24251" xr:uid="{00000000-0005-0000-0000-000053030000}"/>
    <cellStyle name="Comma 2 2 3 3 2 2 3 4" xfId="34462" xr:uid="{00000000-0005-0000-0000-000054030000}"/>
    <cellStyle name="Comma 2 2 3 3 2 2 3 5" xfId="19238" xr:uid="{00000000-0005-0000-0000-000055030000}"/>
    <cellStyle name="Comma 2 2 3 3 2 2 4" xfId="5789" xr:uid="{00000000-0005-0000-0000-000056030000}"/>
    <cellStyle name="Comma 2 2 3 3 2 2 4 2" xfId="15841" xr:uid="{00000000-0005-0000-0000-000057030000}"/>
    <cellStyle name="Comma 2 2 3 3 2 2 4 2 2" xfId="46163" xr:uid="{00000000-0005-0000-0000-000058030000}"/>
    <cellStyle name="Comma 2 2 3 3 2 2 4 2 3" xfId="30939" xr:uid="{00000000-0005-0000-0000-000059030000}"/>
    <cellStyle name="Comma 2 2 3 3 2 2 4 3" xfId="10821" xr:uid="{00000000-0005-0000-0000-00005A030000}"/>
    <cellStyle name="Comma 2 2 3 3 2 2 4 3 2" xfId="41146" xr:uid="{00000000-0005-0000-0000-00005B030000}"/>
    <cellStyle name="Comma 2 2 3 3 2 2 4 3 3" xfId="25922" xr:uid="{00000000-0005-0000-0000-00005C030000}"/>
    <cellStyle name="Comma 2 2 3 3 2 2 4 4" xfId="36133" xr:uid="{00000000-0005-0000-0000-00005D030000}"/>
    <cellStyle name="Comma 2 2 3 3 2 2 4 5" xfId="20909" xr:uid="{00000000-0005-0000-0000-00005E030000}"/>
    <cellStyle name="Comma 2 2 3 3 2 2 5" xfId="12499" xr:uid="{00000000-0005-0000-0000-00005F030000}"/>
    <cellStyle name="Comma 2 2 3 3 2 2 5 2" xfId="42821" xr:uid="{00000000-0005-0000-0000-000060030000}"/>
    <cellStyle name="Comma 2 2 3 3 2 2 5 3" xfId="27597" xr:uid="{00000000-0005-0000-0000-000061030000}"/>
    <cellStyle name="Comma 2 2 3 3 2 2 6" xfId="7478" xr:uid="{00000000-0005-0000-0000-000062030000}"/>
    <cellStyle name="Comma 2 2 3 3 2 2 6 2" xfId="37804" xr:uid="{00000000-0005-0000-0000-000063030000}"/>
    <cellStyle name="Comma 2 2 3 3 2 2 6 3" xfId="22580" xr:uid="{00000000-0005-0000-0000-000064030000}"/>
    <cellStyle name="Comma 2 2 3 3 2 2 7" xfId="32792" xr:uid="{00000000-0005-0000-0000-000065030000}"/>
    <cellStyle name="Comma 2 2 3 3 2 2 8" xfId="17567" xr:uid="{00000000-0005-0000-0000-000066030000}"/>
    <cellStyle name="Comma 2 2 3 3 2 3" xfId="2825" xr:uid="{00000000-0005-0000-0000-000067030000}"/>
    <cellStyle name="Comma 2 2 3 3 2 3 2" xfId="4515" xr:uid="{00000000-0005-0000-0000-000068030000}"/>
    <cellStyle name="Comma 2 2 3 3 2 3 2 2" xfId="14588" xr:uid="{00000000-0005-0000-0000-000069030000}"/>
    <cellStyle name="Comma 2 2 3 3 2 3 2 2 2" xfId="44910" xr:uid="{00000000-0005-0000-0000-00006A030000}"/>
    <cellStyle name="Comma 2 2 3 3 2 3 2 2 3" xfId="29686" xr:uid="{00000000-0005-0000-0000-00006B030000}"/>
    <cellStyle name="Comma 2 2 3 3 2 3 2 3" xfId="9568" xr:uid="{00000000-0005-0000-0000-00006C030000}"/>
    <cellStyle name="Comma 2 2 3 3 2 3 2 3 2" xfId="39893" xr:uid="{00000000-0005-0000-0000-00006D030000}"/>
    <cellStyle name="Comma 2 2 3 3 2 3 2 3 3" xfId="24669" xr:uid="{00000000-0005-0000-0000-00006E030000}"/>
    <cellStyle name="Comma 2 2 3 3 2 3 2 4" xfId="34880" xr:uid="{00000000-0005-0000-0000-00006F030000}"/>
    <cellStyle name="Comma 2 2 3 3 2 3 2 5" xfId="19656" xr:uid="{00000000-0005-0000-0000-000070030000}"/>
    <cellStyle name="Comma 2 2 3 3 2 3 3" xfId="6207" xr:uid="{00000000-0005-0000-0000-000071030000}"/>
    <cellStyle name="Comma 2 2 3 3 2 3 3 2" xfId="16259" xr:uid="{00000000-0005-0000-0000-000072030000}"/>
    <cellStyle name="Comma 2 2 3 3 2 3 3 2 2" xfId="46581" xr:uid="{00000000-0005-0000-0000-000073030000}"/>
    <cellStyle name="Comma 2 2 3 3 2 3 3 2 3" xfId="31357" xr:uid="{00000000-0005-0000-0000-000074030000}"/>
    <cellStyle name="Comma 2 2 3 3 2 3 3 3" xfId="11239" xr:uid="{00000000-0005-0000-0000-000075030000}"/>
    <cellStyle name="Comma 2 2 3 3 2 3 3 3 2" xfId="41564" xr:uid="{00000000-0005-0000-0000-000076030000}"/>
    <cellStyle name="Comma 2 2 3 3 2 3 3 3 3" xfId="26340" xr:uid="{00000000-0005-0000-0000-000077030000}"/>
    <cellStyle name="Comma 2 2 3 3 2 3 3 4" xfId="36551" xr:uid="{00000000-0005-0000-0000-000078030000}"/>
    <cellStyle name="Comma 2 2 3 3 2 3 3 5" xfId="21327" xr:uid="{00000000-0005-0000-0000-000079030000}"/>
    <cellStyle name="Comma 2 2 3 3 2 3 4" xfId="12917" xr:uid="{00000000-0005-0000-0000-00007A030000}"/>
    <cellStyle name="Comma 2 2 3 3 2 3 4 2" xfId="43239" xr:uid="{00000000-0005-0000-0000-00007B030000}"/>
    <cellStyle name="Comma 2 2 3 3 2 3 4 3" xfId="28015" xr:uid="{00000000-0005-0000-0000-00007C030000}"/>
    <cellStyle name="Comma 2 2 3 3 2 3 5" xfId="7896" xr:uid="{00000000-0005-0000-0000-00007D030000}"/>
    <cellStyle name="Comma 2 2 3 3 2 3 5 2" xfId="38222" xr:uid="{00000000-0005-0000-0000-00007E030000}"/>
    <cellStyle name="Comma 2 2 3 3 2 3 5 3" xfId="22998" xr:uid="{00000000-0005-0000-0000-00007F030000}"/>
    <cellStyle name="Comma 2 2 3 3 2 3 6" xfId="33210" xr:uid="{00000000-0005-0000-0000-000080030000}"/>
    <cellStyle name="Comma 2 2 3 3 2 3 7" xfId="17985" xr:uid="{00000000-0005-0000-0000-000081030000}"/>
    <cellStyle name="Comma 2 2 3 3 2 4" xfId="3678" xr:uid="{00000000-0005-0000-0000-000082030000}"/>
    <cellStyle name="Comma 2 2 3 3 2 4 2" xfId="13752" xr:uid="{00000000-0005-0000-0000-000083030000}"/>
    <cellStyle name="Comma 2 2 3 3 2 4 2 2" xfId="44074" xr:uid="{00000000-0005-0000-0000-000084030000}"/>
    <cellStyle name="Comma 2 2 3 3 2 4 2 3" xfId="28850" xr:uid="{00000000-0005-0000-0000-000085030000}"/>
    <cellStyle name="Comma 2 2 3 3 2 4 3" xfId="8732" xr:uid="{00000000-0005-0000-0000-000086030000}"/>
    <cellStyle name="Comma 2 2 3 3 2 4 3 2" xfId="39057" xr:uid="{00000000-0005-0000-0000-000087030000}"/>
    <cellStyle name="Comma 2 2 3 3 2 4 3 3" xfId="23833" xr:uid="{00000000-0005-0000-0000-000088030000}"/>
    <cellStyle name="Comma 2 2 3 3 2 4 4" xfId="34044" xr:uid="{00000000-0005-0000-0000-000089030000}"/>
    <cellStyle name="Comma 2 2 3 3 2 4 5" xfId="18820" xr:uid="{00000000-0005-0000-0000-00008A030000}"/>
    <cellStyle name="Comma 2 2 3 3 2 5" xfId="5371" xr:uid="{00000000-0005-0000-0000-00008B030000}"/>
    <cellStyle name="Comma 2 2 3 3 2 5 2" xfId="15423" xr:uid="{00000000-0005-0000-0000-00008C030000}"/>
    <cellStyle name="Comma 2 2 3 3 2 5 2 2" xfId="45745" xr:uid="{00000000-0005-0000-0000-00008D030000}"/>
    <cellStyle name="Comma 2 2 3 3 2 5 2 3" xfId="30521" xr:uid="{00000000-0005-0000-0000-00008E030000}"/>
    <cellStyle name="Comma 2 2 3 3 2 5 3" xfId="10403" xr:uid="{00000000-0005-0000-0000-00008F030000}"/>
    <cellStyle name="Comma 2 2 3 3 2 5 3 2" xfId="40728" xr:uid="{00000000-0005-0000-0000-000090030000}"/>
    <cellStyle name="Comma 2 2 3 3 2 5 3 3" xfId="25504" xr:uid="{00000000-0005-0000-0000-000091030000}"/>
    <cellStyle name="Comma 2 2 3 3 2 5 4" xfId="35715" xr:uid="{00000000-0005-0000-0000-000092030000}"/>
    <cellStyle name="Comma 2 2 3 3 2 5 5" xfId="20491" xr:uid="{00000000-0005-0000-0000-000093030000}"/>
    <cellStyle name="Comma 2 2 3 3 2 6" xfId="12081" xr:uid="{00000000-0005-0000-0000-000094030000}"/>
    <cellStyle name="Comma 2 2 3 3 2 6 2" xfId="42403" xr:uid="{00000000-0005-0000-0000-000095030000}"/>
    <cellStyle name="Comma 2 2 3 3 2 6 3" xfId="27179" xr:uid="{00000000-0005-0000-0000-000096030000}"/>
    <cellStyle name="Comma 2 2 3 3 2 7" xfId="7060" xr:uid="{00000000-0005-0000-0000-000097030000}"/>
    <cellStyle name="Comma 2 2 3 3 2 7 2" xfId="37386" xr:uid="{00000000-0005-0000-0000-000098030000}"/>
    <cellStyle name="Comma 2 2 3 3 2 7 3" xfId="22162" xr:uid="{00000000-0005-0000-0000-000099030000}"/>
    <cellStyle name="Comma 2 2 3 3 2 8" xfId="32374" xr:uid="{00000000-0005-0000-0000-00009A030000}"/>
    <cellStyle name="Comma 2 2 3 3 2 9" xfId="17149" xr:uid="{00000000-0005-0000-0000-00009B030000}"/>
    <cellStyle name="Comma 2 2 3 3 3" xfId="2196" xr:uid="{00000000-0005-0000-0000-00009C030000}"/>
    <cellStyle name="Comma 2 2 3 3 3 2" xfId="3035" xr:uid="{00000000-0005-0000-0000-00009D030000}"/>
    <cellStyle name="Comma 2 2 3 3 3 2 2" xfId="4725" xr:uid="{00000000-0005-0000-0000-00009E030000}"/>
    <cellStyle name="Comma 2 2 3 3 3 2 2 2" xfId="14798" xr:uid="{00000000-0005-0000-0000-00009F030000}"/>
    <cellStyle name="Comma 2 2 3 3 3 2 2 2 2" xfId="45120" xr:uid="{00000000-0005-0000-0000-0000A0030000}"/>
    <cellStyle name="Comma 2 2 3 3 3 2 2 2 3" xfId="29896" xr:uid="{00000000-0005-0000-0000-0000A1030000}"/>
    <cellStyle name="Comma 2 2 3 3 3 2 2 3" xfId="9778" xr:uid="{00000000-0005-0000-0000-0000A2030000}"/>
    <cellStyle name="Comma 2 2 3 3 3 2 2 3 2" xfId="40103" xr:uid="{00000000-0005-0000-0000-0000A3030000}"/>
    <cellStyle name="Comma 2 2 3 3 3 2 2 3 3" xfId="24879" xr:uid="{00000000-0005-0000-0000-0000A4030000}"/>
    <cellStyle name="Comma 2 2 3 3 3 2 2 4" xfId="35090" xr:uid="{00000000-0005-0000-0000-0000A5030000}"/>
    <cellStyle name="Comma 2 2 3 3 3 2 2 5" xfId="19866" xr:uid="{00000000-0005-0000-0000-0000A6030000}"/>
    <cellStyle name="Comma 2 2 3 3 3 2 3" xfId="6417" xr:uid="{00000000-0005-0000-0000-0000A7030000}"/>
    <cellStyle name="Comma 2 2 3 3 3 2 3 2" xfId="16469" xr:uid="{00000000-0005-0000-0000-0000A8030000}"/>
    <cellStyle name="Comma 2 2 3 3 3 2 3 2 2" xfId="46791" xr:uid="{00000000-0005-0000-0000-0000A9030000}"/>
    <cellStyle name="Comma 2 2 3 3 3 2 3 2 3" xfId="31567" xr:uid="{00000000-0005-0000-0000-0000AA030000}"/>
    <cellStyle name="Comma 2 2 3 3 3 2 3 3" xfId="11449" xr:uid="{00000000-0005-0000-0000-0000AB030000}"/>
    <cellStyle name="Comma 2 2 3 3 3 2 3 3 2" xfId="41774" xr:uid="{00000000-0005-0000-0000-0000AC030000}"/>
    <cellStyle name="Comma 2 2 3 3 3 2 3 3 3" xfId="26550" xr:uid="{00000000-0005-0000-0000-0000AD030000}"/>
    <cellStyle name="Comma 2 2 3 3 3 2 3 4" xfId="36761" xr:uid="{00000000-0005-0000-0000-0000AE030000}"/>
    <cellStyle name="Comma 2 2 3 3 3 2 3 5" xfId="21537" xr:uid="{00000000-0005-0000-0000-0000AF030000}"/>
    <cellStyle name="Comma 2 2 3 3 3 2 4" xfId="13127" xr:uid="{00000000-0005-0000-0000-0000B0030000}"/>
    <cellStyle name="Comma 2 2 3 3 3 2 4 2" xfId="43449" xr:uid="{00000000-0005-0000-0000-0000B1030000}"/>
    <cellStyle name="Comma 2 2 3 3 3 2 4 3" xfId="28225" xr:uid="{00000000-0005-0000-0000-0000B2030000}"/>
    <cellStyle name="Comma 2 2 3 3 3 2 5" xfId="8106" xr:uid="{00000000-0005-0000-0000-0000B3030000}"/>
    <cellStyle name="Comma 2 2 3 3 3 2 5 2" xfId="38432" xr:uid="{00000000-0005-0000-0000-0000B4030000}"/>
    <cellStyle name="Comma 2 2 3 3 3 2 5 3" xfId="23208" xr:uid="{00000000-0005-0000-0000-0000B5030000}"/>
    <cellStyle name="Comma 2 2 3 3 3 2 6" xfId="33420" xr:uid="{00000000-0005-0000-0000-0000B6030000}"/>
    <cellStyle name="Comma 2 2 3 3 3 2 7" xfId="18195" xr:uid="{00000000-0005-0000-0000-0000B7030000}"/>
    <cellStyle name="Comma 2 2 3 3 3 3" xfId="3888" xr:uid="{00000000-0005-0000-0000-0000B8030000}"/>
    <cellStyle name="Comma 2 2 3 3 3 3 2" xfId="13962" xr:uid="{00000000-0005-0000-0000-0000B9030000}"/>
    <cellStyle name="Comma 2 2 3 3 3 3 2 2" xfId="44284" xr:uid="{00000000-0005-0000-0000-0000BA030000}"/>
    <cellStyle name="Comma 2 2 3 3 3 3 2 3" xfId="29060" xr:uid="{00000000-0005-0000-0000-0000BB030000}"/>
    <cellStyle name="Comma 2 2 3 3 3 3 3" xfId="8942" xr:uid="{00000000-0005-0000-0000-0000BC030000}"/>
    <cellStyle name="Comma 2 2 3 3 3 3 3 2" xfId="39267" xr:uid="{00000000-0005-0000-0000-0000BD030000}"/>
    <cellStyle name="Comma 2 2 3 3 3 3 3 3" xfId="24043" xr:uid="{00000000-0005-0000-0000-0000BE030000}"/>
    <cellStyle name="Comma 2 2 3 3 3 3 4" xfId="34254" xr:uid="{00000000-0005-0000-0000-0000BF030000}"/>
    <cellStyle name="Comma 2 2 3 3 3 3 5" xfId="19030" xr:uid="{00000000-0005-0000-0000-0000C0030000}"/>
    <cellStyle name="Comma 2 2 3 3 3 4" xfId="5581" xr:uid="{00000000-0005-0000-0000-0000C1030000}"/>
    <cellStyle name="Comma 2 2 3 3 3 4 2" xfId="15633" xr:uid="{00000000-0005-0000-0000-0000C2030000}"/>
    <cellStyle name="Comma 2 2 3 3 3 4 2 2" xfId="45955" xr:uid="{00000000-0005-0000-0000-0000C3030000}"/>
    <cellStyle name="Comma 2 2 3 3 3 4 2 3" xfId="30731" xr:uid="{00000000-0005-0000-0000-0000C4030000}"/>
    <cellStyle name="Comma 2 2 3 3 3 4 3" xfId="10613" xr:uid="{00000000-0005-0000-0000-0000C5030000}"/>
    <cellStyle name="Comma 2 2 3 3 3 4 3 2" xfId="40938" xr:uid="{00000000-0005-0000-0000-0000C6030000}"/>
    <cellStyle name="Comma 2 2 3 3 3 4 3 3" xfId="25714" xr:uid="{00000000-0005-0000-0000-0000C7030000}"/>
    <cellStyle name="Comma 2 2 3 3 3 4 4" xfId="35925" xr:uid="{00000000-0005-0000-0000-0000C8030000}"/>
    <cellStyle name="Comma 2 2 3 3 3 4 5" xfId="20701" xr:uid="{00000000-0005-0000-0000-0000C9030000}"/>
    <cellStyle name="Comma 2 2 3 3 3 5" xfId="12291" xr:uid="{00000000-0005-0000-0000-0000CA030000}"/>
    <cellStyle name="Comma 2 2 3 3 3 5 2" xfId="42613" xr:uid="{00000000-0005-0000-0000-0000CB030000}"/>
    <cellStyle name="Comma 2 2 3 3 3 5 3" xfId="27389" xr:uid="{00000000-0005-0000-0000-0000CC030000}"/>
    <cellStyle name="Comma 2 2 3 3 3 6" xfId="7270" xr:uid="{00000000-0005-0000-0000-0000CD030000}"/>
    <cellStyle name="Comma 2 2 3 3 3 6 2" xfId="37596" xr:uid="{00000000-0005-0000-0000-0000CE030000}"/>
    <cellStyle name="Comma 2 2 3 3 3 6 3" xfId="22372" xr:uid="{00000000-0005-0000-0000-0000CF030000}"/>
    <cellStyle name="Comma 2 2 3 3 3 7" xfId="32584" xr:uid="{00000000-0005-0000-0000-0000D0030000}"/>
    <cellStyle name="Comma 2 2 3 3 3 8" xfId="17359" xr:uid="{00000000-0005-0000-0000-0000D1030000}"/>
    <cellStyle name="Comma 2 2 3 3 4" xfId="2617" xr:uid="{00000000-0005-0000-0000-0000D2030000}"/>
    <cellStyle name="Comma 2 2 3 3 4 2" xfId="4307" xr:uid="{00000000-0005-0000-0000-0000D3030000}"/>
    <cellStyle name="Comma 2 2 3 3 4 2 2" xfId="14380" xr:uid="{00000000-0005-0000-0000-0000D4030000}"/>
    <cellStyle name="Comma 2 2 3 3 4 2 2 2" xfId="44702" xr:uid="{00000000-0005-0000-0000-0000D5030000}"/>
    <cellStyle name="Comma 2 2 3 3 4 2 2 3" xfId="29478" xr:uid="{00000000-0005-0000-0000-0000D6030000}"/>
    <cellStyle name="Comma 2 2 3 3 4 2 3" xfId="9360" xr:uid="{00000000-0005-0000-0000-0000D7030000}"/>
    <cellStyle name="Comma 2 2 3 3 4 2 3 2" xfId="39685" xr:uid="{00000000-0005-0000-0000-0000D8030000}"/>
    <cellStyle name="Comma 2 2 3 3 4 2 3 3" xfId="24461" xr:uid="{00000000-0005-0000-0000-0000D9030000}"/>
    <cellStyle name="Comma 2 2 3 3 4 2 4" xfId="34672" xr:uid="{00000000-0005-0000-0000-0000DA030000}"/>
    <cellStyle name="Comma 2 2 3 3 4 2 5" xfId="19448" xr:uid="{00000000-0005-0000-0000-0000DB030000}"/>
    <cellStyle name="Comma 2 2 3 3 4 3" xfId="5999" xr:uid="{00000000-0005-0000-0000-0000DC030000}"/>
    <cellStyle name="Comma 2 2 3 3 4 3 2" xfId="16051" xr:uid="{00000000-0005-0000-0000-0000DD030000}"/>
    <cellStyle name="Comma 2 2 3 3 4 3 2 2" xfId="46373" xr:uid="{00000000-0005-0000-0000-0000DE030000}"/>
    <cellStyle name="Comma 2 2 3 3 4 3 2 3" xfId="31149" xr:uid="{00000000-0005-0000-0000-0000DF030000}"/>
    <cellStyle name="Comma 2 2 3 3 4 3 3" xfId="11031" xr:uid="{00000000-0005-0000-0000-0000E0030000}"/>
    <cellStyle name="Comma 2 2 3 3 4 3 3 2" xfId="41356" xr:uid="{00000000-0005-0000-0000-0000E1030000}"/>
    <cellStyle name="Comma 2 2 3 3 4 3 3 3" xfId="26132" xr:uid="{00000000-0005-0000-0000-0000E2030000}"/>
    <cellStyle name="Comma 2 2 3 3 4 3 4" xfId="36343" xr:uid="{00000000-0005-0000-0000-0000E3030000}"/>
    <cellStyle name="Comma 2 2 3 3 4 3 5" xfId="21119" xr:uid="{00000000-0005-0000-0000-0000E4030000}"/>
    <cellStyle name="Comma 2 2 3 3 4 4" xfId="12709" xr:uid="{00000000-0005-0000-0000-0000E5030000}"/>
    <cellStyle name="Comma 2 2 3 3 4 4 2" xfId="43031" xr:uid="{00000000-0005-0000-0000-0000E6030000}"/>
    <cellStyle name="Comma 2 2 3 3 4 4 3" xfId="27807" xr:uid="{00000000-0005-0000-0000-0000E7030000}"/>
    <cellStyle name="Comma 2 2 3 3 4 5" xfId="7688" xr:uid="{00000000-0005-0000-0000-0000E8030000}"/>
    <cellStyle name="Comma 2 2 3 3 4 5 2" xfId="38014" xr:uid="{00000000-0005-0000-0000-0000E9030000}"/>
    <cellStyle name="Comma 2 2 3 3 4 5 3" xfId="22790" xr:uid="{00000000-0005-0000-0000-0000EA030000}"/>
    <cellStyle name="Comma 2 2 3 3 4 6" xfId="33002" xr:uid="{00000000-0005-0000-0000-0000EB030000}"/>
    <cellStyle name="Comma 2 2 3 3 4 7" xfId="17777" xr:uid="{00000000-0005-0000-0000-0000EC030000}"/>
    <cellStyle name="Comma 2 2 3 3 5" xfId="3470" xr:uid="{00000000-0005-0000-0000-0000ED030000}"/>
    <cellStyle name="Comma 2 2 3 3 5 2" xfId="13544" xr:uid="{00000000-0005-0000-0000-0000EE030000}"/>
    <cellStyle name="Comma 2 2 3 3 5 2 2" xfId="43866" xr:uid="{00000000-0005-0000-0000-0000EF030000}"/>
    <cellStyle name="Comma 2 2 3 3 5 2 3" xfId="28642" xr:uid="{00000000-0005-0000-0000-0000F0030000}"/>
    <cellStyle name="Comma 2 2 3 3 5 3" xfId="8524" xr:uid="{00000000-0005-0000-0000-0000F1030000}"/>
    <cellStyle name="Comma 2 2 3 3 5 3 2" xfId="38849" xr:uid="{00000000-0005-0000-0000-0000F2030000}"/>
    <cellStyle name="Comma 2 2 3 3 5 3 3" xfId="23625" xr:uid="{00000000-0005-0000-0000-0000F3030000}"/>
    <cellStyle name="Comma 2 2 3 3 5 4" xfId="33836" xr:uid="{00000000-0005-0000-0000-0000F4030000}"/>
    <cellStyle name="Comma 2 2 3 3 5 5" xfId="18612" xr:uid="{00000000-0005-0000-0000-0000F5030000}"/>
    <cellStyle name="Comma 2 2 3 3 6" xfId="5163" xr:uid="{00000000-0005-0000-0000-0000F6030000}"/>
    <cellStyle name="Comma 2 2 3 3 6 2" xfId="15215" xr:uid="{00000000-0005-0000-0000-0000F7030000}"/>
    <cellStyle name="Comma 2 2 3 3 6 2 2" xfId="45537" xr:uid="{00000000-0005-0000-0000-0000F8030000}"/>
    <cellStyle name="Comma 2 2 3 3 6 2 3" xfId="30313" xr:uid="{00000000-0005-0000-0000-0000F9030000}"/>
    <cellStyle name="Comma 2 2 3 3 6 3" xfId="10195" xr:uid="{00000000-0005-0000-0000-0000FA030000}"/>
    <cellStyle name="Comma 2 2 3 3 6 3 2" xfId="40520" xr:uid="{00000000-0005-0000-0000-0000FB030000}"/>
    <cellStyle name="Comma 2 2 3 3 6 3 3" xfId="25296" xr:uid="{00000000-0005-0000-0000-0000FC030000}"/>
    <cellStyle name="Comma 2 2 3 3 6 4" xfId="35507" xr:uid="{00000000-0005-0000-0000-0000FD030000}"/>
    <cellStyle name="Comma 2 2 3 3 6 5" xfId="20283" xr:uid="{00000000-0005-0000-0000-0000FE030000}"/>
    <cellStyle name="Comma 2 2 3 3 7" xfId="11873" xr:uid="{00000000-0005-0000-0000-0000FF030000}"/>
    <cellStyle name="Comma 2 2 3 3 7 2" xfId="42195" xr:uid="{00000000-0005-0000-0000-000000040000}"/>
    <cellStyle name="Comma 2 2 3 3 7 3" xfId="26971" xr:uid="{00000000-0005-0000-0000-000001040000}"/>
    <cellStyle name="Comma 2 2 3 3 8" xfId="6852" xr:uid="{00000000-0005-0000-0000-000002040000}"/>
    <cellStyle name="Comma 2 2 3 3 8 2" xfId="37178" xr:uid="{00000000-0005-0000-0000-000003040000}"/>
    <cellStyle name="Comma 2 2 3 3 8 3" xfId="21954" xr:uid="{00000000-0005-0000-0000-000004040000}"/>
    <cellStyle name="Comma 2 2 3 3 9" xfId="32167" xr:uid="{00000000-0005-0000-0000-000005040000}"/>
    <cellStyle name="Comma 2 2 3 4" xfId="1877" xr:uid="{00000000-0005-0000-0000-000006040000}"/>
    <cellStyle name="Comma 2 2 3 4 2" xfId="2300" xr:uid="{00000000-0005-0000-0000-000007040000}"/>
    <cellStyle name="Comma 2 2 3 4 2 2" xfId="3139" xr:uid="{00000000-0005-0000-0000-000008040000}"/>
    <cellStyle name="Comma 2 2 3 4 2 2 2" xfId="4829" xr:uid="{00000000-0005-0000-0000-000009040000}"/>
    <cellStyle name="Comma 2 2 3 4 2 2 2 2" xfId="14902" xr:uid="{00000000-0005-0000-0000-00000A040000}"/>
    <cellStyle name="Comma 2 2 3 4 2 2 2 2 2" xfId="45224" xr:uid="{00000000-0005-0000-0000-00000B040000}"/>
    <cellStyle name="Comma 2 2 3 4 2 2 2 2 3" xfId="30000" xr:uid="{00000000-0005-0000-0000-00000C040000}"/>
    <cellStyle name="Comma 2 2 3 4 2 2 2 3" xfId="9882" xr:uid="{00000000-0005-0000-0000-00000D040000}"/>
    <cellStyle name="Comma 2 2 3 4 2 2 2 3 2" xfId="40207" xr:uid="{00000000-0005-0000-0000-00000E040000}"/>
    <cellStyle name="Comma 2 2 3 4 2 2 2 3 3" xfId="24983" xr:uid="{00000000-0005-0000-0000-00000F040000}"/>
    <cellStyle name="Comma 2 2 3 4 2 2 2 4" xfId="35194" xr:uid="{00000000-0005-0000-0000-000010040000}"/>
    <cellStyle name="Comma 2 2 3 4 2 2 2 5" xfId="19970" xr:uid="{00000000-0005-0000-0000-000011040000}"/>
    <cellStyle name="Comma 2 2 3 4 2 2 3" xfId="6521" xr:uid="{00000000-0005-0000-0000-000012040000}"/>
    <cellStyle name="Comma 2 2 3 4 2 2 3 2" xfId="16573" xr:uid="{00000000-0005-0000-0000-000013040000}"/>
    <cellStyle name="Comma 2 2 3 4 2 2 3 2 2" xfId="46895" xr:uid="{00000000-0005-0000-0000-000014040000}"/>
    <cellStyle name="Comma 2 2 3 4 2 2 3 2 3" xfId="31671" xr:uid="{00000000-0005-0000-0000-000015040000}"/>
    <cellStyle name="Comma 2 2 3 4 2 2 3 3" xfId="11553" xr:uid="{00000000-0005-0000-0000-000016040000}"/>
    <cellStyle name="Comma 2 2 3 4 2 2 3 3 2" xfId="41878" xr:uid="{00000000-0005-0000-0000-000017040000}"/>
    <cellStyle name="Comma 2 2 3 4 2 2 3 3 3" xfId="26654" xr:uid="{00000000-0005-0000-0000-000018040000}"/>
    <cellStyle name="Comma 2 2 3 4 2 2 3 4" xfId="36865" xr:uid="{00000000-0005-0000-0000-000019040000}"/>
    <cellStyle name="Comma 2 2 3 4 2 2 3 5" xfId="21641" xr:uid="{00000000-0005-0000-0000-00001A040000}"/>
    <cellStyle name="Comma 2 2 3 4 2 2 4" xfId="13231" xr:uid="{00000000-0005-0000-0000-00001B040000}"/>
    <cellStyle name="Comma 2 2 3 4 2 2 4 2" xfId="43553" xr:uid="{00000000-0005-0000-0000-00001C040000}"/>
    <cellStyle name="Comma 2 2 3 4 2 2 4 3" xfId="28329" xr:uid="{00000000-0005-0000-0000-00001D040000}"/>
    <cellStyle name="Comma 2 2 3 4 2 2 5" xfId="8210" xr:uid="{00000000-0005-0000-0000-00001E040000}"/>
    <cellStyle name="Comma 2 2 3 4 2 2 5 2" xfId="38536" xr:uid="{00000000-0005-0000-0000-00001F040000}"/>
    <cellStyle name="Comma 2 2 3 4 2 2 5 3" xfId="23312" xr:uid="{00000000-0005-0000-0000-000020040000}"/>
    <cellStyle name="Comma 2 2 3 4 2 2 6" xfId="33524" xr:uid="{00000000-0005-0000-0000-000021040000}"/>
    <cellStyle name="Comma 2 2 3 4 2 2 7" xfId="18299" xr:uid="{00000000-0005-0000-0000-000022040000}"/>
    <cellStyle name="Comma 2 2 3 4 2 3" xfId="3992" xr:uid="{00000000-0005-0000-0000-000023040000}"/>
    <cellStyle name="Comma 2 2 3 4 2 3 2" xfId="14066" xr:uid="{00000000-0005-0000-0000-000024040000}"/>
    <cellStyle name="Comma 2 2 3 4 2 3 2 2" xfId="44388" xr:uid="{00000000-0005-0000-0000-000025040000}"/>
    <cellStyle name="Comma 2 2 3 4 2 3 2 3" xfId="29164" xr:uid="{00000000-0005-0000-0000-000026040000}"/>
    <cellStyle name="Comma 2 2 3 4 2 3 3" xfId="9046" xr:uid="{00000000-0005-0000-0000-000027040000}"/>
    <cellStyle name="Comma 2 2 3 4 2 3 3 2" xfId="39371" xr:uid="{00000000-0005-0000-0000-000028040000}"/>
    <cellStyle name="Comma 2 2 3 4 2 3 3 3" xfId="24147" xr:uid="{00000000-0005-0000-0000-000029040000}"/>
    <cellStyle name="Comma 2 2 3 4 2 3 4" xfId="34358" xr:uid="{00000000-0005-0000-0000-00002A040000}"/>
    <cellStyle name="Comma 2 2 3 4 2 3 5" xfId="19134" xr:uid="{00000000-0005-0000-0000-00002B040000}"/>
    <cellStyle name="Comma 2 2 3 4 2 4" xfId="5685" xr:uid="{00000000-0005-0000-0000-00002C040000}"/>
    <cellStyle name="Comma 2 2 3 4 2 4 2" xfId="15737" xr:uid="{00000000-0005-0000-0000-00002D040000}"/>
    <cellStyle name="Comma 2 2 3 4 2 4 2 2" xfId="46059" xr:uid="{00000000-0005-0000-0000-00002E040000}"/>
    <cellStyle name="Comma 2 2 3 4 2 4 2 3" xfId="30835" xr:uid="{00000000-0005-0000-0000-00002F040000}"/>
    <cellStyle name="Comma 2 2 3 4 2 4 3" xfId="10717" xr:uid="{00000000-0005-0000-0000-000030040000}"/>
    <cellStyle name="Comma 2 2 3 4 2 4 3 2" xfId="41042" xr:uid="{00000000-0005-0000-0000-000031040000}"/>
    <cellStyle name="Comma 2 2 3 4 2 4 3 3" xfId="25818" xr:uid="{00000000-0005-0000-0000-000032040000}"/>
    <cellStyle name="Comma 2 2 3 4 2 4 4" xfId="36029" xr:uid="{00000000-0005-0000-0000-000033040000}"/>
    <cellStyle name="Comma 2 2 3 4 2 4 5" xfId="20805" xr:uid="{00000000-0005-0000-0000-000034040000}"/>
    <cellStyle name="Comma 2 2 3 4 2 5" xfId="12395" xr:uid="{00000000-0005-0000-0000-000035040000}"/>
    <cellStyle name="Comma 2 2 3 4 2 5 2" xfId="42717" xr:uid="{00000000-0005-0000-0000-000036040000}"/>
    <cellStyle name="Comma 2 2 3 4 2 5 3" xfId="27493" xr:uid="{00000000-0005-0000-0000-000037040000}"/>
    <cellStyle name="Comma 2 2 3 4 2 6" xfId="7374" xr:uid="{00000000-0005-0000-0000-000038040000}"/>
    <cellStyle name="Comma 2 2 3 4 2 6 2" xfId="37700" xr:uid="{00000000-0005-0000-0000-000039040000}"/>
    <cellStyle name="Comma 2 2 3 4 2 6 3" xfId="22476" xr:uid="{00000000-0005-0000-0000-00003A040000}"/>
    <cellStyle name="Comma 2 2 3 4 2 7" xfId="32688" xr:uid="{00000000-0005-0000-0000-00003B040000}"/>
    <cellStyle name="Comma 2 2 3 4 2 8" xfId="17463" xr:uid="{00000000-0005-0000-0000-00003C040000}"/>
    <cellStyle name="Comma 2 2 3 4 3" xfId="2721" xr:uid="{00000000-0005-0000-0000-00003D040000}"/>
    <cellStyle name="Comma 2 2 3 4 3 2" xfId="4411" xr:uid="{00000000-0005-0000-0000-00003E040000}"/>
    <cellStyle name="Comma 2 2 3 4 3 2 2" xfId="14484" xr:uid="{00000000-0005-0000-0000-00003F040000}"/>
    <cellStyle name="Comma 2 2 3 4 3 2 2 2" xfId="44806" xr:uid="{00000000-0005-0000-0000-000040040000}"/>
    <cellStyle name="Comma 2 2 3 4 3 2 2 3" xfId="29582" xr:uid="{00000000-0005-0000-0000-000041040000}"/>
    <cellStyle name="Comma 2 2 3 4 3 2 3" xfId="9464" xr:uid="{00000000-0005-0000-0000-000042040000}"/>
    <cellStyle name="Comma 2 2 3 4 3 2 3 2" xfId="39789" xr:uid="{00000000-0005-0000-0000-000043040000}"/>
    <cellStyle name="Comma 2 2 3 4 3 2 3 3" xfId="24565" xr:uid="{00000000-0005-0000-0000-000044040000}"/>
    <cellStyle name="Comma 2 2 3 4 3 2 4" xfId="34776" xr:uid="{00000000-0005-0000-0000-000045040000}"/>
    <cellStyle name="Comma 2 2 3 4 3 2 5" xfId="19552" xr:uid="{00000000-0005-0000-0000-000046040000}"/>
    <cellStyle name="Comma 2 2 3 4 3 3" xfId="6103" xr:uid="{00000000-0005-0000-0000-000047040000}"/>
    <cellStyle name="Comma 2 2 3 4 3 3 2" xfId="16155" xr:uid="{00000000-0005-0000-0000-000048040000}"/>
    <cellStyle name="Comma 2 2 3 4 3 3 2 2" xfId="46477" xr:uid="{00000000-0005-0000-0000-000049040000}"/>
    <cellStyle name="Comma 2 2 3 4 3 3 2 3" xfId="31253" xr:uid="{00000000-0005-0000-0000-00004A040000}"/>
    <cellStyle name="Comma 2 2 3 4 3 3 3" xfId="11135" xr:uid="{00000000-0005-0000-0000-00004B040000}"/>
    <cellStyle name="Comma 2 2 3 4 3 3 3 2" xfId="41460" xr:uid="{00000000-0005-0000-0000-00004C040000}"/>
    <cellStyle name="Comma 2 2 3 4 3 3 3 3" xfId="26236" xr:uid="{00000000-0005-0000-0000-00004D040000}"/>
    <cellStyle name="Comma 2 2 3 4 3 3 4" xfId="36447" xr:uid="{00000000-0005-0000-0000-00004E040000}"/>
    <cellStyle name="Comma 2 2 3 4 3 3 5" xfId="21223" xr:uid="{00000000-0005-0000-0000-00004F040000}"/>
    <cellStyle name="Comma 2 2 3 4 3 4" xfId="12813" xr:uid="{00000000-0005-0000-0000-000050040000}"/>
    <cellStyle name="Comma 2 2 3 4 3 4 2" xfId="43135" xr:uid="{00000000-0005-0000-0000-000051040000}"/>
    <cellStyle name="Comma 2 2 3 4 3 4 3" xfId="27911" xr:uid="{00000000-0005-0000-0000-000052040000}"/>
    <cellStyle name="Comma 2 2 3 4 3 5" xfId="7792" xr:uid="{00000000-0005-0000-0000-000053040000}"/>
    <cellStyle name="Comma 2 2 3 4 3 5 2" xfId="38118" xr:uid="{00000000-0005-0000-0000-000054040000}"/>
    <cellStyle name="Comma 2 2 3 4 3 5 3" xfId="22894" xr:uid="{00000000-0005-0000-0000-000055040000}"/>
    <cellStyle name="Comma 2 2 3 4 3 6" xfId="33106" xr:uid="{00000000-0005-0000-0000-000056040000}"/>
    <cellStyle name="Comma 2 2 3 4 3 7" xfId="17881" xr:uid="{00000000-0005-0000-0000-000057040000}"/>
    <cellStyle name="Comma 2 2 3 4 4" xfId="3574" xr:uid="{00000000-0005-0000-0000-000058040000}"/>
    <cellStyle name="Comma 2 2 3 4 4 2" xfId="13648" xr:uid="{00000000-0005-0000-0000-000059040000}"/>
    <cellStyle name="Comma 2 2 3 4 4 2 2" xfId="43970" xr:uid="{00000000-0005-0000-0000-00005A040000}"/>
    <cellStyle name="Comma 2 2 3 4 4 2 3" xfId="28746" xr:uid="{00000000-0005-0000-0000-00005B040000}"/>
    <cellStyle name="Comma 2 2 3 4 4 3" xfId="8628" xr:uid="{00000000-0005-0000-0000-00005C040000}"/>
    <cellStyle name="Comma 2 2 3 4 4 3 2" xfId="38953" xr:uid="{00000000-0005-0000-0000-00005D040000}"/>
    <cellStyle name="Comma 2 2 3 4 4 3 3" xfId="23729" xr:uid="{00000000-0005-0000-0000-00005E040000}"/>
    <cellStyle name="Comma 2 2 3 4 4 4" xfId="33940" xr:uid="{00000000-0005-0000-0000-00005F040000}"/>
    <cellStyle name="Comma 2 2 3 4 4 5" xfId="18716" xr:uid="{00000000-0005-0000-0000-000060040000}"/>
    <cellStyle name="Comma 2 2 3 4 5" xfId="5267" xr:uid="{00000000-0005-0000-0000-000061040000}"/>
    <cellStyle name="Comma 2 2 3 4 5 2" xfId="15319" xr:uid="{00000000-0005-0000-0000-000062040000}"/>
    <cellStyle name="Comma 2 2 3 4 5 2 2" xfId="45641" xr:uid="{00000000-0005-0000-0000-000063040000}"/>
    <cellStyle name="Comma 2 2 3 4 5 2 3" xfId="30417" xr:uid="{00000000-0005-0000-0000-000064040000}"/>
    <cellStyle name="Comma 2 2 3 4 5 3" xfId="10299" xr:uid="{00000000-0005-0000-0000-000065040000}"/>
    <cellStyle name="Comma 2 2 3 4 5 3 2" xfId="40624" xr:uid="{00000000-0005-0000-0000-000066040000}"/>
    <cellStyle name="Comma 2 2 3 4 5 3 3" xfId="25400" xr:uid="{00000000-0005-0000-0000-000067040000}"/>
    <cellStyle name="Comma 2 2 3 4 5 4" xfId="35611" xr:uid="{00000000-0005-0000-0000-000068040000}"/>
    <cellStyle name="Comma 2 2 3 4 5 5" xfId="20387" xr:uid="{00000000-0005-0000-0000-000069040000}"/>
    <cellStyle name="Comma 2 2 3 4 6" xfId="11977" xr:uid="{00000000-0005-0000-0000-00006A040000}"/>
    <cellStyle name="Comma 2 2 3 4 6 2" xfId="42299" xr:uid="{00000000-0005-0000-0000-00006B040000}"/>
    <cellStyle name="Comma 2 2 3 4 6 3" xfId="27075" xr:uid="{00000000-0005-0000-0000-00006C040000}"/>
    <cellStyle name="Comma 2 2 3 4 7" xfId="6956" xr:uid="{00000000-0005-0000-0000-00006D040000}"/>
    <cellStyle name="Comma 2 2 3 4 7 2" xfId="37282" xr:uid="{00000000-0005-0000-0000-00006E040000}"/>
    <cellStyle name="Comma 2 2 3 4 7 3" xfId="22058" xr:uid="{00000000-0005-0000-0000-00006F040000}"/>
    <cellStyle name="Comma 2 2 3 4 8" xfId="32270" xr:uid="{00000000-0005-0000-0000-000070040000}"/>
    <cellStyle name="Comma 2 2 3 4 9" xfId="17045" xr:uid="{00000000-0005-0000-0000-000071040000}"/>
    <cellStyle name="Comma 2 2 3 5" xfId="2090" xr:uid="{00000000-0005-0000-0000-000072040000}"/>
    <cellStyle name="Comma 2 2 3 5 2" xfId="2931" xr:uid="{00000000-0005-0000-0000-000073040000}"/>
    <cellStyle name="Comma 2 2 3 5 2 2" xfId="4621" xr:uid="{00000000-0005-0000-0000-000074040000}"/>
    <cellStyle name="Comma 2 2 3 5 2 2 2" xfId="14694" xr:uid="{00000000-0005-0000-0000-000075040000}"/>
    <cellStyle name="Comma 2 2 3 5 2 2 2 2" xfId="45016" xr:uid="{00000000-0005-0000-0000-000076040000}"/>
    <cellStyle name="Comma 2 2 3 5 2 2 2 3" xfId="29792" xr:uid="{00000000-0005-0000-0000-000077040000}"/>
    <cellStyle name="Comma 2 2 3 5 2 2 3" xfId="9674" xr:uid="{00000000-0005-0000-0000-000078040000}"/>
    <cellStyle name="Comma 2 2 3 5 2 2 3 2" xfId="39999" xr:uid="{00000000-0005-0000-0000-000079040000}"/>
    <cellStyle name="Comma 2 2 3 5 2 2 3 3" xfId="24775" xr:uid="{00000000-0005-0000-0000-00007A040000}"/>
    <cellStyle name="Comma 2 2 3 5 2 2 4" xfId="34986" xr:uid="{00000000-0005-0000-0000-00007B040000}"/>
    <cellStyle name="Comma 2 2 3 5 2 2 5" xfId="19762" xr:uid="{00000000-0005-0000-0000-00007C040000}"/>
    <cellStyle name="Comma 2 2 3 5 2 3" xfId="6313" xr:uid="{00000000-0005-0000-0000-00007D040000}"/>
    <cellStyle name="Comma 2 2 3 5 2 3 2" xfId="16365" xr:uid="{00000000-0005-0000-0000-00007E040000}"/>
    <cellStyle name="Comma 2 2 3 5 2 3 2 2" xfId="46687" xr:uid="{00000000-0005-0000-0000-00007F040000}"/>
    <cellStyle name="Comma 2 2 3 5 2 3 2 3" xfId="31463" xr:uid="{00000000-0005-0000-0000-000080040000}"/>
    <cellStyle name="Comma 2 2 3 5 2 3 3" xfId="11345" xr:uid="{00000000-0005-0000-0000-000081040000}"/>
    <cellStyle name="Comma 2 2 3 5 2 3 3 2" xfId="41670" xr:uid="{00000000-0005-0000-0000-000082040000}"/>
    <cellStyle name="Comma 2 2 3 5 2 3 3 3" xfId="26446" xr:uid="{00000000-0005-0000-0000-000083040000}"/>
    <cellStyle name="Comma 2 2 3 5 2 3 4" xfId="36657" xr:uid="{00000000-0005-0000-0000-000084040000}"/>
    <cellStyle name="Comma 2 2 3 5 2 3 5" xfId="21433" xr:uid="{00000000-0005-0000-0000-000085040000}"/>
    <cellStyle name="Comma 2 2 3 5 2 4" xfId="13023" xr:uid="{00000000-0005-0000-0000-000086040000}"/>
    <cellStyle name="Comma 2 2 3 5 2 4 2" xfId="43345" xr:uid="{00000000-0005-0000-0000-000087040000}"/>
    <cellStyle name="Comma 2 2 3 5 2 4 3" xfId="28121" xr:uid="{00000000-0005-0000-0000-000088040000}"/>
    <cellStyle name="Comma 2 2 3 5 2 5" xfId="8002" xr:uid="{00000000-0005-0000-0000-000089040000}"/>
    <cellStyle name="Comma 2 2 3 5 2 5 2" xfId="38328" xr:uid="{00000000-0005-0000-0000-00008A040000}"/>
    <cellStyle name="Comma 2 2 3 5 2 5 3" xfId="23104" xr:uid="{00000000-0005-0000-0000-00008B040000}"/>
    <cellStyle name="Comma 2 2 3 5 2 6" xfId="33316" xr:uid="{00000000-0005-0000-0000-00008C040000}"/>
    <cellStyle name="Comma 2 2 3 5 2 7" xfId="18091" xr:uid="{00000000-0005-0000-0000-00008D040000}"/>
    <cellStyle name="Comma 2 2 3 5 3" xfId="3784" xr:uid="{00000000-0005-0000-0000-00008E040000}"/>
    <cellStyle name="Comma 2 2 3 5 3 2" xfId="13858" xr:uid="{00000000-0005-0000-0000-00008F040000}"/>
    <cellStyle name="Comma 2 2 3 5 3 2 2" xfId="44180" xr:uid="{00000000-0005-0000-0000-000090040000}"/>
    <cellStyle name="Comma 2 2 3 5 3 2 3" xfId="28956" xr:uid="{00000000-0005-0000-0000-000091040000}"/>
    <cellStyle name="Comma 2 2 3 5 3 3" xfId="8838" xr:uid="{00000000-0005-0000-0000-000092040000}"/>
    <cellStyle name="Comma 2 2 3 5 3 3 2" xfId="39163" xr:uid="{00000000-0005-0000-0000-000093040000}"/>
    <cellStyle name="Comma 2 2 3 5 3 3 3" xfId="23939" xr:uid="{00000000-0005-0000-0000-000094040000}"/>
    <cellStyle name="Comma 2 2 3 5 3 4" xfId="34150" xr:uid="{00000000-0005-0000-0000-000095040000}"/>
    <cellStyle name="Comma 2 2 3 5 3 5" xfId="18926" xr:uid="{00000000-0005-0000-0000-000096040000}"/>
    <cellStyle name="Comma 2 2 3 5 4" xfId="5477" xr:uid="{00000000-0005-0000-0000-000097040000}"/>
    <cellStyle name="Comma 2 2 3 5 4 2" xfId="15529" xr:uid="{00000000-0005-0000-0000-000098040000}"/>
    <cellStyle name="Comma 2 2 3 5 4 2 2" xfId="45851" xr:uid="{00000000-0005-0000-0000-000099040000}"/>
    <cellStyle name="Comma 2 2 3 5 4 2 3" xfId="30627" xr:uid="{00000000-0005-0000-0000-00009A040000}"/>
    <cellStyle name="Comma 2 2 3 5 4 3" xfId="10509" xr:uid="{00000000-0005-0000-0000-00009B040000}"/>
    <cellStyle name="Comma 2 2 3 5 4 3 2" xfId="40834" xr:uid="{00000000-0005-0000-0000-00009C040000}"/>
    <cellStyle name="Comma 2 2 3 5 4 3 3" xfId="25610" xr:uid="{00000000-0005-0000-0000-00009D040000}"/>
    <cellStyle name="Comma 2 2 3 5 4 4" xfId="35821" xr:uid="{00000000-0005-0000-0000-00009E040000}"/>
    <cellStyle name="Comma 2 2 3 5 4 5" xfId="20597" xr:uid="{00000000-0005-0000-0000-00009F040000}"/>
    <cellStyle name="Comma 2 2 3 5 5" xfId="12187" xr:uid="{00000000-0005-0000-0000-0000A0040000}"/>
    <cellStyle name="Comma 2 2 3 5 5 2" xfId="42509" xr:uid="{00000000-0005-0000-0000-0000A1040000}"/>
    <cellStyle name="Comma 2 2 3 5 5 3" xfId="27285" xr:uid="{00000000-0005-0000-0000-0000A2040000}"/>
    <cellStyle name="Comma 2 2 3 5 6" xfId="7166" xr:uid="{00000000-0005-0000-0000-0000A3040000}"/>
    <cellStyle name="Comma 2 2 3 5 6 2" xfId="37492" xr:uid="{00000000-0005-0000-0000-0000A4040000}"/>
    <cellStyle name="Comma 2 2 3 5 6 3" xfId="22268" xr:uid="{00000000-0005-0000-0000-0000A5040000}"/>
    <cellStyle name="Comma 2 2 3 5 7" xfId="32480" xr:uid="{00000000-0005-0000-0000-0000A6040000}"/>
    <cellStyle name="Comma 2 2 3 5 8" xfId="17255" xr:uid="{00000000-0005-0000-0000-0000A7040000}"/>
    <cellStyle name="Comma 2 2 3 6" xfId="2511" xr:uid="{00000000-0005-0000-0000-0000A8040000}"/>
    <cellStyle name="Comma 2 2 3 6 2" xfId="4203" xr:uid="{00000000-0005-0000-0000-0000A9040000}"/>
    <cellStyle name="Comma 2 2 3 6 2 2" xfId="14276" xr:uid="{00000000-0005-0000-0000-0000AA040000}"/>
    <cellStyle name="Comma 2 2 3 6 2 2 2" xfId="44598" xr:uid="{00000000-0005-0000-0000-0000AB040000}"/>
    <cellStyle name="Comma 2 2 3 6 2 2 3" xfId="29374" xr:uid="{00000000-0005-0000-0000-0000AC040000}"/>
    <cellStyle name="Comma 2 2 3 6 2 3" xfId="9256" xr:uid="{00000000-0005-0000-0000-0000AD040000}"/>
    <cellStyle name="Comma 2 2 3 6 2 3 2" xfId="39581" xr:uid="{00000000-0005-0000-0000-0000AE040000}"/>
    <cellStyle name="Comma 2 2 3 6 2 3 3" xfId="24357" xr:uid="{00000000-0005-0000-0000-0000AF040000}"/>
    <cellStyle name="Comma 2 2 3 6 2 4" xfId="34568" xr:uid="{00000000-0005-0000-0000-0000B0040000}"/>
    <cellStyle name="Comma 2 2 3 6 2 5" xfId="19344" xr:uid="{00000000-0005-0000-0000-0000B1040000}"/>
    <cellStyle name="Comma 2 2 3 6 3" xfId="5895" xr:uid="{00000000-0005-0000-0000-0000B2040000}"/>
    <cellStyle name="Comma 2 2 3 6 3 2" xfId="15947" xr:uid="{00000000-0005-0000-0000-0000B3040000}"/>
    <cellStyle name="Comma 2 2 3 6 3 2 2" xfId="46269" xr:uid="{00000000-0005-0000-0000-0000B4040000}"/>
    <cellStyle name="Comma 2 2 3 6 3 2 3" xfId="31045" xr:uid="{00000000-0005-0000-0000-0000B5040000}"/>
    <cellStyle name="Comma 2 2 3 6 3 3" xfId="10927" xr:uid="{00000000-0005-0000-0000-0000B6040000}"/>
    <cellStyle name="Comma 2 2 3 6 3 3 2" xfId="41252" xr:uid="{00000000-0005-0000-0000-0000B7040000}"/>
    <cellStyle name="Comma 2 2 3 6 3 3 3" xfId="26028" xr:uid="{00000000-0005-0000-0000-0000B8040000}"/>
    <cellStyle name="Comma 2 2 3 6 3 4" xfId="36239" xr:uid="{00000000-0005-0000-0000-0000B9040000}"/>
    <cellStyle name="Comma 2 2 3 6 3 5" xfId="21015" xr:uid="{00000000-0005-0000-0000-0000BA040000}"/>
    <cellStyle name="Comma 2 2 3 6 4" xfId="12605" xr:uid="{00000000-0005-0000-0000-0000BB040000}"/>
    <cellStyle name="Comma 2 2 3 6 4 2" xfId="42927" xr:uid="{00000000-0005-0000-0000-0000BC040000}"/>
    <cellStyle name="Comma 2 2 3 6 4 3" xfId="27703" xr:uid="{00000000-0005-0000-0000-0000BD040000}"/>
    <cellStyle name="Comma 2 2 3 6 5" xfId="7584" xr:uid="{00000000-0005-0000-0000-0000BE040000}"/>
    <cellStyle name="Comma 2 2 3 6 5 2" xfId="37910" xr:uid="{00000000-0005-0000-0000-0000BF040000}"/>
    <cellStyle name="Comma 2 2 3 6 5 3" xfId="22686" xr:uid="{00000000-0005-0000-0000-0000C0040000}"/>
    <cellStyle name="Comma 2 2 3 6 6" xfId="32898" xr:uid="{00000000-0005-0000-0000-0000C1040000}"/>
    <cellStyle name="Comma 2 2 3 6 7" xfId="17673" xr:uid="{00000000-0005-0000-0000-0000C2040000}"/>
    <cellStyle name="Comma 2 2 3 7" xfId="3360" xr:uid="{00000000-0005-0000-0000-0000C3040000}"/>
    <cellStyle name="Comma 2 2 3 7 2" xfId="13440" xr:uid="{00000000-0005-0000-0000-0000C4040000}"/>
    <cellStyle name="Comma 2 2 3 7 2 2" xfId="43762" xr:uid="{00000000-0005-0000-0000-0000C5040000}"/>
    <cellStyle name="Comma 2 2 3 7 2 3" xfId="28538" xr:uid="{00000000-0005-0000-0000-0000C6040000}"/>
    <cellStyle name="Comma 2 2 3 7 3" xfId="8420" xr:uid="{00000000-0005-0000-0000-0000C7040000}"/>
    <cellStyle name="Comma 2 2 3 7 3 2" xfId="38745" xr:uid="{00000000-0005-0000-0000-0000C8040000}"/>
    <cellStyle name="Comma 2 2 3 7 3 3" xfId="23521" xr:uid="{00000000-0005-0000-0000-0000C9040000}"/>
    <cellStyle name="Comma 2 2 3 7 4" xfId="33732" xr:uid="{00000000-0005-0000-0000-0000CA040000}"/>
    <cellStyle name="Comma 2 2 3 7 5" xfId="18508" xr:uid="{00000000-0005-0000-0000-0000CB040000}"/>
    <cellStyle name="Comma 2 2 3 8" xfId="5055" xr:uid="{00000000-0005-0000-0000-0000CC040000}"/>
    <cellStyle name="Comma 2 2 3 8 2" xfId="15111" xr:uid="{00000000-0005-0000-0000-0000CD040000}"/>
    <cellStyle name="Comma 2 2 3 8 2 2" xfId="45433" xr:uid="{00000000-0005-0000-0000-0000CE040000}"/>
    <cellStyle name="Comma 2 2 3 8 2 3" xfId="30209" xr:uid="{00000000-0005-0000-0000-0000CF040000}"/>
    <cellStyle name="Comma 2 2 3 8 3" xfId="10091" xr:uid="{00000000-0005-0000-0000-0000D0040000}"/>
    <cellStyle name="Comma 2 2 3 8 3 2" xfId="40416" xr:uid="{00000000-0005-0000-0000-0000D1040000}"/>
    <cellStyle name="Comma 2 2 3 8 3 3" xfId="25192" xr:uid="{00000000-0005-0000-0000-0000D2040000}"/>
    <cellStyle name="Comma 2 2 3 8 4" xfId="35403" xr:uid="{00000000-0005-0000-0000-0000D3040000}"/>
    <cellStyle name="Comma 2 2 3 8 5" xfId="20179" xr:uid="{00000000-0005-0000-0000-0000D4040000}"/>
    <cellStyle name="Comma 2 2 3 9" xfId="11767" xr:uid="{00000000-0005-0000-0000-0000D5040000}"/>
    <cellStyle name="Comma 2 2 3 9 2" xfId="42091" xr:uid="{00000000-0005-0000-0000-0000D6040000}"/>
    <cellStyle name="Comma 2 2 3 9 3" xfId="26867" xr:uid="{00000000-0005-0000-0000-0000D7040000}"/>
    <cellStyle name="Comma 2 3" xfId="35" xr:uid="{00000000-0005-0000-0000-0000D8040000}"/>
    <cellStyle name="Comma 2 3 2" xfId="592" xr:uid="{00000000-0005-0000-0000-0000D9040000}"/>
    <cellStyle name="Comma 2 3 2 2" xfId="1261" xr:uid="{00000000-0005-0000-0000-0000DA040000}"/>
    <cellStyle name="Comma 2 3 3" xfId="1262" xr:uid="{00000000-0005-0000-0000-0000DB040000}"/>
    <cellStyle name="Comma 2 3 4" xfId="1263" xr:uid="{00000000-0005-0000-0000-0000DC040000}"/>
    <cellStyle name="Comma 2 3 5" xfId="1264" xr:uid="{00000000-0005-0000-0000-0000DD040000}"/>
    <cellStyle name="Comma 2 3 6" xfId="1265" xr:uid="{00000000-0005-0000-0000-0000DE040000}"/>
    <cellStyle name="Comma 2 3 6 10" xfId="6747" xr:uid="{00000000-0005-0000-0000-0000DF040000}"/>
    <cellStyle name="Comma 2 3 6 10 2" xfId="37075" xr:uid="{00000000-0005-0000-0000-0000E0040000}"/>
    <cellStyle name="Comma 2 3 6 10 3" xfId="21851" xr:uid="{00000000-0005-0000-0000-0000E1040000}"/>
    <cellStyle name="Comma 2 3 6 11" xfId="32064" xr:uid="{00000000-0005-0000-0000-0000E2040000}"/>
    <cellStyle name="Comma 2 3 6 12" xfId="16836" xr:uid="{00000000-0005-0000-0000-0000E3040000}"/>
    <cellStyle name="Comma 2 3 6 13" xfId="47258" xr:uid="{00000000-0005-0000-0000-0000E4040000}"/>
    <cellStyle name="Comma 2 3 6 2" xfId="1711" xr:uid="{00000000-0005-0000-0000-0000E5040000}"/>
    <cellStyle name="Comma 2 3 6 2 10" xfId="32118" xr:uid="{00000000-0005-0000-0000-0000E6040000}"/>
    <cellStyle name="Comma 2 3 6 2 11" xfId="16890" xr:uid="{00000000-0005-0000-0000-0000E7040000}"/>
    <cellStyle name="Comma 2 3 6 2 2" xfId="1819" xr:uid="{00000000-0005-0000-0000-0000E8040000}"/>
    <cellStyle name="Comma 2 3 6 2 2 10" xfId="16994" xr:uid="{00000000-0005-0000-0000-0000E9040000}"/>
    <cellStyle name="Comma 2 3 6 2 2 2" xfId="2036" xr:uid="{00000000-0005-0000-0000-0000EA040000}"/>
    <cellStyle name="Comma 2 3 6 2 2 2 2" xfId="2457" xr:uid="{00000000-0005-0000-0000-0000EB040000}"/>
    <cellStyle name="Comma 2 3 6 2 2 2 2 2" xfId="3296" xr:uid="{00000000-0005-0000-0000-0000EC040000}"/>
    <cellStyle name="Comma 2 3 6 2 2 2 2 2 2" xfId="4986" xr:uid="{00000000-0005-0000-0000-0000ED040000}"/>
    <cellStyle name="Comma 2 3 6 2 2 2 2 2 2 2" xfId="15059" xr:uid="{00000000-0005-0000-0000-0000EE040000}"/>
    <cellStyle name="Comma 2 3 6 2 2 2 2 2 2 2 2" xfId="45381" xr:uid="{00000000-0005-0000-0000-0000EF040000}"/>
    <cellStyle name="Comma 2 3 6 2 2 2 2 2 2 2 3" xfId="30157" xr:uid="{00000000-0005-0000-0000-0000F0040000}"/>
    <cellStyle name="Comma 2 3 6 2 2 2 2 2 2 3" xfId="10039" xr:uid="{00000000-0005-0000-0000-0000F1040000}"/>
    <cellStyle name="Comma 2 3 6 2 2 2 2 2 2 3 2" xfId="40364" xr:uid="{00000000-0005-0000-0000-0000F2040000}"/>
    <cellStyle name="Comma 2 3 6 2 2 2 2 2 2 3 3" xfId="25140" xr:uid="{00000000-0005-0000-0000-0000F3040000}"/>
    <cellStyle name="Comma 2 3 6 2 2 2 2 2 2 4" xfId="35351" xr:uid="{00000000-0005-0000-0000-0000F4040000}"/>
    <cellStyle name="Comma 2 3 6 2 2 2 2 2 2 5" xfId="20127" xr:uid="{00000000-0005-0000-0000-0000F5040000}"/>
    <cellStyle name="Comma 2 3 6 2 2 2 2 2 3" xfId="6678" xr:uid="{00000000-0005-0000-0000-0000F6040000}"/>
    <cellStyle name="Comma 2 3 6 2 2 2 2 2 3 2" xfId="16730" xr:uid="{00000000-0005-0000-0000-0000F7040000}"/>
    <cellStyle name="Comma 2 3 6 2 2 2 2 2 3 2 2" xfId="47052" xr:uid="{00000000-0005-0000-0000-0000F8040000}"/>
    <cellStyle name="Comma 2 3 6 2 2 2 2 2 3 2 3" xfId="31828" xr:uid="{00000000-0005-0000-0000-0000F9040000}"/>
    <cellStyle name="Comma 2 3 6 2 2 2 2 2 3 3" xfId="11710" xr:uid="{00000000-0005-0000-0000-0000FA040000}"/>
    <cellStyle name="Comma 2 3 6 2 2 2 2 2 3 3 2" xfId="42035" xr:uid="{00000000-0005-0000-0000-0000FB040000}"/>
    <cellStyle name="Comma 2 3 6 2 2 2 2 2 3 3 3" xfId="26811" xr:uid="{00000000-0005-0000-0000-0000FC040000}"/>
    <cellStyle name="Comma 2 3 6 2 2 2 2 2 3 4" xfId="37022" xr:uid="{00000000-0005-0000-0000-0000FD040000}"/>
    <cellStyle name="Comma 2 3 6 2 2 2 2 2 3 5" xfId="21798" xr:uid="{00000000-0005-0000-0000-0000FE040000}"/>
    <cellStyle name="Comma 2 3 6 2 2 2 2 2 4" xfId="13388" xr:uid="{00000000-0005-0000-0000-0000FF040000}"/>
    <cellStyle name="Comma 2 3 6 2 2 2 2 2 4 2" xfId="43710" xr:uid="{00000000-0005-0000-0000-000000050000}"/>
    <cellStyle name="Comma 2 3 6 2 2 2 2 2 4 3" xfId="28486" xr:uid="{00000000-0005-0000-0000-000001050000}"/>
    <cellStyle name="Comma 2 3 6 2 2 2 2 2 5" xfId="8367" xr:uid="{00000000-0005-0000-0000-000002050000}"/>
    <cellStyle name="Comma 2 3 6 2 2 2 2 2 5 2" xfId="38693" xr:uid="{00000000-0005-0000-0000-000003050000}"/>
    <cellStyle name="Comma 2 3 6 2 2 2 2 2 5 3" xfId="23469" xr:uid="{00000000-0005-0000-0000-000004050000}"/>
    <cellStyle name="Comma 2 3 6 2 2 2 2 2 6" xfId="33681" xr:uid="{00000000-0005-0000-0000-000005050000}"/>
    <cellStyle name="Comma 2 3 6 2 2 2 2 2 7" xfId="18456" xr:uid="{00000000-0005-0000-0000-000006050000}"/>
    <cellStyle name="Comma 2 3 6 2 2 2 2 3" xfId="4149" xr:uid="{00000000-0005-0000-0000-000007050000}"/>
    <cellStyle name="Comma 2 3 6 2 2 2 2 3 2" xfId="14223" xr:uid="{00000000-0005-0000-0000-000008050000}"/>
    <cellStyle name="Comma 2 3 6 2 2 2 2 3 2 2" xfId="44545" xr:uid="{00000000-0005-0000-0000-000009050000}"/>
    <cellStyle name="Comma 2 3 6 2 2 2 2 3 2 3" xfId="29321" xr:uid="{00000000-0005-0000-0000-00000A050000}"/>
    <cellStyle name="Comma 2 3 6 2 2 2 2 3 3" xfId="9203" xr:uid="{00000000-0005-0000-0000-00000B050000}"/>
    <cellStyle name="Comma 2 3 6 2 2 2 2 3 3 2" xfId="39528" xr:uid="{00000000-0005-0000-0000-00000C050000}"/>
    <cellStyle name="Comma 2 3 6 2 2 2 2 3 3 3" xfId="24304" xr:uid="{00000000-0005-0000-0000-00000D050000}"/>
    <cellStyle name="Comma 2 3 6 2 2 2 2 3 4" xfId="34515" xr:uid="{00000000-0005-0000-0000-00000E050000}"/>
    <cellStyle name="Comma 2 3 6 2 2 2 2 3 5" xfId="19291" xr:uid="{00000000-0005-0000-0000-00000F050000}"/>
    <cellStyle name="Comma 2 3 6 2 2 2 2 4" xfId="5842" xr:uid="{00000000-0005-0000-0000-000010050000}"/>
    <cellStyle name="Comma 2 3 6 2 2 2 2 4 2" xfId="15894" xr:uid="{00000000-0005-0000-0000-000011050000}"/>
    <cellStyle name="Comma 2 3 6 2 2 2 2 4 2 2" xfId="46216" xr:uid="{00000000-0005-0000-0000-000012050000}"/>
    <cellStyle name="Comma 2 3 6 2 2 2 2 4 2 3" xfId="30992" xr:uid="{00000000-0005-0000-0000-000013050000}"/>
    <cellStyle name="Comma 2 3 6 2 2 2 2 4 3" xfId="10874" xr:uid="{00000000-0005-0000-0000-000014050000}"/>
    <cellStyle name="Comma 2 3 6 2 2 2 2 4 3 2" xfId="41199" xr:uid="{00000000-0005-0000-0000-000015050000}"/>
    <cellStyle name="Comma 2 3 6 2 2 2 2 4 3 3" xfId="25975" xr:uid="{00000000-0005-0000-0000-000016050000}"/>
    <cellStyle name="Comma 2 3 6 2 2 2 2 4 4" xfId="36186" xr:uid="{00000000-0005-0000-0000-000017050000}"/>
    <cellStyle name="Comma 2 3 6 2 2 2 2 4 5" xfId="20962" xr:uid="{00000000-0005-0000-0000-000018050000}"/>
    <cellStyle name="Comma 2 3 6 2 2 2 2 5" xfId="12552" xr:uid="{00000000-0005-0000-0000-000019050000}"/>
    <cellStyle name="Comma 2 3 6 2 2 2 2 5 2" xfId="42874" xr:uid="{00000000-0005-0000-0000-00001A050000}"/>
    <cellStyle name="Comma 2 3 6 2 2 2 2 5 3" xfId="27650" xr:uid="{00000000-0005-0000-0000-00001B050000}"/>
    <cellStyle name="Comma 2 3 6 2 2 2 2 6" xfId="7531" xr:uid="{00000000-0005-0000-0000-00001C050000}"/>
    <cellStyle name="Comma 2 3 6 2 2 2 2 6 2" xfId="37857" xr:uid="{00000000-0005-0000-0000-00001D050000}"/>
    <cellStyle name="Comma 2 3 6 2 2 2 2 6 3" xfId="22633" xr:uid="{00000000-0005-0000-0000-00001E050000}"/>
    <cellStyle name="Comma 2 3 6 2 2 2 2 7" xfId="32845" xr:uid="{00000000-0005-0000-0000-00001F050000}"/>
    <cellStyle name="Comma 2 3 6 2 2 2 2 8" xfId="17620" xr:uid="{00000000-0005-0000-0000-000020050000}"/>
    <cellStyle name="Comma 2 3 6 2 2 2 3" xfId="2878" xr:uid="{00000000-0005-0000-0000-000021050000}"/>
    <cellStyle name="Comma 2 3 6 2 2 2 3 2" xfId="4568" xr:uid="{00000000-0005-0000-0000-000022050000}"/>
    <cellStyle name="Comma 2 3 6 2 2 2 3 2 2" xfId="14641" xr:uid="{00000000-0005-0000-0000-000023050000}"/>
    <cellStyle name="Comma 2 3 6 2 2 2 3 2 2 2" xfId="44963" xr:uid="{00000000-0005-0000-0000-000024050000}"/>
    <cellStyle name="Comma 2 3 6 2 2 2 3 2 2 3" xfId="29739" xr:uid="{00000000-0005-0000-0000-000025050000}"/>
    <cellStyle name="Comma 2 3 6 2 2 2 3 2 3" xfId="9621" xr:uid="{00000000-0005-0000-0000-000026050000}"/>
    <cellStyle name="Comma 2 3 6 2 2 2 3 2 3 2" xfId="39946" xr:uid="{00000000-0005-0000-0000-000027050000}"/>
    <cellStyle name="Comma 2 3 6 2 2 2 3 2 3 3" xfId="24722" xr:uid="{00000000-0005-0000-0000-000028050000}"/>
    <cellStyle name="Comma 2 3 6 2 2 2 3 2 4" xfId="34933" xr:uid="{00000000-0005-0000-0000-000029050000}"/>
    <cellStyle name="Comma 2 3 6 2 2 2 3 2 5" xfId="19709" xr:uid="{00000000-0005-0000-0000-00002A050000}"/>
    <cellStyle name="Comma 2 3 6 2 2 2 3 3" xfId="6260" xr:uid="{00000000-0005-0000-0000-00002B050000}"/>
    <cellStyle name="Comma 2 3 6 2 2 2 3 3 2" xfId="16312" xr:uid="{00000000-0005-0000-0000-00002C050000}"/>
    <cellStyle name="Comma 2 3 6 2 2 2 3 3 2 2" xfId="46634" xr:uid="{00000000-0005-0000-0000-00002D050000}"/>
    <cellStyle name="Comma 2 3 6 2 2 2 3 3 2 3" xfId="31410" xr:uid="{00000000-0005-0000-0000-00002E050000}"/>
    <cellStyle name="Comma 2 3 6 2 2 2 3 3 3" xfId="11292" xr:uid="{00000000-0005-0000-0000-00002F050000}"/>
    <cellStyle name="Comma 2 3 6 2 2 2 3 3 3 2" xfId="41617" xr:uid="{00000000-0005-0000-0000-000030050000}"/>
    <cellStyle name="Comma 2 3 6 2 2 2 3 3 3 3" xfId="26393" xr:uid="{00000000-0005-0000-0000-000031050000}"/>
    <cellStyle name="Comma 2 3 6 2 2 2 3 3 4" xfId="36604" xr:uid="{00000000-0005-0000-0000-000032050000}"/>
    <cellStyle name="Comma 2 3 6 2 2 2 3 3 5" xfId="21380" xr:uid="{00000000-0005-0000-0000-000033050000}"/>
    <cellStyle name="Comma 2 3 6 2 2 2 3 4" xfId="12970" xr:uid="{00000000-0005-0000-0000-000034050000}"/>
    <cellStyle name="Comma 2 3 6 2 2 2 3 4 2" xfId="43292" xr:uid="{00000000-0005-0000-0000-000035050000}"/>
    <cellStyle name="Comma 2 3 6 2 2 2 3 4 3" xfId="28068" xr:uid="{00000000-0005-0000-0000-000036050000}"/>
    <cellStyle name="Comma 2 3 6 2 2 2 3 5" xfId="7949" xr:uid="{00000000-0005-0000-0000-000037050000}"/>
    <cellStyle name="Comma 2 3 6 2 2 2 3 5 2" xfId="38275" xr:uid="{00000000-0005-0000-0000-000038050000}"/>
    <cellStyle name="Comma 2 3 6 2 2 2 3 5 3" xfId="23051" xr:uid="{00000000-0005-0000-0000-000039050000}"/>
    <cellStyle name="Comma 2 3 6 2 2 2 3 6" xfId="33263" xr:uid="{00000000-0005-0000-0000-00003A050000}"/>
    <cellStyle name="Comma 2 3 6 2 2 2 3 7" xfId="18038" xr:uid="{00000000-0005-0000-0000-00003B050000}"/>
    <cellStyle name="Comma 2 3 6 2 2 2 4" xfId="3731" xr:uid="{00000000-0005-0000-0000-00003C050000}"/>
    <cellStyle name="Comma 2 3 6 2 2 2 4 2" xfId="13805" xr:uid="{00000000-0005-0000-0000-00003D050000}"/>
    <cellStyle name="Comma 2 3 6 2 2 2 4 2 2" xfId="44127" xr:uid="{00000000-0005-0000-0000-00003E050000}"/>
    <cellStyle name="Comma 2 3 6 2 2 2 4 2 3" xfId="28903" xr:uid="{00000000-0005-0000-0000-00003F050000}"/>
    <cellStyle name="Comma 2 3 6 2 2 2 4 3" xfId="8785" xr:uid="{00000000-0005-0000-0000-000040050000}"/>
    <cellStyle name="Comma 2 3 6 2 2 2 4 3 2" xfId="39110" xr:uid="{00000000-0005-0000-0000-000041050000}"/>
    <cellStyle name="Comma 2 3 6 2 2 2 4 3 3" xfId="23886" xr:uid="{00000000-0005-0000-0000-000042050000}"/>
    <cellStyle name="Comma 2 3 6 2 2 2 4 4" xfId="34097" xr:uid="{00000000-0005-0000-0000-000043050000}"/>
    <cellStyle name="Comma 2 3 6 2 2 2 4 5" xfId="18873" xr:uid="{00000000-0005-0000-0000-000044050000}"/>
    <cellStyle name="Comma 2 3 6 2 2 2 5" xfId="5424" xr:uid="{00000000-0005-0000-0000-000045050000}"/>
    <cellStyle name="Comma 2 3 6 2 2 2 5 2" xfId="15476" xr:uid="{00000000-0005-0000-0000-000046050000}"/>
    <cellStyle name="Comma 2 3 6 2 2 2 5 2 2" xfId="45798" xr:uid="{00000000-0005-0000-0000-000047050000}"/>
    <cellStyle name="Comma 2 3 6 2 2 2 5 2 3" xfId="30574" xr:uid="{00000000-0005-0000-0000-000048050000}"/>
    <cellStyle name="Comma 2 3 6 2 2 2 5 3" xfId="10456" xr:uid="{00000000-0005-0000-0000-000049050000}"/>
    <cellStyle name="Comma 2 3 6 2 2 2 5 3 2" xfId="40781" xr:uid="{00000000-0005-0000-0000-00004A050000}"/>
    <cellStyle name="Comma 2 3 6 2 2 2 5 3 3" xfId="25557" xr:uid="{00000000-0005-0000-0000-00004B050000}"/>
    <cellStyle name="Comma 2 3 6 2 2 2 5 4" xfId="35768" xr:uid="{00000000-0005-0000-0000-00004C050000}"/>
    <cellStyle name="Comma 2 3 6 2 2 2 5 5" xfId="20544" xr:uid="{00000000-0005-0000-0000-00004D050000}"/>
    <cellStyle name="Comma 2 3 6 2 2 2 6" xfId="12134" xr:uid="{00000000-0005-0000-0000-00004E050000}"/>
    <cellStyle name="Comma 2 3 6 2 2 2 6 2" xfId="42456" xr:uid="{00000000-0005-0000-0000-00004F050000}"/>
    <cellStyle name="Comma 2 3 6 2 2 2 6 3" xfId="27232" xr:uid="{00000000-0005-0000-0000-000050050000}"/>
    <cellStyle name="Comma 2 3 6 2 2 2 7" xfId="7113" xr:uid="{00000000-0005-0000-0000-000051050000}"/>
    <cellStyle name="Comma 2 3 6 2 2 2 7 2" xfId="37439" xr:uid="{00000000-0005-0000-0000-000052050000}"/>
    <cellStyle name="Comma 2 3 6 2 2 2 7 3" xfId="22215" xr:uid="{00000000-0005-0000-0000-000053050000}"/>
    <cellStyle name="Comma 2 3 6 2 2 2 8" xfId="32427" xr:uid="{00000000-0005-0000-0000-000054050000}"/>
    <cellStyle name="Comma 2 3 6 2 2 2 9" xfId="17202" xr:uid="{00000000-0005-0000-0000-000055050000}"/>
    <cellStyle name="Comma 2 3 6 2 2 3" xfId="2249" xr:uid="{00000000-0005-0000-0000-000056050000}"/>
    <cellStyle name="Comma 2 3 6 2 2 3 2" xfId="3088" xr:uid="{00000000-0005-0000-0000-000057050000}"/>
    <cellStyle name="Comma 2 3 6 2 2 3 2 2" xfId="4778" xr:uid="{00000000-0005-0000-0000-000058050000}"/>
    <cellStyle name="Comma 2 3 6 2 2 3 2 2 2" xfId="14851" xr:uid="{00000000-0005-0000-0000-000059050000}"/>
    <cellStyle name="Comma 2 3 6 2 2 3 2 2 2 2" xfId="45173" xr:uid="{00000000-0005-0000-0000-00005A050000}"/>
    <cellStyle name="Comma 2 3 6 2 2 3 2 2 2 3" xfId="29949" xr:uid="{00000000-0005-0000-0000-00005B050000}"/>
    <cellStyle name="Comma 2 3 6 2 2 3 2 2 3" xfId="9831" xr:uid="{00000000-0005-0000-0000-00005C050000}"/>
    <cellStyle name="Comma 2 3 6 2 2 3 2 2 3 2" xfId="40156" xr:uid="{00000000-0005-0000-0000-00005D050000}"/>
    <cellStyle name="Comma 2 3 6 2 2 3 2 2 3 3" xfId="24932" xr:uid="{00000000-0005-0000-0000-00005E050000}"/>
    <cellStyle name="Comma 2 3 6 2 2 3 2 2 4" xfId="35143" xr:uid="{00000000-0005-0000-0000-00005F050000}"/>
    <cellStyle name="Comma 2 3 6 2 2 3 2 2 5" xfId="19919" xr:uid="{00000000-0005-0000-0000-000060050000}"/>
    <cellStyle name="Comma 2 3 6 2 2 3 2 3" xfId="6470" xr:uid="{00000000-0005-0000-0000-000061050000}"/>
    <cellStyle name="Comma 2 3 6 2 2 3 2 3 2" xfId="16522" xr:uid="{00000000-0005-0000-0000-000062050000}"/>
    <cellStyle name="Comma 2 3 6 2 2 3 2 3 2 2" xfId="46844" xr:uid="{00000000-0005-0000-0000-000063050000}"/>
    <cellStyle name="Comma 2 3 6 2 2 3 2 3 2 3" xfId="31620" xr:uid="{00000000-0005-0000-0000-000064050000}"/>
    <cellStyle name="Comma 2 3 6 2 2 3 2 3 3" xfId="11502" xr:uid="{00000000-0005-0000-0000-000065050000}"/>
    <cellStyle name="Comma 2 3 6 2 2 3 2 3 3 2" xfId="41827" xr:uid="{00000000-0005-0000-0000-000066050000}"/>
    <cellStyle name="Comma 2 3 6 2 2 3 2 3 3 3" xfId="26603" xr:uid="{00000000-0005-0000-0000-000067050000}"/>
    <cellStyle name="Comma 2 3 6 2 2 3 2 3 4" xfId="36814" xr:uid="{00000000-0005-0000-0000-000068050000}"/>
    <cellStyle name="Comma 2 3 6 2 2 3 2 3 5" xfId="21590" xr:uid="{00000000-0005-0000-0000-000069050000}"/>
    <cellStyle name="Comma 2 3 6 2 2 3 2 4" xfId="13180" xr:uid="{00000000-0005-0000-0000-00006A050000}"/>
    <cellStyle name="Comma 2 3 6 2 2 3 2 4 2" xfId="43502" xr:uid="{00000000-0005-0000-0000-00006B050000}"/>
    <cellStyle name="Comma 2 3 6 2 2 3 2 4 3" xfId="28278" xr:uid="{00000000-0005-0000-0000-00006C050000}"/>
    <cellStyle name="Comma 2 3 6 2 2 3 2 5" xfId="8159" xr:uid="{00000000-0005-0000-0000-00006D050000}"/>
    <cellStyle name="Comma 2 3 6 2 2 3 2 5 2" xfId="38485" xr:uid="{00000000-0005-0000-0000-00006E050000}"/>
    <cellStyle name="Comma 2 3 6 2 2 3 2 5 3" xfId="23261" xr:uid="{00000000-0005-0000-0000-00006F050000}"/>
    <cellStyle name="Comma 2 3 6 2 2 3 2 6" xfId="33473" xr:uid="{00000000-0005-0000-0000-000070050000}"/>
    <cellStyle name="Comma 2 3 6 2 2 3 2 7" xfId="18248" xr:uid="{00000000-0005-0000-0000-000071050000}"/>
    <cellStyle name="Comma 2 3 6 2 2 3 3" xfId="3941" xr:uid="{00000000-0005-0000-0000-000072050000}"/>
    <cellStyle name="Comma 2 3 6 2 2 3 3 2" xfId="14015" xr:uid="{00000000-0005-0000-0000-000073050000}"/>
    <cellStyle name="Comma 2 3 6 2 2 3 3 2 2" xfId="44337" xr:uid="{00000000-0005-0000-0000-000074050000}"/>
    <cellStyle name="Comma 2 3 6 2 2 3 3 2 3" xfId="29113" xr:uid="{00000000-0005-0000-0000-000075050000}"/>
    <cellStyle name="Comma 2 3 6 2 2 3 3 3" xfId="8995" xr:uid="{00000000-0005-0000-0000-000076050000}"/>
    <cellStyle name="Comma 2 3 6 2 2 3 3 3 2" xfId="39320" xr:uid="{00000000-0005-0000-0000-000077050000}"/>
    <cellStyle name="Comma 2 3 6 2 2 3 3 3 3" xfId="24096" xr:uid="{00000000-0005-0000-0000-000078050000}"/>
    <cellStyle name="Comma 2 3 6 2 2 3 3 4" xfId="34307" xr:uid="{00000000-0005-0000-0000-000079050000}"/>
    <cellStyle name="Comma 2 3 6 2 2 3 3 5" xfId="19083" xr:uid="{00000000-0005-0000-0000-00007A050000}"/>
    <cellStyle name="Comma 2 3 6 2 2 3 4" xfId="5634" xr:uid="{00000000-0005-0000-0000-00007B050000}"/>
    <cellStyle name="Comma 2 3 6 2 2 3 4 2" xfId="15686" xr:uid="{00000000-0005-0000-0000-00007C050000}"/>
    <cellStyle name="Comma 2 3 6 2 2 3 4 2 2" xfId="46008" xr:uid="{00000000-0005-0000-0000-00007D050000}"/>
    <cellStyle name="Comma 2 3 6 2 2 3 4 2 3" xfId="30784" xr:uid="{00000000-0005-0000-0000-00007E050000}"/>
    <cellStyle name="Comma 2 3 6 2 2 3 4 3" xfId="10666" xr:uid="{00000000-0005-0000-0000-00007F050000}"/>
    <cellStyle name="Comma 2 3 6 2 2 3 4 3 2" xfId="40991" xr:uid="{00000000-0005-0000-0000-000080050000}"/>
    <cellStyle name="Comma 2 3 6 2 2 3 4 3 3" xfId="25767" xr:uid="{00000000-0005-0000-0000-000081050000}"/>
    <cellStyle name="Comma 2 3 6 2 2 3 4 4" xfId="35978" xr:uid="{00000000-0005-0000-0000-000082050000}"/>
    <cellStyle name="Comma 2 3 6 2 2 3 4 5" xfId="20754" xr:uid="{00000000-0005-0000-0000-000083050000}"/>
    <cellStyle name="Comma 2 3 6 2 2 3 5" xfId="12344" xr:uid="{00000000-0005-0000-0000-000084050000}"/>
    <cellStyle name="Comma 2 3 6 2 2 3 5 2" xfId="42666" xr:uid="{00000000-0005-0000-0000-000085050000}"/>
    <cellStyle name="Comma 2 3 6 2 2 3 5 3" xfId="27442" xr:uid="{00000000-0005-0000-0000-000086050000}"/>
    <cellStyle name="Comma 2 3 6 2 2 3 6" xfId="7323" xr:uid="{00000000-0005-0000-0000-000087050000}"/>
    <cellStyle name="Comma 2 3 6 2 2 3 6 2" xfId="37649" xr:uid="{00000000-0005-0000-0000-000088050000}"/>
    <cellStyle name="Comma 2 3 6 2 2 3 6 3" xfId="22425" xr:uid="{00000000-0005-0000-0000-000089050000}"/>
    <cellStyle name="Comma 2 3 6 2 2 3 7" xfId="32637" xr:uid="{00000000-0005-0000-0000-00008A050000}"/>
    <cellStyle name="Comma 2 3 6 2 2 3 8" xfId="17412" xr:uid="{00000000-0005-0000-0000-00008B050000}"/>
    <cellStyle name="Comma 2 3 6 2 2 4" xfId="2670" xr:uid="{00000000-0005-0000-0000-00008C050000}"/>
    <cellStyle name="Comma 2 3 6 2 2 4 2" xfId="4360" xr:uid="{00000000-0005-0000-0000-00008D050000}"/>
    <cellStyle name="Comma 2 3 6 2 2 4 2 2" xfId="14433" xr:uid="{00000000-0005-0000-0000-00008E050000}"/>
    <cellStyle name="Comma 2 3 6 2 2 4 2 2 2" xfId="44755" xr:uid="{00000000-0005-0000-0000-00008F050000}"/>
    <cellStyle name="Comma 2 3 6 2 2 4 2 2 3" xfId="29531" xr:uid="{00000000-0005-0000-0000-000090050000}"/>
    <cellStyle name="Comma 2 3 6 2 2 4 2 3" xfId="9413" xr:uid="{00000000-0005-0000-0000-000091050000}"/>
    <cellStyle name="Comma 2 3 6 2 2 4 2 3 2" xfId="39738" xr:uid="{00000000-0005-0000-0000-000092050000}"/>
    <cellStyle name="Comma 2 3 6 2 2 4 2 3 3" xfId="24514" xr:uid="{00000000-0005-0000-0000-000093050000}"/>
    <cellStyle name="Comma 2 3 6 2 2 4 2 4" xfId="34725" xr:uid="{00000000-0005-0000-0000-000094050000}"/>
    <cellStyle name="Comma 2 3 6 2 2 4 2 5" xfId="19501" xr:uid="{00000000-0005-0000-0000-000095050000}"/>
    <cellStyle name="Comma 2 3 6 2 2 4 3" xfId="6052" xr:uid="{00000000-0005-0000-0000-000096050000}"/>
    <cellStyle name="Comma 2 3 6 2 2 4 3 2" xfId="16104" xr:uid="{00000000-0005-0000-0000-000097050000}"/>
    <cellStyle name="Comma 2 3 6 2 2 4 3 2 2" xfId="46426" xr:uid="{00000000-0005-0000-0000-000098050000}"/>
    <cellStyle name="Comma 2 3 6 2 2 4 3 2 3" xfId="31202" xr:uid="{00000000-0005-0000-0000-000099050000}"/>
    <cellStyle name="Comma 2 3 6 2 2 4 3 3" xfId="11084" xr:uid="{00000000-0005-0000-0000-00009A050000}"/>
    <cellStyle name="Comma 2 3 6 2 2 4 3 3 2" xfId="41409" xr:uid="{00000000-0005-0000-0000-00009B050000}"/>
    <cellStyle name="Comma 2 3 6 2 2 4 3 3 3" xfId="26185" xr:uid="{00000000-0005-0000-0000-00009C050000}"/>
    <cellStyle name="Comma 2 3 6 2 2 4 3 4" xfId="36396" xr:uid="{00000000-0005-0000-0000-00009D050000}"/>
    <cellStyle name="Comma 2 3 6 2 2 4 3 5" xfId="21172" xr:uid="{00000000-0005-0000-0000-00009E050000}"/>
    <cellStyle name="Comma 2 3 6 2 2 4 4" xfId="12762" xr:uid="{00000000-0005-0000-0000-00009F050000}"/>
    <cellStyle name="Comma 2 3 6 2 2 4 4 2" xfId="43084" xr:uid="{00000000-0005-0000-0000-0000A0050000}"/>
    <cellStyle name="Comma 2 3 6 2 2 4 4 3" xfId="27860" xr:uid="{00000000-0005-0000-0000-0000A1050000}"/>
    <cellStyle name="Comma 2 3 6 2 2 4 5" xfId="7741" xr:uid="{00000000-0005-0000-0000-0000A2050000}"/>
    <cellStyle name="Comma 2 3 6 2 2 4 5 2" xfId="38067" xr:uid="{00000000-0005-0000-0000-0000A3050000}"/>
    <cellStyle name="Comma 2 3 6 2 2 4 5 3" xfId="22843" xr:uid="{00000000-0005-0000-0000-0000A4050000}"/>
    <cellStyle name="Comma 2 3 6 2 2 4 6" xfId="33055" xr:uid="{00000000-0005-0000-0000-0000A5050000}"/>
    <cellStyle name="Comma 2 3 6 2 2 4 7" xfId="17830" xr:uid="{00000000-0005-0000-0000-0000A6050000}"/>
    <cellStyle name="Comma 2 3 6 2 2 5" xfId="3523" xr:uid="{00000000-0005-0000-0000-0000A7050000}"/>
    <cellStyle name="Comma 2 3 6 2 2 5 2" xfId="13597" xr:uid="{00000000-0005-0000-0000-0000A8050000}"/>
    <cellStyle name="Comma 2 3 6 2 2 5 2 2" xfId="43919" xr:uid="{00000000-0005-0000-0000-0000A9050000}"/>
    <cellStyle name="Comma 2 3 6 2 2 5 2 3" xfId="28695" xr:uid="{00000000-0005-0000-0000-0000AA050000}"/>
    <cellStyle name="Comma 2 3 6 2 2 5 3" xfId="8577" xr:uid="{00000000-0005-0000-0000-0000AB050000}"/>
    <cellStyle name="Comma 2 3 6 2 2 5 3 2" xfId="38902" xr:uid="{00000000-0005-0000-0000-0000AC050000}"/>
    <cellStyle name="Comma 2 3 6 2 2 5 3 3" xfId="23678" xr:uid="{00000000-0005-0000-0000-0000AD050000}"/>
    <cellStyle name="Comma 2 3 6 2 2 5 4" xfId="33889" xr:uid="{00000000-0005-0000-0000-0000AE050000}"/>
    <cellStyle name="Comma 2 3 6 2 2 5 5" xfId="18665" xr:uid="{00000000-0005-0000-0000-0000AF050000}"/>
    <cellStyle name="Comma 2 3 6 2 2 6" xfId="5216" xr:uid="{00000000-0005-0000-0000-0000B0050000}"/>
    <cellStyle name="Comma 2 3 6 2 2 6 2" xfId="15268" xr:uid="{00000000-0005-0000-0000-0000B1050000}"/>
    <cellStyle name="Comma 2 3 6 2 2 6 2 2" xfId="45590" xr:uid="{00000000-0005-0000-0000-0000B2050000}"/>
    <cellStyle name="Comma 2 3 6 2 2 6 2 3" xfId="30366" xr:uid="{00000000-0005-0000-0000-0000B3050000}"/>
    <cellStyle name="Comma 2 3 6 2 2 6 3" xfId="10248" xr:uid="{00000000-0005-0000-0000-0000B4050000}"/>
    <cellStyle name="Comma 2 3 6 2 2 6 3 2" xfId="40573" xr:uid="{00000000-0005-0000-0000-0000B5050000}"/>
    <cellStyle name="Comma 2 3 6 2 2 6 3 3" xfId="25349" xr:uid="{00000000-0005-0000-0000-0000B6050000}"/>
    <cellStyle name="Comma 2 3 6 2 2 6 4" xfId="35560" xr:uid="{00000000-0005-0000-0000-0000B7050000}"/>
    <cellStyle name="Comma 2 3 6 2 2 6 5" xfId="20336" xr:uid="{00000000-0005-0000-0000-0000B8050000}"/>
    <cellStyle name="Comma 2 3 6 2 2 7" xfId="11926" xr:uid="{00000000-0005-0000-0000-0000B9050000}"/>
    <cellStyle name="Comma 2 3 6 2 2 7 2" xfId="42248" xr:uid="{00000000-0005-0000-0000-0000BA050000}"/>
    <cellStyle name="Comma 2 3 6 2 2 7 3" xfId="27024" xr:uid="{00000000-0005-0000-0000-0000BB050000}"/>
    <cellStyle name="Comma 2 3 6 2 2 8" xfId="6905" xr:uid="{00000000-0005-0000-0000-0000BC050000}"/>
    <cellStyle name="Comma 2 3 6 2 2 8 2" xfId="37231" xr:uid="{00000000-0005-0000-0000-0000BD050000}"/>
    <cellStyle name="Comma 2 3 6 2 2 8 3" xfId="22007" xr:uid="{00000000-0005-0000-0000-0000BE050000}"/>
    <cellStyle name="Comma 2 3 6 2 2 9" xfId="32219" xr:uid="{00000000-0005-0000-0000-0000BF050000}"/>
    <cellStyle name="Comma 2 3 6 2 3" xfId="1932" xr:uid="{00000000-0005-0000-0000-0000C0050000}"/>
    <cellStyle name="Comma 2 3 6 2 3 2" xfId="2353" xr:uid="{00000000-0005-0000-0000-0000C1050000}"/>
    <cellStyle name="Comma 2 3 6 2 3 2 2" xfId="3192" xr:uid="{00000000-0005-0000-0000-0000C2050000}"/>
    <cellStyle name="Comma 2 3 6 2 3 2 2 2" xfId="4882" xr:uid="{00000000-0005-0000-0000-0000C3050000}"/>
    <cellStyle name="Comma 2 3 6 2 3 2 2 2 2" xfId="14955" xr:uid="{00000000-0005-0000-0000-0000C4050000}"/>
    <cellStyle name="Comma 2 3 6 2 3 2 2 2 2 2" xfId="45277" xr:uid="{00000000-0005-0000-0000-0000C5050000}"/>
    <cellStyle name="Comma 2 3 6 2 3 2 2 2 2 3" xfId="30053" xr:uid="{00000000-0005-0000-0000-0000C6050000}"/>
    <cellStyle name="Comma 2 3 6 2 3 2 2 2 3" xfId="9935" xr:uid="{00000000-0005-0000-0000-0000C7050000}"/>
    <cellStyle name="Comma 2 3 6 2 3 2 2 2 3 2" xfId="40260" xr:uid="{00000000-0005-0000-0000-0000C8050000}"/>
    <cellStyle name="Comma 2 3 6 2 3 2 2 2 3 3" xfId="25036" xr:uid="{00000000-0005-0000-0000-0000C9050000}"/>
    <cellStyle name="Comma 2 3 6 2 3 2 2 2 4" xfId="35247" xr:uid="{00000000-0005-0000-0000-0000CA050000}"/>
    <cellStyle name="Comma 2 3 6 2 3 2 2 2 5" xfId="20023" xr:uid="{00000000-0005-0000-0000-0000CB050000}"/>
    <cellStyle name="Comma 2 3 6 2 3 2 2 3" xfId="6574" xr:uid="{00000000-0005-0000-0000-0000CC050000}"/>
    <cellStyle name="Comma 2 3 6 2 3 2 2 3 2" xfId="16626" xr:uid="{00000000-0005-0000-0000-0000CD050000}"/>
    <cellStyle name="Comma 2 3 6 2 3 2 2 3 2 2" xfId="46948" xr:uid="{00000000-0005-0000-0000-0000CE050000}"/>
    <cellStyle name="Comma 2 3 6 2 3 2 2 3 2 3" xfId="31724" xr:uid="{00000000-0005-0000-0000-0000CF050000}"/>
    <cellStyle name="Comma 2 3 6 2 3 2 2 3 3" xfId="11606" xr:uid="{00000000-0005-0000-0000-0000D0050000}"/>
    <cellStyle name="Comma 2 3 6 2 3 2 2 3 3 2" xfId="41931" xr:uid="{00000000-0005-0000-0000-0000D1050000}"/>
    <cellStyle name="Comma 2 3 6 2 3 2 2 3 3 3" xfId="26707" xr:uid="{00000000-0005-0000-0000-0000D2050000}"/>
    <cellStyle name="Comma 2 3 6 2 3 2 2 3 4" xfId="36918" xr:uid="{00000000-0005-0000-0000-0000D3050000}"/>
    <cellStyle name="Comma 2 3 6 2 3 2 2 3 5" xfId="21694" xr:uid="{00000000-0005-0000-0000-0000D4050000}"/>
    <cellStyle name="Comma 2 3 6 2 3 2 2 4" xfId="13284" xr:uid="{00000000-0005-0000-0000-0000D5050000}"/>
    <cellStyle name="Comma 2 3 6 2 3 2 2 4 2" xfId="43606" xr:uid="{00000000-0005-0000-0000-0000D6050000}"/>
    <cellStyle name="Comma 2 3 6 2 3 2 2 4 3" xfId="28382" xr:uid="{00000000-0005-0000-0000-0000D7050000}"/>
    <cellStyle name="Comma 2 3 6 2 3 2 2 5" xfId="8263" xr:uid="{00000000-0005-0000-0000-0000D8050000}"/>
    <cellStyle name="Comma 2 3 6 2 3 2 2 5 2" xfId="38589" xr:uid="{00000000-0005-0000-0000-0000D9050000}"/>
    <cellStyle name="Comma 2 3 6 2 3 2 2 5 3" xfId="23365" xr:uid="{00000000-0005-0000-0000-0000DA050000}"/>
    <cellStyle name="Comma 2 3 6 2 3 2 2 6" xfId="33577" xr:uid="{00000000-0005-0000-0000-0000DB050000}"/>
    <cellStyle name="Comma 2 3 6 2 3 2 2 7" xfId="18352" xr:uid="{00000000-0005-0000-0000-0000DC050000}"/>
    <cellStyle name="Comma 2 3 6 2 3 2 3" xfId="4045" xr:uid="{00000000-0005-0000-0000-0000DD050000}"/>
    <cellStyle name="Comma 2 3 6 2 3 2 3 2" xfId="14119" xr:uid="{00000000-0005-0000-0000-0000DE050000}"/>
    <cellStyle name="Comma 2 3 6 2 3 2 3 2 2" xfId="44441" xr:uid="{00000000-0005-0000-0000-0000DF050000}"/>
    <cellStyle name="Comma 2 3 6 2 3 2 3 2 3" xfId="29217" xr:uid="{00000000-0005-0000-0000-0000E0050000}"/>
    <cellStyle name="Comma 2 3 6 2 3 2 3 3" xfId="9099" xr:uid="{00000000-0005-0000-0000-0000E1050000}"/>
    <cellStyle name="Comma 2 3 6 2 3 2 3 3 2" xfId="39424" xr:uid="{00000000-0005-0000-0000-0000E2050000}"/>
    <cellStyle name="Comma 2 3 6 2 3 2 3 3 3" xfId="24200" xr:uid="{00000000-0005-0000-0000-0000E3050000}"/>
    <cellStyle name="Comma 2 3 6 2 3 2 3 4" xfId="34411" xr:uid="{00000000-0005-0000-0000-0000E4050000}"/>
    <cellStyle name="Comma 2 3 6 2 3 2 3 5" xfId="19187" xr:uid="{00000000-0005-0000-0000-0000E5050000}"/>
    <cellStyle name="Comma 2 3 6 2 3 2 4" xfId="5738" xr:uid="{00000000-0005-0000-0000-0000E6050000}"/>
    <cellStyle name="Comma 2 3 6 2 3 2 4 2" xfId="15790" xr:uid="{00000000-0005-0000-0000-0000E7050000}"/>
    <cellStyle name="Comma 2 3 6 2 3 2 4 2 2" xfId="46112" xr:uid="{00000000-0005-0000-0000-0000E8050000}"/>
    <cellStyle name="Comma 2 3 6 2 3 2 4 2 3" xfId="30888" xr:uid="{00000000-0005-0000-0000-0000E9050000}"/>
    <cellStyle name="Comma 2 3 6 2 3 2 4 3" xfId="10770" xr:uid="{00000000-0005-0000-0000-0000EA050000}"/>
    <cellStyle name="Comma 2 3 6 2 3 2 4 3 2" xfId="41095" xr:uid="{00000000-0005-0000-0000-0000EB050000}"/>
    <cellStyle name="Comma 2 3 6 2 3 2 4 3 3" xfId="25871" xr:uid="{00000000-0005-0000-0000-0000EC050000}"/>
    <cellStyle name="Comma 2 3 6 2 3 2 4 4" xfId="36082" xr:uid="{00000000-0005-0000-0000-0000ED050000}"/>
    <cellStyle name="Comma 2 3 6 2 3 2 4 5" xfId="20858" xr:uid="{00000000-0005-0000-0000-0000EE050000}"/>
    <cellStyle name="Comma 2 3 6 2 3 2 5" xfId="12448" xr:uid="{00000000-0005-0000-0000-0000EF050000}"/>
    <cellStyle name="Comma 2 3 6 2 3 2 5 2" xfId="42770" xr:uid="{00000000-0005-0000-0000-0000F0050000}"/>
    <cellStyle name="Comma 2 3 6 2 3 2 5 3" xfId="27546" xr:uid="{00000000-0005-0000-0000-0000F1050000}"/>
    <cellStyle name="Comma 2 3 6 2 3 2 6" xfId="7427" xr:uid="{00000000-0005-0000-0000-0000F2050000}"/>
    <cellStyle name="Comma 2 3 6 2 3 2 6 2" xfId="37753" xr:uid="{00000000-0005-0000-0000-0000F3050000}"/>
    <cellStyle name="Comma 2 3 6 2 3 2 6 3" xfId="22529" xr:uid="{00000000-0005-0000-0000-0000F4050000}"/>
    <cellStyle name="Comma 2 3 6 2 3 2 7" xfId="32741" xr:uid="{00000000-0005-0000-0000-0000F5050000}"/>
    <cellStyle name="Comma 2 3 6 2 3 2 8" xfId="17516" xr:uid="{00000000-0005-0000-0000-0000F6050000}"/>
    <cellStyle name="Comma 2 3 6 2 3 3" xfId="2774" xr:uid="{00000000-0005-0000-0000-0000F7050000}"/>
    <cellStyle name="Comma 2 3 6 2 3 3 2" xfId="4464" xr:uid="{00000000-0005-0000-0000-0000F8050000}"/>
    <cellStyle name="Comma 2 3 6 2 3 3 2 2" xfId="14537" xr:uid="{00000000-0005-0000-0000-0000F9050000}"/>
    <cellStyle name="Comma 2 3 6 2 3 3 2 2 2" xfId="44859" xr:uid="{00000000-0005-0000-0000-0000FA050000}"/>
    <cellStyle name="Comma 2 3 6 2 3 3 2 2 3" xfId="29635" xr:uid="{00000000-0005-0000-0000-0000FB050000}"/>
    <cellStyle name="Comma 2 3 6 2 3 3 2 3" xfId="9517" xr:uid="{00000000-0005-0000-0000-0000FC050000}"/>
    <cellStyle name="Comma 2 3 6 2 3 3 2 3 2" xfId="39842" xr:uid="{00000000-0005-0000-0000-0000FD050000}"/>
    <cellStyle name="Comma 2 3 6 2 3 3 2 3 3" xfId="24618" xr:uid="{00000000-0005-0000-0000-0000FE050000}"/>
    <cellStyle name="Comma 2 3 6 2 3 3 2 4" xfId="34829" xr:uid="{00000000-0005-0000-0000-0000FF050000}"/>
    <cellStyle name="Comma 2 3 6 2 3 3 2 5" xfId="19605" xr:uid="{00000000-0005-0000-0000-000000060000}"/>
    <cellStyle name="Comma 2 3 6 2 3 3 3" xfId="6156" xr:uid="{00000000-0005-0000-0000-000001060000}"/>
    <cellStyle name="Comma 2 3 6 2 3 3 3 2" xfId="16208" xr:uid="{00000000-0005-0000-0000-000002060000}"/>
    <cellStyle name="Comma 2 3 6 2 3 3 3 2 2" xfId="46530" xr:uid="{00000000-0005-0000-0000-000003060000}"/>
    <cellStyle name="Comma 2 3 6 2 3 3 3 2 3" xfId="31306" xr:uid="{00000000-0005-0000-0000-000004060000}"/>
    <cellStyle name="Comma 2 3 6 2 3 3 3 3" xfId="11188" xr:uid="{00000000-0005-0000-0000-000005060000}"/>
    <cellStyle name="Comma 2 3 6 2 3 3 3 3 2" xfId="41513" xr:uid="{00000000-0005-0000-0000-000006060000}"/>
    <cellStyle name="Comma 2 3 6 2 3 3 3 3 3" xfId="26289" xr:uid="{00000000-0005-0000-0000-000007060000}"/>
    <cellStyle name="Comma 2 3 6 2 3 3 3 4" xfId="36500" xr:uid="{00000000-0005-0000-0000-000008060000}"/>
    <cellStyle name="Comma 2 3 6 2 3 3 3 5" xfId="21276" xr:uid="{00000000-0005-0000-0000-000009060000}"/>
    <cellStyle name="Comma 2 3 6 2 3 3 4" xfId="12866" xr:uid="{00000000-0005-0000-0000-00000A060000}"/>
    <cellStyle name="Comma 2 3 6 2 3 3 4 2" xfId="43188" xr:uid="{00000000-0005-0000-0000-00000B060000}"/>
    <cellStyle name="Comma 2 3 6 2 3 3 4 3" xfId="27964" xr:uid="{00000000-0005-0000-0000-00000C060000}"/>
    <cellStyle name="Comma 2 3 6 2 3 3 5" xfId="7845" xr:uid="{00000000-0005-0000-0000-00000D060000}"/>
    <cellStyle name="Comma 2 3 6 2 3 3 5 2" xfId="38171" xr:uid="{00000000-0005-0000-0000-00000E060000}"/>
    <cellStyle name="Comma 2 3 6 2 3 3 5 3" xfId="22947" xr:uid="{00000000-0005-0000-0000-00000F060000}"/>
    <cellStyle name="Comma 2 3 6 2 3 3 6" xfId="33159" xr:uid="{00000000-0005-0000-0000-000010060000}"/>
    <cellStyle name="Comma 2 3 6 2 3 3 7" xfId="17934" xr:uid="{00000000-0005-0000-0000-000011060000}"/>
    <cellStyle name="Comma 2 3 6 2 3 4" xfId="3627" xr:uid="{00000000-0005-0000-0000-000012060000}"/>
    <cellStyle name="Comma 2 3 6 2 3 4 2" xfId="13701" xr:uid="{00000000-0005-0000-0000-000013060000}"/>
    <cellStyle name="Comma 2 3 6 2 3 4 2 2" xfId="44023" xr:uid="{00000000-0005-0000-0000-000014060000}"/>
    <cellStyle name="Comma 2 3 6 2 3 4 2 3" xfId="28799" xr:uid="{00000000-0005-0000-0000-000015060000}"/>
    <cellStyle name="Comma 2 3 6 2 3 4 3" xfId="8681" xr:uid="{00000000-0005-0000-0000-000016060000}"/>
    <cellStyle name="Comma 2 3 6 2 3 4 3 2" xfId="39006" xr:uid="{00000000-0005-0000-0000-000017060000}"/>
    <cellStyle name="Comma 2 3 6 2 3 4 3 3" xfId="23782" xr:uid="{00000000-0005-0000-0000-000018060000}"/>
    <cellStyle name="Comma 2 3 6 2 3 4 4" xfId="33993" xr:uid="{00000000-0005-0000-0000-000019060000}"/>
    <cellStyle name="Comma 2 3 6 2 3 4 5" xfId="18769" xr:uid="{00000000-0005-0000-0000-00001A060000}"/>
    <cellStyle name="Comma 2 3 6 2 3 5" xfId="5320" xr:uid="{00000000-0005-0000-0000-00001B060000}"/>
    <cellStyle name="Comma 2 3 6 2 3 5 2" xfId="15372" xr:uid="{00000000-0005-0000-0000-00001C060000}"/>
    <cellStyle name="Comma 2 3 6 2 3 5 2 2" xfId="45694" xr:uid="{00000000-0005-0000-0000-00001D060000}"/>
    <cellStyle name="Comma 2 3 6 2 3 5 2 3" xfId="30470" xr:uid="{00000000-0005-0000-0000-00001E060000}"/>
    <cellStyle name="Comma 2 3 6 2 3 5 3" xfId="10352" xr:uid="{00000000-0005-0000-0000-00001F060000}"/>
    <cellStyle name="Comma 2 3 6 2 3 5 3 2" xfId="40677" xr:uid="{00000000-0005-0000-0000-000020060000}"/>
    <cellStyle name="Comma 2 3 6 2 3 5 3 3" xfId="25453" xr:uid="{00000000-0005-0000-0000-000021060000}"/>
    <cellStyle name="Comma 2 3 6 2 3 5 4" xfId="35664" xr:uid="{00000000-0005-0000-0000-000022060000}"/>
    <cellStyle name="Comma 2 3 6 2 3 5 5" xfId="20440" xr:uid="{00000000-0005-0000-0000-000023060000}"/>
    <cellStyle name="Comma 2 3 6 2 3 6" xfId="12030" xr:uid="{00000000-0005-0000-0000-000024060000}"/>
    <cellStyle name="Comma 2 3 6 2 3 6 2" xfId="42352" xr:uid="{00000000-0005-0000-0000-000025060000}"/>
    <cellStyle name="Comma 2 3 6 2 3 6 3" xfId="27128" xr:uid="{00000000-0005-0000-0000-000026060000}"/>
    <cellStyle name="Comma 2 3 6 2 3 7" xfId="7009" xr:uid="{00000000-0005-0000-0000-000027060000}"/>
    <cellStyle name="Comma 2 3 6 2 3 7 2" xfId="37335" xr:uid="{00000000-0005-0000-0000-000028060000}"/>
    <cellStyle name="Comma 2 3 6 2 3 7 3" xfId="22111" xr:uid="{00000000-0005-0000-0000-000029060000}"/>
    <cellStyle name="Comma 2 3 6 2 3 8" xfId="32323" xr:uid="{00000000-0005-0000-0000-00002A060000}"/>
    <cellStyle name="Comma 2 3 6 2 3 9" xfId="17098" xr:uid="{00000000-0005-0000-0000-00002B060000}"/>
    <cellStyle name="Comma 2 3 6 2 4" xfId="2145" xr:uid="{00000000-0005-0000-0000-00002C060000}"/>
    <cellStyle name="Comma 2 3 6 2 4 2" xfId="2984" xr:uid="{00000000-0005-0000-0000-00002D060000}"/>
    <cellStyle name="Comma 2 3 6 2 4 2 2" xfId="4674" xr:uid="{00000000-0005-0000-0000-00002E060000}"/>
    <cellStyle name="Comma 2 3 6 2 4 2 2 2" xfId="14747" xr:uid="{00000000-0005-0000-0000-00002F060000}"/>
    <cellStyle name="Comma 2 3 6 2 4 2 2 2 2" xfId="45069" xr:uid="{00000000-0005-0000-0000-000030060000}"/>
    <cellStyle name="Comma 2 3 6 2 4 2 2 2 3" xfId="29845" xr:uid="{00000000-0005-0000-0000-000031060000}"/>
    <cellStyle name="Comma 2 3 6 2 4 2 2 3" xfId="9727" xr:uid="{00000000-0005-0000-0000-000032060000}"/>
    <cellStyle name="Comma 2 3 6 2 4 2 2 3 2" xfId="40052" xr:uid="{00000000-0005-0000-0000-000033060000}"/>
    <cellStyle name="Comma 2 3 6 2 4 2 2 3 3" xfId="24828" xr:uid="{00000000-0005-0000-0000-000034060000}"/>
    <cellStyle name="Comma 2 3 6 2 4 2 2 4" xfId="35039" xr:uid="{00000000-0005-0000-0000-000035060000}"/>
    <cellStyle name="Comma 2 3 6 2 4 2 2 5" xfId="19815" xr:uid="{00000000-0005-0000-0000-000036060000}"/>
    <cellStyle name="Comma 2 3 6 2 4 2 3" xfId="6366" xr:uid="{00000000-0005-0000-0000-000037060000}"/>
    <cellStyle name="Comma 2 3 6 2 4 2 3 2" xfId="16418" xr:uid="{00000000-0005-0000-0000-000038060000}"/>
    <cellStyle name="Comma 2 3 6 2 4 2 3 2 2" xfId="46740" xr:uid="{00000000-0005-0000-0000-000039060000}"/>
    <cellStyle name="Comma 2 3 6 2 4 2 3 2 3" xfId="31516" xr:uid="{00000000-0005-0000-0000-00003A060000}"/>
    <cellStyle name="Comma 2 3 6 2 4 2 3 3" xfId="11398" xr:uid="{00000000-0005-0000-0000-00003B060000}"/>
    <cellStyle name="Comma 2 3 6 2 4 2 3 3 2" xfId="41723" xr:uid="{00000000-0005-0000-0000-00003C060000}"/>
    <cellStyle name="Comma 2 3 6 2 4 2 3 3 3" xfId="26499" xr:uid="{00000000-0005-0000-0000-00003D060000}"/>
    <cellStyle name="Comma 2 3 6 2 4 2 3 4" xfId="36710" xr:uid="{00000000-0005-0000-0000-00003E060000}"/>
    <cellStyle name="Comma 2 3 6 2 4 2 3 5" xfId="21486" xr:uid="{00000000-0005-0000-0000-00003F060000}"/>
    <cellStyle name="Comma 2 3 6 2 4 2 4" xfId="13076" xr:uid="{00000000-0005-0000-0000-000040060000}"/>
    <cellStyle name="Comma 2 3 6 2 4 2 4 2" xfId="43398" xr:uid="{00000000-0005-0000-0000-000041060000}"/>
    <cellStyle name="Comma 2 3 6 2 4 2 4 3" xfId="28174" xr:uid="{00000000-0005-0000-0000-000042060000}"/>
    <cellStyle name="Comma 2 3 6 2 4 2 5" xfId="8055" xr:uid="{00000000-0005-0000-0000-000043060000}"/>
    <cellStyle name="Comma 2 3 6 2 4 2 5 2" xfId="38381" xr:uid="{00000000-0005-0000-0000-000044060000}"/>
    <cellStyle name="Comma 2 3 6 2 4 2 5 3" xfId="23157" xr:uid="{00000000-0005-0000-0000-000045060000}"/>
    <cellStyle name="Comma 2 3 6 2 4 2 6" xfId="33369" xr:uid="{00000000-0005-0000-0000-000046060000}"/>
    <cellStyle name="Comma 2 3 6 2 4 2 7" xfId="18144" xr:uid="{00000000-0005-0000-0000-000047060000}"/>
    <cellStyle name="Comma 2 3 6 2 4 3" xfId="3837" xr:uid="{00000000-0005-0000-0000-000048060000}"/>
    <cellStyle name="Comma 2 3 6 2 4 3 2" xfId="13911" xr:uid="{00000000-0005-0000-0000-000049060000}"/>
    <cellStyle name="Comma 2 3 6 2 4 3 2 2" xfId="44233" xr:uid="{00000000-0005-0000-0000-00004A060000}"/>
    <cellStyle name="Comma 2 3 6 2 4 3 2 3" xfId="29009" xr:uid="{00000000-0005-0000-0000-00004B060000}"/>
    <cellStyle name="Comma 2 3 6 2 4 3 3" xfId="8891" xr:uid="{00000000-0005-0000-0000-00004C060000}"/>
    <cellStyle name="Comma 2 3 6 2 4 3 3 2" xfId="39216" xr:uid="{00000000-0005-0000-0000-00004D060000}"/>
    <cellStyle name="Comma 2 3 6 2 4 3 3 3" xfId="23992" xr:uid="{00000000-0005-0000-0000-00004E060000}"/>
    <cellStyle name="Comma 2 3 6 2 4 3 4" xfId="34203" xr:uid="{00000000-0005-0000-0000-00004F060000}"/>
    <cellStyle name="Comma 2 3 6 2 4 3 5" xfId="18979" xr:uid="{00000000-0005-0000-0000-000050060000}"/>
    <cellStyle name="Comma 2 3 6 2 4 4" xfId="5530" xr:uid="{00000000-0005-0000-0000-000051060000}"/>
    <cellStyle name="Comma 2 3 6 2 4 4 2" xfId="15582" xr:uid="{00000000-0005-0000-0000-000052060000}"/>
    <cellStyle name="Comma 2 3 6 2 4 4 2 2" xfId="45904" xr:uid="{00000000-0005-0000-0000-000053060000}"/>
    <cellStyle name="Comma 2 3 6 2 4 4 2 3" xfId="30680" xr:uid="{00000000-0005-0000-0000-000054060000}"/>
    <cellStyle name="Comma 2 3 6 2 4 4 3" xfId="10562" xr:uid="{00000000-0005-0000-0000-000055060000}"/>
    <cellStyle name="Comma 2 3 6 2 4 4 3 2" xfId="40887" xr:uid="{00000000-0005-0000-0000-000056060000}"/>
    <cellStyle name="Comma 2 3 6 2 4 4 3 3" xfId="25663" xr:uid="{00000000-0005-0000-0000-000057060000}"/>
    <cellStyle name="Comma 2 3 6 2 4 4 4" xfId="35874" xr:uid="{00000000-0005-0000-0000-000058060000}"/>
    <cellStyle name="Comma 2 3 6 2 4 4 5" xfId="20650" xr:uid="{00000000-0005-0000-0000-000059060000}"/>
    <cellStyle name="Comma 2 3 6 2 4 5" xfId="12240" xr:uid="{00000000-0005-0000-0000-00005A060000}"/>
    <cellStyle name="Comma 2 3 6 2 4 5 2" xfId="42562" xr:uid="{00000000-0005-0000-0000-00005B060000}"/>
    <cellStyle name="Comma 2 3 6 2 4 5 3" xfId="27338" xr:uid="{00000000-0005-0000-0000-00005C060000}"/>
    <cellStyle name="Comma 2 3 6 2 4 6" xfId="7219" xr:uid="{00000000-0005-0000-0000-00005D060000}"/>
    <cellStyle name="Comma 2 3 6 2 4 6 2" xfId="37545" xr:uid="{00000000-0005-0000-0000-00005E060000}"/>
    <cellStyle name="Comma 2 3 6 2 4 6 3" xfId="22321" xr:uid="{00000000-0005-0000-0000-00005F060000}"/>
    <cellStyle name="Comma 2 3 6 2 4 7" xfId="32533" xr:uid="{00000000-0005-0000-0000-000060060000}"/>
    <cellStyle name="Comma 2 3 6 2 4 8" xfId="17308" xr:uid="{00000000-0005-0000-0000-000061060000}"/>
    <cellStyle name="Comma 2 3 6 2 5" xfId="2566" xr:uid="{00000000-0005-0000-0000-000062060000}"/>
    <cellStyle name="Comma 2 3 6 2 5 2" xfId="4256" xr:uid="{00000000-0005-0000-0000-000063060000}"/>
    <cellStyle name="Comma 2 3 6 2 5 2 2" xfId="14329" xr:uid="{00000000-0005-0000-0000-000064060000}"/>
    <cellStyle name="Comma 2 3 6 2 5 2 2 2" xfId="44651" xr:uid="{00000000-0005-0000-0000-000065060000}"/>
    <cellStyle name="Comma 2 3 6 2 5 2 2 3" xfId="29427" xr:uid="{00000000-0005-0000-0000-000066060000}"/>
    <cellStyle name="Comma 2 3 6 2 5 2 3" xfId="9309" xr:uid="{00000000-0005-0000-0000-000067060000}"/>
    <cellStyle name="Comma 2 3 6 2 5 2 3 2" xfId="39634" xr:uid="{00000000-0005-0000-0000-000068060000}"/>
    <cellStyle name="Comma 2 3 6 2 5 2 3 3" xfId="24410" xr:uid="{00000000-0005-0000-0000-000069060000}"/>
    <cellStyle name="Comma 2 3 6 2 5 2 4" xfId="34621" xr:uid="{00000000-0005-0000-0000-00006A060000}"/>
    <cellStyle name="Comma 2 3 6 2 5 2 5" xfId="19397" xr:uid="{00000000-0005-0000-0000-00006B060000}"/>
    <cellStyle name="Comma 2 3 6 2 5 3" xfId="5948" xr:uid="{00000000-0005-0000-0000-00006C060000}"/>
    <cellStyle name="Comma 2 3 6 2 5 3 2" xfId="16000" xr:uid="{00000000-0005-0000-0000-00006D060000}"/>
    <cellStyle name="Comma 2 3 6 2 5 3 2 2" xfId="46322" xr:uid="{00000000-0005-0000-0000-00006E060000}"/>
    <cellStyle name="Comma 2 3 6 2 5 3 2 3" xfId="31098" xr:uid="{00000000-0005-0000-0000-00006F060000}"/>
    <cellStyle name="Comma 2 3 6 2 5 3 3" xfId="10980" xr:uid="{00000000-0005-0000-0000-000070060000}"/>
    <cellStyle name="Comma 2 3 6 2 5 3 3 2" xfId="41305" xr:uid="{00000000-0005-0000-0000-000071060000}"/>
    <cellStyle name="Comma 2 3 6 2 5 3 3 3" xfId="26081" xr:uid="{00000000-0005-0000-0000-000072060000}"/>
    <cellStyle name="Comma 2 3 6 2 5 3 4" xfId="36292" xr:uid="{00000000-0005-0000-0000-000073060000}"/>
    <cellStyle name="Comma 2 3 6 2 5 3 5" xfId="21068" xr:uid="{00000000-0005-0000-0000-000074060000}"/>
    <cellStyle name="Comma 2 3 6 2 5 4" xfId="12658" xr:uid="{00000000-0005-0000-0000-000075060000}"/>
    <cellStyle name="Comma 2 3 6 2 5 4 2" xfId="42980" xr:uid="{00000000-0005-0000-0000-000076060000}"/>
    <cellStyle name="Comma 2 3 6 2 5 4 3" xfId="27756" xr:uid="{00000000-0005-0000-0000-000077060000}"/>
    <cellStyle name="Comma 2 3 6 2 5 5" xfId="7637" xr:uid="{00000000-0005-0000-0000-000078060000}"/>
    <cellStyle name="Comma 2 3 6 2 5 5 2" xfId="37963" xr:uid="{00000000-0005-0000-0000-000079060000}"/>
    <cellStyle name="Comma 2 3 6 2 5 5 3" xfId="22739" xr:uid="{00000000-0005-0000-0000-00007A060000}"/>
    <cellStyle name="Comma 2 3 6 2 5 6" xfId="32951" xr:uid="{00000000-0005-0000-0000-00007B060000}"/>
    <cellStyle name="Comma 2 3 6 2 5 7" xfId="17726" xr:uid="{00000000-0005-0000-0000-00007C060000}"/>
    <cellStyle name="Comma 2 3 6 2 6" xfId="3419" xr:uid="{00000000-0005-0000-0000-00007D060000}"/>
    <cellStyle name="Comma 2 3 6 2 6 2" xfId="13493" xr:uid="{00000000-0005-0000-0000-00007E060000}"/>
    <cellStyle name="Comma 2 3 6 2 6 2 2" xfId="43815" xr:uid="{00000000-0005-0000-0000-00007F060000}"/>
    <cellStyle name="Comma 2 3 6 2 6 2 3" xfId="28591" xr:uid="{00000000-0005-0000-0000-000080060000}"/>
    <cellStyle name="Comma 2 3 6 2 6 3" xfId="8473" xr:uid="{00000000-0005-0000-0000-000081060000}"/>
    <cellStyle name="Comma 2 3 6 2 6 3 2" xfId="38798" xr:uid="{00000000-0005-0000-0000-000082060000}"/>
    <cellStyle name="Comma 2 3 6 2 6 3 3" xfId="23574" xr:uid="{00000000-0005-0000-0000-000083060000}"/>
    <cellStyle name="Comma 2 3 6 2 6 4" xfId="33785" xr:uid="{00000000-0005-0000-0000-000084060000}"/>
    <cellStyle name="Comma 2 3 6 2 6 5" xfId="18561" xr:uid="{00000000-0005-0000-0000-000085060000}"/>
    <cellStyle name="Comma 2 3 6 2 7" xfId="5112" xr:uid="{00000000-0005-0000-0000-000086060000}"/>
    <cellStyle name="Comma 2 3 6 2 7 2" xfId="15164" xr:uid="{00000000-0005-0000-0000-000087060000}"/>
    <cellStyle name="Comma 2 3 6 2 7 2 2" xfId="45486" xr:uid="{00000000-0005-0000-0000-000088060000}"/>
    <cellStyle name="Comma 2 3 6 2 7 2 3" xfId="30262" xr:uid="{00000000-0005-0000-0000-000089060000}"/>
    <cellStyle name="Comma 2 3 6 2 7 3" xfId="10144" xr:uid="{00000000-0005-0000-0000-00008A060000}"/>
    <cellStyle name="Comma 2 3 6 2 7 3 2" xfId="40469" xr:uid="{00000000-0005-0000-0000-00008B060000}"/>
    <cellStyle name="Comma 2 3 6 2 7 3 3" xfId="25245" xr:uid="{00000000-0005-0000-0000-00008C060000}"/>
    <cellStyle name="Comma 2 3 6 2 7 4" xfId="35456" xr:uid="{00000000-0005-0000-0000-00008D060000}"/>
    <cellStyle name="Comma 2 3 6 2 7 5" xfId="20232" xr:uid="{00000000-0005-0000-0000-00008E060000}"/>
    <cellStyle name="Comma 2 3 6 2 8" xfId="11822" xr:uid="{00000000-0005-0000-0000-00008F060000}"/>
    <cellStyle name="Comma 2 3 6 2 8 2" xfId="42144" xr:uid="{00000000-0005-0000-0000-000090060000}"/>
    <cellStyle name="Comma 2 3 6 2 8 3" xfId="26920" xr:uid="{00000000-0005-0000-0000-000091060000}"/>
    <cellStyle name="Comma 2 3 6 2 9" xfId="6801" xr:uid="{00000000-0005-0000-0000-000092060000}"/>
    <cellStyle name="Comma 2 3 6 2 9 2" xfId="37127" xr:uid="{00000000-0005-0000-0000-000093060000}"/>
    <cellStyle name="Comma 2 3 6 2 9 3" xfId="21903" xr:uid="{00000000-0005-0000-0000-000094060000}"/>
    <cellStyle name="Comma 2 3 6 3" xfId="1765" xr:uid="{00000000-0005-0000-0000-000095060000}"/>
    <cellStyle name="Comma 2 3 6 3 10" xfId="16942" xr:uid="{00000000-0005-0000-0000-000096060000}"/>
    <cellStyle name="Comma 2 3 6 3 2" xfId="1984" xr:uid="{00000000-0005-0000-0000-000097060000}"/>
    <cellStyle name="Comma 2 3 6 3 2 2" xfId="2405" xr:uid="{00000000-0005-0000-0000-000098060000}"/>
    <cellStyle name="Comma 2 3 6 3 2 2 2" xfId="3244" xr:uid="{00000000-0005-0000-0000-000099060000}"/>
    <cellStyle name="Comma 2 3 6 3 2 2 2 2" xfId="4934" xr:uid="{00000000-0005-0000-0000-00009A060000}"/>
    <cellStyle name="Comma 2 3 6 3 2 2 2 2 2" xfId="15007" xr:uid="{00000000-0005-0000-0000-00009B060000}"/>
    <cellStyle name="Comma 2 3 6 3 2 2 2 2 2 2" xfId="45329" xr:uid="{00000000-0005-0000-0000-00009C060000}"/>
    <cellStyle name="Comma 2 3 6 3 2 2 2 2 2 3" xfId="30105" xr:uid="{00000000-0005-0000-0000-00009D060000}"/>
    <cellStyle name="Comma 2 3 6 3 2 2 2 2 3" xfId="9987" xr:uid="{00000000-0005-0000-0000-00009E060000}"/>
    <cellStyle name="Comma 2 3 6 3 2 2 2 2 3 2" xfId="40312" xr:uid="{00000000-0005-0000-0000-00009F060000}"/>
    <cellStyle name="Comma 2 3 6 3 2 2 2 2 3 3" xfId="25088" xr:uid="{00000000-0005-0000-0000-0000A0060000}"/>
    <cellStyle name="Comma 2 3 6 3 2 2 2 2 4" xfId="35299" xr:uid="{00000000-0005-0000-0000-0000A1060000}"/>
    <cellStyle name="Comma 2 3 6 3 2 2 2 2 5" xfId="20075" xr:uid="{00000000-0005-0000-0000-0000A2060000}"/>
    <cellStyle name="Comma 2 3 6 3 2 2 2 3" xfId="6626" xr:uid="{00000000-0005-0000-0000-0000A3060000}"/>
    <cellStyle name="Comma 2 3 6 3 2 2 2 3 2" xfId="16678" xr:uid="{00000000-0005-0000-0000-0000A4060000}"/>
    <cellStyle name="Comma 2 3 6 3 2 2 2 3 2 2" xfId="47000" xr:uid="{00000000-0005-0000-0000-0000A5060000}"/>
    <cellStyle name="Comma 2 3 6 3 2 2 2 3 2 3" xfId="31776" xr:uid="{00000000-0005-0000-0000-0000A6060000}"/>
    <cellStyle name="Comma 2 3 6 3 2 2 2 3 3" xfId="11658" xr:uid="{00000000-0005-0000-0000-0000A7060000}"/>
    <cellStyle name="Comma 2 3 6 3 2 2 2 3 3 2" xfId="41983" xr:uid="{00000000-0005-0000-0000-0000A8060000}"/>
    <cellStyle name="Comma 2 3 6 3 2 2 2 3 3 3" xfId="26759" xr:uid="{00000000-0005-0000-0000-0000A9060000}"/>
    <cellStyle name="Comma 2 3 6 3 2 2 2 3 4" xfId="36970" xr:uid="{00000000-0005-0000-0000-0000AA060000}"/>
    <cellStyle name="Comma 2 3 6 3 2 2 2 3 5" xfId="21746" xr:uid="{00000000-0005-0000-0000-0000AB060000}"/>
    <cellStyle name="Comma 2 3 6 3 2 2 2 4" xfId="13336" xr:uid="{00000000-0005-0000-0000-0000AC060000}"/>
    <cellStyle name="Comma 2 3 6 3 2 2 2 4 2" xfId="43658" xr:uid="{00000000-0005-0000-0000-0000AD060000}"/>
    <cellStyle name="Comma 2 3 6 3 2 2 2 4 3" xfId="28434" xr:uid="{00000000-0005-0000-0000-0000AE060000}"/>
    <cellStyle name="Comma 2 3 6 3 2 2 2 5" xfId="8315" xr:uid="{00000000-0005-0000-0000-0000AF060000}"/>
    <cellStyle name="Comma 2 3 6 3 2 2 2 5 2" xfId="38641" xr:uid="{00000000-0005-0000-0000-0000B0060000}"/>
    <cellStyle name="Comma 2 3 6 3 2 2 2 5 3" xfId="23417" xr:uid="{00000000-0005-0000-0000-0000B1060000}"/>
    <cellStyle name="Comma 2 3 6 3 2 2 2 6" xfId="33629" xr:uid="{00000000-0005-0000-0000-0000B2060000}"/>
    <cellStyle name="Comma 2 3 6 3 2 2 2 7" xfId="18404" xr:uid="{00000000-0005-0000-0000-0000B3060000}"/>
    <cellStyle name="Comma 2 3 6 3 2 2 3" xfId="4097" xr:uid="{00000000-0005-0000-0000-0000B4060000}"/>
    <cellStyle name="Comma 2 3 6 3 2 2 3 2" xfId="14171" xr:uid="{00000000-0005-0000-0000-0000B5060000}"/>
    <cellStyle name="Comma 2 3 6 3 2 2 3 2 2" xfId="44493" xr:uid="{00000000-0005-0000-0000-0000B6060000}"/>
    <cellStyle name="Comma 2 3 6 3 2 2 3 2 3" xfId="29269" xr:uid="{00000000-0005-0000-0000-0000B7060000}"/>
    <cellStyle name="Comma 2 3 6 3 2 2 3 3" xfId="9151" xr:uid="{00000000-0005-0000-0000-0000B8060000}"/>
    <cellStyle name="Comma 2 3 6 3 2 2 3 3 2" xfId="39476" xr:uid="{00000000-0005-0000-0000-0000B9060000}"/>
    <cellStyle name="Comma 2 3 6 3 2 2 3 3 3" xfId="24252" xr:uid="{00000000-0005-0000-0000-0000BA060000}"/>
    <cellStyle name="Comma 2 3 6 3 2 2 3 4" xfId="34463" xr:uid="{00000000-0005-0000-0000-0000BB060000}"/>
    <cellStyle name="Comma 2 3 6 3 2 2 3 5" xfId="19239" xr:uid="{00000000-0005-0000-0000-0000BC060000}"/>
    <cellStyle name="Comma 2 3 6 3 2 2 4" xfId="5790" xr:uid="{00000000-0005-0000-0000-0000BD060000}"/>
    <cellStyle name="Comma 2 3 6 3 2 2 4 2" xfId="15842" xr:uid="{00000000-0005-0000-0000-0000BE060000}"/>
    <cellStyle name="Comma 2 3 6 3 2 2 4 2 2" xfId="46164" xr:uid="{00000000-0005-0000-0000-0000BF060000}"/>
    <cellStyle name="Comma 2 3 6 3 2 2 4 2 3" xfId="30940" xr:uid="{00000000-0005-0000-0000-0000C0060000}"/>
    <cellStyle name="Comma 2 3 6 3 2 2 4 3" xfId="10822" xr:uid="{00000000-0005-0000-0000-0000C1060000}"/>
    <cellStyle name="Comma 2 3 6 3 2 2 4 3 2" xfId="41147" xr:uid="{00000000-0005-0000-0000-0000C2060000}"/>
    <cellStyle name="Comma 2 3 6 3 2 2 4 3 3" xfId="25923" xr:uid="{00000000-0005-0000-0000-0000C3060000}"/>
    <cellStyle name="Comma 2 3 6 3 2 2 4 4" xfId="36134" xr:uid="{00000000-0005-0000-0000-0000C4060000}"/>
    <cellStyle name="Comma 2 3 6 3 2 2 4 5" xfId="20910" xr:uid="{00000000-0005-0000-0000-0000C5060000}"/>
    <cellStyle name="Comma 2 3 6 3 2 2 5" xfId="12500" xr:uid="{00000000-0005-0000-0000-0000C6060000}"/>
    <cellStyle name="Comma 2 3 6 3 2 2 5 2" xfId="42822" xr:uid="{00000000-0005-0000-0000-0000C7060000}"/>
    <cellStyle name="Comma 2 3 6 3 2 2 5 3" xfId="27598" xr:uid="{00000000-0005-0000-0000-0000C8060000}"/>
    <cellStyle name="Comma 2 3 6 3 2 2 6" xfId="7479" xr:uid="{00000000-0005-0000-0000-0000C9060000}"/>
    <cellStyle name="Comma 2 3 6 3 2 2 6 2" xfId="37805" xr:uid="{00000000-0005-0000-0000-0000CA060000}"/>
    <cellStyle name="Comma 2 3 6 3 2 2 6 3" xfId="22581" xr:uid="{00000000-0005-0000-0000-0000CB060000}"/>
    <cellStyle name="Comma 2 3 6 3 2 2 7" xfId="32793" xr:uid="{00000000-0005-0000-0000-0000CC060000}"/>
    <cellStyle name="Comma 2 3 6 3 2 2 8" xfId="17568" xr:uid="{00000000-0005-0000-0000-0000CD060000}"/>
    <cellStyle name="Comma 2 3 6 3 2 3" xfId="2826" xr:uid="{00000000-0005-0000-0000-0000CE060000}"/>
    <cellStyle name="Comma 2 3 6 3 2 3 2" xfId="4516" xr:uid="{00000000-0005-0000-0000-0000CF060000}"/>
    <cellStyle name="Comma 2 3 6 3 2 3 2 2" xfId="14589" xr:uid="{00000000-0005-0000-0000-0000D0060000}"/>
    <cellStyle name="Comma 2 3 6 3 2 3 2 2 2" xfId="44911" xr:uid="{00000000-0005-0000-0000-0000D1060000}"/>
    <cellStyle name="Comma 2 3 6 3 2 3 2 2 3" xfId="29687" xr:uid="{00000000-0005-0000-0000-0000D2060000}"/>
    <cellStyle name="Comma 2 3 6 3 2 3 2 3" xfId="9569" xr:uid="{00000000-0005-0000-0000-0000D3060000}"/>
    <cellStyle name="Comma 2 3 6 3 2 3 2 3 2" xfId="39894" xr:uid="{00000000-0005-0000-0000-0000D4060000}"/>
    <cellStyle name="Comma 2 3 6 3 2 3 2 3 3" xfId="24670" xr:uid="{00000000-0005-0000-0000-0000D5060000}"/>
    <cellStyle name="Comma 2 3 6 3 2 3 2 4" xfId="34881" xr:uid="{00000000-0005-0000-0000-0000D6060000}"/>
    <cellStyle name="Comma 2 3 6 3 2 3 2 5" xfId="19657" xr:uid="{00000000-0005-0000-0000-0000D7060000}"/>
    <cellStyle name="Comma 2 3 6 3 2 3 3" xfId="6208" xr:uid="{00000000-0005-0000-0000-0000D8060000}"/>
    <cellStyle name="Comma 2 3 6 3 2 3 3 2" xfId="16260" xr:uid="{00000000-0005-0000-0000-0000D9060000}"/>
    <cellStyle name="Comma 2 3 6 3 2 3 3 2 2" xfId="46582" xr:uid="{00000000-0005-0000-0000-0000DA060000}"/>
    <cellStyle name="Comma 2 3 6 3 2 3 3 2 3" xfId="31358" xr:uid="{00000000-0005-0000-0000-0000DB060000}"/>
    <cellStyle name="Comma 2 3 6 3 2 3 3 3" xfId="11240" xr:uid="{00000000-0005-0000-0000-0000DC060000}"/>
    <cellStyle name="Comma 2 3 6 3 2 3 3 3 2" xfId="41565" xr:uid="{00000000-0005-0000-0000-0000DD060000}"/>
    <cellStyle name="Comma 2 3 6 3 2 3 3 3 3" xfId="26341" xr:uid="{00000000-0005-0000-0000-0000DE060000}"/>
    <cellStyle name="Comma 2 3 6 3 2 3 3 4" xfId="36552" xr:uid="{00000000-0005-0000-0000-0000DF060000}"/>
    <cellStyle name="Comma 2 3 6 3 2 3 3 5" xfId="21328" xr:uid="{00000000-0005-0000-0000-0000E0060000}"/>
    <cellStyle name="Comma 2 3 6 3 2 3 4" xfId="12918" xr:uid="{00000000-0005-0000-0000-0000E1060000}"/>
    <cellStyle name="Comma 2 3 6 3 2 3 4 2" xfId="43240" xr:uid="{00000000-0005-0000-0000-0000E2060000}"/>
    <cellStyle name="Comma 2 3 6 3 2 3 4 3" xfId="28016" xr:uid="{00000000-0005-0000-0000-0000E3060000}"/>
    <cellStyle name="Comma 2 3 6 3 2 3 5" xfId="7897" xr:uid="{00000000-0005-0000-0000-0000E4060000}"/>
    <cellStyle name="Comma 2 3 6 3 2 3 5 2" xfId="38223" xr:uid="{00000000-0005-0000-0000-0000E5060000}"/>
    <cellStyle name="Comma 2 3 6 3 2 3 5 3" xfId="22999" xr:uid="{00000000-0005-0000-0000-0000E6060000}"/>
    <cellStyle name="Comma 2 3 6 3 2 3 6" xfId="33211" xr:uid="{00000000-0005-0000-0000-0000E7060000}"/>
    <cellStyle name="Comma 2 3 6 3 2 3 7" xfId="17986" xr:uid="{00000000-0005-0000-0000-0000E8060000}"/>
    <cellStyle name="Comma 2 3 6 3 2 4" xfId="3679" xr:uid="{00000000-0005-0000-0000-0000E9060000}"/>
    <cellStyle name="Comma 2 3 6 3 2 4 2" xfId="13753" xr:uid="{00000000-0005-0000-0000-0000EA060000}"/>
    <cellStyle name="Comma 2 3 6 3 2 4 2 2" xfId="44075" xr:uid="{00000000-0005-0000-0000-0000EB060000}"/>
    <cellStyle name="Comma 2 3 6 3 2 4 2 3" xfId="28851" xr:uid="{00000000-0005-0000-0000-0000EC060000}"/>
    <cellStyle name="Comma 2 3 6 3 2 4 3" xfId="8733" xr:uid="{00000000-0005-0000-0000-0000ED060000}"/>
    <cellStyle name="Comma 2 3 6 3 2 4 3 2" xfId="39058" xr:uid="{00000000-0005-0000-0000-0000EE060000}"/>
    <cellStyle name="Comma 2 3 6 3 2 4 3 3" xfId="23834" xr:uid="{00000000-0005-0000-0000-0000EF060000}"/>
    <cellStyle name="Comma 2 3 6 3 2 4 4" xfId="34045" xr:uid="{00000000-0005-0000-0000-0000F0060000}"/>
    <cellStyle name="Comma 2 3 6 3 2 4 5" xfId="18821" xr:uid="{00000000-0005-0000-0000-0000F1060000}"/>
    <cellStyle name="Comma 2 3 6 3 2 5" xfId="5372" xr:uid="{00000000-0005-0000-0000-0000F2060000}"/>
    <cellStyle name="Comma 2 3 6 3 2 5 2" xfId="15424" xr:uid="{00000000-0005-0000-0000-0000F3060000}"/>
    <cellStyle name="Comma 2 3 6 3 2 5 2 2" xfId="45746" xr:uid="{00000000-0005-0000-0000-0000F4060000}"/>
    <cellStyle name="Comma 2 3 6 3 2 5 2 3" xfId="30522" xr:uid="{00000000-0005-0000-0000-0000F5060000}"/>
    <cellStyle name="Comma 2 3 6 3 2 5 3" xfId="10404" xr:uid="{00000000-0005-0000-0000-0000F6060000}"/>
    <cellStyle name="Comma 2 3 6 3 2 5 3 2" xfId="40729" xr:uid="{00000000-0005-0000-0000-0000F7060000}"/>
    <cellStyle name="Comma 2 3 6 3 2 5 3 3" xfId="25505" xr:uid="{00000000-0005-0000-0000-0000F8060000}"/>
    <cellStyle name="Comma 2 3 6 3 2 5 4" xfId="35716" xr:uid="{00000000-0005-0000-0000-0000F9060000}"/>
    <cellStyle name="Comma 2 3 6 3 2 5 5" xfId="20492" xr:uid="{00000000-0005-0000-0000-0000FA060000}"/>
    <cellStyle name="Comma 2 3 6 3 2 6" xfId="12082" xr:uid="{00000000-0005-0000-0000-0000FB060000}"/>
    <cellStyle name="Comma 2 3 6 3 2 6 2" xfId="42404" xr:uid="{00000000-0005-0000-0000-0000FC060000}"/>
    <cellStyle name="Comma 2 3 6 3 2 6 3" xfId="27180" xr:uid="{00000000-0005-0000-0000-0000FD060000}"/>
    <cellStyle name="Comma 2 3 6 3 2 7" xfId="7061" xr:uid="{00000000-0005-0000-0000-0000FE060000}"/>
    <cellStyle name="Comma 2 3 6 3 2 7 2" xfId="37387" xr:uid="{00000000-0005-0000-0000-0000FF060000}"/>
    <cellStyle name="Comma 2 3 6 3 2 7 3" xfId="22163" xr:uid="{00000000-0005-0000-0000-000000070000}"/>
    <cellStyle name="Comma 2 3 6 3 2 8" xfId="32375" xr:uid="{00000000-0005-0000-0000-000001070000}"/>
    <cellStyle name="Comma 2 3 6 3 2 9" xfId="17150" xr:uid="{00000000-0005-0000-0000-000002070000}"/>
    <cellStyle name="Comma 2 3 6 3 3" xfId="2197" xr:uid="{00000000-0005-0000-0000-000003070000}"/>
    <cellStyle name="Comma 2 3 6 3 3 2" xfId="3036" xr:uid="{00000000-0005-0000-0000-000004070000}"/>
    <cellStyle name="Comma 2 3 6 3 3 2 2" xfId="4726" xr:uid="{00000000-0005-0000-0000-000005070000}"/>
    <cellStyle name="Comma 2 3 6 3 3 2 2 2" xfId="14799" xr:uid="{00000000-0005-0000-0000-000006070000}"/>
    <cellStyle name="Comma 2 3 6 3 3 2 2 2 2" xfId="45121" xr:uid="{00000000-0005-0000-0000-000007070000}"/>
    <cellStyle name="Comma 2 3 6 3 3 2 2 2 3" xfId="29897" xr:uid="{00000000-0005-0000-0000-000008070000}"/>
    <cellStyle name="Comma 2 3 6 3 3 2 2 3" xfId="9779" xr:uid="{00000000-0005-0000-0000-000009070000}"/>
    <cellStyle name="Comma 2 3 6 3 3 2 2 3 2" xfId="40104" xr:uid="{00000000-0005-0000-0000-00000A070000}"/>
    <cellStyle name="Comma 2 3 6 3 3 2 2 3 3" xfId="24880" xr:uid="{00000000-0005-0000-0000-00000B070000}"/>
    <cellStyle name="Comma 2 3 6 3 3 2 2 4" xfId="35091" xr:uid="{00000000-0005-0000-0000-00000C070000}"/>
    <cellStyle name="Comma 2 3 6 3 3 2 2 5" xfId="19867" xr:uid="{00000000-0005-0000-0000-00000D070000}"/>
    <cellStyle name="Comma 2 3 6 3 3 2 3" xfId="6418" xr:uid="{00000000-0005-0000-0000-00000E070000}"/>
    <cellStyle name="Comma 2 3 6 3 3 2 3 2" xfId="16470" xr:uid="{00000000-0005-0000-0000-00000F070000}"/>
    <cellStyle name="Comma 2 3 6 3 3 2 3 2 2" xfId="46792" xr:uid="{00000000-0005-0000-0000-000010070000}"/>
    <cellStyle name="Comma 2 3 6 3 3 2 3 2 3" xfId="31568" xr:uid="{00000000-0005-0000-0000-000011070000}"/>
    <cellStyle name="Comma 2 3 6 3 3 2 3 3" xfId="11450" xr:uid="{00000000-0005-0000-0000-000012070000}"/>
    <cellStyle name="Comma 2 3 6 3 3 2 3 3 2" xfId="41775" xr:uid="{00000000-0005-0000-0000-000013070000}"/>
    <cellStyle name="Comma 2 3 6 3 3 2 3 3 3" xfId="26551" xr:uid="{00000000-0005-0000-0000-000014070000}"/>
    <cellStyle name="Comma 2 3 6 3 3 2 3 4" xfId="36762" xr:uid="{00000000-0005-0000-0000-000015070000}"/>
    <cellStyle name="Comma 2 3 6 3 3 2 3 5" xfId="21538" xr:uid="{00000000-0005-0000-0000-000016070000}"/>
    <cellStyle name="Comma 2 3 6 3 3 2 4" xfId="13128" xr:uid="{00000000-0005-0000-0000-000017070000}"/>
    <cellStyle name="Comma 2 3 6 3 3 2 4 2" xfId="43450" xr:uid="{00000000-0005-0000-0000-000018070000}"/>
    <cellStyle name="Comma 2 3 6 3 3 2 4 3" xfId="28226" xr:uid="{00000000-0005-0000-0000-000019070000}"/>
    <cellStyle name="Comma 2 3 6 3 3 2 5" xfId="8107" xr:uid="{00000000-0005-0000-0000-00001A070000}"/>
    <cellStyle name="Comma 2 3 6 3 3 2 5 2" xfId="38433" xr:uid="{00000000-0005-0000-0000-00001B070000}"/>
    <cellStyle name="Comma 2 3 6 3 3 2 5 3" xfId="23209" xr:uid="{00000000-0005-0000-0000-00001C070000}"/>
    <cellStyle name="Comma 2 3 6 3 3 2 6" xfId="33421" xr:uid="{00000000-0005-0000-0000-00001D070000}"/>
    <cellStyle name="Comma 2 3 6 3 3 2 7" xfId="18196" xr:uid="{00000000-0005-0000-0000-00001E070000}"/>
    <cellStyle name="Comma 2 3 6 3 3 3" xfId="3889" xr:uid="{00000000-0005-0000-0000-00001F070000}"/>
    <cellStyle name="Comma 2 3 6 3 3 3 2" xfId="13963" xr:uid="{00000000-0005-0000-0000-000020070000}"/>
    <cellStyle name="Comma 2 3 6 3 3 3 2 2" xfId="44285" xr:uid="{00000000-0005-0000-0000-000021070000}"/>
    <cellStyle name="Comma 2 3 6 3 3 3 2 3" xfId="29061" xr:uid="{00000000-0005-0000-0000-000022070000}"/>
    <cellStyle name="Comma 2 3 6 3 3 3 3" xfId="8943" xr:uid="{00000000-0005-0000-0000-000023070000}"/>
    <cellStyle name="Comma 2 3 6 3 3 3 3 2" xfId="39268" xr:uid="{00000000-0005-0000-0000-000024070000}"/>
    <cellStyle name="Comma 2 3 6 3 3 3 3 3" xfId="24044" xr:uid="{00000000-0005-0000-0000-000025070000}"/>
    <cellStyle name="Comma 2 3 6 3 3 3 4" xfId="34255" xr:uid="{00000000-0005-0000-0000-000026070000}"/>
    <cellStyle name="Comma 2 3 6 3 3 3 5" xfId="19031" xr:uid="{00000000-0005-0000-0000-000027070000}"/>
    <cellStyle name="Comma 2 3 6 3 3 4" xfId="5582" xr:uid="{00000000-0005-0000-0000-000028070000}"/>
    <cellStyle name="Comma 2 3 6 3 3 4 2" xfId="15634" xr:uid="{00000000-0005-0000-0000-000029070000}"/>
    <cellStyle name="Comma 2 3 6 3 3 4 2 2" xfId="45956" xr:uid="{00000000-0005-0000-0000-00002A070000}"/>
    <cellStyle name="Comma 2 3 6 3 3 4 2 3" xfId="30732" xr:uid="{00000000-0005-0000-0000-00002B070000}"/>
    <cellStyle name="Comma 2 3 6 3 3 4 3" xfId="10614" xr:uid="{00000000-0005-0000-0000-00002C070000}"/>
    <cellStyle name="Comma 2 3 6 3 3 4 3 2" xfId="40939" xr:uid="{00000000-0005-0000-0000-00002D070000}"/>
    <cellStyle name="Comma 2 3 6 3 3 4 3 3" xfId="25715" xr:uid="{00000000-0005-0000-0000-00002E070000}"/>
    <cellStyle name="Comma 2 3 6 3 3 4 4" xfId="35926" xr:uid="{00000000-0005-0000-0000-00002F070000}"/>
    <cellStyle name="Comma 2 3 6 3 3 4 5" xfId="20702" xr:uid="{00000000-0005-0000-0000-000030070000}"/>
    <cellStyle name="Comma 2 3 6 3 3 5" xfId="12292" xr:uid="{00000000-0005-0000-0000-000031070000}"/>
    <cellStyle name="Comma 2 3 6 3 3 5 2" xfId="42614" xr:uid="{00000000-0005-0000-0000-000032070000}"/>
    <cellStyle name="Comma 2 3 6 3 3 5 3" xfId="27390" xr:uid="{00000000-0005-0000-0000-000033070000}"/>
    <cellStyle name="Comma 2 3 6 3 3 6" xfId="7271" xr:uid="{00000000-0005-0000-0000-000034070000}"/>
    <cellStyle name="Comma 2 3 6 3 3 6 2" xfId="37597" xr:uid="{00000000-0005-0000-0000-000035070000}"/>
    <cellStyle name="Comma 2 3 6 3 3 6 3" xfId="22373" xr:uid="{00000000-0005-0000-0000-000036070000}"/>
    <cellStyle name="Comma 2 3 6 3 3 7" xfId="32585" xr:uid="{00000000-0005-0000-0000-000037070000}"/>
    <cellStyle name="Comma 2 3 6 3 3 8" xfId="17360" xr:uid="{00000000-0005-0000-0000-000038070000}"/>
    <cellStyle name="Comma 2 3 6 3 4" xfId="2618" xr:uid="{00000000-0005-0000-0000-000039070000}"/>
    <cellStyle name="Comma 2 3 6 3 4 2" xfId="4308" xr:uid="{00000000-0005-0000-0000-00003A070000}"/>
    <cellStyle name="Comma 2 3 6 3 4 2 2" xfId="14381" xr:uid="{00000000-0005-0000-0000-00003B070000}"/>
    <cellStyle name="Comma 2 3 6 3 4 2 2 2" xfId="44703" xr:uid="{00000000-0005-0000-0000-00003C070000}"/>
    <cellStyle name="Comma 2 3 6 3 4 2 2 3" xfId="29479" xr:uid="{00000000-0005-0000-0000-00003D070000}"/>
    <cellStyle name="Comma 2 3 6 3 4 2 3" xfId="9361" xr:uid="{00000000-0005-0000-0000-00003E070000}"/>
    <cellStyle name="Comma 2 3 6 3 4 2 3 2" xfId="39686" xr:uid="{00000000-0005-0000-0000-00003F070000}"/>
    <cellStyle name="Comma 2 3 6 3 4 2 3 3" xfId="24462" xr:uid="{00000000-0005-0000-0000-000040070000}"/>
    <cellStyle name="Comma 2 3 6 3 4 2 4" xfId="34673" xr:uid="{00000000-0005-0000-0000-000041070000}"/>
    <cellStyle name="Comma 2 3 6 3 4 2 5" xfId="19449" xr:uid="{00000000-0005-0000-0000-000042070000}"/>
    <cellStyle name="Comma 2 3 6 3 4 3" xfId="6000" xr:uid="{00000000-0005-0000-0000-000043070000}"/>
    <cellStyle name="Comma 2 3 6 3 4 3 2" xfId="16052" xr:uid="{00000000-0005-0000-0000-000044070000}"/>
    <cellStyle name="Comma 2 3 6 3 4 3 2 2" xfId="46374" xr:uid="{00000000-0005-0000-0000-000045070000}"/>
    <cellStyle name="Comma 2 3 6 3 4 3 2 3" xfId="31150" xr:uid="{00000000-0005-0000-0000-000046070000}"/>
    <cellStyle name="Comma 2 3 6 3 4 3 3" xfId="11032" xr:uid="{00000000-0005-0000-0000-000047070000}"/>
    <cellStyle name="Comma 2 3 6 3 4 3 3 2" xfId="41357" xr:uid="{00000000-0005-0000-0000-000048070000}"/>
    <cellStyle name="Comma 2 3 6 3 4 3 3 3" xfId="26133" xr:uid="{00000000-0005-0000-0000-000049070000}"/>
    <cellStyle name="Comma 2 3 6 3 4 3 4" xfId="36344" xr:uid="{00000000-0005-0000-0000-00004A070000}"/>
    <cellStyle name="Comma 2 3 6 3 4 3 5" xfId="21120" xr:uid="{00000000-0005-0000-0000-00004B070000}"/>
    <cellStyle name="Comma 2 3 6 3 4 4" xfId="12710" xr:uid="{00000000-0005-0000-0000-00004C070000}"/>
    <cellStyle name="Comma 2 3 6 3 4 4 2" xfId="43032" xr:uid="{00000000-0005-0000-0000-00004D070000}"/>
    <cellStyle name="Comma 2 3 6 3 4 4 3" xfId="27808" xr:uid="{00000000-0005-0000-0000-00004E070000}"/>
    <cellStyle name="Comma 2 3 6 3 4 5" xfId="7689" xr:uid="{00000000-0005-0000-0000-00004F070000}"/>
    <cellStyle name="Comma 2 3 6 3 4 5 2" xfId="38015" xr:uid="{00000000-0005-0000-0000-000050070000}"/>
    <cellStyle name="Comma 2 3 6 3 4 5 3" xfId="22791" xr:uid="{00000000-0005-0000-0000-000051070000}"/>
    <cellStyle name="Comma 2 3 6 3 4 6" xfId="33003" xr:uid="{00000000-0005-0000-0000-000052070000}"/>
    <cellStyle name="Comma 2 3 6 3 4 7" xfId="17778" xr:uid="{00000000-0005-0000-0000-000053070000}"/>
    <cellStyle name="Comma 2 3 6 3 5" xfId="3471" xr:uid="{00000000-0005-0000-0000-000054070000}"/>
    <cellStyle name="Comma 2 3 6 3 5 2" xfId="13545" xr:uid="{00000000-0005-0000-0000-000055070000}"/>
    <cellStyle name="Comma 2 3 6 3 5 2 2" xfId="43867" xr:uid="{00000000-0005-0000-0000-000056070000}"/>
    <cellStyle name="Comma 2 3 6 3 5 2 3" xfId="28643" xr:uid="{00000000-0005-0000-0000-000057070000}"/>
    <cellStyle name="Comma 2 3 6 3 5 3" xfId="8525" xr:uid="{00000000-0005-0000-0000-000058070000}"/>
    <cellStyle name="Comma 2 3 6 3 5 3 2" xfId="38850" xr:uid="{00000000-0005-0000-0000-000059070000}"/>
    <cellStyle name="Comma 2 3 6 3 5 3 3" xfId="23626" xr:uid="{00000000-0005-0000-0000-00005A070000}"/>
    <cellStyle name="Comma 2 3 6 3 5 4" xfId="33837" xr:uid="{00000000-0005-0000-0000-00005B070000}"/>
    <cellStyle name="Comma 2 3 6 3 5 5" xfId="18613" xr:uid="{00000000-0005-0000-0000-00005C070000}"/>
    <cellStyle name="Comma 2 3 6 3 6" xfId="5164" xr:uid="{00000000-0005-0000-0000-00005D070000}"/>
    <cellStyle name="Comma 2 3 6 3 6 2" xfId="15216" xr:uid="{00000000-0005-0000-0000-00005E070000}"/>
    <cellStyle name="Comma 2 3 6 3 6 2 2" xfId="45538" xr:uid="{00000000-0005-0000-0000-00005F070000}"/>
    <cellStyle name="Comma 2 3 6 3 6 2 3" xfId="30314" xr:uid="{00000000-0005-0000-0000-000060070000}"/>
    <cellStyle name="Comma 2 3 6 3 6 3" xfId="10196" xr:uid="{00000000-0005-0000-0000-000061070000}"/>
    <cellStyle name="Comma 2 3 6 3 6 3 2" xfId="40521" xr:uid="{00000000-0005-0000-0000-000062070000}"/>
    <cellStyle name="Comma 2 3 6 3 6 3 3" xfId="25297" xr:uid="{00000000-0005-0000-0000-000063070000}"/>
    <cellStyle name="Comma 2 3 6 3 6 4" xfId="35508" xr:uid="{00000000-0005-0000-0000-000064070000}"/>
    <cellStyle name="Comma 2 3 6 3 6 5" xfId="20284" xr:uid="{00000000-0005-0000-0000-000065070000}"/>
    <cellStyle name="Comma 2 3 6 3 7" xfId="11874" xr:uid="{00000000-0005-0000-0000-000066070000}"/>
    <cellStyle name="Comma 2 3 6 3 7 2" xfId="42196" xr:uid="{00000000-0005-0000-0000-000067070000}"/>
    <cellStyle name="Comma 2 3 6 3 7 3" xfId="26972" xr:uid="{00000000-0005-0000-0000-000068070000}"/>
    <cellStyle name="Comma 2 3 6 3 8" xfId="6853" xr:uid="{00000000-0005-0000-0000-000069070000}"/>
    <cellStyle name="Comma 2 3 6 3 8 2" xfId="37179" xr:uid="{00000000-0005-0000-0000-00006A070000}"/>
    <cellStyle name="Comma 2 3 6 3 8 3" xfId="21955" xr:uid="{00000000-0005-0000-0000-00006B070000}"/>
    <cellStyle name="Comma 2 3 6 3 9" xfId="32168" xr:uid="{00000000-0005-0000-0000-00006C070000}"/>
    <cellStyle name="Comma 2 3 6 4" xfId="1878" xr:uid="{00000000-0005-0000-0000-00006D070000}"/>
    <cellStyle name="Comma 2 3 6 4 2" xfId="2301" xr:uid="{00000000-0005-0000-0000-00006E070000}"/>
    <cellStyle name="Comma 2 3 6 4 2 2" xfId="3140" xr:uid="{00000000-0005-0000-0000-00006F070000}"/>
    <cellStyle name="Comma 2 3 6 4 2 2 2" xfId="4830" xr:uid="{00000000-0005-0000-0000-000070070000}"/>
    <cellStyle name="Comma 2 3 6 4 2 2 2 2" xfId="14903" xr:uid="{00000000-0005-0000-0000-000071070000}"/>
    <cellStyle name="Comma 2 3 6 4 2 2 2 2 2" xfId="45225" xr:uid="{00000000-0005-0000-0000-000072070000}"/>
    <cellStyle name="Comma 2 3 6 4 2 2 2 2 3" xfId="30001" xr:uid="{00000000-0005-0000-0000-000073070000}"/>
    <cellStyle name="Comma 2 3 6 4 2 2 2 3" xfId="9883" xr:uid="{00000000-0005-0000-0000-000074070000}"/>
    <cellStyle name="Comma 2 3 6 4 2 2 2 3 2" xfId="40208" xr:uid="{00000000-0005-0000-0000-000075070000}"/>
    <cellStyle name="Comma 2 3 6 4 2 2 2 3 3" xfId="24984" xr:uid="{00000000-0005-0000-0000-000076070000}"/>
    <cellStyle name="Comma 2 3 6 4 2 2 2 4" xfId="35195" xr:uid="{00000000-0005-0000-0000-000077070000}"/>
    <cellStyle name="Comma 2 3 6 4 2 2 2 5" xfId="19971" xr:uid="{00000000-0005-0000-0000-000078070000}"/>
    <cellStyle name="Comma 2 3 6 4 2 2 3" xfId="6522" xr:uid="{00000000-0005-0000-0000-000079070000}"/>
    <cellStyle name="Comma 2 3 6 4 2 2 3 2" xfId="16574" xr:uid="{00000000-0005-0000-0000-00007A070000}"/>
    <cellStyle name="Comma 2 3 6 4 2 2 3 2 2" xfId="46896" xr:uid="{00000000-0005-0000-0000-00007B070000}"/>
    <cellStyle name="Comma 2 3 6 4 2 2 3 2 3" xfId="31672" xr:uid="{00000000-0005-0000-0000-00007C070000}"/>
    <cellStyle name="Comma 2 3 6 4 2 2 3 3" xfId="11554" xr:uid="{00000000-0005-0000-0000-00007D070000}"/>
    <cellStyle name="Comma 2 3 6 4 2 2 3 3 2" xfId="41879" xr:uid="{00000000-0005-0000-0000-00007E070000}"/>
    <cellStyle name="Comma 2 3 6 4 2 2 3 3 3" xfId="26655" xr:uid="{00000000-0005-0000-0000-00007F070000}"/>
    <cellStyle name="Comma 2 3 6 4 2 2 3 4" xfId="36866" xr:uid="{00000000-0005-0000-0000-000080070000}"/>
    <cellStyle name="Comma 2 3 6 4 2 2 3 5" xfId="21642" xr:uid="{00000000-0005-0000-0000-000081070000}"/>
    <cellStyle name="Comma 2 3 6 4 2 2 4" xfId="13232" xr:uid="{00000000-0005-0000-0000-000082070000}"/>
    <cellStyle name="Comma 2 3 6 4 2 2 4 2" xfId="43554" xr:uid="{00000000-0005-0000-0000-000083070000}"/>
    <cellStyle name="Comma 2 3 6 4 2 2 4 3" xfId="28330" xr:uid="{00000000-0005-0000-0000-000084070000}"/>
    <cellStyle name="Comma 2 3 6 4 2 2 5" xfId="8211" xr:uid="{00000000-0005-0000-0000-000085070000}"/>
    <cellStyle name="Comma 2 3 6 4 2 2 5 2" xfId="38537" xr:uid="{00000000-0005-0000-0000-000086070000}"/>
    <cellStyle name="Comma 2 3 6 4 2 2 5 3" xfId="23313" xr:uid="{00000000-0005-0000-0000-000087070000}"/>
    <cellStyle name="Comma 2 3 6 4 2 2 6" xfId="33525" xr:uid="{00000000-0005-0000-0000-000088070000}"/>
    <cellStyle name="Comma 2 3 6 4 2 2 7" xfId="18300" xr:uid="{00000000-0005-0000-0000-000089070000}"/>
    <cellStyle name="Comma 2 3 6 4 2 3" xfId="3993" xr:uid="{00000000-0005-0000-0000-00008A070000}"/>
    <cellStyle name="Comma 2 3 6 4 2 3 2" xfId="14067" xr:uid="{00000000-0005-0000-0000-00008B070000}"/>
    <cellStyle name="Comma 2 3 6 4 2 3 2 2" xfId="44389" xr:uid="{00000000-0005-0000-0000-00008C070000}"/>
    <cellStyle name="Comma 2 3 6 4 2 3 2 3" xfId="29165" xr:uid="{00000000-0005-0000-0000-00008D070000}"/>
    <cellStyle name="Comma 2 3 6 4 2 3 3" xfId="9047" xr:uid="{00000000-0005-0000-0000-00008E070000}"/>
    <cellStyle name="Comma 2 3 6 4 2 3 3 2" xfId="39372" xr:uid="{00000000-0005-0000-0000-00008F070000}"/>
    <cellStyle name="Comma 2 3 6 4 2 3 3 3" xfId="24148" xr:uid="{00000000-0005-0000-0000-000090070000}"/>
    <cellStyle name="Comma 2 3 6 4 2 3 4" xfId="34359" xr:uid="{00000000-0005-0000-0000-000091070000}"/>
    <cellStyle name="Comma 2 3 6 4 2 3 5" xfId="19135" xr:uid="{00000000-0005-0000-0000-000092070000}"/>
    <cellStyle name="Comma 2 3 6 4 2 4" xfId="5686" xr:uid="{00000000-0005-0000-0000-000093070000}"/>
    <cellStyle name="Comma 2 3 6 4 2 4 2" xfId="15738" xr:uid="{00000000-0005-0000-0000-000094070000}"/>
    <cellStyle name="Comma 2 3 6 4 2 4 2 2" xfId="46060" xr:uid="{00000000-0005-0000-0000-000095070000}"/>
    <cellStyle name="Comma 2 3 6 4 2 4 2 3" xfId="30836" xr:uid="{00000000-0005-0000-0000-000096070000}"/>
    <cellStyle name="Comma 2 3 6 4 2 4 3" xfId="10718" xr:uid="{00000000-0005-0000-0000-000097070000}"/>
    <cellStyle name="Comma 2 3 6 4 2 4 3 2" xfId="41043" xr:uid="{00000000-0005-0000-0000-000098070000}"/>
    <cellStyle name="Comma 2 3 6 4 2 4 3 3" xfId="25819" xr:uid="{00000000-0005-0000-0000-000099070000}"/>
    <cellStyle name="Comma 2 3 6 4 2 4 4" xfId="36030" xr:uid="{00000000-0005-0000-0000-00009A070000}"/>
    <cellStyle name="Comma 2 3 6 4 2 4 5" xfId="20806" xr:uid="{00000000-0005-0000-0000-00009B070000}"/>
    <cellStyle name="Comma 2 3 6 4 2 5" xfId="12396" xr:uid="{00000000-0005-0000-0000-00009C070000}"/>
    <cellStyle name="Comma 2 3 6 4 2 5 2" xfId="42718" xr:uid="{00000000-0005-0000-0000-00009D070000}"/>
    <cellStyle name="Comma 2 3 6 4 2 5 3" xfId="27494" xr:uid="{00000000-0005-0000-0000-00009E070000}"/>
    <cellStyle name="Comma 2 3 6 4 2 6" xfId="7375" xr:uid="{00000000-0005-0000-0000-00009F070000}"/>
    <cellStyle name="Comma 2 3 6 4 2 6 2" xfId="37701" xr:uid="{00000000-0005-0000-0000-0000A0070000}"/>
    <cellStyle name="Comma 2 3 6 4 2 6 3" xfId="22477" xr:uid="{00000000-0005-0000-0000-0000A1070000}"/>
    <cellStyle name="Comma 2 3 6 4 2 7" xfId="32689" xr:uid="{00000000-0005-0000-0000-0000A2070000}"/>
    <cellStyle name="Comma 2 3 6 4 2 8" xfId="17464" xr:uid="{00000000-0005-0000-0000-0000A3070000}"/>
    <cellStyle name="Comma 2 3 6 4 3" xfId="2722" xr:uid="{00000000-0005-0000-0000-0000A4070000}"/>
    <cellStyle name="Comma 2 3 6 4 3 2" xfId="4412" xr:uid="{00000000-0005-0000-0000-0000A5070000}"/>
    <cellStyle name="Comma 2 3 6 4 3 2 2" xfId="14485" xr:uid="{00000000-0005-0000-0000-0000A6070000}"/>
    <cellStyle name="Comma 2 3 6 4 3 2 2 2" xfId="44807" xr:uid="{00000000-0005-0000-0000-0000A7070000}"/>
    <cellStyle name="Comma 2 3 6 4 3 2 2 3" xfId="29583" xr:uid="{00000000-0005-0000-0000-0000A8070000}"/>
    <cellStyle name="Comma 2 3 6 4 3 2 3" xfId="9465" xr:uid="{00000000-0005-0000-0000-0000A9070000}"/>
    <cellStyle name="Comma 2 3 6 4 3 2 3 2" xfId="39790" xr:uid="{00000000-0005-0000-0000-0000AA070000}"/>
    <cellStyle name="Comma 2 3 6 4 3 2 3 3" xfId="24566" xr:uid="{00000000-0005-0000-0000-0000AB070000}"/>
    <cellStyle name="Comma 2 3 6 4 3 2 4" xfId="34777" xr:uid="{00000000-0005-0000-0000-0000AC070000}"/>
    <cellStyle name="Comma 2 3 6 4 3 2 5" xfId="19553" xr:uid="{00000000-0005-0000-0000-0000AD070000}"/>
    <cellStyle name="Comma 2 3 6 4 3 3" xfId="6104" xr:uid="{00000000-0005-0000-0000-0000AE070000}"/>
    <cellStyle name="Comma 2 3 6 4 3 3 2" xfId="16156" xr:uid="{00000000-0005-0000-0000-0000AF070000}"/>
    <cellStyle name="Comma 2 3 6 4 3 3 2 2" xfId="46478" xr:uid="{00000000-0005-0000-0000-0000B0070000}"/>
    <cellStyle name="Comma 2 3 6 4 3 3 2 3" xfId="31254" xr:uid="{00000000-0005-0000-0000-0000B1070000}"/>
    <cellStyle name="Comma 2 3 6 4 3 3 3" xfId="11136" xr:uid="{00000000-0005-0000-0000-0000B2070000}"/>
    <cellStyle name="Comma 2 3 6 4 3 3 3 2" xfId="41461" xr:uid="{00000000-0005-0000-0000-0000B3070000}"/>
    <cellStyle name="Comma 2 3 6 4 3 3 3 3" xfId="26237" xr:uid="{00000000-0005-0000-0000-0000B4070000}"/>
    <cellStyle name="Comma 2 3 6 4 3 3 4" xfId="36448" xr:uid="{00000000-0005-0000-0000-0000B5070000}"/>
    <cellStyle name="Comma 2 3 6 4 3 3 5" xfId="21224" xr:uid="{00000000-0005-0000-0000-0000B6070000}"/>
    <cellStyle name="Comma 2 3 6 4 3 4" xfId="12814" xr:uid="{00000000-0005-0000-0000-0000B7070000}"/>
    <cellStyle name="Comma 2 3 6 4 3 4 2" xfId="43136" xr:uid="{00000000-0005-0000-0000-0000B8070000}"/>
    <cellStyle name="Comma 2 3 6 4 3 4 3" xfId="27912" xr:uid="{00000000-0005-0000-0000-0000B9070000}"/>
    <cellStyle name="Comma 2 3 6 4 3 5" xfId="7793" xr:uid="{00000000-0005-0000-0000-0000BA070000}"/>
    <cellStyle name="Comma 2 3 6 4 3 5 2" xfId="38119" xr:uid="{00000000-0005-0000-0000-0000BB070000}"/>
    <cellStyle name="Comma 2 3 6 4 3 5 3" xfId="22895" xr:uid="{00000000-0005-0000-0000-0000BC070000}"/>
    <cellStyle name="Comma 2 3 6 4 3 6" xfId="33107" xr:uid="{00000000-0005-0000-0000-0000BD070000}"/>
    <cellStyle name="Comma 2 3 6 4 3 7" xfId="17882" xr:uid="{00000000-0005-0000-0000-0000BE070000}"/>
    <cellStyle name="Comma 2 3 6 4 4" xfId="3575" xr:uid="{00000000-0005-0000-0000-0000BF070000}"/>
    <cellStyle name="Comma 2 3 6 4 4 2" xfId="13649" xr:uid="{00000000-0005-0000-0000-0000C0070000}"/>
    <cellStyle name="Comma 2 3 6 4 4 2 2" xfId="43971" xr:uid="{00000000-0005-0000-0000-0000C1070000}"/>
    <cellStyle name="Comma 2 3 6 4 4 2 3" xfId="28747" xr:uid="{00000000-0005-0000-0000-0000C2070000}"/>
    <cellStyle name="Comma 2 3 6 4 4 3" xfId="8629" xr:uid="{00000000-0005-0000-0000-0000C3070000}"/>
    <cellStyle name="Comma 2 3 6 4 4 3 2" xfId="38954" xr:uid="{00000000-0005-0000-0000-0000C4070000}"/>
    <cellStyle name="Comma 2 3 6 4 4 3 3" xfId="23730" xr:uid="{00000000-0005-0000-0000-0000C5070000}"/>
    <cellStyle name="Comma 2 3 6 4 4 4" xfId="33941" xr:uid="{00000000-0005-0000-0000-0000C6070000}"/>
    <cellStyle name="Comma 2 3 6 4 4 5" xfId="18717" xr:uid="{00000000-0005-0000-0000-0000C7070000}"/>
    <cellStyle name="Comma 2 3 6 4 5" xfId="5268" xr:uid="{00000000-0005-0000-0000-0000C8070000}"/>
    <cellStyle name="Comma 2 3 6 4 5 2" xfId="15320" xr:uid="{00000000-0005-0000-0000-0000C9070000}"/>
    <cellStyle name="Comma 2 3 6 4 5 2 2" xfId="45642" xr:uid="{00000000-0005-0000-0000-0000CA070000}"/>
    <cellStyle name="Comma 2 3 6 4 5 2 3" xfId="30418" xr:uid="{00000000-0005-0000-0000-0000CB070000}"/>
    <cellStyle name="Comma 2 3 6 4 5 3" xfId="10300" xr:uid="{00000000-0005-0000-0000-0000CC070000}"/>
    <cellStyle name="Comma 2 3 6 4 5 3 2" xfId="40625" xr:uid="{00000000-0005-0000-0000-0000CD070000}"/>
    <cellStyle name="Comma 2 3 6 4 5 3 3" xfId="25401" xr:uid="{00000000-0005-0000-0000-0000CE070000}"/>
    <cellStyle name="Comma 2 3 6 4 5 4" xfId="35612" xr:uid="{00000000-0005-0000-0000-0000CF070000}"/>
    <cellStyle name="Comma 2 3 6 4 5 5" xfId="20388" xr:uid="{00000000-0005-0000-0000-0000D0070000}"/>
    <cellStyle name="Comma 2 3 6 4 6" xfId="11978" xr:uid="{00000000-0005-0000-0000-0000D1070000}"/>
    <cellStyle name="Comma 2 3 6 4 6 2" xfId="42300" xr:uid="{00000000-0005-0000-0000-0000D2070000}"/>
    <cellStyle name="Comma 2 3 6 4 6 3" xfId="27076" xr:uid="{00000000-0005-0000-0000-0000D3070000}"/>
    <cellStyle name="Comma 2 3 6 4 7" xfId="6957" xr:uid="{00000000-0005-0000-0000-0000D4070000}"/>
    <cellStyle name="Comma 2 3 6 4 7 2" xfId="37283" xr:uid="{00000000-0005-0000-0000-0000D5070000}"/>
    <cellStyle name="Comma 2 3 6 4 7 3" xfId="22059" xr:uid="{00000000-0005-0000-0000-0000D6070000}"/>
    <cellStyle name="Comma 2 3 6 4 8" xfId="32271" xr:uid="{00000000-0005-0000-0000-0000D7070000}"/>
    <cellStyle name="Comma 2 3 6 4 9" xfId="17046" xr:uid="{00000000-0005-0000-0000-0000D8070000}"/>
    <cellStyle name="Comma 2 3 6 5" xfId="2091" xr:uid="{00000000-0005-0000-0000-0000D9070000}"/>
    <cellStyle name="Comma 2 3 6 5 2" xfId="2932" xr:uid="{00000000-0005-0000-0000-0000DA070000}"/>
    <cellStyle name="Comma 2 3 6 5 2 2" xfId="4622" xr:uid="{00000000-0005-0000-0000-0000DB070000}"/>
    <cellStyle name="Comma 2 3 6 5 2 2 2" xfId="14695" xr:uid="{00000000-0005-0000-0000-0000DC070000}"/>
    <cellStyle name="Comma 2 3 6 5 2 2 2 2" xfId="45017" xr:uid="{00000000-0005-0000-0000-0000DD070000}"/>
    <cellStyle name="Comma 2 3 6 5 2 2 2 3" xfId="29793" xr:uid="{00000000-0005-0000-0000-0000DE070000}"/>
    <cellStyle name="Comma 2 3 6 5 2 2 3" xfId="9675" xr:uid="{00000000-0005-0000-0000-0000DF070000}"/>
    <cellStyle name="Comma 2 3 6 5 2 2 3 2" xfId="40000" xr:uid="{00000000-0005-0000-0000-0000E0070000}"/>
    <cellStyle name="Comma 2 3 6 5 2 2 3 3" xfId="24776" xr:uid="{00000000-0005-0000-0000-0000E1070000}"/>
    <cellStyle name="Comma 2 3 6 5 2 2 4" xfId="34987" xr:uid="{00000000-0005-0000-0000-0000E2070000}"/>
    <cellStyle name="Comma 2 3 6 5 2 2 5" xfId="19763" xr:uid="{00000000-0005-0000-0000-0000E3070000}"/>
    <cellStyle name="Comma 2 3 6 5 2 3" xfId="6314" xr:uid="{00000000-0005-0000-0000-0000E4070000}"/>
    <cellStyle name="Comma 2 3 6 5 2 3 2" xfId="16366" xr:uid="{00000000-0005-0000-0000-0000E5070000}"/>
    <cellStyle name="Comma 2 3 6 5 2 3 2 2" xfId="46688" xr:uid="{00000000-0005-0000-0000-0000E6070000}"/>
    <cellStyle name="Comma 2 3 6 5 2 3 2 3" xfId="31464" xr:uid="{00000000-0005-0000-0000-0000E7070000}"/>
    <cellStyle name="Comma 2 3 6 5 2 3 3" xfId="11346" xr:uid="{00000000-0005-0000-0000-0000E8070000}"/>
    <cellStyle name="Comma 2 3 6 5 2 3 3 2" xfId="41671" xr:uid="{00000000-0005-0000-0000-0000E9070000}"/>
    <cellStyle name="Comma 2 3 6 5 2 3 3 3" xfId="26447" xr:uid="{00000000-0005-0000-0000-0000EA070000}"/>
    <cellStyle name="Comma 2 3 6 5 2 3 4" xfId="36658" xr:uid="{00000000-0005-0000-0000-0000EB070000}"/>
    <cellStyle name="Comma 2 3 6 5 2 3 5" xfId="21434" xr:uid="{00000000-0005-0000-0000-0000EC070000}"/>
    <cellStyle name="Comma 2 3 6 5 2 4" xfId="13024" xr:uid="{00000000-0005-0000-0000-0000ED070000}"/>
    <cellStyle name="Comma 2 3 6 5 2 4 2" xfId="43346" xr:uid="{00000000-0005-0000-0000-0000EE070000}"/>
    <cellStyle name="Comma 2 3 6 5 2 4 3" xfId="28122" xr:uid="{00000000-0005-0000-0000-0000EF070000}"/>
    <cellStyle name="Comma 2 3 6 5 2 5" xfId="8003" xr:uid="{00000000-0005-0000-0000-0000F0070000}"/>
    <cellStyle name="Comma 2 3 6 5 2 5 2" xfId="38329" xr:uid="{00000000-0005-0000-0000-0000F1070000}"/>
    <cellStyle name="Comma 2 3 6 5 2 5 3" xfId="23105" xr:uid="{00000000-0005-0000-0000-0000F2070000}"/>
    <cellStyle name="Comma 2 3 6 5 2 6" xfId="33317" xr:uid="{00000000-0005-0000-0000-0000F3070000}"/>
    <cellStyle name="Comma 2 3 6 5 2 7" xfId="18092" xr:uid="{00000000-0005-0000-0000-0000F4070000}"/>
    <cellStyle name="Comma 2 3 6 5 3" xfId="3785" xr:uid="{00000000-0005-0000-0000-0000F5070000}"/>
    <cellStyle name="Comma 2 3 6 5 3 2" xfId="13859" xr:uid="{00000000-0005-0000-0000-0000F6070000}"/>
    <cellStyle name="Comma 2 3 6 5 3 2 2" xfId="44181" xr:uid="{00000000-0005-0000-0000-0000F7070000}"/>
    <cellStyle name="Comma 2 3 6 5 3 2 3" xfId="28957" xr:uid="{00000000-0005-0000-0000-0000F8070000}"/>
    <cellStyle name="Comma 2 3 6 5 3 3" xfId="8839" xr:uid="{00000000-0005-0000-0000-0000F9070000}"/>
    <cellStyle name="Comma 2 3 6 5 3 3 2" xfId="39164" xr:uid="{00000000-0005-0000-0000-0000FA070000}"/>
    <cellStyle name="Comma 2 3 6 5 3 3 3" xfId="23940" xr:uid="{00000000-0005-0000-0000-0000FB070000}"/>
    <cellStyle name="Comma 2 3 6 5 3 4" xfId="34151" xr:uid="{00000000-0005-0000-0000-0000FC070000}"/>
    <cellStyle name="Comma 2 3 6 5 3 5" xfId="18927" xr:uid="{00000000-0005-0000-0000-0000FD070000}"/>
    <cellStyle name="Comma 2 3 6 5 4" xfId="5478" xr:uid="{00000000-0005-0000-0000-0000FE070000}"/>
    <cellStyle name="Comma 2 3 6 5 4 2" xfId="15530" xr:uid="{00000000-0005-0000-0000-0000FF070000}"/>
    <cellStyle name="Comma 2 3 6 5 4 2 2" xfId="45852" xr:uid="{00000000-0005-0000-0000-000000080000}"/>
    <cellStyle name="Comma 2 3 6 5 4 2 3" xfId="30628" xr:uid="{00000000-0005-0000-0000-000001080000}"/>
    <cellStyle name="Comma 2 3 6 5 4 3" xfId="10510" xr:uid="{00000000-0005-0000-0000-000002080000}"/>
    <cellStyle name="Comma 2 3 6 5 4 3 2" xfId="40835" xr:uid="{00000000-0005-0000-0000-000003080000}"/>
    <cellStyle name="Comma 2 3 6 5 4 3 3" xfId="25611" xr:uid="{00000000-0005-0000-0000-000004080000}"/>
    <cellStyle name="Comma 2 3 6 5 4 4" xfId="35822" xr:uid="{00000000-0005-0000-0000-000005080000}"/>
    <cellStyle name="Comma 2 3 6 5 4 5" xfId="20598" xr:uid="{00000000-0005-0000-0000-000006080000}"/>
    <cellStyle name="Comma 2 3 6 5 5" xfId="12188" xr:uid="{00000000-0005-0000-0000-000007080000}"/>
    <cellStyle name="Comma 2 3 6 5 5 2" xfId="42510" xr:uid="{00000000-0005-0000-0000-000008080000}"/>
    <cellStyle name="Comma 2 3 6 5 5 3" xfId="27286" xr:uid="{00000000-0005-0000-0000-000009080000}"/>
    <cellStyle name="Comma 2 3 6 5 6" xfId="7167" xr:uid="{00000000-0005-0000-0000-00000A080000}"/>
    <cellStyle name="Comma 2 3 6 5 6 2" xfId="37493" xr:uid="{00000000-0005-0000-0000-00000B080000}"/>
    <cellStyle name="Comma 2 3 6 5 6 3" xfId="22269" xr:uid="{00000000-0005-0000-0000-00000C080000}"/>
    <cellStyle name="Comma 2 3 6 5 7" xfId="32481" xr:uid="{00000000-0005-0000-0000-00000D080000}"/>
    <cellStyle name="Comma 2 3 6 5 8" xfId="17256" xr:uid="{00000000-0005-0000-0000-00000E080000}"/>
    <cellStyle name="Comma 2 3 6 6" xfId="2512" xr:uid="{00000000-0005-0000-0000-00000F080000}"/>
    <cellStyle name="Comma 2 3 6 6 2" xfId="4204" xr:uid="{00000000-0005-0000-0000-000010080000}"/>
    <cellStyle name="Comma 2 3 6 6 2 2" xfId="14277" xr:uid="{00000000-0005-0000-0000-000011080000}"/>
    <cellStyle name="Comma 2 3 6 6 2 2 2" xfId="44599" xr:uid="{00000000-0005-0000-0000-000012080000}"/>
    <cellStyle name="Comma 2 3 6 6 2 2 3" xfId="29375" xr:uid="{00000000-0005-0000-0000-000013080000}"/>
    <cellStyle name="Comma 2 3 6 6 2 3" xfId="9257" xr:uid="{00000000-0005-0000-0000-000014080000}"/>
    <cellStyle name="Comma 2 3 6 6 2 3 2" xfId="39582" xr:uid="{00000000-0005-0000-0000-000015080000}"/>
    <cellStyle name="Comma 2 3 6 6 2 3 3" xfId="24358" xr:uid="{00000000-0005-0000-0000-000016080000}"/>
    <cellStyle name="Comma 2 3 6 6 2 4" xfId="34569" xr:uid="{00000000-0005-0000-0000-000017080000}"/>
    <cellStyle name="Comma 2 3 6 6 2 5" xfId="19345" xr:uid="{00000000-0005-0000-0000-000018080000}"/>
    <cellStyle name="Comma 2 3 6 6 3" xfId="5896" xr:uid="{00000000-0005-0000-0000-000019080000}"/>
    <cellStyle name="Comma 2 3 6 6 3 2" xfId="15948" xr:uid="{00000000-0005-0000-0000-00001A080000}"/>
    <cellStyle name="Comma 2 3 6 6 3 2 2" xfId="46270" xr:uid="{00000000-0005-0000-0000-00001B080000}"/>
    <cellStyle name="Comma 2 3 6 6 3 2 3" xfId="31046" xr:uid="{00000000-0005-0000-0000-00001C080000}"/>
    <cellStyle name="Comma 2 3 6 6 3 3" xfId="10928" xr:uid="{00000000-0005-0000-0000-00001D080000}"/>
    <cellStyle name="Comma 2 3 6 6 3 3 2" xfId="41253" xr:uid="{00000000-0005-0000-0000-00001E080000}"/>
    <cellStyle name="Comma 2 3 6 6 3 3 3" xfId="26029" xr:uid="{00000000-0005-0000-0000-00001F080000}"/>
    <cellStyle name="Comma 2 3 6 6 3 4" xfId="36240" xr:uid="{00000000-0005-0000-0000-000020080000}"/>
    <cellStyle name="Comma 2 3 6 6 3 5" xfId="21016" xr:uid="{00000000-0005-0000-0000-000021080000}"/>
    <cellStyle name="Comma 2 3 6 6 4" xfId="12606" xr:uid="{00000000-0005-0000-0000-000022080000}"/>
    <cellStyle name="Comma 2 3 6 6 4 2" xfId="42928" xr:uid="{00000000-0005-0000-0000-000023080000}"/>
    <cellStyle name="Comma 2 3 6 6 4 3" xfId="27704" xr:uid="{00000000-0005-0000-0000-000024080000}"/>
    <cellStyle name="Comma 2 3 6 6 5" xfId="7585" xr:uid="{00000000-0005-0000-0000-000025080000}"/>
    <cellStyle name="Comma 2 3 6 6 5 2" xfId="37911" xr:uid="{00000000-0005-0000-0000-000026080000}"/>
    <cellStyle name="Comma 2 3 6 6 5 3" xfId="22687" xr:uid="{00000000-0005-0000-0000-000027080000}"/>
    <cellStyle name="Comma 2 3 6 6 6" xfId="32899" xr:uid="{00000000-0005-0000-0000-000028080000}"/>
    <cellStyle name="Comma 2 3 6 6 7" xfId="17674" xr:uid="{00000000-0005-0000-0000-000029080000}"/>
    <cellStyle name="Comma 2 3 6 7" xfId="3361" xr:uid="{00000000-0005-0000-0000-00002A080000}"/>
    <cellStyle name="Comma 2 3 6 7 2" xfId="13441" xr:uid="{00000000-0005-0000-0000-00002B080000}"/>
    <cellStyle name="Comma 2 3 6 7 2 2" xfId="43763" xr:uid="{00000000-0005-0000-0000-00002C080000}"/>
    <cellStyle name="Comma 2 3 6 7 2 3" xfId="28539" xr:uid="{00000000-0005-0000-0000-00002D080000}"/>
    <cellStyle name="Comma 2 3 6 7 3" xfId="8421" xr:uid="{00000000-0005-0000-0000-00002E080000}"/>
    <cellStyle name="Comma 2 3 6 7 3 2" xfId="38746" xr:uid="{00000000-0005-0000-0000-00002F080000}"/>
    <cellStyle name="Comma 2 3 6 7 3 3" xfId="23522" xr:uid="{00000000-0005-0000-0000-000030080000}"/>
    <cellStyle name="Comma 2 3 6 7 4" xfId="33733" xr:uid="{00000000-0005-0000-0000-000031080000}"/>
    <cellStyle name="Comma 2 3 6 7 5" xfId="18509" xr:uid="{00000000-0005-0000-0000-000032080000}"/>
    <cellStyle name="Comma 2 3 6 8" xfId="5056" xr:uid="{00000000-0005-0000-0000-000033080000}"/>
    <cellStyle name="Comma 2 3 6 8 2" xfId="15112" xr:uid="{00000000-0005-0000-0000-000034080000}"/>
    <cellStyle name="Comma 2 3 6 8 2 2" xfId="45434" xr:uid="{00000000-0005-0000-0000-000035080000}"/>
    <cellStyle name="Comma 2 3 6 8 2 3" xfId="30210" xr:uid="{00000000-0005-0000-0000-000036080000}"/>
    <cellStyle name="Comma 2 3 6 8 3" xfId="10092" xr:uid="{00000000-0005-0000-0000-000037080000}"/>
    <cellStyle name="Comma 2 3 6 8 3 2" xfId="40417" xr:uid="{00000000-0005-0000-0000-000038080000}"/>
    <cellStyle name="Comma 2 3 6 8 3 3" xfId="25193" xr:uid="{00000000-0005-0000-0000-000039080000}"/>
    <cellStyle name="Comma 2 3 6 8 4" xfId="35404" xr:uid="{00000000-0005-0000-0000-00003A080000}"/>
    <cellStyle name="Comma 2 3 6 8 5" xfId="20180" xr:uid="{00000000-0005-0000-0000-00003B080000}"/>
    <cellStyle name="Comma 2 3 6 9" xfId="11768" xr:uid="{00000000-0005-0000-0000-00003C080000}"/>
    <cellStyle name="Comma 2 3 6 9 2" xfId="42092" xr:uid="{00000000-0005-0000-0000-00003D080000}"/>
    <cellStyle name="Comma 2 3 6 9 3" xfId="26868" xr:uid="{00000000-0005-0000-0000-00003E080000}"/>
    <cellStyle name="Comma 2 3 7" xfId="1266" xr:uid="{00000000-0005-0000-0000-00003F080000}"/>
    <cellStyle name="Comma 2 3 8" xfId="1260" xr:uid="{00000000-0005-0000-0000-000040080000}"/>
    <cellStyle name="Comma 2 3 9" xfId="358" xr:uid="{00000000-0005-0000-0000-000041080000}"/>
    <cellStyle name="Comma 20" xfId="1809" xr:uid="{00000000-0005-0000-0000-000042080000}"/>
    <cellStyle name="Comma 21" xfId="1866" xr:uid="{00000000-0005-0000-0000-000043080000}"/>
    <cellStyle name="Comma 22" xfId="1868" xr:uid="{00000000-0005-0000-0000-000044080000}"/>
    <cellStyle name="Comma 22 2" xfId="47204" xr:uid="{00000000-0005-0000-0000-000045080000}"/>
    <cellStyle name="Comma 23" xfId="1922" xr:uid="{00000000-0005-0000-0000-000046080000}"/>
    <cellStyle name="Comma 24" xfId="2135" xr:uid="{00000000-0005-0000-0000-000047080000}"/>
    <cellStyle name="Comma 25" xfId="2556" xr:uid="{00000000-0005-0000-0000-000048080000}"/>
    <cellStyle name="Comma 26" xfId="3346" xr:uid="{00000000-0005-0000-0000-000049080000}"/>
    <cellStyle name="Comma 27" xfId="3344" xr:uid="{00000000-0005-0000-0000-00004A080000}"/>
    <cellStyle name="Comma 28" xfId="3409" xr:uid="{00000000-0005-0000-0000-00004B080000}"/>
    <cellStyle name="Comma 29" xfId="5032" xr:uid="{00000000-0005-0000-0000-00004C080000}"/>
    <cellStyle name="Comma 3" xfId="36" xr:uid="{00000000-0005-0000-0000-00004D080000}"/>
    <cellStyle name="Comma 3 2" xfId="37" xr:uid="{00000000-0005-0000-0000-00004E080000}"/>
    <cellStyle name="Comma 3 2 2" xfId="762" xr:uid="{00000000-0005-0000-0000-00004F080000}"/>
    <cellStyle name="Comma 3 2 3" xfId="360" xr:uid="{00000000-0005-0000-0000-000050080000}"/>
    <cellStyle name="Comma 3 3" xfId="488" xr:uid="{00000000-0005-0000-0000-000051080000}"/>
    <cellStyle name="Comma 3 4" xfId="359" xr:uid="{00000000-0005-0000-0000-000052080000}"/>
    <cellStyle name="Comma 3 5" xfId="47390" xr:uid="{00000000-0005-0000-0000-000053080000}"/>
    <cellStyle name="Comma 30" xfId="5040" xr:uid="{00000000-0005-0000-0000-000054080000}"/>
    <cellStyle name="Comma 31" xfId="5039" xr:uid="{00000000-0005-0000-0000-000055080000}"/>
    <cellStyle name="Comma 32" xfId="5041" xr:uid="{00000000-0005-0000-0000-000056080000}"/>
    <cellStyle name="Comma 33" xfId="5038" xr:uid="{00000000-0005-0000-0000-000057080000}"/>
    <cellStyle name="Comma 34" xfId="5037" xr:uid="{00000000-0005-0000-0000-000058080000}"/>
    <cellStyle name="Comma 35" xfId="5034" xr:uid="{00000000-0005-0000-0000-000059080000}"/>
    <cellStyle name="Comma 36" xfId="5035" xr:uid="{00000000-0005-0000-0000-00005A080000}"/>
    <cellStyle name="Comma 37" xfId="5042" xr:uid="{00000000-0005-0000-0000-00005B080000}"/>
    <cellStyle name="Comma 38" xfId="5045" xr:uid="{00000000-0005-0000-0000-00005C080000}"/>
    <cellStyle name="Comma 39" xfId="3363" xr:uid="{00000000-0005-0000-0000-00005D080000}"/>
    <cellStyle name="Comma 4" xfId="38" xr:uid="{00000000-0005-0000-0000-00005E080000}"/>
    <cellStyle name="Comma 4 10" xfId="1081" xr:uid="{00000000-0005-0000-0000-00005F080000}"/>
    <cellStyle name="Comma 4 11" xfId="32022" xr:uid="{00000000-0005-0000-0000-000060080000}"/>
    <cellStyle name="Comma 4 12" xfId="361" xr:uid="{00000000-0005-0000-0000-000061080000}"/>
    <cellStyle name="Comma 4 13" xfId="47395" xr:uid="{00000000-0005-0000-0000-000062080000}"/>
    <cellStyle name="Comma 4 2" xfId="763" xr:uid="{00000000-0005-0000-0000-000063080000}"/>
    <cellStyle name="Comma 4 2 2" xfId="1268" xr:uid="{00000000-0005-0000-0000-000064080000}"/>
    <cellStyle name="Comma 4 3" xfId="690" xr:uid="{00000000-0005-0000-0000-000065080000}"/>
    <cellStyle name="Comma 4 4" xfId="1269" xr:uid="{00000000-0005-0000-0000-000066080000}"/>
    <cellStyle name="Comma 4 5" xfId="1270" xr:uid="{00000000-0005-0000-0000-000067080000}"/>
    <cellStyle name="Comma 4 6" xfId="1271" xr:uid="{00000000-0005-0000-0000-000068080000}"/>
    <cellStyle name="Comma 4 7" xfId="1272" xr:uid="{00000000-0005-0000-0000-000069080000}"/>
    <cellStyle name="Comma 4 8" xfId="1273" xr:uid="{00000000-0005-0000-0000-00006A080000}"/>
    <cellStyle name="Comma 4 9" xfId="1267" xr:uid="{00000000-0005-0000-0000-00006B080000}"/>
    <cellStyle name="Comma 40" xfId="5043" xr:uid="{00000000-0005-0000-0000-00006C080000}"/>
    <cellStyle name="Comma 41" xfId="5102" xr:uid="{00000000-0005-0000-0000-00006D080000}"/>
    <cellStyle name="Comma 42" xfId="6723" xr:uid="{00000000-0005-0000-0000-00006E080000}"/>
    <cellStyle name="Comma 43" xfId="6729" xr:uid="{00000000-0005-0000-0000-00006F080000}"/>
    <cellStyle name="Comma 44" xfId="6728" xr:uid="{00000000-0005-0000-0000-000070080000}"/>
    <cellStyle name="Comma 45" xfId="6730" xr:uid="{00000000-0005-0000-0000-000071080000}"/>
    <cellStyle name="Comma 46" xfId="6727" xr:uid="{00000000-0005-0000-0000-000072080000}"/>
    <cellStyle name="Comma 47" xfId="6726" xr:uid="{00000000-0005-0000-0000-000073080000}"/>
    <cellStyle name="Comma 48" xfId="11812" xr:uid="{00000000-0005-0000-0000-000074080000}"/>
    <cellStyle name="Comma 49" xfId="16784" xr:uid="{00000000-0005-0000-0000-000075080000}"/>
    <cellStyle name="Comma 5" xfId="39" xr:uid="{00000000-0005-0000-0000-000076080000}"/>
    <cellStyle name="Comma 5 2" xfId="764" xr:uid="{00000000-0005-0000-0000-000077080000}"/>
    <cellStyle name="Comma 5 3" xfId="32023" xr:uid="{00000000-0005-0000-0000-000078080000}"/>
    <cellStyle name="Comma 5 4" xfId="31901" xr:uid="{00000000-0005-0000-0000-000079080000}"/>
    <cellStyle name="Comma 5 5" xfId="362" xr:uid="{00000000-0005-0000-0000-00007A080000}"/>
    <cellStyle name="Comma 50" xfId="16780" xr:uid="{00000000-0005-0000-0000-00007B080000}"/>
    <cellStyle name="Comma 51" xfId="16777" xr:uid="{00000000-0005-0000-0000-00007C080000}"/>
    <cellStyle name="Comma 52" xfId="6791" xr:uid="{00000000-0005-0000-0000-00007D080000}"/>
    <cellStyle name="Comma 53" xfId="6745" xr:uid="{00000000-0005-0000-0000-00007E080000}"/>
    <cellStyle name="Comma 54" xfId="16805" xr:uid="{00000000-0005-0000-0000-00007F080000}"/>
    <cellStyle name="Comma 55" xfId="16814" xr:uid="{00000000-0005-0000-0000-000080080000}"/>
    <cellStyle name="Comma 56" xfId="16799" xr:uid="{00000000-0005-0000-0000-000081080000}"/>
    <cellStyle name="Comma 57" xfId="16791" xr:uid="{00000000-0005-0000-0000-000082080000}"/>
    <cellStyle name="Comma 58" xfId="16823" xr:uid="{00000000-0005-0000-0000-000083080000}"/>
    <cellStyle name="Comma 59" xfId="16803" xr:uid="{00000000-0005-0000-0000-000084080000}"/>
    <cellStyle name="Comma 6" xfId="40" xr:uid="{00000000-0005-0000-0000-000085080000}"/>
    <cellStyle name="Comma 6 2" xfId="765" xr:uid="{00000000-0005-0000-0000-000086080000}"/>
    <cellStyle name="Comma 6 3" xfId="363" xr:uid="{00000000-0005-0000-0000-000087080000}"/>
    <cellStyle name="Comma 60" xfId="16811" xr:uid="{00000000-0005-0000-0000-000088080000}"/>
    <cellStyle name="Comma 61" xfId="16789" xr:uid="{00000000-0005-0000-0000-000089080000}"/>
    <cellStyle name="Comma 62" xfId="16798" xr:uid="{00000000-0005-0000-0000-00008A080000}"/>
    <cellStyle name="Comma 63" xfId="16793" xr:uid="{00000000-0005-0000-0000-00008B080000}"/>
    <cellStyle name="Comma 64" xfId="16827" xr:uid="{00000000-0005-0000-0000-00008C080000}"/>
    <cellStyle name="Comma 65" xfId="16787" xr:uid="{00000000-0005-0000-0000-00008D080000}"/>
    <cellStyle name="Comma 66" xfId="16816" xr:uid="{00000000-0005-0000-0000-00008E080000}"/>
    <cellStyle name="Comma 67" xfId="16812" xr:uid="{00000000-0005-0000-0000-00008F080000}"/>
    <cellStyle name="Comma 68" xfId="16819" xr:uid="{00000000-0005-0000-0000-000090080000}"/>
    <cellStyle name="Comma 69" xfId="47105" xr:uid="{00000000-0005-0000-0000-000091080000}"/>
    <cellStyle name="Comma 7" xfId="41" xr:uid="{00000000-0005-0000-0000-000092080000}"/>
    <cellStyle name="Comma 7 2" xfId="766" xr:uid="{00000000-0005-0000-0000-000093080000}"/>
    <cellStyle name="Comma 7 3" xfId="364" xr:uid="{00000000-0005-0000-0000-000094080000}"/>
    <cellStyle name="Comma 70" xfId="47099" xr:uid="{00000000-0005-0000-0000-000095080000}"/>
    <cellStyle name="Comma 71" xfId="47107" xr:uid="{00000000-0005-0000-0000-000096080000}"/>
    <cellStyle name="Comma 72" xfId="47111" xr:uid="{00000000-0005-0000-0000-000097080000}"/>
    <cellStyle name="Comma 73" xfId="47110" xr:uid="{00000000-0005-0000-0000-000098080000}"/>
    <cellStyle name="Comma 74" xfId="16880" xr:uid="{00000000-0005-0000-0000-000099080000}"/>
    <cellStyle name="Comma 75" xfId="47113" xr:uid="{00000000-0005-0000-0000-00009A080000}"/>
    <cellStyle name="Comma 76" xfId="47338" xr:uid="{00000000-0005-0000-0000-00009B080000}"/>
    <cellStyle name="Comma 77" xfId="47346" xr:uid="{00000000-0005-0000-0000-00009C080000}"/>
    <cellStyle name="Comma 78" xfId="47353" xr:uid="{00000000-0005-0000-0000-00009D080000}"/>
    <cellStyle name="Comma 79" xfId="47344" xr:uid="{00000000-0005-0000-0000-00009E080000}"/>
    <cellStyle name="Comma 8" xfId="42" xr:uid="{00000000-0005-0000-0000-00009F080000}"/>
    <cellStyle name="Comma 8 2" xfId="767" xr:uid="{00000000-0005-0000-0000-0000A0080000}"/>
    <cellStyle name="Comma 8 3" xfId="365" xr:uid="{00000000-0005-0000-0000-0000A1080000}"/>
    <cellStyle name="Comma 80" xfId="47352" xr:uid="{00000000-0005-0000-0000-0000A2080000}"/>
    <cellStyle name="Comma 81" xfId="47343" xr:uid="{00000000-0005-0000-0000-0000A3080000}"/>
    <cellStyle name="Comma 82" xfId="47354" xr:uid="{00000000-0005-0000-0000-0000A4080000}"/>
    <cellStyle name="Comma 83" xfId="47342" xr:uid="{00000000-0005-0000-0000-0000A5080000}"/>
    <cellStyle name="Comma 84" xfId="47355" xr:uid="{00000000-0005-0000-0000-0000A6080000}"/>
    <cellStyle name="Comma 85" xfId="47341" xr:uid="{00000000-0005-0000-0000-0000A7080000}"/>
    <cellStyle name="Comma 86" xfId="47357" xr:uid="{00000000-0005-0000-0000-0000A8080000}"/>
    <cellStyle name="Comma 87" xfId="47345" xr:uid="{00000000-0005-0000-0000-0000A9080000}"/>
    <cellStyle name="Comma 88" xfId="47375" xr:uid="{00000000-0005-0000-0000-0000AA080000}"/>
    <cellStyle name="Comma 89" xfId="47377" xr:uid="{00000000-0005-0000-0000-0000AB080000}"/>
    <cellStyle name="Comma 9" xfId="43" xr:uid="{00000000-0005-0000-0000-0000AC080000}"/>
    <cellStyle name="Comma 9 2" xfId="768" xr:uid="{00000000-0005-0000-0000-0000AD080000}"/>
    <cellStyle name="Comma 9 3" xfId="366" xr:uid="{00000000-0005-0000-0000-0000AE080000}"/>
    <cellStyle name="Comma 90" xfId="47378" xr:uid="{00000000-0005-0000-0000-0000AF080000}"/>
    <cellStyle name="Comma 91" xfId="47383" xr:uid="{00000000-0005-0000-0000-0000B0080000}"/>
    <cellStyle name="Comma 92" xfId="47384" xr:uid="{00000000-0005-0000-0000-0000B1080000}"/>
    <cellStyle name="Comma0" xfId="44" xr:uid="{00000000-0005-0000-0000-0000B2080000}"/>
    <cellStyle name="Comma0 10" xfId="1275" xr:uid="{00000000-0005-0000-0000-0000B3080000}"/>
    <cellStyle name="Comma0 10 2" xfId="1276" xr:uid="{00000000-0005-0000-0000-0000B4080000}"/>
    <cellStyle name="Comma0 11" xfId="1274" xr:uid="{00000000-0005-0000-0000-0000B5080000}"/>
    <cellStyle name="Comma0 11 2" xfId="47259" xr:uid="{00000000-0005-0000-0000-0000B6080000}"/>
    <cellStyle name="Comma0 12" xfId="47260" xr:uid="{00000000-0005-0000-0000-0000B7080000}"/>
    <cellStyle name="Comma0 13" xfId="47347" xr:uid="{00000000-0005-0000-0000-0000B8080000}"/>
    <cellStyle name="Comma0 2" xfId="45" xr:uid="{00000000-0005-0000-0000-0000B9080000}"/>
    <cellStyle name="Comma0 2 2" xfId="46" xr:uid="{00000000-0005-0000-0000-0000BA080000}"/>
    <cellStyle name="Comma0 2 2 2" xfId="594" xr:uid="{00000000-0005-0000-0000-0000BB080000}"/>
    <cellStyle name="Comma0 2 2 3" xfId="490" xr:uid="{00000000-0005-0000-0000-0000BC080000}"/>
    <cellStyle name="Comma0 2 2 4" xfId="368" xr:uid="{00000000-0005-0000-0000-0000BD080000}"/>
    <cellStyle name="Comma0 2 3" xfId="47" xr:uid="{00000000-0005-0000-0000-0000BE080000}"/>
    <cellStyle name="Comma0 2 3 2" xfId="593" xr:uid="{00000000-0005-0000-0000-0000BF080000}"/>
    <cellStyle name="Comma0 2 3 3" xfId="369" xr:uid="{00000000-0005-0000-0000-0000C0080000}"/>
    <cellStyle name="Comma0 2 4" xfId="489" xr:uid="{00000000-0005-0000-0000-0000C1080000}"/>
    <cellStyle name="Comma0 2 5" xfId="367" xr:uid="{00000000-0005-0000-0000-0000C2080000}"/>
    <cellStyle name="Comma0 3" xfId="48" xr:uid="{00000000-0005-0000-0000-0000C3080000}"/>
    <cellStyle name="Comma0 3 2" xfId="49" xr:uid="{00000000-0005-0000-0000-0000C4080000}"/>
    <cellStyle name="Comma0 3 2 2" xfId="595" xr:uid="{00000000-0005-0000-0000-0000C5080000}"/>
    <cellStyle name="Comma0 3 2 3" xfId="371" xr:uid="{00000000-0005-0000-0000-0000C6080000}"/>
    <cellStyle name="Comma0 3 3" xfId="491" xr:uid="{00000000-0005-0000-0000-0000C7080000}"/>
    <cellStyle name="Comma0 3 4" xfId="370" xr:uid="{00000000-0005-0000-0000-0000C8080000}"/>
    <cellStyle name="Comma0 4" xfId="50" xr:uid="{00000000-0005-0000-0000-0000C9080000}"/>
    <cellStyle name="Comma0 4 2" xfId="769" xr:uid="{00000000-0005-0000-0000-0000CA080000}"/>
    <cellStyle name="Comma0 4 3" xfId="372" xr:uid="{00000000-0005-0000-0000-0000CB080000}"/>
    <cellStyle name="Comma0 5" xfId="1277" xr:uid="{00000000-0005-0000-0000-0000CC080000}"/>
    <cellStyle name="Comma0 5 2" xfId="1278" xr:uid="{00000000-0005-0000-0000-0000CD080000}"/>
    <cellStyle name="Comma0 5 3" xfId="1279" xr:uid="{00000000-0005-0000-0000-0000CE080000}"/>
    <cellStyle name="Comma0 6" xfId="1280" xr:uid="{00000000-0005-0000-0000-0000CF080000}"/>
    <cellStyle name="Comma0 6 2" xfId="1281" xr:uid="{00000000-0005-0000-0000-0000D0080000}"/>
    <cellStyle name="Comma0 7" xfId="1282" xr:uid="{00000000-0005-0000-0000-0000D1080000}"/>
    <cellStyle name="Comma0 7 2" xfId="1283" xr:uid="{00000000-0005-0000-0000-0000D2080000}"/>
    <cellStyle name="Comma0 8" xfId="1284" xr:uid="{00000000-0005-0000-0000-0000D3080000}"/>
    <cellStyle name="Comma0 9" xfId="1285" xr:uid="{00000000-0005-0000-0000-0000D4080000}"/>
    <cellStyle name="Comma0 9 2" xfId="1286" xr:uid="{00000000-0005-0000-0000-0000D5080000}"/>
    <cellStyle name="Currency" xfId="51" builtinId="4"/>
    <cellStyle name="Currency 10" xfId="1288" xr:uid="{00000000-0005-0000-0000-0000D7080000}"/>
    <cellStyle name="Currency 10 2" xfId="1289" xr:uid="{00000000-0005-0000-0000-0000D8080000}"/>
    <cellStyle name="Currency 11" xfId="1290" xr:uid="{00000000-0005-0000-0000-0000D9080000}"/>
    <cellStyle name="Currency 11 2" xfId="1291" xr:uid="{00000000-0005-0000-0000-0000DA080000}"/>
    <cellStyle name="Currency 12" xfId="1292" xr:uid="{00000000-0005-0000-0000-0000DB080000}"/>
    <cellStyle name="Currency 13" xfId="1293" xr:uid="{00000000-0005-0000-0000-0000DC080000}"/>
    <cellStyle name="Currency 14" xfId="1287" xr:uid="{00000000-0005-0000-0000-0000DD080000}"/>
    <cellStyle name="Currency 14 2" xfId="47261" xr:uid="{00000000-0005-0000-0000-0000DE080000}"/>
    <cellStyle name="Currency 15" xfId="47262" xr:uid="{00000000-0005-0000-0000-0000DF080000}"/>
    <cellStyle name="Currency 16" xfId="47348" xr:uid="{00000000-0005-0000-0000-0000E0080000}"/>
    <cellStyle name="Currency 2" xfId="52" xr:uid="{00000000-0005-0000-0000-0000E1080000}"/>
    <cellStyle name="Currency 2 2" xfId="494" xr:uid="{00000000-0005-0000-0000-0000E2080000}"/>
    <cellStyle name="Currency 2 2 2" xfId="597" xr:uid="{00000000-0005-0000-0000-0000E3080000}"/>
    <cellStyle name="Currency 2 3" xfId="596" xr:uid="{00000000-0005-0000-0000-0000E4080000}"/>
    <cellStyle name="Currency 2 4" xfId="493" xr:uid="{00000000-0005-0000-0000-0000E5080000}"/>
    <cellStyle name="Currency 2 5" xfId="373" xr:uid="{00000000-0005-0000-0000-0000E6080000}"/>
    <cellStyle name="Currency 2 6" xfId="47391" xr:uid="{00000000-0005-0000-0000-0000E7080000}"/>
    <cellStyle name="Currency 3" xfId="53" xr:uid="{00000000-0005-0000-0000-0000E8080000}"/>
    <cellStyle name="Currency 3 2" xfId="598" xr:uid="{00000000-0005-0000-0000-0000E9080000}"/>
    <cellStyle name="Currency 3 3" xfId="495" xr:uid="{00000000-0005-0000-0000-0000EA080000}"/>
    <cellStyle name="Currency 3 4" xfId="374" xr:uid="{00000000-0005-0000-0000-0000EB080000}"/>
    <cellStyle name="Currency 4" xfId="54" xr:uid="{00000000-0005-0000-0000-0000EC080000}"/>
    <cellStyle name="Currency 4 2" xfId="492" xr:uid="{00000000-0005-0000-0000-0000ED080000}"/>
    <cellStyle name="Currency 4 3" xfId="375" xr:uid="{00000000-0005-0000-0000-0000EE080000}"/>
    <cellStyle name="Currency 5" xfId="895" xr:uid="{00000000-0005-0000-0000-0000EF080000}"/>
    <cellStyle name="Currency 5 2" xfId="1294" xr:uid="{00000000-0005-0000-0000-0000F0080000}"/>
    <cellStyle name="Currency 5 3" xfId="1295" xr:uid="{00000000-0005-0000-0000-0000F1080000}"/>
    <cellStyle name="Currency 6" xfId="1296" xr:uid="{00000000-0005-0000-0000-0000F2080000}"/>
    <cellStyle name="Currency 6 2" xfId="1297" xr:uid="{00000000-0005-0000-0000-0000F3080000}"/>
    <cellStyle name="Currency 6 3" xfId="47120" xr:uid="{00000000-0005-0000-0000-0000F4080000}"/>
    <cellStyle name="Currency 7" xfId="1298" xr:uid="{00000000-0005-0000-0000-0000F5080000}"/>
    <cellStyle name="Currency 7 2" xfId="1299" xr:uid="{00000000-0005-0000-0000-0000F6080000}"/>
    <cellStyle name="Currency 8" xfId="1300" xr:uid="{00000000-0005-0000-0000-0000F7080000}"/>
    <cellStyle name="Currency 8 2" xfId="1301" xr:uid="{00000000-0005-0000-0000-0000F8080000}"/>
    <cellStyle name="Currency 9" xfId="1302" xr:uid="{00000000-0005-0000-0000-0000F9080000}"/>
    <cellStyle name="Currency0" xfId="55" xr:uid="{00000000-0005-0000-0000-0000FA080000}"/>
    <cellStyle name="Currency0 10" xfId="1304" xr:uid="{00000000-0005-0000-0000-0000FB080000}"/>
    <cellStyle name="Currency0 10 2" xfId="1305" xr:uid="{00000000-0005-0000-0000-0000FC080000}"/>
    <cellStyle name="Currency0 11" xfId="1303" xr:uid="{00000000-0005-0000-0000-0000FD080000}"/>
    <cellStyle name="Currency0 11 2" xfId="47263" xr:uid="{00000000-0005-0000-0000-0000FE080000}"/>
    <cellStyle name="Currency0 12" xfId="1097" xr:uid="{00000000-0005-0000-0000-0000FF080000}"/>
    <cellStyle name="Currency0 13" xfId="31990" xr:uid="{00000000-0005-0000-0000-000000090000}"/>
    <cellStyle name="Currency0 14" xfId="896" xr:uid="{00000000-0005-0000-0000-000001090000}"/>
    <cellStyle name="Currency0 15" xfId="47349" xr:uid="{00000000-0005-0000-0000-000002090000}"/>
    <cellStyle name="Currency0 2" xfId="56" xr:uid="{00000000-0005-0000-0000-000003090000}"/>
    <cellStyle name="Currency0 2 2" xfId="57" xr:uid="{00000000-0005-0000-0000-000004090000}"/>
    <cellStyle name="Currency0 2 2 2" xfId="600" xr:uid="{00000000-0005-0000-0000-000005090000}"/>
    <cellStyle name="Currency0 2 2 3" xfId="497" xr:uid="{00000000-0005-0000-0000-000006090000}"/>
    <cellStyle name="Currency0 2 2 4" xfId="31988" xr:uid="{00000000-0005-0000-0000-000007090000}"/>
    <cellStyle name="Currency0 2 2 5" xfId="898" xr:uid="{00000000-0005-0000-0000-000008090000}"/>
    <cellStyle name="Currency0 2 2 6" xfId="377" xr:uid="{00000000-0005-0000-0000-000009090000}"/>
    <cellStyle name="Currency0 2 3" xfId="58" xr:uid="{00000000-0005-0000-0000-00000A090000}"/>
    <cellStyle name="Currency0 2 3 2" xfId="599" xr:uid="{00000000-0005-0000-0000-00000B090000}"/>
    <cellStyle name="Currency0 2 3 3" xfId="378" xr:uid="{00000000-0005-0000-0000-00000C090000}"/>
    <cellStyle name="Currency0 2 4" xfId="496" xr:uid="{00000000-0005-0000-0000-00000D090000}"/>
    <cellStyle name="Currency0 2 5" xfId="31989" xr:uid="{00000000-0005-0000-0000-00000E090000}"/>
    <cellStyle name="Currency0 2 6" xfId="897" xr:uid="{00000000-0005-0000-0000-00000F090000}"/>
    <cellStyle name="Currency0 2 7" xfId="376" xr:uid="{00000000-0005-0000-0000-000010090000}"/>
    <cellStyle name="Currency0 3" xfId="59" xr:uid="{00000000-0005-0000-0000-000011090000}"/>
    <cellStyle name="Currency0 3 2" xfId="60" xr:uid="{00000000-0005-0000-0000-000012090000}"/>
    <cellStyle name="Currency0 3 2 2" xfId="601" xr:uid="{00000000-0005-0000-0000-000013090000}"/>
    <cellStyle name="Currency0 3 2 3" xfId="380" xr:uid="{00000000-0005-0000-0000-000014090000}"/>
    <cellStyle name="Currency0 3 3" xfId="498" xr:uid="{00000000-0005-0000-0000-000015090000}"/>
    <cellStyle name="Currency0 3 4" xfId="32021" xr:uid="{00000000-0005-0000-0000-000016090000}"/>
    <cellStyle name="Currency0 3 5" xfId="899" xr:uid="{00000000-0005-0000-0000-000017090000}"/>
    <cellStyle name="Currency0 3 6" xfId="379" xr:uid="{00000000-0005-0000-0000-000018090000}"/>
    <cellStyle name="Currency0 4" xfId="61" xr:uid="{00000000-0005-0000-0000-000019090000}"/>
    <cellStyle name="Currency0 4 2" xfId="770" xr:uid="{00000000-0005-0000-0000-00001A090000}"/>
    <cellStyle name="Currency0 4 3" xfId="381" xr:uid="{00000000-0005-0000-0000-00001B090000}"/>
    <cellStyle name="Currency0 5" xfId="1306" xr:uid="{00000000-0005-0000-0000-00001C090000}"/>
    <cellStyle name="Currency0 5 2" xfId="1307" xr:uid="{00000000-0005-0000-0000-00001D090000}"/>
    <cellStyle name="Currency0 5 3" xfId="1308" xr:uid="{00000000-0005-0000-0000-00001E090000}"/>
    <cellStyle name="Currency0 6" xfId="1309" xr:uid="{00000000-0005-0000-0000-00001F090000}"/>
    <cellStyle name="Currency0 6 2" xfId="1310" xr:uid="{00000000-0005-0000-0000-000020090000}"/>
    <cellStyle name="Currency0 7" xfId="1311" xr:uid="{00000000-0005-0000-0000-000021090000}"/>
    <cellStyle name="Currency0 7 2" xfId="1312" xr:uid="{00000000-0005-0000-0000-000022090000}"/>
    <cellStyle name="Currency0 8" xfId="1313" xr:uid="{00000000-0005-0000-0000-000023090000}"/>
    <cellStyle name="Currency0 9" xfId="1314" xr:uid="{00000000-0005-0000-0000-000024090000}"/>
    <cellStyle name="Currency0 9 2" xfId="1315" xr:uid="{00000000-0005-0000-0000-000025090000}"/>
    <cellStyle name="Date" xfId="62" xr:uid="{00000000-0005-0000-0000-000026090000}"/>
    <cellStyle name="Date 10" xfId="1317" xr:uid="{00000000-0005-0000-0000-000027090000}"/>
    <cellStyle name="Date 10 2" xfId="1318" xr:uid="{00000000-0005-0000-0000-000028090000}"/>
    <cellStyle name="Date 11" xfId="1316" xr:uid="{00000000-0005-0000-0000-000029090000}"/>
    <cellStyle name="Date 11 2" xfId="47264" xr:uid="{00000000-0005-0000-0000-00002A090000}"/>
    <cellStyle name="Date 12" xfId="47265" xr:uid="{00000000-0005-0000-0000-00002B090000}"/>
    <cellStyle name="Date 13" xfId="47350" xr:uid="{00000000-0005-0000-0000-00002C090000}"/>
    <cellStyle name="Date 2" xfId="63" xr:uid="{00000000-0005-0000-0000-00002D090000}"/>
    <cellStyle name="Date 2 2" xfId="64" xr:uid="{00000000-0005-0000-0000-00002E090000}"/>
    <cellStyle name="Date 2 2 2" xfId="603" xr:uid="{00000000-0005-0000-0000-00002F090000}"/>
    <cellStyle name="Date 2 2 3" xfId="500" xr:uid="{00000000-0005-0000-0000-000030090000}"/>
    <cellStyle name="Date 2 2 4" xfId="383" xr:uid="{00000000-0005-0000-0000-000031090000}"/>
    <cellStyle name="Date 2 3" xfId="65" xr:uid="{00000000-0005-0000-0000-000032090000}"/>
    <cellStyle name="Date 2 3 2" xfId="602" xr:uid="{00000000-0005-0000-0000-000033090000}"/>
    <cellStyle name="Date 2 3 3" xfId="384" xr:uid="{00000000-0005-0000-0000-000034090000}"/>
    <cellStyle name="Date 2 4" xfId="499" xr:uid="{00000000-0005-0000-0000-000035090000}"/>
    <cellStyle name="Date 2 5" xfId="382" xr:uid="{00000000-0005-0000-0000-000036090000}"/>
    <cellStyle name="Date 3" xfId="66" xr:uid="{00000000-0005-0000-0000-000037090000}"/>
    <cellStyle name="Date 3 2" xfId="67" xr:uid="{00000000-0005-0000-0000-000038090000}"/>
    <cellStyle name="Date 3 2 2" xfId="604" xr:uid="{00000000-0005-0000-0000-000039090000}"/>
    <cellStyle name="Date 3 2 3" xfId="386" xr:uid="{00000000-0005-0000-0000-00003A090000}"/>
    <cellStyle name="Date 3 3" xfId="501" xr:uid="{00000000-0005-0000-0000-00003B090000}"/>
    <cellStyle name="Date 3 4" xfId="385" xr:uid="{00000000-0005-0000-0000-00003C090000}"/>
    <cellStyle name="Date 4" xfId="68" xr:uid="{00000000-0005-0000-0000-00003D090000}"/>
    <cellStyle name="Date 4 2" xfId="771" xr:uid="{00000000-0005-0000-0000-00003E090000}"/>
    <cellStyle name="Date 4 3" xfId="387" xr:uid="{00000000-0005-0000-0000-00003F090000}"/>
    <cellStyle name="Date 5" xfId="1319" xr:uid="{00000000-0005-0000-0000-000040090000}"/>
    <cellStyle name="Date 5 2" xfId="1320" xr:uid="{00000000-0005-0000-0000-000041090000}"/>
    <cellStyle name="Date 5 3" xfId="1321" xr:uid="{00000000-0005-0000-0000-000042090000}"/>
    <cellStyle name="Date 6" xfId="1322" xr:uid="{00000000-0005-0000-0000-000043090000}"/>
    <cellStyle name="Date 6 2" xfId="1323" xr:uid="{00000000-0005-0000-0000-000044090000}"/>
    <cellStyle name="Date 7" xfId="1324" xr:uid="{00000000-0005-0000-0000-000045090000}"/>
    <cellStyle name="Date 7 2" xfId="1325" xr:uid="{00000000-0005-0000-0000-000046090000}"/>
    <cellStyle name="Date 8" xfId="1326" xr:uid="{00000000-0005-0000-0000-000047090000}"/>
    <cellStyle name="Date 9" xfId="1327" xr:uid="{00000000-0005-0000-0000-000048090000}"/>
    <cellStyle name="Date 9 2" xfId="1328" xr:uid="{00000000-0005-0000-0000-000049090000}"/>
    <cellStyle name="Emphasis 1" xfId="352" xr:uid="{00000000-0005-0000-0000-00004A090000}"/>
    <cellStyle name="Emphasis 2" xfId="353" xr:uid="{00000000-0005-0000-0000-00004B090000}"/>
    <cellStyle name="Emphasis 3" xfId="354" xr:uid="{00000000-0005-0000-0000-00004C090000}"/>
    <cellStyle name="Explanatory Text" xfId="69" builtinId="53" customBuiltin="1"/>
    <cellStyle name="Explanatory Text 2" xfId="691" xr:uid="{00000000-0005-0000-0000-00004E090000}"/>
    <cellStyle name="Explanatory Text 2 2" xfId="1082" xr:uid="{00000000-0005-0000-0000-00004F090000}"/>
    <cellStyle name="Explanatory Text 2 2 2" xfId="47165" xr:uid="{00000000-0005-0000-0000-000050090000}"/>
    <cellStyle name="Explanatory Text 2 3" xfId="31987" xr:uid="{00000000-0005-0000-0000-000051090000}"/>
    <cellStyle name="Explanatory Text 2 4" xfId="900" xr:uid="{00000000-0005-0000-0000-000052090000}"/>
    <cellStyle name="Explanatory Text 3" xfId="31902" xr:uid="{00000000-0005-0000-0000-000053090000}"/>
    <cellStyle name="Explanatory Text 3 2" xfId="47121" xr:uid="{00000000-0005-0000-0000-000054090000}"/>
    <cellStyle name="Fixed" xfId="70" xr:uid="{00000000-0005-0000-0000-000055090000}"/>
    <cellStyle name="Fixed 10" xfId="1330" xr:uid="{00000000-0005-0000-0000-000056090000}"/>
    <cellStyle name="Fixed 10 2" xfId="1331" xr:uid="{00000000-0005-0000-0000-000057090000}"/>
    <cellStyle name="Fixed 11" xfId="1329" xr:uid="{00000000-0005-0000-0000-000058090000}"/>
    <cellStyle name="Fixed 11 2" xfId="47266" xr:uid="{00000000-0005-0000-0000-000059090000}"/>
    <cellStyle name="Fixed 12" xfId="47267" xr:uid="{00000000-0005-0000-0000-00005A090000}"/>
    <cellStyle name="Fixed 13" xfId="47351" xr:uid="{00000000-0005-0000-0000-00005B090000}"/>
    <cellStyle name="Fixed 2" xfId="71" xr:uid="{00000000-0005-0000-0000-00005C090000}"/>
    <cellStyle name="Fixed 2 2" xfId="72" xr:uid="{00000000-0005-0000-0000-00005D090000}"/>
    <cellStyle name="Fixed 2 2 2" xfId="606" xr:uid="{00000000-0005-0000-0000-00005E090000}"/>
    <cellStyle name="Fixed 2 2 3" xfId="503" xr:uid="{00000000-0005-0000-0000-00005F090000}"/>
    <cellStyle name="Fixed 2 2 4" xfId="389" xr:uid="{00000000-0005-0000-0000-000060090000}"/>
    <cellStyle name="Fixed 2 3" xfId="73" xr:uid="{00000000-0005-0000-0000-000061090000}"/>
    <cellStyle name="Fixed 2 3 2" xfId="605" xr:uid="{00000000-0005-0000-0000-000062090000}"/>
    <cellStyle name="Fixed 2 3 3" xfId="390" xr:uid="{00000000-0005-0000-0000-000063090000}"/>
    <cellStyle name="Fixed 2 4" xfId="502" xr:uid="{00000000-0005-0000-0000-000064090000}"/>
    <cellStyle name="Fixed 2 5" xfId="388" xr:uid="{00000000-0005-0000-0000-000065090000}"/>
    <cellStyle name="Fixed 3" xfId="74" xr:uid="{00000000-0005-0000-0000-000066090000}"/>
    <cellStyle name="Fixed 3 2" xfId="75" xr:uid="{00000000-0005-0000-0000-000067090000}"/>
    <cellStyle name="Fixed 3 2 2" xfId="607" xr:uid="{00000000-0005-0000-0000-000068090000}"/>
    <cellStyle name="Fixed 3 2 3" xfId="392" xr:uid="{00000000-0005-0000-0000-000069090000}"/>
    <cellStyle name="Fixed 3 3" xfId="504" xr:uid="{00000000-0005-0000-0000-00006A090000}"/>
    <cellStyle name="Fixed 3 4" xfId="391" xr:uid="{00000000-0005-0000-0000-00006B090000}"/>
    <cellStyle name="Fixed 4" xfId="76" xr:uid="{00000000-0005-0000-0000-00006C090000}"/>
    <cellStyle name="Fixed 4 2" xfId="772" xr:uid="{00000000-0005-0000-0000-00006D090000}"/>
    <cellStyle name="Fixed 4 3" xfId="393" xr:uid="{00000000-0005-0000-0000-00006E090000}"/>
    <cellStyle name="Fixed 5" xfId="1332" xr:uid="{00000000-0005-0000-0000-00006F090000}"/>
    <cellStyle name="Fixed 5 2" xfId="1333" xr:uid="{00000000-0005-0000-0000-000070090000}"/>
    <cellStyle name="Fixed 5 3" xfId="1334" xr:uid="{00000000-0005-0000-0000-000071090000}"/>
    <cellStyle name="Fixed 6" xfId="1335" xr:uid="{00000000-0005-0000-0000-000072090000}"/>
    <cellStyle name="Fixed 6 2" xfId="1336" xr:uid="{00000000-0005-0000-0000-000073090000}"/>
    <cellStyle name="Fixed 7" xfId="1337" xr:uid="{00000000-0005-0000-0000-000074090000}"/>
    <cellStyle name="Fixed 7 2" xfId="1338" xr:uid="{00000000-0005-0000-0000-000075090000}"/>
    <cellStyle name="Fixed 8" xfId="1339" xr:uid="{00000000-0005-0000-0000-000076090000}"/>
    <cellStyle name="Fixed 9" xfId="1340" xr:uid="{00000000-0005-0000-0000-000077090000}"/>
    <cellStyle name="Fixed 9 2" xfId="1341" xr:uid="{00000000-0005-0000-0000-000078090000}"/>
    <cellStyle name="Good" xfId="77" builtinId="26" customBuiltin="1"/>
    <cellStyle name="Good 2" xfId="692" xr:uid="{00000000-0005-0000-0000-00007A090000}"/>
    <cellStyle name="Good 2 2" xfId="1083" xr:uid="{00000000-0005-0000-0000-00007B090000}"/>
    <cellStyle name="Good 2 2 2" xfId="47148" xr:uid="{00000000-0005-0000-0000-00007C090000}"/>
    <cellStyle name="Good 2 3" xfId="32020" xr:uid="{00000000-0005-0000-0000-00007D090000}"/>
    <cellStyle name="Good 2 4" xfId="901" xr:uid="{00000000-0005-0000-0000-00007E090000}"/>
    <cellStyle name="Good 3" xfId="31903" xr:uid="{00000000-0005-0000-0000-00007F090000}"/>
    <cellStyle name="Good 3 2" xfId="47203" xr:uid="{00000000-0005-0000-0000-000080090000}"/>
    <cellStyle name="Grey" xfId="78" xr:uid="{00000000-0005-0000-0000-000081090000}"/>
    <cellStyle name="Grey 2" xfId="79" xr:uid="{00000000-0005-0000-0000-000082090000}"/>
    <cellStyle name="Grey 3" xfId="80" xr:uid="{00000000-0005-0000-0000-000083090000}"/>
    <cellStyle name="Grey 4" xfId="47268" xr:uid="{00000000-0005-0000-0000-000084090000}"/>
    <cellStyle name="HEADER" xfId="81" xr:uid="{00000000-0005-0000-0000-000085090000}"/>
    <cellStyle name="HEADER 2" xfId="1099" xr:uid="{00000000-0005-0000-0000-000086090000}"/>
    <cellStyle name="HEADER 3" xfId="31986" xr:uid="{00000000-0005-0000-0000-000087090000}"/>
    <cellStyle name="HEADER 4" xfId="902" xr:uid="{00000000-0005-0000-0000-000088090000}"/>
    <cellStyle name="Header1" xfId="82" xr:uid="{00000000-0005-0000-0000-000089090000}"/>
    <cellStyle name="Header1 2" xfId="1100" xr:uid="{00000000-0005-0000-0000-00008A090000}"/>
    <cellStyle name="Header1 3" xfId="32019" xr:uid="{00000000-0005-0000-0000-00008B090000}"/>
    <cellStyle name="Header1 4" xfId="903" xr:uid="{00000000-0005-0000-0000-00008C090000}"/>
    <cellStyle name="Header2" xfId="83" xr:uid="{00000000-0005-0000-0000-00008D090000}"/>
    <cellStyle name="Header2 2" xfId="1101" xr:uid="{00000000-0005-0000-0000-00008E090000}"/>
    <cellStyle name="Header2 3" xfId="31985" xr:uid="{00000000-0005-0000-0000-00008F090000}"/>
    <cellStyle name="Header2 4" xfId="904" xr:uid="{00000000-0005-0000-0000-000090090000}"/>
    <cellStyle name="Heading 1" xfId="84" builtinId="16" customBuiltin="1"/>
    <cellStyle name="Heading 1 2" xfId="85" xr:uid="{00000000-0005-0000-0000-000092090000}"/>
    <cellStyle name="Heading 1 2 2" xfId="906" xr:uid="{00000000-0005-0000-0000-000093090000}"/>
    <cellStyle name="Heading 1 2 3" xfId="1102" xr:uid="{00000000-0005-0000-0000-000094090000}"/>
    <cellStyle name="Heading 1 2 3 2" xfId="47174" xr:uid="{00000000-0005-0000-0000-000095090000}"/>
    <cellStyle name="Heading 1 2 4" xfId="32018" xr:uid="{00000000-0005-0000-0000-000096090000}"/>
    <cellStyle name="Heading 1 2 5" xfId="905" xr:uid="{00000000-0005-0000-0000-000097090000}"/>
    <cellStyle name="Heading 1 3" xfId="693" xr:uid="{00000000-0005-0000-0000-000098090000}"/>
    <cellStyle name="Heading 1 3 10" xfId="907" xr:uid="{00000000-0005-0000-0000-000099090000}"/>
    <cellStyle name="Heading 1 3 2" xfId="1343" xr:uid="{00000000-0005-0000-0000-00009A090000}"/>
    <cellStyle name="Heading 1 3 3" xfId="1344" xr:uid="{00000000-0005-0000-0000-00009B090000}"/>
    <cellStyle name="Heading 1 3 4" xfId="1345" xr:uid="{00000000-0005-0000-0000-00009C090000}"/>
    <cellStyle name="Heading 1 3 5" xfId="1346" xr:uid="{00000000-0005-0000-0000-00009D090000}"/>
    <cellStyle name="Heading 1 3 6" xfId="1347" xr:uid="{00000000-0005-0000-0000-00009E090000}"/>
    <cellStyle name="Heading 1 3 7" xfId="1342" xr:uid="{00000000-0005-0000-0000-00009F090000}"/>
    <cellStyle name="Heading 1 3 8" xfId="1084" xr:uid="{00000000-0005-0000-0000-0000A0090000}"/>
    <cellStyle name="Heading 1 3 9" xfId="31984" xr:uid="{00000000-0005-0000-0000-0000A1090000}"/>
    <cellStyle name="Heading 1 4" xfId="481" xr:uid="{00000000-0005-0000-0000-0000A2090000}"/>
    <cellStyle name="Heading 1 4 2" xfId="32065" xr:uid="{00000000-0005-0000-0000-0000A3090000}"/>
    <cellStyle name="Heading 1 4 3" xfId="31904" xr:uid="{00000000-0005-0000-0000-0000A4090000}"/>
    <cellStyle name="Heading 1 4 4" xfId="47202" xr:uid="{00000000-0005-0000-0000-0000A5090000}"/>
    <cellStyle name="Heading 1 4 5" xfId="1348" xr:uid="{00000000-0005-0000-0000-0000A6090000}"/>
    <cellStyle name="Heading 1 5" xfId="1349" xr:uid="{00000000-0005-0000-0000-0000A7090000}"/>
    <cellStyle name="Heading 1 6" xfId="1350" xr:uid="{00000000-0005-0000-0000-0000A8090000}"/>
    <cellStyle name="Heading 1 7" xfId="1351" xr:uid="{00000000-0005-0000-0000-0000A9090000}"/>
    <cellStyle name="Heading 1 8" xfId="1352" xr:uid="{00000000-0005-0000-0000-0000AA090000}"/>
    <cellStyle name="Heading 1 9" xfId="1353" xr:uid="{00000000-0005-0000-0000-0000AB090000}"/>
    <cellStyle name="Heading 2" xfId="86" builtinId="17" customBuiltin="1"/>
    <cellStyle name="Heading 2 10" xfId="1354" xr:uid="{00000000-0005-0000-0000-0000AD090000}"/>
    <cellStyle name="Heading 2 11" xfId="47269" xr:uid="{00000000-0005-0000-0000-0000AE090000}"/>
    <cellStyle name="Heading 2 12" xfId="47270" xr:uid="{00000000-0005-0000-0000-0000AF090000}"/>
    <cellStyle name="Heading 2 2" xfId="87" xr:uid="{00000000-0005-0000-0000-0000B0090000}"/>
    <cellStyle name="Heading 2 2 2" xfId="88" xr:uid="{00000000-0005-0000-0000-0000B1090000}"/>
    <cellStyle name="Heading 2 2 2 2" xfId="909" xr:uid="{00000000-0005-0000-0000-0000B2090000}"/>
    <cellStyle name="Heading 2 2 3" xfId="1104" xr:uid="{00000000-0005-0000-0000-0000B3090000}"/>
    <cellStyle name="Heading 2 2 3 2" xfId="47169" xr:uid="{00000000-0005-0000-0000-0000B4090000}"/>
    <cellStyle name="Heading 2 2 4" xfId="31983" xr:uid="{00000000-0005-0000-0000-0000B5090000}"/>
    <cellStyle name="Heading 2 2 5" xfId="908" xr:uid="{00000000-0005-0000-0000-0000B6090000}"/>
    <cellStyle name="Heading 2 3" xfId="89" xr:uid="{00000000-0005-0000-0000-0000B7090000}"/>
    <cellStyle name="Heading 2 3 2" xfId="1103" xr:uid="{00000000-0005-0000-0000-0000B8090000}"/>
    <cellStyle name="Heading 2 3 3" xfId="31982" xr:uid="{00000000-0005-0000-0000-0000B9090000}"/>
    <cellStyle name="Heading 2 3 4" xfId="910" xr:uid="{00000000-0005-0000-0000-0000BA090000}"/>
    <cellStyle name="Heading 2 4" xfId="694" xr:uid="{00000000-0005-0000-0000-0000BB090000}"/>
    <cellStyle name="Heading 2 4 2" xfId="1356" xr:uid="{00000000-0005-0000-0000-0000BC090000}"/>
    <cellStyle name="Heading 2 4 3" xfId="1357" xr:uid="{00000000-0005-0000-0000-0000BD090000}"/>
    <cellStyle name="Heading 2 4 4" xfId="1358" xr:uid="{00000000-0005-0000-0000-0000BE090000}"/>
    <cellStyle name="Heading 2 4 5" xfId="1359" xr:uid="{00000000-0005-0000-0000-0000BF090000}"/>
    <cellStyle name="Heading 2 4 6" xfId="1360" xr:uid="{00000000-0005-0000-0000-0000C0090000}"/>
    <cellStyle name="Heading 2 4 7" xfId="1355" xr:uid="{00000000-0005-0000-0000-0000C1090000}"/>
    <cellStyle name="Heading 2 5" xfId="482" xr:uid="{00000000-0005-0000-0000-0000C2090000}"/>
    <cellStyle name="Heading 2 5 2" xfId="32066" xr:uid="{00000000-0005-0000-0000-0000C3090000}"/>
    <cellStyle name="Heading 2 5 3" xfId="31905" xr:uid="{00000000-0005-0000-0000-0000C4090000}"/>
    <cellStyle name="Heading 2 5 4" xfId="1361" xr:uid="{00000000-0005-0000-0000-0000C5090000}"/>
    <cellStyle name="Heading 2 6" xfId="1362" xr:uid="{00000000-0005-0000-0000-0000C6090000}"/>
    <cellStyle name="Heading 2 7" xfId="1363" xr:uid="{00000000-0005-0000-0000-0000C7090000}"/>
    <cellStyle name="Heading 2 8" xfId="1364" xr:uid="{00000000-0005-0000-0000-0000C8090000}"/>
    <cellStyle name="Heading 2 9" xfId="1365" xr:uid="{00000000-0005-0000-0000-0000C9090000}"/>
    <cellStyle name="Heading 3" xfId="90" builtinId="18" customBuiltin="1"/>
    <cellStyle name="Heading 3 2" xfId="695" xr:uid="{00000000-0005-0000-0000-0000CB090000}"/>
    <cellStyle name="Heading 3 2 10" xfId="911" xr:uid="{00000000-0005-0000-0000-0000CC090000}"/>
    <cellStyle name="Heading 3 2 2" xfId="1367" xr:uid="{00000000-0005-0000-0000-0000CD090000}"/>
    <cellStyle name="Heading 3 2 2 2" xfId="47168" xr:uid="{00000000-0005-0000-0000-0000CE090000}"/>
    <cellStyle name="Heading 3 2 3" xfId="1368" xr:uid="{00000000-0005-0000-0000-0000CF090000}"/>
    <cellStyle name="Heading 3 2 4" xfId="1369" xr:uid="{00000000-0005-0000-0000-0000D0090000}"/>
    <cellStyle name="Heading 3 2 5" xfId="1370" xr:uid="{00000000-0005-0000-0000-0000D1090000}"/>
    <cellStyle name="Heading 3 2 6" xfId="1371" xr:uid="{00000000-0005-0000-0000-0000D2090000}"/>
    <cellStyle name="Heading 3 2 7" xfId="1366" xr:uid="{00000000-0005-0000-0000-0000D3090000}"/>
    <cellStyle name="Heading 3 2 8" xfId="1085" xr:uid="{00000000-0005-0000-0000-0000D4090000}"/>
    <cellStyle name="Heading 3 2 9" xfId="31981" xr:uid="{00000000-0005-0000-0000-0000D5090000}"/>
    <cellStyle name="Heading 3 3" xfId="31906" xr:uid="{00000000-0005-0000-0000-0000D6090000}"/>
    <cellStyle name="Heading 3 3 2" xfId="47122" xr:uid="{00000000-0005-0000-0000-0000D7090000}"/>
    <cellStyle name="Heading 4" xfId="91" builtinId="19" customBuiltin="1"/>
    <cellStyle name="Heading 4 2" xfId="696" xr:uid="{00000000-0005-0000-0000-0000D9090000}"/>
    <cellStyle name="Heading 4 2 10" xfId="912" xr:uid="{00000000-0005-0000-0000-0000DA090000}"/>
    <cellStyle name="Heading 4 2 2" xfId="1373" xr:uid="{00000000-0005-0000-0000-0000DB090000}"/>
    <cellStyle name="Heading 4 2 2 2" xfId="47173" xr:uid="{00000000-0005-0000-0000-0000DC090000}"/>
    <cellStyle name="Heading 4 2 3" xfId="1374" xr:uid="{00000000-0005-0000-0000-0000DD090000}"/>
    <cellStyle name="Heading 4 2 4" xfId="1375" xr:uid="{00000000-0005-0000-0000-0000DE090000}"/>
    <cellStyle name="Heading 4 2 5" xfId="1376" xr:uid="{00000000-0005-0000-0000-0000DF090000}"/>
    <cellStyle name="Heading 4 2 6" xfId="1377" xr:uid="{00000000-0005-0000-0000-0000E0090000}"/>
    <cellStyle name="Heading 4 2 7" xfId="1372" xr:uid="{00000000-0005-0000-0000-0000E1090000}"/>
    <cellStyle name="Heading 4 2 8" xfId="1086" xr:uid="{00000000-0005-0000-0000-0000E2090000}"/>
    <cellStyle name="Heading 4 2 9" xfId="31980" xr:uid="{00000000-0005-0000-0000-0000E3090000}"/>
    <cellStyle name="Heading 4 3" xfId="31907" xr:uid="{00000000-0005-0000-0000-0000E4090000}"/>
    <cellStyle name="Heading 4 3 2" xfId="47201" xr:uid="{00000000-0005-0000-0000-0000E5090000}"/>
    <cellStyle name="Heading1" xfId="92" xr:uid="{00000000-0005-0000-0000-0000E6090000}"/>
    <cellStyle name="Heading1 10" xfId="1379" xr:uid="{00000000-0005-0000-0000-0000E7090000}"/>
    <cellStyle name="Heading1 10 2" xfId="1380" xr:uid="{00000000-0005-0000-0000-0000E8090000}"/>
    <cellStyle name="Heading1 11" xfId="1378" xr:uid="{00000000-0005-0000-0000-0000E9090000}"/>
    <cellStyle name="Heading1 11 2" xfId="47271" xr:uid="{00000000-0005-0000-0000-0000EA090000}"/>
    <cellStyle name="Heading1 12" xfId="47272" xr:uid="{00000000-0005-0000-0000-0000EB090000}"/>
    <cellStyle name="Heading1 13" xfId="47356" xr:uid="{00000000-0005-0000-0000-0000EC090000}"/>
    <cellStyle name="Heading1 2" xfId="93" xr:uid="{00000000-0005-0000-0000-0000ED090000}"/>
    <cellStyle name="Heading1 2 2" xfId="94" xr:uid="{00000000-0005-0000-0000-0000EE090000}"/>
    <cellStyle name="Heading1 2 2 2" xfId="609" xr:uid="{00000000-0005-0000-0000-0000EF090000}"/>
    <cellStyle name="Heading1 2 2 3" xfId="506" xr:uid="{00000000-0005-0000-0000-0000F0090000}"/>
    <cellStyle name="Heading1 2 2 4" xfId="395" xr:uid="{00000000-0005-0000-0000-0000F1090000}"/>
    <cellStyle name="Heading1 2 3" xfId="95" xr:uid="{00000000-0005-0000-0000-0000F2090000}"/>
    <cellStyle name="Heading1 2 3 2" xfId="608" xr:uid="{00000000-0005-0000-0000-0000F3090000}"/>
    <cellStyle name="Heading1 2 3 3" xfId="396" xr:uid="{00000000-0005-0000-0000-0000F4090000}"/>
    <cellStyle name="Heading1 2 4" xfId="505" xr:uid="{00000000-0005-0000-0000-0000F5090000}"/>
    <cellStyle name="Heading1 2 5" xfId="394" xr:uid="{00000000-0005-0000-0000-0000F6090000}"/>
    <cellStyle name="Heading1 3" xfId="96" xr:uid="{00000000-0005-0000-0000-0000F7090000}"/>
    <cellStyle name="Heading1 3 2" xfId="97" xr:uid="{00000000-0005-0000-0000-0000F8090000}"/>
    <cellStyle name="Heading1 3 2 2" xfId="610" xr:uid="{00000000-0005-0000-0000-0000F9090000}"/>
    <cellStyle name="Heading1 3 2 3" xfId="398" xr:uid="{00000000-0005-0000-0000-0000FA090000}"/>
    <cellStyle name="Heading1 3 3" xfId="507" xr:uid="{00000000-0005-0000-0000-0000FB090000}"/>
    <cellStyle name="Heading1 3 4" xfId="397" xr:uid="{00000000-0005-0000-0000-0000FC090000}"/>
    <cellStyle name="Heading1 4" xfId="98" xr:uid="{00000000-0005-0000-0000-0000FD090000}"/>
    <cellStyle name="Heading1 4 2" xfId="773" xr:uid="{00000000-0005-0000-0000-0000FE090000}"/>
    <cellStyle name="Heading1 4 3" xfId="399" xr:uid="{00000000-0005-0000-0000-0000FF090000}"/>
    <cellStyle name="Heading1 5" xfId="1381" xr:uid="{00000000-0005-0000-0000-0000000A0000}"/>
    <cellStyle name="Heading1 5 2" xfId="1382" xr:uid="{00000000-0005-0000-0000-0000010A0000}"/>
    <cellStyle name="Heading1 5 3" xfId="1383" xr:uid="{00000000-0005-0000-0000-0000020A0000}"/>
    <cellStyle name="Heading1 6" xfId="1384" xr:uid="{00000000-0005-0000-0000-0000030A0000}"/>
    <cellStyle name="Heading1 6 2" xfId="1385" xr:uid="{00000000-0005-0000-0000-0000040A0000}"/>
    <cellStyle name="Heading1 7" xfId="1386" xr:uid="{00000000-0005-0000-0000-0000050A0000}"/>
    <cellStyle name="Heading1 7 2" xfId="1387" xr:uid="{00000000-0005-0000-0000-0000060A0000}"/>
    <cellStyle name="Heading1 8" xfId="1388" xr:uid="{00000000-0005-0000-0000-0000070A0000}"/>
    <cellStyle name="Heading1 9" xfId="1389" xr:uid="{00000000-0005-0000-0000-0000080A0000}"/>
    <cellStyle name="Heading1 9 2" xfId="1390" xr:uid="{00000000-0005-0000-0000-0000090A0000}"/>
    <cellStyle name="Heading1_2011-10 LIEE Table 6 (2)" xfId="99" xr:uid="{00000000-0005-0000-0000-00000A0A0000}"/>
    <cellStyle name="Heading2" xfId="100" xr:uid="{00000000-0005-0000-0000-00000B0A0000}"/>
    <cellStyle name="Heading2 10" xfId="1392" xr:uid="{00000000-0005-0000-0000-00000C0A0000}"/>
    <cellStyle name="Heading2 10 2" xfId="1393" xr:uid="{00000000-0005-0000-0000-00000D0A0000}"/>
    <cellStyle name="Heading2 11" xfId="1391" xr:uid="{00000000-0005-0000-0000-00000E0A0000}"/>
    <cellStyle name="Heading2 11 2" xfId="47273" xr:uid="{00000000-0005-0000-0000-00000F0A0000}"/>
    <cellStyle name="Heading2 12" xfId="47274" xr:uid="{00000000-0005-0000-0000-0000100A0000}"/>
    <cellStyle name="Heading2 13" xfId="47358" xr:uid="{00000000-0005-0000-0000-0000110A0000}"/>
    <cellStyle name="Heading2 2" xfId="101" xr:uid="{00000000-0005-0000-0000-0000120A0000}"/>
    <cellStyle name="Heading2 2 2" xfId="102" xr:uid="{00000000-0005-0000-0000-0000130A0000}"/>
    <cellStyle name="Heading2 2 2 2" xfId="612" xr:uid="{00000000-0005-0000-0000-0000140A0000}"/>
    <cellStyle name="Heading2 2 2 3" xfId="509" xr:uid="{00000000-0005-0000-0000-0000150A0000}"/>
    <cellStyle name="Heading2 2 2 4" xfId="401" xr:uid="{00000000-0005-0000-0000-0000160A0000}"/>
    <cellStyle name="Heading2 2 3" xfId="103" xr:uid="{00000000-0005-0000-0000-0000170A0000}"/>
    <cellStyle name="Heading2 2 3 2" xfId="611" xr:uid="{00000000-0005-0000-0000-0000180A0000}"/>
    <cellStyle name="Heading2 2 3 3" xfId="402" xr:uid="{00000000-0005-0000-0000-0000190A0000}"/>
    <cellStyle name="Heading2 2 4" xfId="508" xr:uid="{00000000-0005-0000-0000-00001A0A0000}"/>
    <cellStyle name="Heading2 2 5" xfId="400" xr:uid="{00000000-0005-0000-0000-00001B0A0000}"/>
    <cellStyle name="Heading2 3" xfId="104" xr:uid="{00000000-0005-0000-0000-00001C0A0000}"/>
    <cellStyle name="Heading2 3 2" xfId="105" xr:uid="{00000000-0005-0000-0000-00001D0A0000}"/>
    <cellStyle name="Heading2 3 2 2" xfId="613" xr:uid="{00000000-0005-0000-0000-00001E0A0000}"/>
    <cellStyle name="Heading2 3 2 3" xfId="404" xr:uid="{00000000-0005-0000-0000-00001F0A0000}"/>
    <cellStyle name="Heading2 3 3" xfId="510" xr:uid="{00000000-0005-0000-0000-0000200A0000}"/>
    <cellStyle name="Heading2 3 4" xfId="403" xr:uid="{00000000-0005-0000-0000-0000210A0000}"/>
    <cellStyle name="Heading2 4" xfId="106" xr:uid="{00000000-0005-0000-0000-0000220A0000}"/>
    <cellStyle name="Heading2 4 2" xfId="774" xr:uid="{00000000-0005-0000-0000-0000230A0000}"/>
    <cellStyle name="Heading2 4 3" xfId="405" xr:uid="{00000000-0005-0000-0000-0000240A0000}"/>
    <cellStyle name="Heading2 5" xfId="1394" xr:uid="{00000000-0005-0000-0000-0000250A0000}"/>
    <cellStyle name="Heading2 5 2" xfId="1395" xr:uid="{00000000-0005-0000-0000-0000260A0000}"/>
    <cellStyle name="Heading2 5 3" xfId="1396" xr:uid="{00000000-0005-0000-0000-0000270A0000}"/>
    <cellStyle name="Heading2 6" xfId="1397" xr:uid="{00000000-0005-0000-0000-0000280A0000}"/>
    <cellStyle name="Heading2 6 2" xfId="1398" xr:uid="{00000000-0005-0000-0000-0000290A0000}"/>
    <cellStyle name="Heading2 7" xfId="1399" xr:uid="{00000000-0005-0000-0000-00002A0A0000}"/>
    <cellStyle name="Heading2 7 2" xfId="1400" xr:uid="{00000000-0005-0000-0000-00002B0A0000}"/>
    <cellStyle name="Heading2 8" xfId="1401" xr:uid="{00000000-0005-0000-0000-00002C0A0000}"/>
    <cellStyle name="Heading2 9" xfId="1402" xr:uid="{00000000-0005-0000-0000-00002D0A0000}"/>
    <cellStyle name="Heading2 9 2" xfId="1403" xr:uid="{00000000-0005-0000-0000-00002E0A0000}"/>
    <cellStyle name="Heading2_2011-10 LIEE Table 6 (2)" xfId="107" xr:uid="{00000000-0005-0000-0000-00002F0A0000}"/>
    <cellStyle name="Hidden" xfId="108" xr:uid="{00000000-0005-0000-0000-0000300A0000}"/>
    <cellStyle name="Hidden 2" xfId="614" xr:uid="{00000000-0005-0000-0000-0000310A0000}"/>
    <cellStyle name="Hidden 3" xfId="511" xr:uid="{00000000-0005-0000-0000-0000320A0000}"/>
    <cellStyle name="Hidden 4" xfId="406" xr:uid="{00000000-0005-0000-0000-0000330A0000}"/>
    <cellStyle name="HIGHLIGHT" xfId="109" xr:uid="{00000000-0005-0000-0000-0000340A0000}"/>
    <cellStyle name="HIGHLIGHT 2" xfId="1105" xr:uid="{00000000-0005-0000-0000-0000350A0000}"/>
    <cellStyle name="HIGHLIGHT 3" xfId="31979" xr:uid="{00000000-0005-0000-0000-0000360A0000}"/>
    <cellStyle name="HIGHLIGHT 4" xfId="913" xr:uid="{00000000-0005-0000-0000-0000370A0000}"/>
    <cellStyle name="Hyperlink 2" xfId="914" xr:uid="{00000000-0005-0000-0000-0000380A0000}"/>
    <cellStyle name="Input" xfId="110" builtinId="20" customBuiltin="1"/>
    <cellStyle name="Input [yellow]" xfId="111" xr:uid="{00000000-0005-0000-0000-00003A0A0000}"/>
    <cellStyle name="Input [yellow] 2" xfId="112" xr:uid="{00000000-0005-0000-0000-00003B0A0000}"/>
    <cellStyle name="Input [yellow] 3" xfId="113" xr:uid="{00000000-0005-0000-0000-00003C0A0000}"/>
    <cellStyle name="Input [yellow] 4" xfId="47275" xr:uid="{00000000-0005-0000-0000-00003D0A0000}"/>
    <cellStyle name="Input 10" xfId="16781" xr:uid="{00000000-0005-0000-0000-00003E0A0000}"/>
    <cellStyle name="Input 11" xfId="47098" xr:uid="{00000000-0005-0000-0000-00003F0A0000}"/>
    <cellStyle name="Input 2" xfId="697" xr:uid="{00000000-0005-0000-0000-0000400A0000}"/>
    <cellStyle name="Input 2 10" xfId="915" xr:uid="{00000000-0005-0000-0000-0000410A0000}"/>
    <cellStyle name="Input 2 2" xfId="1405" xr:uid="{00000000-0005-0000-0000-0000420A0000}"/>
    <cellStyle name="Input 2 2 2" xfId="47158" xr:uid="{00000000-0005-0000-0000-0000430A0000}"/>
    <cellStyle name="Input 2 3" xfId="1406" xr:uid="{00000000-0005-0000-0000-0000440A0000}"/>
    <cellStyle name="Input 2 4" xfId="1407" xr:uid="{00000000-0005-0000-0000-0000450A0000}"/>
    <cellStyle name="Input 2 5" xfId="1408" xr:uid="{00000000-0005-0000-0000-0000460A0000}"/>
    <cellStyle name="Input 2 6" xfId="1409" xr:uid="{00000000-0005-0000-0000-0000470A0000}"/>
    <cellStyle name="Input 2 7" xfId="1404" xr:uid="{00000000-0005-0000-0000-0000480A0000}"/>
    <cellStyle name="Input 2 8" xfId="1087" xr:uid="{00000000-0005-0000-0000-0000490A0000}"/>
    <cellStyle name="Input 2 9" xfId="31978" xr:uid="{00000000-0005-0000-0000-00004A0A0000}"/>
    <cellStyle name="Input 3" xfId="916" xr:uid="{00000000-0005-0000-0000-00004B0A0000}"/>
    <cellStyle name="Input 3 2" xfId="1410" xr:uid="{00000000-0005-0000-0000-00004C0A0000}"/>
    <cellStyle name="Input 3 2 2" xfId="47248" xr:uid="{00000000-0005-0000-0000-00004D0A0000}"/>
    <cellStyle name="Input 3 3" xfId="31977" xr:uid="{00000000-0005-0000-0000-00004E0A0000}"/>
    <cellStyle name="Input 4" xfId="917" xr:uid="{00000000-0005-0000-0000-00004F0A0000}"/>
    <cellStyle name="Input 4 2" xfId="1411" xr:uid="{00000000-0005-0000-0000-0000500A0000}"/>
    <cellStyle name="Input 4 3" xfId="31976" xr:uid="{00000000-0005-0000-0000-0000510A0000}"/>
    <cellStyle name="Input 5" xfId="918" xr:uid="{00000000-0005-0000-0000-0000520A0000}"/>
    <cellStyle name="Input 5 2" xfId="1412" xr:uid="{00000000-0005-0000-0000-0000530A0000}"/>
    <cellStyle name="Input 6" xfId="919" xr:uid="{00000000-0005-0000-0000-0000540A0000}"/>
    <cellStyle name="Input 6 2" xfId="1413" xr:uid="{00000000-0005-0000-0000-0000550A0000}"/>
    <cellStyle name="Input 7" xfId="1414" xr:uid="{00000000-0005-0000-0000-0000560A0000}"/>
    <cellStyle name="Input 7 2" xfId="47240" xr:uid="{00000000-0005-0000-0000-0000570A0000}"/>
    <cellStyle name="Input 8" xfId="3343" xr:uid="{00000000-0005-0000-0000-0000580A0000}"/>
    <cellStyle name="Input 9" xfId="16783" xr:uid="{00000000-0005-0000-0000-0000590A0000}"/>
    <cellStyle name="Linked Cell" xfId="114" builtinId="24" customBuiltin="1"/>
    <cellStyle name="Linked Cell 2" xfId="698" xr:uid="{00000000-0005-0000-0000-00005B0A0000}"/>
    <cellStyle name="Linked Cell 2 2" xfId="1088" xr:uid="{00000000-0005-0000-0000-00005C0A0000}"/>
    <cellStyle name="Linked Cell 2 2 2" xfId="47167" xr:uid="{00000000-0005-0000-0000-00005D0A0000}"/>
    <cellStyle name="Linked Cell 2 3" xfId="31975" xr:uid="{00000000-0005-0000-0000-00005E0A0000}"/>
    <cellStyle name="Linked Cell 2 4" xfId="920" xr:uid="{00000000-0005-0000-0000-00005F0A0000}"/>
    <cellStyle name="Linked Cell 3" xfId="31908" xr:uid="{00000000-0005-0000-0000-0000600A0000}"/>
    <cellStyle name="Linked Cell 3 2" xfId="47200" xr:uid="{00000000-0005-0000-0000-0000610A0000}"/>
    <cellStyle name="Neutral" xfId="115" builtinId="28" customBuiltin="1"/>
    <cellStyle name="Neutral 2" xfId="699" xr:uid="{00000000-0005-0000-0000-0000630A0000}"/>
    <cellStyle name="Neutral 2 2" xfId="1089" xr:uid="{00000000-0005-0000-0000-0000640A0000}"/>
    <cellStyle name="Neutral 2 2 2" xfId="47190" xr:uid="{00000000-0005-0000-0000-0000650A0000}"/>
    <cellStyle name="Neutral 2 3" xfId="31974" xr:uid="{00000000-0005-0000-0000-0000660A0000}"/>
    <cellStyle name="Neutral 2 4" xfId="921" xr:uid="{00000000-0005-0000-0000-0000670A0000}"/>
    <cellStyle name="Neutral 3" xfId="31909" xr:uid="{00000000-0005-0000-0000-0000680A0000}"/>
    <cellStyle name="Neutral 3 2" xfId="47199" xr:uid="{00000000-0005-0000-0000-0000690A0000}"/>
    <cellStyle name="no dec" xfId="116" xr:uid="{00000000-0005-0000-0000-00006A0A0000}"/>
    <cellStyle name="no dec 2" xfId="117" xr:uid="{00000000-0005-0000-0000-00006B0A0000}"/>
    <cellStyle name="no dec 2 2" xfId="922" xr:uid="{00000000-0005-0000-0000-00006C0A0000}"/>
    <cellStyle name="no dec_2011-12 LIEE Table 1 Updated budget" xfId="118" xr:uid="{00000000-0005-0000-0000-00006D0A0000}"/>
    <cellStyle name="Normal" xfId="0" builtinId="0"/>
    <cellStyle name="Normal - Style1" xfId="119" xr:uid="{00000000-0005-0000-0000-00006F0A0000}"/>
    <cellStyle name="Normal - Style1 2" xfId="120" xr:uid="{00000000-0005-0000-0000-0000700A0000}"/>
    <cellStyle name="Normal - Style1 2 2" xfId="923" xr:uid="{00000000-0005-0000-0000-0000710A0000}"/>
    <cellStyle name="Normal - Style1_2011-12 LIEE Table 1 Updated budget" xfId="121" xr:uid="{00000000-0005-0000-0000-0000720A0000}"/>
    <cellStyle name="Normal 10" xfId="714" xr:uid="{00000000-0005-0000-0000-0000730A0000}"/>
    <cellStyle name="Normal 10 2" xfId="329" xr:uid="{00000000-0005-0000-0000-0000740A0000}"/>
    <cellStyle name="Normal 10 2 2" xfId="850" xr:uid="{00000000-0005-0000-0000-0000750A0000}"/>
    <cellStyle name="Normal 10 2 3" xfId="735" xr:uid="{00000000-0005-0000-0000-0000760A0000}"/>
    <cellStyle name="Normal 10 3" xfId="756" xr:uid="{00000000-0005-0000-0000-0000770A0000}"/>
    <cellStyle name="Normal 10 3 2" xfId="1415" xr:uid="{00000000-0005-0000-0000-0000780A0000}"/>
    <cellStyle name="Normal 10 4" xfId="31973" xr:uid="{00000000-0005-0000-0000-0000790A0000}"/>
    <cellStyle name="Normal 100" xfId="16778" xr:uid="{00000000-0005-0000-0000-00007A0A0000}"/>
    <cellStyle name="Normal 101" xfId="16782" xr:uid="{00000000-0005-0000-0000-00007B0A0000}"/>
    <cellStyle name="Normal 102" xfId="11755" xr:uid="{00000000-0005-0000-0000-00007C0A0000}"/>
    <cellStyle name="Normal 102 2" xfId="42080" xr:uid="{00000000-0005-0000-0000-00007D0A0000}"/>
    <cellStyle name="Normal 102 3" xfId="26856" xr:uid="{00000000-0005-0000-0000-00007E0A0000}"/>
    <cellStyle name="Normal 103" xfId="11760" xr:uid="{00000000-0005-0000-0000-00007F0A0000}"/>
    <cellStyle name="Normal 103 2" xfId="42084" xr:uid="{00000000-0005-0000-0000-0000800A0000}"/>
    <cellStyle name="Normal 103 3" xfId="26860" xr:uid="{00000000-0005-0000-0000-0000810A0000}"/>
    <cellStyle name="Normal 104" xfId="11758" xr:uid="{00000000-0005-0000-0000-0000820A0000}"/>
    <cellStyle name="Normal 104 2" xfId="42082" xr:uid="{00000000-0005-0000-0000-0000830A0000}"/>
    <cellStyle name="Normal 104 3" xfId="26858" xr:uid="{00000000-0005-0000-0000-0000840A0000}"/>
    <cellStyle name="Normal 105" xfId="11757" xr:uid="{00000000-0005-0000-0000-0000850A0000}"/>
    <cellStyle name="Normal 105 2" xfId="42081" xr:uid="{00000000-0005-0000-0000-0000860A0000}"/>
    <cellStyle name="Normal 105 3" xfId="26857" xr:uid="{00000000-0005-0000-0000-0000870A0000}"/>
    <cellStyle name="Normal 106" xfId="6733" xr:uid="{00000000-0005-0000-0000-0000880A0000}"/>
    <cellStyle name="Normal 107" xfId="6738" xr:uid="{00000000-0005-0000-0000-0000890A0000}"/>
    <cellStyle name="Normal 108" xfId="8418" xr:uid="{00000000-0005-0000-0000-00008A0A0000}"/>
    <cellStyle name="Normal 109" xfId="6735" xr:uid="{00000000-0005-0000-0000-00008B0A0000}"/>
    <cellStyle name="Normal 11" xfId="715" xr:uid="{00000000-0005-0000-0000-00008C0A0000}"/>
    <cellStyle name="Normal 11 2" xfId="736" xr:uid="{00000000-0005-0000-0000-00008D0A0000}"/>
    <cellStyle name="Normal 11 2 2" xfId="31970" xr:uid="{00000000-0005-0000-0000-00008E0A0000}"/>
    <cellStyle name="Normal 11 3" xfId="757" xr:uid="{00000000-0005-0000-0000-00008F0A0000}"/>
    <cellStyle name="Normal 11 3 2" xfId="31932" xr:uid="{00000000-0005-0000-0000-0000900A0000}"/>
    <cellStyle name="Normal 11 4" xfId="924" xr:uid="{00000000-0005-0000-0000-0000910A0000}"/>
    <cellStyle name="Normal 110" xfId="16815" xr:uid="{00000000-0005-0000-0000-0000920A0000}"/>
    <cellStyle name="Normal 111" xfId="16810" xr:uid="{00000000-0005-0000-0000-0000930A0000}"/>
    <cellStyle name="Normal 112" xfId="16797" xr:uid="{00000000-0005-0000-0000-0000940A0000}"/>
    <cellStyle name="Normal 113" xfId="16804" xr:uid="{00000000-0005-0000-0000-0000950A0000}"/>
    <cellStyle name="Normal 114" xfId="16801" xr:uid="{00000000-0005-0000-0000-0000960A0000}"/>
    <cellStyle name="Normal 115" xfId="16817" xr:uid="{00000000-0005-0000-0000-0000970A0000}"/>
    <cellStyle name="Normal 116" xfId="16809" xr:uid="{00000000-0005-0000-0000-0000980A0000}"/>
    <cellStyle name="Normal 117" xfId="16802" xr:uid="{00000000-0005-0000-0000-0000990A0000}"/>
    <cellStyle name="Normal 118" xfId="16807" xr:uid="{00000000-0005-0000-0000-00009A0A0000}"/>
    <cellStyle name="Normal 119" xfId="16800" xr:uid="{00000000-0005-0000-0000-00009B0A0000}"/>
    <cellStyle name="Normal 12" xfId="716" xr:uid="{00000000-0005-0000-0000-00009C0A0000}"/>
    <cellStyle name="Normal 12 2" xfId="737" xr:uid="{00000000-0005-0000-0000-00009D0A0000}"/>
    <cellStyle name="Normal 12 3" xfId="758" xr:uid="{00000000-0005-0000-0000-00009E0A0000}"/>
    <cellStyle name="Normal 12 4" xfId="925" xr:uid="{00000000-0005-0000-0000-00009F0A0000}"/>
    <cellStyle name="Normal 120" xfId="16813" xr:uid="{00000000-0005-0000-0000-0000A00A0000}"/>
    <cellStyle name="Normal 121" xfId="16824" xr:uid="{00000000-0005-0000-0000-0000A10A0000}"/>
    <cellStyle name="Normal 122" xfId="16820" xr:uid="{00000000-0005-0000-0000-0000A20A0000}"/>
    <cellStyle name="Normal 123" xfId="32043" xr:uid="{00000000-0005-0000-0000-0000A30A0000}"/>
    <cellStyle name="Normal 124" xfId="32057" xr:uid="{00000000-0005-0000-0000-0000A40A0000}"/>
    <cellStyle name="Normal 125" xfId="47101" xr:uid="{00000000-0005-0000-0000-0000A50A0000}"/>
    <cellStyle name="Normal 126" xfId="47097" xr:uid="{00000000-0005-0000-0000-0000A60A0000}"/>
    <cellStyle name="Normal 127" xfId="47103" xr:uid="{00000000-0005-0000-0000-0000A70A0000}"/>
    <cellStyle name="Normal 128" xfId="47104" xr:uid="{00000000-0005-0000-0000-0000A80A0000}"/>
    <cellStyle name="Normal 129" xfId="31873" xr:uid="{00000000-0005-0000-0000-0000A90A0000}"/>
    <cellStyle name="Normal 129 2" xfId="47251" xr:uid="{00000000-0005-0000-0000-0000AA0A0000}"/>
    <cellStyle name="Normal 13" xfId="717" xr:uid="{00000000-0005-0000-0000-0000AB0A0000}"/>
    <cellStyle name="Normal 13 2" xfId="738" xr:uid="{00000000-0005-0000-0000-0000AC0A0000}"/>
    <cellStyle name="Normal 13 3" xfId="759" xr:uid="{00000000-0005-0000-0000-0000AD0A0000}"/>
    <cellStyle name="Normal 13 4" xfId="926" xr:uid="{00000000-0005-0000-0000-0000AE0A0000}"/>
    <cellStyle name="Normal 130" xfId="47112" xr:uid="{00000000-0005-0000-0000-0000AF0A0000}"/>
    <cellStyle name="Normal 131" xfId="47250" xr:uid="{00000000-0005-0000-0000-0000B00A0000}"/>
    <cellStyle name="Normal 132" xfId="47249" xr:uid="{00000000-0005-0000-0000-0000B10A0000}"/>
    <cellStyle name="Normal 133" xfId="47254" xr:uid="{00000000-0005-0000-0000-0000B20A0000}"/>
    <cellStyle name="Normal 134" xfId="47255" xr:uid="{00000000-0005-0000-0000-0000B30A0000}"/>
    <cellStyle name="Normal 135" xfId="855" xr:uid="{00000000-0005-0000-0000-0000B40A0000}"/>
    <cellStyle name="Normal 136" xfId="47256" xr:uid="{00000000-0005-0000-0000-0000B50A0000}"/>
    <cellStyle name="Normal 137" xfId="47337" xr:uid="{00000000-0005-0000-0000-0000B60A0000}"/>
    <cellStyle name="Normal 138" xfId="47388" xr:uid="{00000000-0005-0000-0000-0000B70A0000}"/>
    <cellStyle name="Normal 139" xfId="47389" xr:uid="{00000000-0005-0000-0000-0000B80A0000}"/>
    <cellStyle name="Normal 14" xfId="760" xr:uid="{00000000-0005-0000-0000-0000B90A0000}"/>
    <cellStyle name="Normal 14 2" xfId="852" xr:uid="{00000000-0005-0000-0000-0000BA0A0000}"/>
    <cellStyle name="Normal 140" xfId="47396" xr:uid="{00000000-0005-0000-0000-0000BB0A0000}"/>
    <cellStyle name="Normal 141" xfId="47397" xr:uid="{00000000-0005-0000-0000-0000BC0A0000}"/>
    <cellStyle name="Normal 142" xfId="47398" xr:uid="{00000000-0005-0000-0000-0000BD0A0000}"/>
    <cellStyle name="Normal 143" xfId="47400" xr:uid="{00000000-0005-0000-0000-0000BE0A0000}"/>
    <cellStyle name="Normal 144" xfId="47399" xr:uid="{00000000-0005-0000-0000-0000BF0A0000}"/>
    <cellStyle name="Normal 145" xfId="47406" xr:uid="{00000000-0005-0000-0000-0000C00A0000}"/>
    <cellStyle name="Normal 147" xfId="47336" xr:uid="{00000000-0005-0000-0000-0000C10A0000}"/>
    <cellStyle name="Normal 15" xfId="479" xr:uid="{00000000-0005-0000-0000-0000C20A0000}"/>
    <cellStyle name="Normal 15 2" xfId="927" xr:uid="{00000000-0005-0000-0000-0000C30A0000}"/>
    <cellStyle name="Normal 16" xfId="804" xr:uid="{00000000-0005-0000-0000-0000C40A0000}"/>
    <cellStyle name="Normal 16 2" xfId="928" xr:uid="{00000000-0005-0000-0000-0000C50A0000}"/>
    <cellStyle name="Normal 17" xfId="851" xr:uid="{00000000-0005-0000-0000-0000C60A0000}"/>
    <cellStyle name="Normal 17 2" xfId="1416" xr:uid="{00000000-0005-0000-0000-0000C70A0000}"/>
    <cellStyle name="Normal 17 3" xfId="1417" xr:uid="{00000000-0005-0000-0000-0000C80A0000}"/>
    <cellStyle name="Normal 17 4" xfId="929" xr:uid="{00000000-0005-0000-0000-0000C90A0000}"/>
    <cellStyle name="Normal 18" xfId="930" xr:uid="{00000000-0005-0000-0000-0000CA0A0000}"/>
    <cellStyle name="Normal 18 2" xfId="1418" xr:uid="{00000000-0005-0000-0000-0000CB0A0000}"/>
    <cellStyle name="Normal 18 2 10" xfId="6748" xr:uid="{00000000-0005-0000-0000-0000CC0A0000}"/>
    <cellStyle name="Normal 18 2 10 2" xfId="37076" xr:uid="{00000000-0005-0000-0000-0000CD0A0000}"/>
    <cellStyle name="Normal 18 2 10 3" xfId="21852" xr:uid="{00000000-0005-0000-0000-0000CE0A0000}"/>
    <cellStyle name="Normal 18 2 11" xfId="32067" xr:uid="{00000000-0005-0000-0000-0000CF0A0000}"/>
    <cellStyle name="Normal 18 2 12" xfId="16837" xr:uid="{00000000-0005-0000-0000-0000D00A0000}"/>
    <cellStyle name="Normal 18 2 2" xfId="1712" xr:uid="{00000000-0005-0000-0000-0000D10A0000}"/>
    <cellStyle name="Normal 18 2 2 10" xfId="32119" xr:uid="{00000000-0005-0000-0000-0000D20A0000}"/>
    <cellStyle name="Normal 18 2 2 11" xfId="16891" xr:uid="{00000000-0005-0000-0000-0000D30A0000}"/>
    <cellStyle name="Normal 18 2 2 2" xfId="1820" xr:uid="{00000000-0005-0000-0000-0000D40A0000}"/>
    <cellStyle name="Normal 18 2 2 2 10" xfId="16995" xr:uid="{00000000-0005-0000-0000-0000D50A0000}"/>
    <cellStyle name="Normal 18 2 2 2 2" xfId="2037" xr:uid="{00000000-0005-0000-0000-0000D60A0000}"/>
    <cellStyle name="Normal 18 2 2 2 2 2" xfId="2458" xr:uid="{00000000-0005-0000-0000-0000D70A0000}"/>
    <cellStyle name="Normal 18 2 2 2 2 2 2" xfId="3297" xr:uid="{00000000-0005-0000-0000-0000D80A0000}"/>
    <cellStyle name="Normal 18 2 2 2 2 2 2 2" xfId="4987" xr:uid="{00000000-0005-0000-0000-0000D90A0000}"/>
    <cellStyle name="Normal 18 2 2 2 2 2 2 2 2" xfId="15060" xr:uid="{00000000-0005-0000-0000-0000DA0A0000}"/>
    <cellStyle name="Normal 18 2 2 2 2 2 2 2 2 2" xfId="45382" xr:uid="{00000000-0005-0000-0000-0000DB0A0000}"/>
    <cellStyle name="Normal 18 2 2 2 2 2 2 2 2 3" xfId="30158" xr:uid="{00000000-0005-0000-0000-0000DC0A0000}"/>
    <cellStyle name="Normal 18 2 2 2 2 2 2 2 3" xfId="10040" xr:uid="{00000000-0005-0000-0000-0000DD0A0000}"/>
    <cellStyle name="Normal 18 2 2 2 2 2 2 2 3 2" xfId="40365" xr:uid="{00000000-0005-0000-0000-0000DE0A0000}"/>
    <cellStyle name="Normal 18 2 2 2 2 2 2 2 3 3" xfId="25141" xr:uid="{00000000-0005-0000-0000-0000DF0A0000}"/>
    <cellStyle name="Normal 18 2 2 2 2 2 2 2 4" xfId="35352" xr:uid="{00000000-0005-0000-0000-0000E00A0000}"/>
    <cellStyle name="Normal 18 2 2 2 2 2 2 2 5" xfId="20128" xr:uid="{00000000-0005-0000-0000-0000E10A0000}"/>
    <cellStyle name="Normal 18 2 2 2 2 2 2 3" xfId="6679" xr:uid="{00000000-0005-0000-0000-0000E20A0000}"/>
    <cellStyle name="Normal 18 2 2 2 2 2 2 3 2" xfId="16731" xr:uid="{00000000-0005-0000-0000-0000E30A0000}"/>
    <cellStyle name="Normal 18 2 2 2 2 2 2 3 2 2" xfId="47053" xr:uid="{00000000-0005-0000-0000-0000E40A0000}"/>
    <cellStyle name="Normal 18 2 2 2 2 2 2 3 2 3" xfId="31829" xr:uid="{00000000-0005-0000-0000-0000E50A0000}"/>
    <cellStyle name="Normal 18 2 2 2 2 2 2 3 3" xfId="11711" xr:uid="{00000000-0005-0000-0000-0000E60A0000}"/>
    <cellStyle name="Normal 18 2 2 2 2 2 2 3 3 2" xfId="42036" xr:uid="{00000000-0005-0000-0000-0000E70A0000}"/>
    <cellStyle name="Normal 18 2 2 2 2 2 2 3 3 3" xfId="26812" xr:uid="{00000000-0005-0000-0000-0000E80A0000}"/>
    <cellStyle name="Normal 18 2 2 2 2 2 2 3 4" xfId="37023" xr:uid="{00000000-0005-0000-0000-0000E90A0000}"/>
    <cellStyle name="Normal 18 2 2 2 2 2 2 3 5" xfId="21799" xr:uid="{00000000-0005-0000-0000-0000EA0A0000}"/>
    <cellStyle name="Normal 18 2 2 2 2 2 2 4" xfId="13389" xr:uid="{00000000-0005-0000-0000-0000EB0A0000}"/>
    <cellStyle name="Normal 18 2 2 2 2 2 2 4 2" xfId="43711" xr:uid="{00000000-0005-0000-0000-0000EC0A0000}"/>
    <cellStyle name="Normal 18 2 2 2 2 2 2 4 3" xfId="28487" xr:uid="{00000000-0005-0000-0000-0000ED0A0000}"/>
    <cellStyle name="Normal 18 2 2 2 2 2 2 5" xfId="8368" xr:uid="{00000000-0005-0000-0000-0000EE0A0000}"/>
    <cellStyle name="Normal 18 2 2 2 2 2 2 5 2" xfId="38694" xr:uid="{00000000-0005-0000-0000-0000EF0A0000}"/>
    <cellStyle name="Normal 18 2 2 2 2 2 2 5 3" xfId="23470" xr:uid="{00000000-0005-0000-0000-0000F00A0000}"/>
    <cellStyle name="Normal 18 2 2 2 2 2 2 6" xfId="33682" xr:uid="{00000000-0005-0000-0000-0000F10A0000}"/>
    <cellStyle name="Normal 18 2 2 2 2 2 2 7" xfId="18457" xr:uid="{00000000-0005-0000-0000-0000F20A0000}"/>
    <cellStyle name="Normal 18 2 2 2 2 2 3" xfId="4150" xr:uid="{00000000-0005-0000-0000-0000F30A0000}"/>
    <cellStyle name="Normal 18 2 2 2 2 2 3 2" xfId="14224" xr:uid="{00000000-0005-0000-0000-0000F40A0000}"/>
    <cellStyle name="Normal 18 2 2 2 2 2 3 2 2" xfId="44546" xr:uid="{00000000-0005-0000-0000-0000F50A0000}"/>
    <cellStyle name="Normal 18 2 2 2 2 2 3 2 3" xfId="29322" xr:uid="{00000000-0005-0000-0000-0000F60A0000}"/>
    <cellStyle name="Normal 18 2 2 2 2 2 3 3" xfId="9204" xr:uid="{00000000-0005-0000-0000-0000F70A0000}"/>
    <cellStyle name="Normal 18 2 2 2 2 2 3 3 2" xfId="39529" xr:uid="{00000000-0005-0000-0000-0000F80A0000}"/>
    <cellStyle name="Normal 18 2 2 2 2 2 3 3 3" xfId="24305" xr:uid="{00000000-0005-0000-0000-0000F90A0000}"/>
    <cellStyle name="Normal 18 2 2 2 2 2 3 4" xfId="34516" xr:uid="{00000000-0005-0000-0000-0000FA0A0000}"/>
    <cellStyle name="Normal 18 2 2 2 2 2 3 5" xfId="19292" xr:uid="{00000000-0005-0000-0000-0000FB0A0000}"/>
    <cellStyle name="Normal 18 2 2 2 2 2 4" xfId="5843" xr:uid="{00000000-0005-0000-0000-0000FC0A0000}"/>
    <cellStyle name="Normal 18 2 2 2 2 2 4 2" xfId="15895" xr:uid="{00000000-0005-0000-0000-0000FD0A0000}"/>
    <cellStyle name="Normal 18 2 2 2 2 2 4 2 2" xfId="46217" xr:uid="{00000000-0005-0000-0000-0000FE0A0000}"/>
    <cellStyle name="Normal 18 2 2 2 2 2 4 2 3" xfId="30993" xr:uid="{00000000-0005-0000-0000-0000FF0A0000}"/>
    <cellStyle name="Normal 18 2 2 2 2 2 4 3" xfId="10875" xr:uid="{00000000-0005-0000-0000-0000000B0000}"/>
    <cellStyle name="Normal 18 2 2 2 2 2 4 3 2" xfId="41200" xr:uid="{00000000-0005-0000-0000-0000010B0000}"/>
    <cellStyle name="Normal 18 2 2 2 2 2 4 3 3" xfId="25976" xr:uid="{00000000-0005-0000-0000-0000020B0000}"/>
    <cellStyle name="Normal 18 2 2 2 2 2 4 4" xfId="36187" xr:uid="{00000000-0005-0000-0000-0000030B0000}"/>
    <cellStyle name="Normal 18 2 2 2 2 2 4 5" xfId="20963" xr:uid="{00000000-0005-0000-0000-0000040B0000}"/>
    <cellStyle name="Normal 18 2 2 2 2 2 5" xfId="12553" xr:uid="{00000000-0005-0000-0000-0000050B0000}"/>
    <cellStyle name="Normal 18 2 2 2 2 2 5 2" xfId="42875" xr:uid="{00000000-0005-0000-0000-0000060B0000}"/>
    <cellStyle name="Normal 18 2 2 2 2 2 5 3" xfId="27651" xr:uid="{00000000-0005-0000-0000-0000070B0000}"/>
    <cellStyle name="Normal 18 2 2 2 2 2 6" xfId="7532" xr:uid="{00000000-0005-0000-0000-0000080B0000}"/>
    <cellStyle name="Normal 18 2 2 2 2 2 6 2" xfId="37858" xr:uid="{00000000-0005-0000-0000-0000090B0000}"/>
    <cellStyle name="Normal 18 2 2 2 2 2 6 3" xfId="22634" xr:uid="{00000000-0005-0000-0000-00000A0B0000}"/>
    <cellStyle name="Normal 18 2 2 2 2 2 7" xfId="32846" xr:uid="{00000000-0005-0000-0000-00000B0B0000}"/>
    <cellStyle name="Normal 18 2 2 2 2 2 8" xfId="17621" xr:uid="{00000000-0005-0000-0000-00000C0B0000}"/>
    <cellStyle name="Normal 18 2 2 2 2 3" xfId="2879" xr:uid="{00000000-0005-0000-0000-00000D0B0000}"/>
    <cellStyle name="Normal 18 2 2 2 2 3 2" xfId="4569" xr:uid="{00000000-0005-0000-0000-00000E0B0000}"/>
    <cellStyle name="Normal 18 2 2 2 2 3 2 2" xfId="14642" xr:uid="{00000000-0005-0000-0000-00000F0B0000}"/>
    <cellStyle name="Normal 18 2 2 2 2 3 2 2 2" xfId="44964" xr:uid="{00000000-0005-0000-0000-0000100B0000}"/>
    <cellStyle name="Normal 18 2 2 2 2 3 2 2 3" xfId="29740" xr:uid="{00000000-0005-0000-0000-0000110B0000}"/>
    <cellStyle name="Normal 18 2 2 2 2 3 2 3" xfId="9622" xr:uid="{00000000-0005-0000-0000-0000120B0000}"/>
    <cellStyle name="Normal 18 2 2 2 2 3 2 3 2" xfId="39947" xr:uid="{00000000-0005-0000-0000-0000130B0000}"/>
    <cellStyle name="Normal 18 2 2 2 2 3 2 3 3" xfId="24723" xr:uid="{00000000-0005-0000-0000-0000140B0000}"/>
    <cellStyle name="Normal 18 2 2 2 2 3 2 4" xfId="34934" xr:uid="{00000000-0005-0000-0000-0000150B0000}"/>
    <cellStyle name="Normal 18 2 2 2 2 3 2 5" xfId="19710" xr:uid="{00000000-0005-0000-0000-0000160B0000}"/>
    <cellStyle name="Normal 18 2 2 2 2 3 3" xfId="6261" xr:uid="{00000000-0005-0000-0000-0000170B0000}"/>
    <cellStyle name="Normal 18 2 2 2 2 3 3 2" xfId="16313" xr:uid="{00000000-0005-0000-0000-0000180B0000}"/>
    <cellStyle name="Normal 18 2 2 2 2 3 3 2 2" xfId="46635" xr:uid="{00000000-0005-0000-0000-0000190B0000}"/>
    <cellStyle name="Normal 18 2 2 2 2 3 3 2 3" xfId="31411" xr:uid="{00000000-0005-0000-0000-00001A0B0000}"/>
    <cellStyle name="Normal 18 2 2 2 2 3 3 3" xfId="11293" xr:uid="{00000000-0005-0000-0000-00001B0B0000}"/>
    <cellStyle name="Normal 18 2 2 2 2 3 3 3 2" xfId="41618" xr:uid="{00000000-0005-0000-0000-00001C0B0000}"/>
    <cellStyle name="Normal 18 2 2 2 2 3 3 3 3" xfId="26394" xr:uid="{00000000-0005-0000-0000-00001D0B0000}"/>
    <cellStyle name="Normal 18 2 2 2 2 3 3 4" xfId="36605" xr:uid="{00000000-0005-0000-0000-00001E0B0000}"/>
    <cellStyle name="Normal 18 2 2 2 2 3 3 5" xfId="21381" xr:uid="{00000000-0005-0000-0000-00001F0B0000}"/>
    <cellStyle name="Normal 18 2 2 2 2 3 4" xfId="12971" xr:uid="{00000000-0005-0000-0000-0000200B0000}"/>
    <cellStyle name="Normal 18 2 2 2 2 3 4 2" xfId="43293" xr:uid="{00000000-0005-0000-0000-0000210B0000}"/>
    <cellStyle name="Normal 18 2 2 2 2 3 4 3" xfId="28069" xr:uid="{00000000-0005-0000-0000-0000220B0000}"/>
    <cellStyle name="Normal 18 2 2 2 2 3 5" xfId="7950" xr:uid="{00000000-0005-0000-0000-0000230B0000}"/>
    <cellStyle name="Normal 18 2 2 2 2 3 5 2" xfId="38276" xr:uid="{00000000-0005-0000-0000-0000240B0000}"/>
    <cellStyle name="Normal 18 2 2 2 2 3 5 3" xfId="23052" xr:uid="{00000000-0005-0000-0000-0000250B0000}"/>
    <cellStyle name="Normal 18 2 2 2 2 3 6" xfId="33264" xr:uid="{00000000-0005-0000-0000-0000260B0000}"/>
    <cellStyle name="Normal 18 2 2 2 2 3 7" xfId="18039" xr:uid="{00000000-0005-0000-0000-0000270B0000}"/>
    <cellStyle name="Normal 18 2 2 2 2 4" xfId="3732" xr:uid="{00000000-0005-0000-0000-0000280B0000}"/>
    <cellStyle name="Normal 18 2 2 2 2 4 2" xfId="13806" xr:uid="{00000000-0005-0000-0000-0000290B0000}"/>
    <cellStyle name="Normal 18 2 2 2 2 4 2 2" xfId="44128" xr:uid="{00000000-0005-0000-0000-00002A0B0000}"/>
    <cellStyle name="Normal 18 2 2 2 2 4 2 3" xfId="28904" xr:uid="{00000000-0005-0000-0000-00002B0B0000}"/>
    <cellStyle name="Normal 18 2 2 2 2 4 3" xfId="8786" xr:uid="{00000000-0005-0000-0000-00002C0B0000}"/>
    <cellStyle name="Normal 18 2 2 2 2 4 3 2" xfId="39111" xr:uid="{00000000-0005-0000-0000-00002D0B0000}"/>
    <cellStyle name="Normal 18 2 2 2 2 4 3 3" xfId="23887" xr:uid="{00000000-0005-0000-0000-00002E0B0000}"/>
    <cellStyle name="Normal 18 2 2 2 2 4 4" xfId="34098" xr:uid="{00000000-0005-0000-0000-00002F0B0000}"/>
    <cellStyle name="Normal 18 2 2 2 2 4 5" xfId="18874" xr:uid="{00000000-0005-0000-0000-0000300B0000}"/>
    <cellStyle name="Normal 18 2 2 2 2 5" xfId="5425" xr:uid="{00000000-0005-0000-0000-0000310B0000}"/>
    <cellStyle name="Normal 18 2 2 2 2 5 2" xfId="15477" xr:uid="{00000000-0005-0000-0000-0000320B0000}"/>
    <cellStyle name="Normal 18 2 2 2 2 5 2 2" xfId="45799" xr:uid="{00000000-0005-0000-0000-0000330B0000}"/>
    <cellStyle name="Normal 18 2 2 2 2 5 2 3" xfId="30575" xr:uid="{00000000-0005-0000-0000-0000340B0000}"/>
    <cellStyle name="Normal 18 2 2 2 2 5 3" xfId="10457" xr:uid="{00000000-0005-0000-0000-0000350B0000}"/>
    <cellStyle name="Normal 18 2 2 2 2 5 3 2" xfId="40782" xr:uid="{00000000-0005-0000-0000-0000360B0000}"/>
    <cellStyle name="Normal 18 2 2 2 2 5 3 3" xfId="25558" xr:uid="{00000000-0005-0000-0000-0000370B0000}"/>
    <cellStyle name="Normal 18 2 2 2 2 5 4" xfId="35769" xr:uid="{00000000-0005-0000-0000-0000380B0000}"/>
    <cellStyle name="Normal 18 2 2 2 2 5 5" xfId="20545" xr:uid="{00000000-0005-0000-0000-0000390B0000}"/>
    <cellStyle name="Normal 18 2 2 2 2 6" xfId="12135" xr:uid="{00000000-0005-0000-0000-00003A0B0000}"/>
    <cellStyle name="Normal 18 2 2 2 2 6 2" xfId="42457" xr:uid="{00000000-0005-0000-0000-00003B0B0000}"/>
    <cellStyle name="Normal 18 2 2 2 2 6 3" xfId="27233" xr:uid="{00000000-0005-0000-0000-00003C0B0000}"/>
    <cellStyle name="Normal 18 2 2 2 2 7" xfId="7114" xr:uid="{00000000-0005-0000-0000-00003D0B0000}"/>
    <cellStyle name="Normal 18 2 2 2 2 7 2" xfId="37440" xr:uid="{00000000-0005-0000-0000-00003E0B0000}"/>
    <cellStyle name="Normal 18 2 2 2 2 7 3" xfId="22216" xr:uid="{00000000-0005-0000-0000-00003F0B0000}"/>
    <cellStyle name="Normal 18 2 2 2 2 8" xfId="32428" xr:uid="{00000000-0005-0000-0000-0000400B0000}"/>
    <cellStyle name="Normal 18 2 2 2 2 9" xfId="17203" xr:uid="{00000000-0005-0000-0000-0000410B0000}"/>
    <cellStyle name="Normal 18 2 2 2 3" xfId="2250" xr:uid="{00000000-0005-0000-0000-0000420B0000}"/>
    <cellStyle name="Normal 18 2 2 2 3 2" xfId="3089" xr:uid="{00000000-0005-0000-0000-0000430B0000}"/>
    <cellStyle name="Normal 18 2 2 2 3 2 2" xfId="4779" xr:uid="{00000000-0005-0000-0000-0000440B0000}"/>
    <cellStyle name="Normal 18 2 2 2 3 2 2 2" xfId="14852" xr:uid="{00000000-0005-0000-0000-0000450B0000}"/>
    <cellStyle name="Normal 18 2 2 2 3 2 2 2 2" xfId="45174" xr:uid="{00000000-0005-0000-0000-0000460B0000}"/>
    <cellStyle name="Normal 18 2 2 2 3 2 2 2 3" xfId="29950" xr:uid="{00000000-0005-0000-0000-0000470B0000}"/>
    <cellStyle name="Normal 18 2 2 2 3 2 2 3" xfId="9832" xr:uid="{00000000-0005-0000-0000-0000480B0000}"/>
    <cellStyle name="Normal 18 2 2 2 3 2 2 3 2" xfId="40157" xr:uid="{00000000-0005-0000-0000-0000490B0000}"/>
    <cellStyle name="Normal 18 2 2 2 3 2 2 3 3" xfId="24933" xr:uid="{00000000-0005-0000-0000-00004A0B0000}"/>
    <cellStyle name="Normal 18 2 2 2 3 2 2 4" xfId="35144" xr:uid="{00000000-0005-0000-0000-00004B0B0000}"/>
    <cellStyle name="Normal 18 2 2 2 3 2 2 5" xfId="19920" xr:uid="{00000000-0005-0000-0000-00004C0B0000}"/>
    <cellStyle name="Normal 18 2 2 2 3 2 3" xfId="6471" xr:uid="{00000000-0005-0000-0000-00004D0B0000}"/>
    <cellStyle name="Normal 18 2 2 2 3 2 3 2" xfId="16523" xr:uid="{00000000-0005-0000-0000-00004E0B0000}"/>
    <cellStyle name="Normal 18 2 2 2 3 2 3 2 2" xfId="46845" xr:uid="{00000000-0005-0000-0000-00004F0B0000}"/>
    <cellStyle name="Normal 18 2 2 2 3 2 3 2 3" xfId="31621" xr:uid="{00000000-0005-0000-0000-0000500B0000}"/>
    <cellStyle name="Normal 18 2 2 2 3 2 3 3" xfId="11503" xr:uid="{00000000-0005-0000-0000-0000510B0000}"/>
    <cellStyle name="Normal 18 2 2 2 3 2 3 3 2" xfId="41828" xr:uid="{00000000-0005-0000-0000-0000520B0000}"/>
    <cellStyle name="Normal 18 2 2 2 3 2 3 3 3" xfId="26604" xr:uid="{00000000-0005-0000-0000-0000530B0000}"/>
    <cellStyle name="Normal 18 2 2 2 3 2 3 4" xfId="36815" xr:uid="{00000000-0005-0000-0000-0000540B0000}"/>
    <cellStyle name="Normal 18 2 2 2 3 2 3 5" xfId="21591" xr:uid="{00000000-0005-0000-0000-0000550B0000}"/>
    <cellStyle name="Normal 18 2 2 2 3 2 4" xfId="13181" xr:uid="{00000000-0005-0000-0000-0000560B0000}"/>
    <cellStyle name="Normal 18 2 2 2 3 2 4 2" xfId="43503" xr:uid="{00000000-0005-0000-0000-0000570B0000}"/>
    <cellStyle name="Normal 18 2 2 2 3 2 4 3" xfId="28279" xr:uid="{00000000-0005-0000-0000-0000580B0000}"/>
    <cellStyle name="Normal 18 2 2 2 3 2 5" xfId="8160" xr:uid="{00000000-0005-0000-0000-0000590B0000}"/>
    <cellStyle name="Normal 18 2 2 2 3 2 5 2" xfId="38486" xr:uid="{00000000-0005-0000-0000-00005A0B0000}"/>
    <cellStyle name="Normal 18 2 2 2 3 2 5 3" xfId="23262" xr:uid="{00000000-0005-0000-0000-00005B0B0000}"/>
    <cellStyle name="Normal 18 2 2 2 3 2 6" xfId="33474" xr:uid="{00000000-0005-0000-0000-00005C0B0000}"/>
    <cellStyle name="Normal 18 2 2 2 3 2 7" xfId="18249" xr:uid="{00000000-0005-0000-0000-00005D0B0000}"/>
    <cellStyle name="Normal 18 2 2 2 3 3" xfId="3942" xr:uid="{00000000-0005-0000-0000-00005E0B0000}"/>
    <cellStyle name="Normal 18 2 2 2 3 3 2" xfId="14016" xr:uid="{00000000-0005-0000-0000-00005F0B0000}"/>
    <cellStyle name="Normal 18 2 2 2 3 3 2 2" xfId="44338" xr:uid="{00000000-0005-0000-0000-0000600B0000}"/>
    <cellStyle name="Normal 18 2 2 2 3 3 2 3" xfId="29114" xr:uid="{00000000-0005-0000-0000-0000610B0000}"/>
    <cellStyle name="Normal 18 2 2 2 3 3 3" xfId="8996" xr:uid="{00000000-0005-0000-0000-0000620B0000}"/>
    <cellStyle name="Normal 18 2 2 2 3 3 3 2" xfId="39321" xr:uid="{00000000-0005-0000-0000-0000630B0000}"/>
    <cellStyle name="Normal 18 2 2 2 3 3 3 3" xfId="24097" xr:uid="{00000000-0005-0000-0000-0000640B0000}"/>
    <cellStyle name="Normal 18 2 2 2 3 3 4" xfId="34308" xr:uid="{00000000-0005-0000-0000-0000650B0000}"/>
    <cellStyle name="Normal 18 2 2 2 3 3 5" xfId="19084" xr:uid="{00000000-0005-0000-0000-0000660B0000}"/>
    <cellStyle name="Normal 18 2 2 2 3 4" xfId="5635" xr:uid="{00000000-0005-0000-0000-0000670B0000}"/>
    <cellStyle name="Normal 18 2 2 2 3 4 2" xfId="15687" xr:uid="{00000000-0005-0000-0000-0000680B0000}"/>
    <cellStyle name="Normal 18 2 2 2 3 4 2 2" xfId="46009" xr:uid="{00000000-0005-0000-0000-0000690B0000}"/>
    <cellStyle name="Normal 18 2 2 2 3 4 2 3" xfId="30785" xr:uid="{00000000-0005-0000-0000-00006A0B0000}"/>
    <cellStyle name="Normal 18 2 2 2 3 4 3" xfId="10667" xr:uid="{00000000-0005-0000-0000-00006B0B0000}"/>
    <cellStyle name="Normal 18 2 2 2 3 4 3 2" xfId="40992" xr:uid="{00000000-0005-0000-0000-00006C0B0000}"/>
    <cellStyle name="Normal 18 2 2 2 3 4 3 3" xfId="25768" xr:uid="{00000000-0005-0000-0000-00006D0B0000}"/>
    <cellStyle name="Normal 18 2 2 2 3 4 4" xfId="35979" xr:uid="{00000000-0005-0000-0000-00006E0B0000}"/>
    <cellStyle name="Normal 18 2 2 2 3 4 5" xfId="20755" xr:uid="{00000000-0005-0000-0000-00006F0B0000}"/>
    <cellStyle name="Normal 18 2 2 2 3 5" xfId="12345" xr:uid="{00000000-0005-0000-0000-0000700B0000}"/>
    <cellStyle name="Normal 18 2 2 2 3 5 2" xfId="42667" xr:uid="{00000000-0005-0000-0000-0000710B0000}"/>
    <cellStyle name="Normal 18 2 2 2 3 5 3" xfId="27443" xr:uid="{00000000-0005-0000-0000-0000720B0000}"/>
    <cellStyle name="Normal 18 2 2 2 3 6" xfId="7324" xr:uid="{00000000-0005-0000-0000-0000730B0000}"/>
    <cellStyle name="Normal 18 2 2 2 3 6 2" xfId="37650" xr:uid="{00000000-0005-0000-0000-0000740B0000}"/>
    <cellStyle name="Normal 18 2 2 2 3 6 3" xfId="22426" xr:uid="{00000000-0005-0000-0000-0000750B0000}"/>
    <cellStyle name="Normal 18 2 2 2 3 7" xfId="32638" xr:uid="{00000000-0005-0000-0000-0000760B0000}"/>
    <cellStyle name="Normal 18 2 2 2 3 8" xfId="17413" xr:uid="{00000000-0005-0000-0000-0000770B0000}"/>
    <cellStyle name="Normal 18 2 2 2 4" xfId="2671" xr:uid="{00000000-0005-0000-0000-0000780B0000}"/>
    <cellStyle name="Normal 18 2 2 2 4 2" xfId="4361" xr:uid="{00000000-0005-0000-0000-0000790B0000}"/>
    <cellStyle name="Normal 18 2 2 2 4 2 2" xfId="14434" xr:uid="{00000000-0005-0000-0000-00007A0B0000}"/>
    <cellStyle name="Normal 18 2 2 2 4 2 2 2" xfId="44756" xr:uid="{00000000-0005-0000-0000-00007B0B0000}"/>
    <cellStyle name="Normal 18 2 2 2 4 2 2 3" xfId="29532" xr:uid="{00000000-0005-0000-0000-00007C0B0000}"/>
    <cellStyle name="Normal 18 2 2 2 4 2 3" xfId="9414" xr:uid="{00000000-0005-0000-0000-00007D0B0000}"/>
    <cellStyle name="Normal 18 2 2 2 4 2 3 2" xfId="39739" xr:uid="{00000000-0005-0000-0000-00007E0B0000}"/>
    <cellStyle name="Normal 18 2 2 2 4 2 3 3" xfId="24515" xr:uid="{00000000-0005-0000-0000-00007F0B0000}"/>
    <cellStyle name="Normal 18 2 2 2 4 2 4" xfId="34726" xr:uid="{00000000-0005-0000-0000-0000800B0000}"/>
    <cellStyle name="Normal 18 2 2 2 4 2 5" xfId="19502" xr:uid="{00000000-0005-0000-0000-0000810B0000}"/>
    <cellStyle name="Normal 18 2 2 2 4 3" xfId="6053" xr:uid="{00000000-0005-0000-0000-0000820B0000}"/>
    <cellStyle name="Normal 18 2 2 2 4 3 2" xfId="16105" xr:uid="{00000000-0005-0000-0000-0000830B0000}"/>
    <cellStyle name="Normal 18 2 2 2 4 3 2 2" xfId="46427" xr:uid="{00000000-0005-0000-0000-0000840B0000}"/>
    <cellStyle name="Normal 18 2 2 2 4 3 2 3" xfId="31203" xr:uid="{00000000-0005-0000-0000-0000850B0000}"/>
    <cellStyle name="Normal 18 2 2 2 4 3 3" xfId="11085" xr:uid="{00000000-0005-0000-0000-0000860B0000}"/>
    <cellStyle name="Normal 18 2 2 2 4 3 3 2" xfId="41410" xr:uid="{00000000-0005-0000-0000-0000870B0000}"/>
    <cellStyle name="Normal 18 2 2 2 4 3 3 3" xfId="26186" xr:uid="{00000000-0005-0000-0000-0000880B0000}"/>
    <cellStyle name="Normal 18 2 2 2 4 3 4" xfId="36397" xr:uid="{00000000-0005-0000-0000-0000890B0000}"/>
    <cellStyle name="Normal 18 2 2 2 4 3 5" xfId="21173" xr:uid="{00000000-0005-0000-0000-00008A0B0000}"/>
    <cellStyle name="Normal 18 2 2 2 4 4" xfId="12763" xr:uid="{00000000-0005-0000-0000-00008B0B0000}"/>
    <cellStyle name="Normal 18 2 2 2 4 4 2" xfId="43085" xr:uid="{00000000-0005-0000-0000-00008C0B0000}"/>
    <cellStyle name="Normal 18 2 2 2 4 4 3" xfId="27861" xr:uid="{00000000-0005-0000-0000-00008D0B0000}"/>
    <cellStyle name="Normal 18 2 2 2 4 5" xfId="7742" xr:uid="{00000000-0005-0000-0000-00008E0B0000}"/>
    <cellStyle name="Normal 18 2 2 2 4 5 2" xfId="38068" xr:uid="{00000000-0005-0000-0000-00008F0B0000}"/>
    <cellStyle name="Normal 18 2 2 2 4 5 3" xfId="22844" xr:uid="{00000000-0005-0000-0000-0000900B0000}"/>
    <cellStyle name="Normal 18 2 2 2 4 6" xfId="33056" xr:uid="{00000000-0005-0000-0000-0000910B0000}"/>
    <cellStyle name="Normal 18 2 2 2 4 7" xfId="17831" xr:uid="{00000000-0005-0000-0000-0000920B0000}"/>
    <cellStyle name="Normal 18 2 2 2 5" xfId="3524" xr:uid="{00000000-0005-0000-0000-0000930B0000}"/>
    <cellStyle name="Normal 18 2 2 2 5 2" xfId="13598" xr:uid="{00000000-0005-0000-0000-0000940B0000}"/>
    <cellStyle name="Normal 18 2 2 2 5 2 2" xfId="43920" xr:uid="{00000000-0005-0000-0000-0000950B0000}"/>
    <cellStyle name="Normal 18 2 2 2 5 2 3" xfId="28696" xr:uid="{00000000-0005-0000-0000-0000960B0000}"/>
    <cellStyle name="Normal 18 2 2 2 5 3" xfId="8578" xr:uid="{00000000-0005-0000-0000-0000970B0000}"/>
    <cellStyle name="Normal 18 2 2 2 5 3 2" xfId="38903" xr:uid="{00000000-0005-0000-0000-0000980B0000}"/>
    <cellStyle name="Normal 18 2 2 2 5 3 3" xfId="23679" xr:uid="{00000000-0005-0000-0000-0000990B0000}"/>
    <cellStyle name="Normal 18 2 2 2 5 4" xfId="33890" xr:uid="{00000000-0005-0000-0000-00009A0B0000}"/>
    <cellStyle name="Normal 18 2 2 2 5 5" xfId="18666" xr:uid="{00000000-0005-0000-0000-00009B0B0000}"/>
    <cellStyle name="Normal 18 2 2 2 6" xfId="5217" xr:uid="{00000000-0005-0000-0000-00009C0B0000}"/>
    <cellStyle name="Normal 18 2 2 2 6 2" xfId="15269" xr:uid="{00000000-0005-0000-0000-00009D0B0000}"/>
    <cellStyle name="Normal 18 2 2 2 6 2 2" xfId="45591" xr:uid="{00000000-0005-0000-0000-00009E0B0000}"/>
    <cellStyle name="Normal 18 2 2 2 6 2 3" xfId="30367" xr:uid="{00000000-0005-0000-0000-00009F0B0000}"/>
    <cellStyle name="Normal 18 2 2 2 6 3" xfId="10249" xr:uid="{00000000-0005-0000-0000-0000A00B0000}"/>
    <cellStyle name="Normal 18 2 2 2 6 3 2" xfId="40574" xr:uid="{00000000-0005-0000-0000-0000A10B0000}"/>
    <cellStyle name="Normal 18 2 2 2 6 3 3" xfId="25350" xr:uid="{00000000-0005-0000-0000-0000A20B0000}"/>
    <cellStyle name="Normal 18 2 2 2 6 4" xfId="35561" xr:uid="{00000000-0005-0000-0000-0000A30B0000}"/>
    <cellStyle name="Normal 18 2 2 2 6 5" xfId="20337" xr:uid="{00000000-0005-0000-0000-0000A40B0000}"/>
    <cellStyle name="Normal 18 2 2 2 7" xfId="11927" xr:uid="{00000000-0005-0000-0000-0000A50B0000}"/>
    <cellStyle name="Normal 18 2 2 2 7 2" xfId="42249" xr:uid="{00000000-0005-0000-0000-0000A60B0000}"/>
    <cellStyle name="Normal 18 2 2 2 7 3" xfId="27025" xr:uid="{00000000-0005-0000-0000-0000A70B0000}"/>
    <cellStyle name="Normal 18 2 2 2 8" xfId="6906" xr:uid="{00000000-0005-0000-0000-0000A80B0000}"/>
    <cellStyle name="Normal 18 2 2 2 8 2" xfId="37232" xr:uid="{00000000-0005-0000-0000-0000A90B0000}"/>
    <cellStyle name="Normal 18 2 2 2 8 3" xfId="22008" xr:uid="{00000000-0005-0000-0000-0000AA0B0000}"/>
    <cellStyle name="Normal 18 2 2 2 9" xfId="32220" xr:uid="{00000000-0005-0000-0000-0000AB0B0000}"/>
    <cellStyle name="Normal 18 2 2 3" xfId="1933" xr:uid="{00000000-0005-0000-0000-0000AC0B0000}"/>
    <cellStyle name="Normal 18 2 2 3 2" xfId="2354" xr:uid="{00000000-0005-0000-0000-0000AD0B0000}"/>
    <cellStyle name="Normal 18 2 2 3 2 2" xfId="3193" xr:uid="{00000000-0005-0000-0000-0000AE0B0000}"/>
    <cellStyle name="Normal 18 2 2 3 2 2 2" xfId="4883" xr:uid="{00000000-0005-0000-0000-0000AF0B0000}"/>
    <cellStyle name="Normal 18 2 2 3 2 2 2 2" xfId="14956" xr:uid="{00000000-0005-0000-0000-0000B00B0000}"/>
    <cellStyle name="Normal 18 2 2 3 2 2 2 2 2" xfId="45278" xr:uid="{00000000-0005-0000-0000-0000B10B0000}"/>
    <cellStyle name="Normal 18 2 2 3 2 2 2 2 3" xfId="30054" xr:uid="{00000000-0005-0000-0000-0000B20B0000}"/>
    <cellStyle name="Normal 18 2 2 3 2 2 2 3" xfId="9936" xr:uid="{00000000-0005-0000-0000-0000B30B0000}"/>
    <cellStyle name="Normal 18 2 2 3 2 2 2 3 2" xfId="40261" xr:uid="{00000000-0005-0000-0000-0000B40B0000}"/>
    <cellStyle name="Normal 18 2 2 3 2 2 2 3 3" xfId="25037" xr:uid="{00000000-0005-0000-0000-0000B50B0000}"/>
    <cellStyle name="Normal 18 2 2 3 2 2 2 4" xfId="35248" xr:uid="{00000000-0005-0000-0000-0000B60B0000}"/>
    <cellStyle name="Normal 18 2 2 3 2 2 2 5" xfId="20024" xr:uid="{00000000-0005-0000-0000-0000B70B0000}"/>
    <cellStyle name="Normal 18 2 2 3 2 2 3" xfId="6575" xr:uid="{00000000-0005-0000-0000-0000B80B0000}"/>
    <cellStyle name="Normal 18 2 2 3 2 2 3 2" xfId="16627" xr:uid="{00000000-0005-0000-0000-0000B90B0000}"/>
    <cellStyle name="Normal 18 2 2 3 2 2 3 2 2" xfId="46949" xr:uid="{00000000-0005-0000-0000-0000BA0B0000}"/>
    <cellStyle name="Normal 18 2 2 3 2 2 3 2 3" xfId="31725" xr:uid="{00000000-0005-0000-0000-0000BB0B0000}"/>
    <cellStyle name="Normal 18 2 2 3 2 2 3 3" xfId="11607" xr:uid="{00000000-0005-0000-0000-0000BC0B0000}"/>
    <cellStyle name="Normal 18 2 2 3 2 2 3 3 2" xfId="41932" xr:uid="{00000000-0005-0000-0000-0000BD0B0000}"/>
    <cellStyle name="Normal 18 2 2 3 2 2 3 3 3" xfId="26708" xr:uid="{00000000-0005-0000-0000-0000BE0B0000}"/>
    <cellStyle name="Normal 18 2 2 3 2 2 3 4" xfId="36919" xr:uid="{00000000-0005-0000-0000-0000BF0B0000}"/>
    <cellStyle name="Normal 18 2 2 3 2 2 3 5" xfId="21695" xr:uid="{00000000-0005-0000-0000-0000C00B0000}"/>
    <cellStyle name="Normal 18 2 2 3 2 2 4" xfId="13285" xr:uid="{00000000-0005-0000-0000-0000C10B0000}"/>
    <cellStyle name="Normal 18 2 2 3 2 2 4 2" xfId="43607" xr:uid="{00000000-0005-0000-0000-0000C20B0000}"/>
    <cellStyle name="Normal 18 2 2 3 2 2 4 3" xfId="28383" xr:uid="{00000000-0005-0000-0000-0000C30B0000}"/>
    <cellStyle name="Normal 18 2 2 3 2 2 5" xfId="8264" xr:uid="{00000000-0005-0000-0000-0000C40B0000}"/>
    <cellStyle name="Normal 18 2 2 3 2 2 5 2" xfId="38590" xr:uid="{00000000-0005-0000-0000-0000C50B0000}"/>
    <cellStyle name="Normal 18 2 2 3 2 2 5 3" xfId="23366" xr:uid="{00000000-0005-0000-0000-0000C60B0000}"/>
    <cellStyle name="Normal 18 2 2 3 2 2 6" xfId="33578" xr:uid="{00000000-0005-0000-0000-0000C70B0000}"/>
    <cellStyle name="Normal 18 2 2 3 2 2 7" xfId="18353" xr:uid="{00000000-0005-0000-0000-0000C80B0000}"/>
    <cellStyle name="Normal 18 2 2 3 2 3" xfId="4046" xr:uid="{00000000-0005-0000-0000-0000C90B0000}"/>
    <cellStyle name="Normal 18 2 2 3 2 3 2" xfId="14120" xr:uid="{00000000-0005-0000-0000-0000CA0B0000}"/>
    <cellStyle name="Normal 18 2 2 3 2 3 2 2" xfId="44442" xr:uid="{00000000-0005-0000-0000-0000CB0B0000}"/>
    <cellStyle name="Normal 18 2 2 3 2 3 2 3" xfId="29218" xr:uid="{00000000-0005-0000-0000-0000CC0B0000}"/>
    <cellStyle name="Normal 18 2 2 3 2 3 3" xfId="9100" xr:uid="{00000000-0005-0000-0000-0000CD0B0000}"/>
    <cellStyle name="Normal 18 2 2 3 2 3 3 2" xfId="39425" xr:uid="{00000000-0005-0000-0000-0000CE0B0000}"/>
    <cellStyle name="Normal 18 2 2 3 2 3 3 3" xfId="24201" xr:uid="{00000000-0005-0000-0000-0000CF0B0000}"/>
    <cellStyle name="Normal 18 2 2 3 2 3 4" xfId="34412" xr:uid="{00000000-0005-0000-0000-0000D00B0000}"/>
    <cellStyle name="Normal 18 2 2 3 2 3 5" xfId="19188" xr:uid="{00000000-0005-0000-0000-0000D10B0000}"/>
    <cellStyle name="Normal 18 2 2 3 2 4" xfId="5739" xr:uid="{00000000-0005-0000-0000-0000D20B0000}"/>
    <cellStyle name="Normal 18 2 2 3 2 4 2" xfId="15791" xr:uid="{00000000-0005-0000-0000-0000D30B0000}"/>
    <cellStyle name="Normal 18 2 2 3 2 4 2 2" xfId="46113" xr:uid="{00000000-0005-0000-0000-0000D40B0000}"/>
    <cellStyle name="Normal 18 2 2 3 2 4 2 3" xfId="30889" xr:uid="{00000000-0005-0000-0000-0000D50B0000}"/>
    <cellStyle name="Normal 18 2 2 3 2 4 3" xfId="10771" xr:uid="{00000000-0005-0000-0000-0000D60B0000}"/>
    <cellStyle name="Normal 18 2 2 3 2 4 3 2" xfId="41096" xr:uid="{00000000-0005-0000-0000-0000D70B0000}"/>
    <cellStyle name="Normal 18 2 2 3 2 4 3 3" xfId="25872" xr:uid="{00000000-0005-0000-0000-0000D80B0000}"/>
    <cellStyle name="Normal 18 2 2 3 2 4 4" xfId="36083" xr:uid="{00000000-0005-0000-0000-0000D90B0000}"/>
    <cellStyle name="Normal 18 2 2 3 2 4 5" xfId="20859" xr:uid="{00000000-0005-0000-0000-0000DA0B0000}"/>
    <cellStyle name="Normal 18 2 2 3 2 5" xfId="12449" xr:uid="{00000000-0005-0000-0000-0000DB0B0000}"/>
    <cellStyle name="Normal 18 2 2 3 2 5 2" xfId="42771" xr:uid="{00000000-0005-0000-0000-0000DC0B0000}"/>
    <cellStyle name="Normal 18 2 2 3 2 5 3" xfId="27547" xr:uid="{00000000-0005-0000-0000-0000DD0B0000}"/>
    <cellStyle name="Normal 18 2 2 3 2 6" xfId="7428" xr:uid="{00000000-0005-0000-0000-0000DE0B0000}"/>
    <cellStyle name="Normal 18 2 2 3 2 6 2" xfId="37754" xr:uid="{00000000-0005-0000-0000-0000DF0B0000}"/>
    <cellStyle name="Normal 18 2 2 3 2 6 3" xfId="22530" xr:uid="{00000000-0005-0000-0000-0000E00B0000}"/>
    <cellStyle name="Normal 18 2 2 3 2 7" xfId="32742" xr:uid="{00000000-0005-0000-0000-0000E10B0000}"/>
    <cellStyle name="Normal 18 2 2 3 2 8" xfId="17517" xr:uid="{00000000-0005-0000-0000-0000E20B0000}"/>
    <cellStyle name="Normal 18 2 2 3 3" xfId="2775" xr:uid="{00000000-0005-0000-0000-0000E30B0000}"/>
    <cellStyle name="Normal 18 2 2 3 3 2" xfId="4465" xr:uid="{00000000-0005-0000-0000-0000E40B0000}"/>
    <cellStyle name="Normal 18 2 2 3 3 2 2" xfId="14538" xr:uid="{00000000-0005-0000-0000-0000E50B0000}"/>
    <cellStyle name="Normal 18 2 2 3 3 2 2 2" xfId="44860" xr:uid="{00000000-0005-0000-0000-0000E60B0000}"/>
    <cellStyle name="Normal 18 2 2 3 3 2 2 3" xfId="29636" xr:uid="{00000000-0005-0000-0000-0000E70B0000}"/>
    <cellStyle name="Normal 18 2 2 3 3 2 3" xfId="9518" xr:uid="{00000000-0005-0000-0000-0000E80B0000}"/>
    <cellStyle name="Normal 18 2 2 3 3 2 3 2" xfId="39843" xr:uid="{00000000-0005-0000-0000-0000E90B0000}"/>
    <cellStyle name="Normal 18 2 2 3 3 2 3 3" xfId="24619" xr:uid="{00000000-0005-0000-0000-0000EA0B0000}"/>
    <cellStyle name="Normal 18 2 2 3 3 2 4" xfId="34830" xr:uid="{00000000-0005-0000-0000-0000EB0B0000}"/>
    <cellStyle name="Normal 18 2 2 3 3 2 5" xfId="19606" xr:uid="{00000000-0005-0000-0000-0000EC0B0000}"/>
    <cellStyle name="Normal 18 2 2 3 3 3" xfId="6157" xr:uid="{00000000-0005-0000-0000-0000ED0B0000}"/>
    <cellStyle name="Normal 18 2 2 3 3 3 2" xfId="16209" xr:uid="{00000000-0005-0000-0000-0000EE0B0000}"/>
    <cellStyle name="Normal 18 2 2 3 3 3 2 2" xfId="46531" xr:uid="{00000000-0005-0000-0000-0000EF0B0000}"/>
    <cellStyle name="Normal 18 2 2 3 3 3 2 3" xfId="31307" xr:uid="{00000000-0005-0000-0000-0000F00B0000}"/>
    <cellStyle name="Normal 18 2 2 3 3 3 3" xfId="11189" xr:uid="{00000000-0005-0000-0000-0000F10B0000}"/>
    <cellStyle name="Normal 18 2 2 3 3 3 3 2" xfId="41514" xr:uid="{00000000-0005-0000-0000-0000F20B0000}"/>
    <cellStyle name="Normal 18 2 2 3 3 3 3 3" xfId="26290" xr:uid="{00000000-0005-0000-0000-0000F30B0000}"/>
    <cellStyle name="Normal 18 2 2 3 3 3 4" xfId="36501" xr:uid="{00000000-0005-0000-0000-0000F40B0000}"/>
    <cellStyle name="Normal 18 2 2 3 3 3 5" xfId="21277" xr:uid="{00000000-0005-0000-0000-0000F50B0000}"/>
    <cellStyle name="Normal 18 2 2 3 3 4" xfId="12867" xr:uid="{00000000-0005-0000-0000-0000F60B0000}"/>
    <cellStyle name="Normal 18 2 2 3 3 4 2" xfId="43189" xr:uid="{00000000-0005-0000-0000-0000F70B0000}"/>
    <cellStyle name="Normal 18 2 2 3 3 4 3" xfId="27965" xr:uid="{00000000-0005-0000-0000-0000F80B0000}"/>
    <cellStyle name="Normal 18 2 2 3 3 5" xfId="7846" xr:uid="{00000000-0005-0000-0000-0000F90B0000}"/>
    <cellStyle name="Normal 18 2 2 3 3 5 2" xfId="38172" xr:uid="{00000000-0005-0000-0000-0000FA0B0000}"/>
    <cellStyle name="Normal 18 2 2 3 3 5 3" xfId="22948" xr:uid="{00000000-0005-0000-0000-0000FB0B0000}"/>
    <cellStyle name="Normal 18 2 2 3 3 6" xfId="33160" xr:uid="{00000000-0005-0000-0000-0000FC0B0000}"/>
    <cellStyle name="Normal 18 2 2 3 3 7" xfId="17935" xr:uid="{00000000-0005-0000-0000-0000FD0B0000}"/>
    <cellStyle name="Normal 18 2 2 3 4" xfId="3628" xr:uid="{00000000-0005-0000-0000-0000FE0B0000}"/>
    <cellStyle name="Normal 18 2 2 3 4 2" xfId="13702" xr:uid="{00000000-0005-0000-0000-0000FF0B0000}"/>
    <cellStyle name="Normal 18 2 2 3 4 2 2" xfId="44024" xr:uid="{00000000-0005-0000-0000-0000000C0000}"/>
    <cellStyle name="Normal 18 2 2 3 4 2 3" xfId="28800" xr:uid="{00000000-0005-0000-0000-0000010C0000}"/>
    <cellStyle name="Normal 18 2 2 3 4 3" xfId="8682" xr:uid="{00000000-0005-0000-0000-0000020C0000}"/>
    <cellStyle name="Normal 18 2 2 3 4 3 2" xfId="39007" xr:uid="{00000000-0005-0000-0000-0000030C0000}"/>
    <cellStyle name="Normal 18 2 2 3 4 3 3" xfId="23783" xr:uid="{00000000-0005-0000-0000-0000040C0000}"/>
    <cellStyle name="Normal 18 2 2 3 4 4" xfId="33994" xr:uid="{00000000-0005-0000-0000-0000050C0000}"/>
    <cellStyle name="Normal 18 2 2 3 4 5" xfId="18770" xr:uid="{00000000-0005-0000-0000-0000060C0000}"/>
    <cellStyle name="Normal 18 2 2 3 5" xfId="5321" xr:uid="{00000000-0005-0000-0000-0000070C0000}"/>
    <cellStyle name="Normal 18 2 2 3 5 2" xfId="15373" xr:uid="{00000000-0005-0000-0000-0000080C0000}"/>
    <cellStyle name="Normal 18 2 2 3 5 2 2" xfId="45695" xr:uid="{00000000-0005-0000-0000-0000090C0000}"/>
    <cellStyle name="Normal 18 2 2 3 5 2 3" xfId="30471" xr:uid="{00000000-0005-0000-0000-00000A0C0000}"/>
    <cellStyle name="Normal 18 2 2 3 5 3" xfId="10353" xr:uid="{00000000-0005-0000-0000-00000B0C0000}"/>
    <cellStyle name="Normal 18 2 2 3 5 3 2" xfId="40678" xr:uid="{00000000-0005-0000-0000-00000C0C0000}"/>
    <cellStyle name="Normal 18 2 2 3 5 3 3" xfId="25454" xr:uid="{00000000-0005-0000-0000-00000D0C0000}"/>
    <cellStyle name="Normal 18 2 2 3 5 4" xfId="35665" xr:uid="{00000000-0005-0000-0000-00000E0C0000}"/>
    <cellStyle name="Normal 18 2 2 3 5 5" xfId="20441" xr:uid="{00000000-0005-0000-0000-00000F0C0000}"/>
    <cellStyle name="Normal 18 2 2 3 6" xfId="12031" xr:uid="{00000000-0005-0000-0000-0000100C0000}"/>
    <cellStyle name="Normal 18 2 2 3 6 2" xfId="42353" xr:uid="{00000000-0005-0000-0000-0000110C0000}"/>
    <cellStyle name="Normal 18 2 2 3 6 3" xfId="27129" xr:uid="{00000000-0005-0000-0000-0000120C0000}"/>
    <cellStyle name="Normal 18 2 2 3 7" xfId="7010" xr:uid="{00000000-0005-0000-0000-0000130C0000}"/>
    <cellStyle name="Normal 18 2 2 3 7 2" xfId="37336" xr:uid="{00000000-0005-0000-0000-0000140C0000}"/>
    <cellStyle name="Normal 18 2 2 3 7 3" xfId="22112" xr:uid="{00000000-0005-0000-0000-0000150C0000}"/>
    <cellStyle name="Normal 18 2 2 3 8" xfId="32324" xr:uid="{00000000-0005-0000-0000-0000160C0000}"/>
    <cellStyle name="Normal 18 2 2 3 9" xfId="17099" xr:uid="{00000000-0005-0000-0000-0000170C0000}"/>
    <cellStyle name="Normal 18 2 2 4" xfId="2146" xr:uid="{00000000-0005-0000-0000-0000180C0000}"/>
    <cellStyle name="Normal 18 2 2 4 2" xfId="2985" xr:uid="{00000000-0005-0000-0000-0000190C0000}"/>
    <cellStyle name="Normal 18 2 2 4 2 2" xfId="4675" xr:uid="{00000000-0005-0000-0000-00001A0C0000}"/>
    <cellStyle name="Normal 18 2 2 4 2 2 2" xfId="14748" xr:uid="{00000000-0005-0000-0000-00001B0C0000}"/>
    <cellStyle name="Normal 18 2 2 4 2 2 2 2" xfId="45070" xr:uid="{00000000-0005-0000-0000-00001C0C0000}"/>
    <cellStyle name="Normal 18 2 2 4 2 2 2 3" xfId="29846" xr:uid="{00000000-0005-0000-0000-00001D0C0000}"/>
    <cellStyle name="Normal 18 2 2 4 2 2 3" xfId="9728" xr:uid="{00000000-0005-0000-0000-00001E0C0000}"/>
    <cellStyle name="Normal 18 2 2 4 2 2 3 2" xfId="40053" xr:uid="{00000000-0005-0000-0000-00001F0C0000}"/>
    <cellStyle name="Normal 18 2 2 4 2 2 3 3" xfId="24829" xr:uid="{00000000-0005-0000-0000-0000200C0000}"/>
    <cellStyle name="Normal 18 2 2 4 2 2 4" xfId="35040" xr:uid="{00000000-0005-0000-0000-0000210C0000}"/>
    <cellStyle name="Normal 18 2 2 4 2 2 5" xfId="19816" xr:uid="{00000000-0005-0000-0000-0000220C0000}"/>
    <cellStyle name="Normal 18 2 2 4 2 3" xfId="6367" xr:uid="{00000000-0005-0000-0000-0000230C0000}"/>
    <cellStyle name="Normal 18 2 2 4 2 3 2" xfId="16419" xr:uid="{00000000-0005-0000-0000-0000240C0000}"/>
    <cellStyle name="Normal 18 2 2 4 2 3 2 2" xfId="46741" xr:uid="{00000000-0005-0000-0000-0000250C0000}"/>
    <cellStyle name="Normal 18 2 2 4 2 3 2 3" xfId="31517" xr:uid="{00000000-0005-0000-0000-0000260C0000}"/>
    <cellStyle name="Normal 18 2 2 4 2 3 3" xfId="11399" xr:uid="{00000000-0005-0000-0000-0000270C0000}"/>
    <cellStyle name="Normal 18 2 2 4 2 3 3 2" xfId="41724" xr:uid="{00000000-0005-0000-0000-0000280C0000}"/>
    <cellStyle name="Normal 18 2 2 4 2 3 3 3" xfId="26500" xr:uid="{00000000-0005-0000-0000-0000290C0000}"/>
    <cellStyle name="Normal 18 2 2 4 2 3 4" xfId="36711" xr:uid="{00000000-0005-0000-0000-00002A0C0000}"/>
    <cellStyle name="Normal 18 2 2 4 2 3 5" xfId="21487" xr:uid="{00000000-0005-0000-0000-00002B0C0000}"/>
    <cellStyle name="Normal 18 2 2 4 2 4" xfId="13077" xr:uid="{00000000-0005-0000-0000-00002C0C0000}"/>
    <cellStyle name="Normal 18 2 2 4 2 4 2" xfId="43399" xr:uid="{00000000-0005-0000-0000-00002D0C0000}"/>
    <cellStyle name="Normal 18 2 2 4 2 4 3" xfId="28175" xr:uid="{00000000-0005-0000-0000-00002E0C0000}"/>
    <cellStyle name="Normal 18 2 2 4 2 5" xfId="8056" xr:uid="{00000000-0005-0000-0000-00002F0C0000}"/>
    <cellStyle name="Normal 18 2 2 4 2 5 2" xfId="38382" xr:uid="{00000000-0005-0000-0000-0000300C0000}"/>
    <cellStyle name="Normal 18 2 2 4 2 5 3" xfId="23158" xr:uid="{00000000-0005-0000-0000-0000310C0000}"/>
    <cellStyle name="Normal 18 2 2 4 2 6" xfId="33370" xr:uid="{00000000-0005-0000-0000-0000320C0000}"/>
    <cellStyle name="Normal 18 2 2 4 2 7" xfId="18145" xr:uid="{00000000-0005-0000-0000-0000330C0000}"/>
    <cellStyle name="Normal 18 2 2 4 3" xfId="3838" xr:uid="{00000000-0005-0000-0000-0000340C0000}"/>
    <cellStyle name="Normal 18 2 2 4 3 2" xfId="13912" xr:uid="{00000000-0005-0000-0000-0000350C0000}"/>
    <cellStyle name="Normal 18 2 2 4 3 2 2" xfId="44234" xr:uid="{00000000-0005-0000-0000-0000360C0000}"/>
    <cellStyle name="Normal 18 2 2 4 3 2 3" xfId="29010" xr:uid="{00000000-0005-0000-0000-0000370C0000}"/>
    <cellStyle name="Normal 18 2 2 4 3 3" xfId="8892" xr:uid="{00000000-0005-0000-0000-0000380C0000}"/>
    <cellStyle name="Normal 18 2 2 4 3 3 2" xfId="39217" xr:uid="{00000000-0005-0000-0000-0000390C0000}"/>
    <cellStyle name="Normal 18 2 2 4 3 3 3" xfId="23993" xr:uid="{00000000-0005-0000-0000-00003A0C0000}"/>
    <cellStyle name="Normal 18 2 2 4 3 4" xfId="34204" xr:uid="{00000000-0005-0000-0000-00003B0C0000}"/>
    <cellStyle name="Normal 18 2 2 4 3 5" xfId="18980" xr:uid="{00000000-0005-0000-0000-00003C0C0000}"/>
    <cellStyle name="Normal 18 2 2 4 4" xfId="5531" xr:uid="{00000000-0005-0000-0000-00003D0C0000}"/>
    <cellStyle name="Normal 18 2 2 4 4 2" xfId="15583" xr:uid="{00000000-0005-0000-0000-00003E0C0000}"/>
    <cellStyle name="Normal 18 2 2 4 4 2 2" xfId="45905" xr:uid="{00000000-0005-0000-0000-00003F0C0000}"/>
    <cellStyle name="Normal 18 2 2 4 4 2 3" xfId="30681" xr:uid="{00000000-0005-0000-0000-0000400C0000}"/>
    <cellStyle name="Normal 18 2 2 4 4 3" xfId="10563" xr:uid="{00000000-0005-0000-0000-0000410C0000}"/>
    <cellStyle name="Normal 18 2 2 4 4 3 2" xfId="40888" xr:uid="{00000000-0005-0000-0000-0000420C0000}"/>
    <cellStyle name="Normal 18 2 2 4 4 3 3" xfId="25664" xr:uid="{00000000-0005-0000-0000-0000430C0000}"/>
    <cellStyle name="Normal 18 2 2 4 4 4" xfId="35875" xr:uid="{00000000-0005-0000-0000-0000440C0000}"/>
    <cellStyle name="Normal 18 2 2 4 4 5" xfId="20651" xr:uid="{00000000-0005-0000-0000-0000450C0000}"/>
    <cellStyle name="Normal 18 2 2 4 5" xfId="12241" xr:uid="{00000000-0005-0000-0000-0000460C0000}"/>
    <cellStyle name="Normal 18 2 2 4 5 2" xfId="42563" xr:uid="{00000000-0005-0000-0000-0000470C0000}"/>
    <cellStyle name="Normal 18 2 2 4 5 3" xfId="27339" xr:uid="{00000000-0005-0000-0000-0000480C0000}"/>
    <cellStyle name="Normal 18 2 2 4 6" xfId="7220" xr:uid="{00000000-0005-0000-0000-0000490C0000}"/>
    <cellStyle name="Normal 18 2 2 4 6 2" xfId="37546" xr:uid="{00000000-0005-0000-0000-00004A0C0000}"/>
    <cellStyle name="Normal 18 2 2 4 6 3" xfId="22322" xr:uid="{00000000-0005-0000-0000-00004B0C0000}"/>
    <cellStyle name="Normal 18 2 2 4 7" xfId="32534" xr:uid="{00000000-0005-0000-0000-00004C0C0000}"/>
    <cellStyle name="Normal 18 2 2 4 8" xfId="17309" xr:uid="{00000000-0005-0000-0000-00004D0C0000}"/>
    <cellStyle name="Normal 18 2 2 5" xfId="2567" xr:uid="{00000000-0005-0000-0000-00004E0C0000}"/>
    <cellStyle name="Normal 18 2 2 5 2" xfId="4257" xr:uid="{00000000-0005-0000-0000-00004F0C0000}"/>
    <cellStyle name="Normal 18 2 2 5 2 2" xfId="14330" xr:uid="{00000000-0005-0000-0000-0000500C0000}"/>
    <cellStyle name="Normal 18 2 2 5 2 2 2" xfId="44652" xr:uid="{00000000-0005-0000-0000-0000510C0000}"/>
    <cellStyle name="Normal 18 2 2 5 2 2 3" xfId="29428" xr:uid="{00000000-0005-0000-0000-0000520C0000}"/>
    <cellStyle name="Normal 18 2 2 5 2 3" xfId="9310" xr:uid="{00000000-0005-0000-0000-0000530C0000}"/>
    <cellStyle name="Normal 18 2 2 5 2 3 2" xfId="39635" xr:uid="{00000000-0005-0000-0000-0000540C0000}"/>
    <cellStyle name="Normal 18 2 2 5 2 3 3" xfId="24411" xr:uid="{00000000-0005-0000-0000-0000550C0000}"/>
    <cellStyle name="Normal 18 2 2 5 2 4" xfId="34622" xr:uid="{00000000-0005-0000-0000-0000560C0000}"/>
    <cellStyle name="Normal 18 2 2 5 2 5" xfId="19398" xr:uid="{00000000-0005-0000-0000-0000570C0000}"/>
    <cellStyle name="Normal 18 2 2 5 3" xfId="5949" xr:uid="{00000000-0005-0000-0000-0000580C0000}"/>
    <cellStyle name="Normal 18 2 2 5 3 2" xfId="16001" xr:uid="{00000000-0005-0000-0000-0000590C0000}"/>
    <cellStyle name="Normal 18 2 2 5 3 2 2" xfId="46323" xr:uid="{00000000-0005-0000-0000-00005A0C0000}"/>
    <cellStyle name="Normal 18 2 2 5 3 2 3" xfId="31099" xr:uid="{00000000-0005-0000-0000-00005B0C0000}"/>
    <cellStyle name="Normal 18 2 2 5 3 3" xfId="10981" xr:uid="{00000000-0005-0000-0000-00005C0C0000}"/>
    <cellStyle name="Normal 18 2 2 5 3 3 2" xfId="41306" xr:uid="{00000000-0005-0000-0000-00005D0C0000}"/>
    <cellStyle name="Normal 18 2 2 5 3 3 3" xfId="26082" xr:uid="{00000000-0005-0000-0000-00005E0C0000}"/>
    <cellStyle name="Normal 18 2 2 5 3 4" xfId="36293" xr:uid="{00000000-0005-0000-0000-00005F0C0000}"/>
    <cellStyle name="Normal 18 2 2 5 3 5" xfId="21069" xr:uid="{00000000-0005-0000-0000-0000600C0000}"/>
    <cellStyle name="Normal 18 2 2 5 4" xfId="12659" xr:uid="{00000000-0005-0000-0000-0000610C0000}"/>
    <cellStyle name="Normal 18 2 2 5 4 2" xfId="42981" xr:uid="{00000000-0005-0000-0000-0000620C0000}"/>
    <cellStyle name="Normal 18 2 2 5 4 3" xfId="27757" xr:uid="{00000000-0005-0000-0000-0000630C0000}"/>
    <cellStyle name="Normal 18 2 2 5 5" xfId="7638" xr:uid="{00000000-0005-0000-0000-0000640C0000}"/>
    <cellStyle name="Normal 18 2 2 5 5 2" xfId="37964" xr:uid="{00000000-0005-0000-0000-0000650C0000}"/>
    <cellStyle name="Normal 18 2 2 5 5 3" xfId="22740" xr:uid="{00000000-0005-0000-0000-0000660C0000}"/>
    <cellStyle name="Normal 18 2 2 5 6" xfId="32952" xr:uid="{00000000-0005-0000-0000-0000670C0000}"/>
    <cellStyle name="Normal 18 2 2 5 7" xfId="17727" xr:uid="{00000000-0005-0000-0000-0000680C0000}"/>
    <cellStyle name="Normal 18 2 2 6" xfId="3420" xr:uid="{00000000-0005-0000-0000-0000690C0000}"/>
    <cellStyle name="Normal 18 2 2 6 2" xfId="13494" xr:uid="{00000000-0005-0000-0000-00006A0C0000}"/>
    <cellStyle name="Normal 18 2 2 6 2 2" xfId="43816" xr:uid="{00000000-0005-0000-0000-00006B0C0000}"/>
    <cellStyle name="Normal 18 2 2 6 2 3" xfId="28592" xr:uid="{00000000-0005-0000-0000-00006C0C0000}"/>
    <cellStyle name="Normal 18 2 2 6 3" xfId="8474" xr:uid="{00000000-0005-0000-0000-00006D0C0000}"/>
    <cellStyle name="Normal 18 2 2 6 3 2" xfId="38799" xr:uid="{00000000-0005-0000-0000-00006E0C0000}"/>
    <cellStyle name="Normal 18 2 2 6 3 3" xfId="23575" xr:uid="{00000000-0005-0000-0000-00006F0C0000}"/>
    <cellStyle name="Normal 18 2 2 6 4" xfId="33786" xr:uid="{00000000-0005-0000-0000-0000700C0000}"/>
    <cellStyle name="Normal 18 2 2 6 5" xfId="18562" xr:uid="{00000000-0005-0000-0000-0000710C0000}"/>
    <cellStyle name="Normal 18 2 2 7" xfId="5113" xr:uid="{00000000-0005-0000-0000-0000720C0000}"/>
    <cellStyle name="Normal 18 2 2 7 2" xfId="15165" xr:uid="{00000000-0005-0000-0000-0000730C0000}"/>
    <cellStyle name="Normal 18 2 2 7 2 2" xfId="45487" xr:uid="{00000000-0005-0000-0000-0000740C0000}"/>
    <cellStyle name="Normal 18 2 2 7 2 3" xfId="30263" xr:uid="{00000000-0005-0000-0000-0000750C0000}"/>
    <cellStyle name="Normal 18 2 2 7 3" xfId="10145" xr:uid="{00000000-0005-0000-0000-0000760C0000}"/>
    <cellStyle name="Normal 18 2 2 7 3 2" xfId="40470" xr:uid="{00000000-0005-0000-0000-0000770C0000}"/>
    <cellStyle name="Normal 18 2 2 7 3 3" xfId="25246" xr:uid="{00000000-0005-0000-0000-0000780C0000}"/>
    <cellStyle name="Normal 18 2 2 7 4" xfId="35457" xr:uid="{00000000-0005-0000-0000-0000790C0000}"/>
    <cellStyle name="Normal 18 2 2 7 5" xfId="20233" xr:uid="{00000000-0005-0000-0000-00007A0C0000}"/>
    <cellStyle name="Normal 18 2 2 8" xfId="11823" xr:uid="{00000000-0005-0000-0000-00007B0C0000}"/>
    <cellStyle name="Normal 18 2 2 8 2" xfId="42145" xr:uid="{00000000-0005-0000-0000-00007C0C0000}"/>
    <cellStyle name="Normal 18 2 2 8 3" xfId="26921" xr:uid="{00000000-0005-0000-0000-00007D0C0000}"/>
    <cellStyle name="Normal 18 2 2 9" xfId="6802" xr:uid="{00000000-0005-0000-0000-00007E0C0000}"/>
    <cellStyle name="Normal 18 2 2 9 2" xfId="37128" xr:uid="{00000000-0005-0000-0000-00007F0C0000}"/>
    <cellStyle name="Normal 18 2 2 9 3" xfId="21904" xr:uid="{00000000-0005-0000-0000-0000800C0000}"/>
    <cellStyle name="Normal 18 2 3" xfId="1766" xr:uid="{00000000-0005-0000-0000-0000810C0000}"/>
    <cellStyle name="Normal 18 2 3 10" xfId="16943" xr:uid="{00000000-0005-0000-0000-0000820C0000}"/>
    <cellStyle name="Normal 18 2 3 2" xfId="1985" xr:uid="{00000000-0005-0000-0000-0000830C0000}"/>
    <cellStyle name="Normal 18 2 3 2 2" xfId="2406" xr:uid="{00000000-0005-0000-0000-0000840C0000}"/>
    <cellStyle name="Normal 18 2 3 2 2 2" xfId="3245" xr:uid="{00000000-0005-0000-0000-0000850C0000}"/>
    <cellStyle name="Normal 18 2 3 2 2 2 2" xfId="4935" xr:uid="{00000000-0005-0000-0000-0000860C0000}"/>
    <cellStyle name="Normal 18 2 3 2 2 2 2 2" xfId="15008" xr:uid="{00000000-0005-0000-0000-0000870C0000}"/>
    <cellStyle name="Normal 18 2 3 2 2 2 2 2 2" xfId="45330" xr:uid="{00000000-0005-0000-0000-0000880C0000}"/>
    <cellStyle name="Normal 18 2 3 2 2 2 2 2 3" xfId="30106" xr:uid="{00000000-0005-0000-0000-0000890C0000}"/>
    <cellStyle name="Normal 18 2 3 2 2 2 2 3" xfId="9988" xr:uid="{00000000-0005-0000-0000-00008A0C0000}"/>
    <cellStyle name="Normal 18 2 3 2 2 2 2 3 2" xfId="40313" xr:uid="{00000000-0005-0000-0000-00008B0C0000}"/>
    <cellStyle name="Normal 18 2 3 2 2 2 2 3 3" xfId="25089" xr:uid="{00000000-0005-0000-0000-00008C0C0000}"/>
    <cellStyle name="Normal 18 2 3 2 2 2 2 4" xfId="35300" xr:uid="{00000000-0005-0000-0000-00008D0C0000}"/>
    <cellStyle name="Normal 18 2 3 2 2 2 2 5" xfId="20076" xr:uid="{00000000-0005-0000-0000-00008E0C0000}"/>
    <cellStyle name="Normal 18 2 3 2 2 2 3" xfId="6627" xr:uid="{00000000-0005-0000-0000-00008F0C0000}"/>
    <cellStyle name="Normal 18 2 3 2 2 2 3 2" xfId="16679" xr:uid="{00000000-0005-0000-0000-0000900C0000}"/>
    <cellStyle name="Normal 18 2 3 2 2 2 3 2 2" xfId="47001" xr:uid="{00000000-0005-0000-0000-0000910C0000}"/>
    <cellStyle name="Normal 18 2 3 2 2 2 3 2 3" xfId="31777" xr:uid="{00000000-0005-0000-0000-0000920C0000}"/>
    <cellStyle name="Normal 18 2 3 2 2 2 3 3" xfId="11659" xr:uid="{00000000-0005-0000-0000-0000930C0000}"/>
    <cellStyle name="Normal 18 2 3 2 2 2 3 3 2" xfId="41984" xr:uid="{00000000-0005-0000-0000-0000940C0000}"/>
    <cellStyle name="Normal 18 2 3 2 2 2 3 3 3" xfId="26760" xr:uid="{00000000-0005-0000-0000-0000950C0000}"/>
    <cellStyle name="Normal 18 2 3 2 2 2 3 4" xfId="36971" xr:uid="{00000000-0005-0000-0000-0000960C0000}"/>
    <cellStyle name="Normal 18 2 3 2 2 2 3 5" xfId="21747" xr:uid="{00000000-0005-0000-0000-0000970C0000}"/>
    <cellStyle name="Normal 18 2 3 2 2 2 4" xfId="13337" xr:uid="{00000000-0005-0000-0000-0000980C0000}"/>
    <cellStyle name="Normal 18 2 3 2 2 2 4 2" xfId="43659" xr:uid="{00000000-0005-0000-0000-0000990C0000}"/>
    <cellStyle name="Normal 18 2 3 2 2 2 4 3" xfId="28435" xr:uid="{00000000-0005-0000-0000-00009A0C0000}"/>
    <cellStyle name="Normal 18 2 3 2 2 2 5" xfId="8316" xr:uid="{00000000-0005-0000-0000-00009B0C0000}"/>
    <cellStyle name="Normal 18 2 3 2 2 2 5 2" xfId="38642" xr:uid="{00000000-0005-0000-0000-00009C0C0000}"/>
    <cellStyle name="Normal 18 2 3 2 2 2 5 3" xfId="23418" xr:uid="{00000000-0005-0000-0000-00009D0C0000}"/>
    <cellStyle name="Normal 18 2 3 2 2 2 6" xfId="33630" xr:uid="{00000000-0005-0000-0000-00009E0C0000}"/>
    <cellStyle name="Normal 18 2 3 2 2 2 7" xfId="18405" xr:uid="{00000000-0005-0000-0000-00009F0C0000}"/>
    <cellStyle name="Normal 18 2 3 2 2 3" xfId="4098" xr:uid="{00000000-0005-0000-0000-0000A00C0000}"/>
    <cellStyle name="Normal 18 2 3 2 2 3 2" xfId="14172" xr:uid="{00000000-0005-0000-0000-0000A10C0000}"/>
    <cellStyle name="Normal 18 2 3 2 2 3 2 2" xfId="44494" xr:uid="{00000000-0005-0000-0000-0000A20C0000}"/>
    <cellStyle name="Normal 18 2 3 2 2 3 2 3" xfId="29270" xr:uid="{00000000-0005-0000-0000-0000A30C0000}"/>
    <cellStyle name="Normal 18 2 3 2 2 3 3" xfId="9152" xr:uid="{00000000-0005-0000-0000-0000A40C0000}"/>
    <cellStyle name="Normal 18 2 3 2 2 3 3 2" xfId="39477" xr:uid="{00000000-0005-0000-0000-0000A50C0000}"/>
    <cellStyle name="Normal 18 2 3 2 2 3 3 3" xfId="24253" xr:uid="{00000000-0005-0000-0000-0000A60C0000}"/>
    <cellStyle name="Normal 18 2 3 2 2 3 4" xfId="34464" xr:uid="{00000000-0005-0000-0000-0000A70C0000}"/>
    <cellStyle name="Normal 18 2 3 2 2 3 5" xfId="19240" xr:uid="{00000000-0005-0000-0000-0000A80C0000}"/>
    <cellStyle name="Normal 18 2 3 2 2 4" xfId="5791" xr:uid="{00000000-0005-0000-0000-0000A90C0000}"/>
    <cellStyle name="Normal 18 2 3 2 2 4 2" xfId="15843" xr:uid="{00000000-0005-0000-0000-0000AA0C0000}"/>
    <cellStyle name="Normal 18 2 3 2 2 4 2 2" xfId="46165" xr:uid="{00000000-0005-0000-0000-0000AB0C0000}"/>
    <cellStyle name="Normal 18 2 3 2 2 4 2 3" xfId="30941" xr:uid="{00000000-0005-0000-0000-0000AC0C0000}"/>
    <cellStyle name="Normal 18 2 3 2 2 4 3" xfId="10823" xr:uid="{00000000-0005-0000-0000-0000AD0C0000}"/>
    <cellStyle name="Normal 18 2 3 2 2 4 3 2" xfId="41148" xr:uid="{00000000-0005-0000-0000-0000AE0C0000}"/>
    <cellStyle name="Normal 18 2 3 2 2 4 3 3" xfId="25924" xr:uid="{00000000-0005-0000-0000-0000AF0C0000}"/>
    <cellStyle name="Normal 18 2 3 2 2 4 4" xfId="36135" xr:uid="{00000000-0005-0000-0000-0000B00C0000}"/>
    <cellStyle name="Normal 18 2 3 2 2 4 5" xfId="20911" xr:uid="{00000000-0005-0000-0000-0000B10C0000}"/>
    <cellStyle name="Normal 18 2 3 2 2 5" xfId="12501" xr:uid="{00000000-0005-0000-0000-0000B20C0000}"/>
    <cellStyle name="Normal 18 2 3 2 2 5 2" xfId="42823" xr:uid="{00000000-0005-0000-0000-0000B30C0000}"/>
    <cellStyle name="Normal 18 2 3 2 2 5 3" xfId="27599" xr:uid="{00000000-0005-0000-0000-0000B40C0000}"/>
    <cellStyle name="Normal 18 2 3 2 2 6" xfId="7480" xr:uid="{00000000-0005-0000-0000-0000B50C0000}"/>
    <cellStyle name="Normal 18 2 3 2 2 6 2" xfId="37806" xr:uid="{00000000-0005-0000-0000-0000B60C0000}"/>
    <cellStyle name="Normal 18 2 3 2 2 6 3" xfId="22582" xr:uid="{00000000-0005-0000-0000-0000B70C0000}"/>
    <cellStyle name="Normal 18 2 3 2 2 7" xfId="32794" xr:uid="{00000000-0005-0000-0000-0000B80C0000}"/>
    <cellStyle name="Normal 18 2 3 2 2 8" xfId="17569" xr:uid="{00000000-0005-0000-0000-0000B90C0000}"/>
    <cellStyle name="Normal 18 2 3 2 3" xfId="2827" xr:uid="{00000000-0005-0000-0000-0000BA0C0000}"/>
    <cellStyle name="Normal 18 2 3 2 3 2" xfId="4517" xr:uid="{00000000-0005-0000-0000-0000BB0C0000}"/>
    <cellStyle name="Normal 18 2 3 2 3 2 2" xfId="14590" xr:uid="{00000000-0005-0000-0000-0000BC0C0000}"/>
    <cellStyle name="Normal 18 2 3 2 3 2 2 2" xfId="44912" xr:uid="{00000000-0005-0000-0000-0000BD0C0000}"/>
    <cellStyle name="Normal 18 2 3 2 3 2 2 3" xfId="29688" xr:uid="{00000000-0005-0000-0000-0000BE0C0000}"/>
    <cellStyle name="Normal 18 2 3 2 3 2 3" xfId="9570" xr:uid="{00000000-0005-0000-0000-0000BF0C0000}"/>
    <cellStyle name="Normal 18 2 3 2 3 2 3 2" xfId="39895" xr:uid="{00000000-0005-0000-0000-0000C00C0000}"/>
    <cellStyle name="Normal 18 2 3 2 3 2 3 3" xfId="24671" xr:uid="{00000000-0005-0000-0000-0000C10C0000}"/>
    <cellStyle name="Normal 18 2 3 2 3 2 4" xfId="34882" xr:uid="{00000000-0005-0000-0000-0000C20C0000}"/>
    <cellStyle name="Normal 18 2 3 2 3 2 5" xfId="19658" xr:uid="{00000000-0005-0000-0000-0000C30C0000}"/>
    <cellStyle name="Normal 18 2 3 2 3 3" xfId="6209" xr:uid="{00000000-0005-0000-0000-0000C40C0000}"/>
    <cellStyle name="Normal 18 2 3 2 3 3 2" xfId="16261" xr:uid="{00000000-0005-0000-0000-0000C50C0000}"/>
    <cellStyle name="Normal 18 2 3 2 3 3 2 2" xfId="46583" xr:uid="{00000000-0005-0000-0000-0000C60C0000}"/>
    <cellStyle name="Normal 18 2 3 2 3 3 2 3" xfId="31359" xr:uid="{00000000-0005-0000-0000-0000C70C0000}"/>
    <cellStyle name="Normal 18 2 3 2 3 3 3" xfId="11241" xr:uid="{00000000-0005-0000-0000-0000C80C0000}"/>
    <cellStyle name="Normal 18 2 3 2 3 3 3 2" xfId="41566" xr:uid="{00000000-0005-0000-0000-0000C90C0000}"/>
    <cellStyle name="Normal 18 2 3 2 3 3 3 3" xfId="26342" xr:uid="{00000000-0005-0000-0000-0000CA0C0000}"/>
    <cellStyle name="Normal 18 2 3 2 3 3 4" xfId="36553" xr:uid="{00000000-0005-0000-0000-0000CB0C0000}"/>
    <cellStyle name="Normal 18 2 3 2 3 3 5" xfId="21329" xr:uid="{00000000-0005-0000-0000-0000CC0C0000}"/>
    <cellStyle name="Normal 18 2 3 2 3 4" xfId="12919" xr:uid="{00000000-0005-0000-0000-0000CD0C0000}"/>
    <cellStyle name="Normal 18 2 3 2 3 4 2" xfId="43241" xr:uid="{00000000-0005-0000-0000-0000CE0C0000}"/>
    <cellStyle name="Normal 18 2 3 2 3 4 3" xfId="28017" xr:uid="{00000000-0005-0000-0000-0000CF0C0000}"/>
    <cellStyle name="Normal 18 2 3 2 3 5" xfId="7898" xr:uid="{00000000-0005-0000-0000-0000D00C0000}"/>
    <cellStyle name="Normal 18 2 3 2 3 5 2" xfId="38224" xr:uid="{00000000-0005-0000-0000-0000D10C0000}"/>
    <cellStyle name="Normal 18 2 3 2 3 5 3" xfId="23000" xr:uid="{00000000-0005-0000-0000-0000D20C0000}"/>
    <cellStyle name="Normal 18 2 3 2 3 6" xfId="33212" xr:uid="{00000000-0005-0000-0000-0000D30C0000}"/>
    <cellStyle name="Normal 18 2 3 2 3 7" xfId="17987" xr:uid="{00000000-0005-0000-0000-0000D40C0000}"/>
    <cellStyle name="Normal 18 2 3 2 4" xfId="3680" xr:uid="{00000000-0005-0000-0000-0000D50C0000}"/>
    <cellStyle name="Normal 18 2 3 2 4 2" xfId="13754" xr:uid="{00000000-0005-0000-0000-0000D60C0000}"/>
    <cellStyle name="Normal 18 2 3 2 4 2 2" xfId="44076" xr:uid="{00000000-0005-0000-0000-0000D70C0000}"/>
    <cellStyle name="Normal 18 2 3 2 4 2 3" xfId="28852" xr:uid="{00000000-0005-0000-0000-0000D80C0000}"/>
    <cellStyle name="Normal 18 2 3 2 4 3" xfId="8734" xr:uid="{00000000-0005-0000-0000-0000D90C0000}"/>
    <cellStyle name="Normal 18 2 3 2 4 3 2" xfId="39059" xr:uid="{00000000-0005-0000-0000-0000DA0C0000}"/>
    <cellStyle name="Normal 18 2 3 2 4 3 3" xfId="23835" xr:uid="{00000000-0005-0000-0000-0000DB0C0000}"/>
    <cellStyle name="Normal 18 2 3 2 4 4" xfId="34046" xr:uid="{00000000-0005-0000-0000-0000DC0C0000}"/>
    <cellStyle name="Normal 18 2 3 2 4 5" xfId="18822" xr:uid="{00000000-0005-0000-0000-0000DD0C0000}"/>
    <cellStyle name="Normal 18 2 3 2 5" xfId="5373" xr:uid="{00000000-0005-0000-0000-0000DE0C0000}"/>
    <cellStyle name="Normal 18 2 3 2 5 2" xfId="15425" xr:uid="{00000000-0005-0000-0000-0000DF0C0000}"/>
    <cellStyle name="Normal 18 2 3 2 5 2 2" xfId="45747" xr:uid="{00000000-0005-0000-0000-0000E00C0000}"/>
    <cellStyle name="Normal 18 2 3 2 5 2 3" xfId="30523" xr:uid="{00000000-0005-0000-0000-0000E10C0000}"/>
    <cellStyle name="Normal 18 2 3 2 5 3" xfId="10405" xr:uid="{00000000-0005-0000-0000-0000E20C0000}"/>
    <cellStyle name="Normal 18 2 3 2 5 3 2" xfId="40730" xr:uid="{00000000-0005-0000-0000-0000E30C0000}"/>
    <cellStyle name="Normal 18 2 3 2 5 3 3" xfId="25506" xr:uid="{00000000-0005-0000-0000-0000E40C0000}"/>
    <cellStyle name="Normal 18 2 3 2 5 4" xfId="35717" xr:uid="{00000000-0005-0000-0000-0000E50C0000}"/>
    <cellStyle name="Normal 18 2 3 2 5 5" xfId="20493" xr:uid="{00000000-0005-0000-0000-0000E60C0000}"/>
    <cellStyle name="Normal 18 2 3 2 6" xfId="12083" xr:uid="{00000000-0005-0000-0000-0000E70C0000}"/>
    <cellStyle name="Normal 18 2 3 2 6 2" xfId="42405" xr:uid="{00000000-0005-0000-0000-0000E80C0000}"/>
    <cellStyle name="Normal 18 2 3 2 6 3" xfId="27181" xr:uid="{00000000-0005-0000-0000-0000E90C0000}"/>
    <cellStyle name="Normal 18 2 3 2 7" xfId="7062" xr:uid="{00000000-0005-0000-0000-0000EA0C0000}"/>
    <cellStyle name="Normal 18 2 3 2 7 2" xfId="37388" xr:uid="{00000000-0005-0000-0000-0000EB0C0000}"/>
    <cellStyle name="Normal 18 2 3 2 7 3" xfId="22164" xr:uid="{00000000-0005-0000-0000-0000EC0C0000}"/>
    <cellStyle name="Normal 18 2 3 2 8" xfId="32376" xr:uid="{00000000-0005-0000-0000-0000ED0C0000}"/>
    <cellStyle name="Normal 18 2 3 2 9" xfId="17151" xr:uid="{00000000-0005-0000-0000-0000EE0C0000}"/>
    <cellStyle name="Normal 18 2 3 3" xfId="2198" xr:uid="{00000000-0005-0000-0000-0000EF0C0000}"/>
    <cellStyle name="Normal 18 2 3 3 2" xfId="3037" xr:uid="{00000000-0005-0000-0000-0000F00C0000}"/>
    <cellStyle name="Normal 18 2 3 3 2 2" xfId="4727" xr:uid="{00000000-0005-0000-0000-0000F10C0000}"/>
    <cellStyle name="Normal 18 2 3 3 2 2 2" xfId="14800" xr:uid="{00000000-0005-0000-0000-0000F20C0000}"/>
    <cellStyle name="Normal 18 2 3 3 2 2 2 2" xfId="45122" xr:uid="{00000000-0005-0000-0000-0000F30C0000}"/>
    <cellStyle name="Normal 18 2 3 3 2 2 2 3" xfId="29898" xr:uid="{00000000-0005-0000-0000-0000F40C0000}"/>
    <cellStyle name="Normal 18 2 3 3 2 2 3" xfId="9780" xr:uid="{00000000-0005-0000-0000-0000F50C0000}"/>
    <cellStyle name="Normal 18 2 3 3 2 2 3 2" xfId="40105" xr:uid="{00000000-0005-0000-0000-0000F60C0000}"/>
    <cellStyle name="Normal 18 2 3 3 2 2 3 3" xfId="24881" xr:uid="{00000000-0005-0000-0000-0000F70C0000}"/>
    <cellStyle name="Normal 18 2 3 3 2 2 4" xfId="35092" xr:uid="{00000000-0005-0000-0000-0000F80C0000}"/>
    <cellStyle name="Normal 18 2 3 3 2 2 5" xfId="19868" xr:uid="{00000000-0005-0000-0000-0000F90C0000}"/>
    <cellStyle name="Normal 18 2 3 3 2 3" xfId="6419" xr:uid="{00000000-0005-0000-0000-0000FA0C0000}"/>
    <cellStyle name="Normal 18 2 3 3 2 3 2" xfId="16471" xr:uid="{00000000-0005-0000-0000-0000FB0C0000}"/>
    <cellStyle name="Normal 18 2 3 3 2 3 2 2" xfId="46793" xr:uid="{00000000-0005-0000-0000-0000FC0C0000}"/>
    <cellStyle name="Normal 18 2 3 3 2 3 2 3" xfId="31569" xr:uid="{00000000-0005-0000-0000-0000FD0C0000}"/>
    <cellStyle name="Normal 18 2 3 3 2 3 3" xfId="11451" xr:uid="{00000000-0005-0000-0000-0000FE0C0000}"/>
    <cellStyle name="Normal 18 2 3 3 2 3 3 2" xfId="41776" xr:uid="{00000000-0005-0000-0000-0000FF0C0000}"/>
    <cellStyle name="Normal 18 2 3 3 2 3 3 3" xfId="26552" xr:uid="{00000000-0005-0000-0000-0000000D0000}"/>
    <cellStyle name="Normal 18 2 3 3 2 3 4" xfId="36763" xr:uid="{00000000-0005-0000-0000-0000010D0000}"/>
    <cellStyle name="Normal 18 2 3 3 2 3 5" xfId="21539" xr:uid="{00000000-0005-0000-0000-0000020D0000}"/>
    <cellStyle name="Normal 18 2 3 3 2 4" xfId="13129" xr:uid="{00000000-0005-0000-0000-0000030D0000}"/>
    <cellStyle name="Normal 18 2 3 3 2 4 2" xfId="43451" xr:uid="{00000000-0005-0000-0000-0000040D0000}"/>
    <cellStyle name="Normal 18 2 3 3 2 4 3" xfId="28227" xr:uid="{00000000-0005-0000-0000-0000050D0000}"/>
    <cellStyle name="Normal 18 2 3 3 2 5" xfId="8108" xr:uid="{00000000-0005-0000-0000-0000060D0000}"/>
    <cellStyle name="Normal 18 2 3 3 2 5 2" xfId="38434" xr:uid="{00000000-0005-0000-0000-0000070D0000}"/>
    <cellStyle name="Normal 18 2 3 3 2 5 3" xfId="23210" xr:uid="{00000000-0005-0000-0000-0000080D0000}"/>
    <cellStyle name="Normal 18 2 3 3 2 6" xfId="33422" xr:uid="{00000000-0005-0000-0000-0000090D0000}"/>
    <cellStyle name="Normal 18 2 3 3 2 7" xfId="18197" xr:uid="{00000000-0005-0000-0000-00000A0D0000}"/>
    <cellStyle name="Normal 18 2 3 3 3" xfId="3890" xr:uid="{00000000-0005-0000-0000-00000B0D0000}"/>
    <cellStyle name="Normal 18 2 3 3 3 2" xfId="13964" xr:uid="{00000000-0005-0000-0000-00000C0D0000}"/>
    <cellStyle name="Normal 18 2 3 3 3 2 2" xfId="44286" xr:uid="{00000000-0005-0000-0000-00000D0D0000}"/>
    <cellStyle name="Normal 18 2 3 3 3 2 3" xfId="29062" xr:uid="{00000000-0005-0000-0000-00000E0D0000}"/>
    <cellStyle name="Normal 18 2 3 3 3 3" xfId="8944" xr:uid="{00000000-0005-0000-0000-00000F0D0000}"/>
    <cellStyle name="Normal 18 2 3 3 3 3 2" xfId="39269" xr:uid="{00000000-0005-0000-0000-0000100D0000}"/>
    <cellStyle name="Normal 18 2 3 3 3 3 3" xfId="24045" xr:uid="{00000000-0005-0000-0000-0000110D0000}"/>
    <cellStyle name="Normal 18 2 3 3 3 4" xfId="34256" xr:uid="{00000000-0005-0000-0000-0000120D0000}"/>
    <cellStyle name="Normal 18 2 3 3 3 5" xfId="19032" xr:uid="{00000000-0005-0000-0000-0000130D0000}"/>
    <cellStyle name="Normal 18 2 3 3 4" xfId="5583" xr:uid="{00000000-0005-0000-0000-0000140D0000}"/>
    <cellStyle name="Normal 18 2 3 3 4 2" xfId="15635" xr:uid="{00000000-0005-0000-0000-0000150D0000}"/>
    <cellStyle name="Normal 18 2 3 3 4 2 2" xfId="45957" xr:uid="{00000000-0005-0000-0000-0000160D0000}"/>
    <cellStyle name="Normal 18 2 3 3 4 2 3" xfId="30733" xr:uid="{00000000-0005-0000-0000-0000170D0000}"/>
    <cellStyle name="Normal 18 2 3 3 4 3" xfId="10615" xr:uid="{00000000-0005-0000-0000-0000180D0000}"/>
    <cellStyle name="Normal 18 2 3 3 4 3 2" xfId="40940" xr:uid="{00000000-0005-0000-0000-0000190D0000}"/>
    <cellStyle name="Normal 18 2 3 3 4 3 3" xfId="25716" xr:uid="{00000000-0005-0000-0000-00001A0D0000}"/>
    <cellStyle name="Normal 18 2 3 3 4 4" xfId="35927" xr:uid="{00000000-0005-0000-0000-00001B0D0000}"/>
    <cellStyle name="Normal 18 2 3 3 4 5" xfId="20703" xr:uid="{00000000-0005-0000-0000-00001C0D0000}"/>
    <cellStyle name="Normal 18 2 3 3 5" xfId="12293" xr:uid="{00000000-0005-0000-0000-00001D0D0000}"/>
    <cellStyle name="Normal 18 2 3 3 5 2" xfId="42615" xr:uid="{00000000-0005-0000-0000-00001E0D0000}"/>
    <cellStyle name="Normal 18 2 3 3 5 3" xfId="27391" xr:uid="{00000000-0005-0000-0000-00001F0D0000}"/>
    <cellStyle name="Normal 18 2 3 3 6" xfId="7272" xr:uid="{00000000-0005-0000-0000-0000200D0000}"/>
    <cellStyle name="Normal 18 2 3 3 6 2" xfId="37598" xr:uid="{00000000-0005-0000-0000-0000210D0000}"/>
    <cellStyle name="Normal 18 2 3 3 6 3" xfId="22374" xr:uid="{00000000-0005-0000-0000-0000220D0000}"/>
    <cellStyle name="Normal 18 2 3 3 7" xfId="32586" xr:uid="{00000000-0005-0000-0000-0000230D0000}"/>
    <cellStyle name="Normal 18 2 3 3 8" xfId="17361" xr:uid="{00000000-0005-0000-0000-0000240D0000}"/>
    <cellStyle name="Normal 18 2 3 4" xfId="2619" xr:uid="{00000000-0005-0000-0000-0000250D0000}"/>
    <cellStyle name="Normal 18 2 3 4 2" xfId="4309" xr:uid="{00000000-0005-0000-0000-0000260D0000}"/>
    <cellStyle name="Normal 18 2 3 4 2 2" xfId="14382" xr:uid="{00000000-0005-0000-0000-0000270D0000}"/>
    <cellStyle name="Normal 18 2 3 4 2 2 2" xfId="44704" xr:uid="{00000000-0005-0000-0000-0000280D0000}"/>
    <cellStyle name="Normal 18 2 3 4 2 2 3" xfId="29480" xr:uid="{00000000-0005-0000-0000-0000290D0000}"/>
    <cellStyle name="Normal 18 2 3 4 2 3" xfId="9362" xr:uid="{00000000-0005-0000-0000-00002A0D0000}"/>
    <cellStyle name="Normal 18 2 3 4 2 3 2" xfId="39687" xr:uid="{00000000-0005-0000-0000-00002B0D0000}"/>
    <cellStyle name="Normal 18 2 3 4 2 3 3" xfId="24463" xr:uid="{00000000-0005-0000-0000-00002C0D0000}"/>
    <cellStyle name="Normal 18 2 3 4 2 4" xfId="34674" xr:uid="{00000000-0005-0000-0000-00002D0D0000}"/>
    <cellStyle name="Normal 18 2 3 4 2 5" xfId="19450" xr:uid="{00000000-0005-0000-0000-00002E0D0000}"/>
    <cellStyle name="Normal 18 2 3 4 3" xfId="6001" xr:uid="{00000000-0005-0000-0000-00002F0D0000}"/>
    <cellStyle name="Normal 18 2 3 4 3 2" xfId="16053" xr:uid="{00000000-0005-0000-0000-0000300D0000}"/>
    <cellStyle name="Normal 18 2 3 4 3 2 2" xfId="46375" xr:uid="{00000000-0005-0000-0000-0000310D0000}"/>
    <cellStyle name="Normal 18 2 3 4 3 2 3" xfId="31151" xr:uid="{00000000-0005-0000-0000-0000320D0000}"/>
    <cellStyle name="Normal 18 2 3 4 3 3" xfId="11033" xr:uid="{00000000-0005-0000-0000-0000330D0000}"/>
    <cellStyle name="Normal 18 2 3 4 3 3 2" xfId="41358" xr:uid="{00000000-0005-0000-0000-0000340D0000}"/>
    <cellStyle name="Normal 18 2 3 4 3 3 3" xfId="26134" xr:uid="{00000000-0005-0000-0000-0000350D0000}"/>
    <cellStyle name="Normal 18 2 3 4 3 4" xfId="36345" xr:uid="{00000000-0005-0000-0000-0000360D0000}"/>
    <cellStyle name="Normal 18 2 3 4 3 5" xfId="21121" xr:uid="{00000000-0005-0000-0000-0000370D0000}"/>
    <cellStyle name="Normal 18 2 3 4 4" xfId="12711" xr:uid="{00000000-0005-0000-0000-0000380D0000}"/>
    <cellStyle name="Normal 18 2 3 4 4 2" xfId="43033" xr:uid="{00000000-0005-0000-0000-0000390D0000}"/>
    <cellStyle name="Normal 18 2 3 4 4 3" xfId="27809" xr:uid="{00000000-0005-0000-0000-00003A0D0000}"/>
    <cellStyle name="Normal 18 2 3 4 5" xfId="7690" xr:uid="{00000000-0005-0000-0000-00003B0D0000}"/>
    <cellStyle name="Normal 18 2 3 4 5 2" xfId="38016" xr:uid="{00000000-0005-0000-0000-00003C0D0000}"/>
    <cellStyle name="Normal 18 2 3 4 5 3" xfId="22792" xr:uid="{00000000-0005-0000-0000-00003D0D0000}"/>
    <cellStyle name="Normal 18 2 3 4 6" xfId="33004" xr:uid="{00000000-0005-0000-0000-00003E0D0000}"/>
    <cellStyle name="Normal 18 2 3 4 7" xfId="17779" xr:uid="{00000000-0005-0000-0000-00003F0D0000}"/>
    <cellStyle name="Normal 18 2 3 5" xfId="3472" xr:uid="{00000000-0005-0000-0000-0000400D0000}"/>
    <cellStyle name="Normal 18 2 3 5 2" xfId="13546" xr:uid="{00000000-0005-0000-0000-0000410D0000}"/>
    <cellStyle name="Normal 18 2 3 5 2 2" xfId="43868" xr:uid="{00000000-0005-0000-0000-0000420D0000}"/>
    <cellStyle name="Normal 18 2 3 5 2 3" xfId="28644" xr:uid="{00000000-0005-0000-0000-0000430D0000}"/>
    <cellStyle name="Normal 18 2 3 5 3" xfId="8526" xr:uid="{00000000-0005-0000-0000-0000440D0000}"/>
    <cellStyle name="Normal 18 2 3 5 3 2" xfId="38851" xr:uid="{00000000-0005-0000-0000-0000450D0000}"/>
    <cellStyle name="Normal 18 2 3 5 3 3" xfId="23627" xr:uid="{00000000-0005-0000-0000-0000460D0000}"/>
    <cellStyle name="Normal 18 2 3 5 4" xfId="33838" xr:uid="{00000000-0005-0000-0000-0000470D0000}"/>
    <cellStyle name="Normal 18 2 3 5 5" xfId="18614" xr:uid="{00000000-0005-0000-0000-0000480D0000}"/>
    <cellStyle name="Normal 18 2 3 6" xfId="5165" xr:uid="{00000000-0005-0000-0000-0000490D0000}"/>
    <cellStyle name="Normal 18 2 3 6 2" xfId="15217" xr:uid="{00000000-0005-0000-0000-00004A0D0000}"/>
    <cellStyle name="Normal 18 2 3 6 2 2" xfId="45539" xr:uid="{00000000-0005-0000-0000-00004B0D0000}"/>
    <cellStyle name="Normal 18 2 3 6 2 3" xfId="30315" xr:uid="{00000000-0005-0000-0000-00004C0D0000}"/>
    <cellStyle name="Normal 18 2 3 6 3" xfId="10197" xr:uid="{00000000-0005-0000-0000-00004D0D0000}"/>
    <cellStyle name="Normal 18 2 3 6 3 2" xfId="40522" xr:uid="{00000000-0005-0000-0000-00004E0D0000}"/>
    <cellStyle name="Normal 18 2 3 6 3 3" xfId="25298" xr:uid="{00000000-0005-0000-0000-00004F0D0000}"/>
    <cellStyle name="Normal 18 2 3 6 4" xfId="35509" xr:uid="{00000000-0005-0000-0000-0000500D0000}"/>
    <cellStyle name="Normal 18 2 3 6 5" xfId="20285" xr:uid="{00000000-0005-0000-0000-0000510D0000}"/>
    <cellStyle name="Normal 18 2 3 7" xfId="11875" xr:uid="{00000000-0005-0000-0000-0000520D0000}"/>
    <cellStyle name="Normal 18 2 3 7 2" xfId="42197" xr:uid="{00000000-0005-0000-0000-0000530D0000}"/>
    <cellStyle name="Normal 18 2 3 7 3" xfId="26973" xr:uid="{00000000-0005-0000-0000-0000540D0000}"/>
    <cellStyle name="Normal 18 2 3 8" xfId="6854" xr:uid="{00000000-0005-0000-0000-0000550D0000}"/>
    <cellStyle name="Normal 18 2 3 8 2" xfId="37180" xr:uid="{00000000-0005-0000-0000-0000560D0000}"/>
    <cellStyle name="Normal 18 2 3 8 3" xfId="21956" xr:uid="{00000000-0005-0000-0000-0000570D0000}"/>
    <cellStyle name="Normal 18 2 3 9" xfId="32169" xr:uid="{00000000-0005-0000-0000-0000580D0000}"/>
    <cellStyle name="Normal 18 2 4" xfId="1879" xr:uid="{00000000-0005-0000-0000-0000590D0000}"/>
    <cellStyle name="Normal 18 2 4 2" xfId="2302" xr:uid="{00000000-0005-0000-0000-00005A0D0000}"/>
    <cellStyle name="Normal 18 2 4 2 2" xfId="3141" xr:uid="{00000000-0005-0000-0000-00005B0D0000}"/>
    <cellStyle name="Normal 18 2 4 2 2 2" xfId="4831" xr:uid="{00000000-0005-0000-0000-00005C0D0000}"/>
    <cellStyle name="Normal 18 2 4 2 2 2 2" xfId="14904" xr:uid="{00000000-0005-0000-0000-00005D0D0000}"/>
    <cellStyle name="Normal 18 2 4 2 2 2 2 2" xfId="45226" xr:uid="{00000000-0005-0000-0000-00005E0D0000}"/>
    <cellStyle name="Normal 18 2 4 2 2 2 2 3" xfId="30002" xr:uid="{00000000-0005-0000-0000-00005F0D0000}"/>
    <cellStyle name="Normal 18 2 4 2 2 2 3" xfId="9884" xr:uid="{00000000-0005-0000-0000-0000600D0000}"/>
    <cellStyle name="Normal 18 2 4 2 2 2 3 2" xfId="40209" xr:uid="{00000000-0005-0000-0000-0000610D0000}"/>
    <cellStyle name="Normal 18 2 4 2 2 2 3 3" xfId="24985" xr:uid="{00000000-0005-0000-0000-0000620D0000}"/>
    <cellStyle name="Normal 18 2 4 2 2 2 4" xfId="35196" xr:uid="{00000000-0005-0000-0000-0000630D0000}"/>
    <cellStyle name="Normal 18 2 4 2 2 2 5" xfId="19972" xr:uid="{00000000-0005-0000-0000-0000640D0000}"/>
    <cellStyle name="Normal 18 2 4 2 2 3" xfId="6523" xr:uid="{00000000-0005-0000-0000-0000650D0000}"/>
    <cellStyle name="Normal 18 2 4 2 2 3 2" xfId="16575" xr:uid="{00000000-0005-0000-0000-0000660D0000}"/>
    <cellStyle name="Normal 18 2 4 2 2 3 2 2" xfId="46897" xr:uid="{00000000-0005-0000-0000-0000670D0000}"/>
    <cellStyle name="Normal 18 2 4 2 2 3 2 3" xfId="31673" xr:uid="{00000000-0005-0000-0000-0000680D0000}"/>
    <cellStyle name="Normal 18 2 4 2 2 3 3" xfId="11555" xr:uid="{00000000-0005-0000-0000-0000690D0000}"/>
    <cellStyle name="Normal 18 2 4 2 2 3 3 2" xfId="41880" xr:uid="{00000000-0005-0000-0000-00006A0D0000}"/>
    <cellStyle name="Normal 18 2 4 2 2 3 3 3" xfId="26656" xr:uid="{00000000-0005-0000-0000-00006B0D0000}"/>
    <cellStyle name="Normal 18 2 4 2 2 3 4" xfId="36867" xr:uid="{00000000-0005-0000-0000-00006C0D0000}"/>
    <cellStyle name="Normal 18 2 4 2 2 3 5" xfId="21643" xr:uid="{00000000-0005-0000-0000-00006D0D0000}"/>
    <cellStyle name="Normal 18 2 4 2 2 4" xfId="13233" xr:uid="{00000000-0005-0000-0000-00006E0D0000}"/>
    <cellStyle name="Normal 18 2 4 2 2 4 2" xfId="43555" xr:uid="{00000000-0005-0000-0000-00006F0D0000}"/>
    <cellStyle name="Normal 18 2 4 2 2 4 3" xfId="28331" xr:uid="{00000000-0005-0000-0000-0000700D0000}"/>
    <cellStyle name="Normal 18 2 4 2 2 5" xfId="8212" xr:uid="{00000000-0005-0000-0000-0000710D0000}"/>
    <cellStyle name="Normal 18 2 4 2 2 5 2" xfId="38538" xr:uid="{00000000-0005-0000-0000-0000720D0000}"/>
    <cellStyle name="Normal 18 2 4 2 2 5 3" xfId="23314" xr:uid="{00000000-0005-0000-0000-0000730D0000}"/>
    <cellStyle name="Normal 18 2 4 2 2 6" xfId="33526" xr:uid="{00000000-0005-0000-0000-0000740D0000}"/>
    <cellStyle name="Normal 18 2 4 2 2 7" xfId="18301" xr:uid="{00000000-0005-0000-0000-0000750D0000}"/>
    <cellStyle name="Normal 18 2 4 2 3" xfId="3994" xr:uid="{00000000-0005-0000-0000-0000760D0000}"/>
    <cellStyle name="Normal 18 2 4 2 3 2" xfId="14068" xr:uid="{00000000-0005-0000-0000-0000770D0000}"/>
    <cellStyle name="Normal 18 2 4 2 3 2 2" xfId="44390" xr:uid="{00000000-0005-0000-0000-0000780D0000}"/>
    <cellStyle name="Normal 18 2 4 2 3 2 3" xfId="29166" xr:uid="{00000000-0005-0000-0000-0000790D0000}"/>
    <cellStyle name="Normal 18 2 4 2 3 3" xfId="9048" xr:uid="{00000000-0005-0000-0000-00007A0D0000}"/>
    <cellStyle name="Normal 18 2 4 2 3 3 2" xfId="39373" xr:uid="{00000000-0005-0000-0000-00007B0D0000}"/>
    <cellStyle name="Normal 18 2 4 2 3 3 3" xfId="24149" xr:uid="{00000000-0005-0000-0000-00007C0D0000}"/>
    <cellStyle name="Normal 18 2 4 2 3 4" xfId="34360" xr:uid="{00000000-0005-0000-0000-00007D0D0000}"/>
    <cellStyle name="Normal 18 2 4 2 3 5" xfId="19136" xr:uid="{00000000-0005-0000-0000-00007E0D0000}"/>
    <cellStyle name="Normal 18 2 4 2 4" xfId="5687" xr:uid="{00000000-0005-0000-0000-00007F0D0000}"/>
    <cellStyle name="Normal 18 2 4 2 4 2" xfId="15739" xr:uid="{00000000-0005-0000-0000-0000800D0000}"/>
    <cellStyle name="Normal 18 2 4 2 4 2 2" xfId="46061" xr:uid="{00000000-0005-0000-0000-0000810D0000}"/>
    <cellStyle name="Normal 18 2 4 2 4 2 3" xfId="30837" xr:uid="{00000000-0005-0000-0000-0000820D0000}"/>
    <cellStyle name="Normal 18 2 4 2 4 3" xfId="10719" xr:uid="{00000000-0005-0000-0000-0000830D0000}"/>
    <cellStyle name="Normal 18 2 4 2 4 3 2" xfId="41044" xr:uid="{00000000-0005-0000-0000-0000840D0000}"/>
    <cellStyle name="Normal 18 2 4 2 4 3 3" xfId="25820" xr:uid="{00000000-0005-0000-0000-0000850D0000}"/>
    <cellStyle name="Normal 18 2 4 2 4 4" xfId="36031" xr:uid="{00000000-0005-0000-0000-0000860D0000}"/>
    <cellStyle name="Normal 18 2 4 2 4 5" xfId="20807" xr:uid="{00000000-0005-0000-0000-0000870D0000}"/>
    <cellStyle name="Normal 18 2 4 2 5" xfId="12397" xr:uid="{00000000-0005-0000-0000-0000880D0000}"/>
    <cellStyle name="Normal 18 2 4 2 5 2" xfId="42719" xr:uid="{00000000-0005-0000-0000-0000890D0000}"/>
    <cellStyle name="Normal 18 2 4 2 5 3" xfId="27495" xr:uid="{00000000-0005-0000-0000-00008A0D0000}"/>
    <cellStyle name="Normal 18 2 4 2 6" xfId="7376" xr:uid="{00000000-0005-0000-0000-00008B0D0000}"/>
    <cellStyle name="Normal 18 2 4 2 6 2" xfId="37702" xr:uid="{00000000-0005-0000-0000-00008C0D0000}"/>
    <cellStyle name="Normal 18 2 4 2 6 3" xfId="22478" xr:uid="{00000000-0005-0000-0000-00008D0D0000}"/>
    <cellStyle name="Normal 18 2 4 2 7" xfId="32690" xr:uid="{00000000-0005-0000-0000-00008E0D0000}"/>
    <cellStyle name="Normal 18 2 4 2 8" xfId="17465" xr:uid="{00000000-0005-0000-0000-00008F0D0000}"/>
    <cellStyle name="Normal 18 2 4 3" xfId="2723" xr:uid="{00000000-0005-0000-0000-0000900D0000}"/>
    <cellStyle name="Normal 18 2 4 3 2" xfId="4413" xr:uid="{00000000-0005-0000-0000-0000910D0000}"/>
    <cellStyle name="Normal 18 2 4 3 2 2" xfId="14486" xr:uid="{00000000-0005-0000-0000-0000920D0000}"/>
    <cellStyle name="Normal 18 2 4 3 2 2 2" xfId="44808" xr:uid="{00000000-0005-0000-0000-0000930D0000}"/>
    <cellStyle name="Normal 18 2 4 3 2 2 3" xfId="29584" xr:uid="{00000000-0005-0000-0000-0000940D0000}"/>
    <cellStyle name="Normal 18 2 4 3 2 3" xfId="9466" xr:uid="{00000000-0005-0000-0000-0000950D0000}"/>
    <cellStyle name="Normal 18 2 4 3 2 3 2" xfId="39791" xr:uid="{00000000-0005-0000-0000-0000960D0000}"/>
    <cellStyle name="Normal 18 2 4 3 2 3 3" xfId="24567" xr:uid="{00000000-0005-0000-0000-0000970D0000}"/>
    <cellStyle name="Normal 18 2 4 3 2 4" xfId="34778" xr:uid="{00000000-0005-0000-0000-0000980D0000}"/>
    <cellStyle name="Normal 18 2 4 3 2 5" xfId="19554" xr:uid="{00000000-0005-0000-0000-0000990D0000}"/>
    <cellStyle name="Normal 18 2 4 3 3" xfId="6105" xr:uid="{00000000-0005-0000-0000-00009A0D0000}"/>
    <cellStyle name="Normal 18 2 4 3 3 2" xfId="16157" xr:uid="{00000000-0005-0000-0000-00009B0D0000}"/>
    <cellStyle name="Normal 18 2 4 3 3 2 2" xfId="46479" xr:uid="{00000000-0005-0000-0000-00009C0D0000}"/>
    <cellStyle name="Normal 18 2 4 3 3 2 3" xfId="31255" xr:uid="{00000000-0005-0000-0000-00009D0D0000}"/>
    <cellStyle name="Normal 18 2 4 3 3 3" xfId="11137" xr:uid="{00000000-0005-0000-0000-00009E0D0000}"/>
    <cellStyle name="Normal 18 2 4 3 3 3 2" xfId="41462" xr:uid="{00000000-0005-0000-0000-00009F0D0000}"/>
    <cellStyle name="Normal 18 2 4 3 3 3 3" xfId="26238" xr:uid="{00000000-0005-0000-0000-0000A00D0000}"/>
    <cellStyle name="Normal 18 2 4 3 3 4" xfId="36449" xr:uid="{00000000-0005-0000-0000-0000A10D0000}"/>
    <cellStyle name="Normal 18 2 4 3 3 5" xfId="21225" xr:uid="{00000000-0005-0000-0000-0000A20D0000}"/>
    <cellStyle name="Normal 18 2 4 3 4" xfId="12815" xr:uid="{00000000-0005-0000-0000-0000A30D0000}"/>
    <cellStyle name="Normal 18 2 4 3 4 2" xfId="43137" xr:uid="{00000000-0005-0000-0000-0000A40D0000}"/>
    <cellStyle name="Normal 18 2 4 3 4 3" xfId="27913" xr:uid="{00000000-0005-0000-0000-0000A50D0000}"/>
    <cellStyle name="Normal 18 2 4 3 5" xfId="7794" xr:uid="{00000000-0005-0000-0000-0000A60D0000}"/>
    <cellStyle name="Normal 18 2 4 3 5 2" xfId="38120" xr:uid="{00000000-0005-0000-0000-0000A70D0000}"/>
    <cellStyle name="Normal 18 2 4 3 5 3" xfId="22896" xr:uid="{00000000-0005-0000-0000-0000A80D0000}"/>
    <cellStyle name="Normal 18 2 4 3 6" xfId="33108" xr:uid="{00000000-0005-0000-0000-0000A90D0000}"/>
    <cellStyle name="Normal 18 2 4 3 7" xfId="17883" xr:uid="{00000000-0005-0000-0000-0000AA0D0000}"/>
    <cellStyle name="Normal 18 2 4 4" xfId="3576" xr:uid="{00000000-0005-0000-0000-0000AB0D0000}"/>
    <cellStyle name="Normal 18 2 4 4 2" xfId="13650" xr:uid="{00000000-0005-0000-0000-0000AC0D0000}"/>
    <cellStyle name="Normal 18 2 4 4 2 2" xfId="43972" xr:uid="{00000000-0005-0000-0000-0000AD0D0000}"/>
    <cellStyle name="Normal 18 2 4 4 2 3" xfId="28748" xr:uid="{00000000-0005-0000-0000-0000AE0D0000}"/>
    <cellStyle name="Normal 18 2 4 4 3" xfId="8630" xr:uid="{00000000-0005-0000-0000-0000AF0D0000}"/>
    <cellStyle name="Normal 18 2 4 4 3 2" xfId="38955" xr:uid="{00000000-0005-0000-0000-0000B00D0000}"/>
    <cellStyle name="Normal 18 2 4 4 3 3" xfId="23731" xr:uid="{00000000-0005-0000-0000-0000B10D0000}"/>
    <cellStyle name="Normal 18 2 4 4 4" xfId="33942" xr:uid="{00000000-0005-0000-0000-0000B20D0000}"/>
    <cellStyle name="Normal 18 2 4 4 5" xfId="18718" xr:uid="{00000000-0005-0000-0000-0000B30D0000}"/>
    <cellStyle name="Normal 18 2 4 5" xfId="5269" xr:uid="{00000000-0005-0000-0000-0000B40D0000}"/>
    <cellStyle name="Normal 18 2 4 5 2" xfId="15321" xr:uid="{00000000-0005-0000-0000-0000B50D0000}"/>
    <cellStyle name="Normal 18 2 4 5 2 2" xfId="45643" xr:uid="{00000000-0005-0000-0000-0000B60D0000}"/>
    <cellStyle name="Normal 18 2 4 5 2 3" xfId="30419" xr:uid="{00000000-0005-0000-0000-0000B70D0000}"/>
    <cellStyle name="Normal 18 2 4 5 3" xfId="10301" xr:uid="{00000000-0005-0000-0000-0000B80D0000}"/>
    <cellStyle name="Normal 18 2 4 5 3 2" xfId="40626" xr:uid="{00000000-0005-0000-0000-0000B90D0000}"/>
    <cellStyle name="Normal 18 2 4 5 3 3" xfId="25402" xr:uid="{00000000-0005-0000-0000-0000BA0D0000}"/>
    <cellStyle name="Normal 18 2 4 5 4" xfId="35613" xr:uid="{00000000-0005-0000-0000-0000BB0D0000}"/>
    <cellStyle name="Normal 18 2 4 5 5" xfId="20389" xr:uid="{00000000-0005-0000-0000-0000BC0D0000}"/>
    <cellStyle name="Normal 18 2 4 6" xfId="11979" xr:uid="{00000000-0005-0000-0000-0000BD0D0000}"/>
    <cellStyle name="Normal 18 2 4 6 2" xfId="42301" xr:uid="{00000000-0005-0000-0000-0000BE0D0000}"/>
    <cellStyle name="Normal 18 2 4 6 3" xfId="27077" xr:uid="{00000000-0005-0000-0000-0000BF0D0000}"/>
    <cellStyle name="Normal 18 2 4 7" xfId="6958" xr:uid="{00000000-0005-0000-0000-0000C00D0000}"/>
    <cellStyle name="Normal 18 2 4 7 2" xfId="37284" xr:uid="{00000000-0005-0000-0000-0000C10D0000}"/>
    <cellStyle name="Normal 18 2 4 7 3" xfId="22060" xr:uid="{00000000-0005-0000-0000-0000C20D0000}"/>
    <cellStyle name="Normal 18 2 4 8" xfId="32272" xr:uid="{00000000-0005-0000-0000-0000C30D0000}"/>
    <cellStyle name="Normal 18 2 4 9" xfId="17047" xr:uid="{00000000-0005-0000-0000-0000C40D0000}"/>
    <cellStyle name="Normal 18 2 5" xfId="2092" xr:uid="{00000000-0005-0000-0000-0000C50D0000}"/>
    <cellStyle name="Normal 18 2 5 2" xfId="2933" xr:uid="{00000000-0005-0000-0000-0000C60D0000}"/>
    <cellStyle name="Normal 18 2 5 2 2" xfId="4623" xr:uid="{00000000-0005-0000-0000-0000C70D0000}"/>
    <cellStyle name="Normal 18 2 5 2 2 2" xfId="14696" xr:uid="{00000000-0005-0000-0000-0000C80D0000}"/>
    <cellStyle name="Normal 18 2 5 2 2 2 2" xfId="45018" xr:uid="{00000000-0005-0000-0000-0000C90D0000}"/>
    <cellStyle name="Normal 18 2 5 2 2 2 3" xfId="29794" xr:uid="{00000000-0005-0000-0000-0000CA0D0000}"/>
    <cellStyle name="Normal 18 2 5 2 2 3" xfId="9676" xr:uid="{00000000-0005-0000-0000-0000CB0D0000}"/>
    <cellStyle name="Normal 18 2 5 2 2 3 2" xfId="40001" xr:uid="{00000000-0005-0000-0000-0000CC0D0000}"/>
    <cellStyle name="Normal 18 2 5 2 2 3 3" xfId="24777" xr:uid="{00000000-0005-0000-0000-0000CD0D0000}"/>
    <cellStyle name="Normal 18 2 5 2 2 4" xfId="34988" xr:uid="{00000000-0005-0000-0000-0000CE0D0000}"/>
    <cellStyle name="Normal 18 2 5 2 2 5" xfId="19764" xr:uid="{00000000-0005-0000-0000-0000CF0D0000}"/>
    <cellStyle name="Normal 18 2 5 2 3" xfId="6315" xr:uid="{00000000-0005-0000-0000-0000D00D0000}"/>
    <cellStyle name="Normal 18 2 5 2 3 2" xfId="16367" xr:uid="{00000000-0005-0000-0000-0000D10D0000}"/>
    <cellStyle name="Normal 18 2 5 2 3 2 2" xfId="46689" xr:uid="{00000000-0005-0000-0000-0000D20D0000}"/>
    <cellStyle name="Normal 18 2 5 2 3 2 3" xfId="31465" xr:uid="{00000000-0005-0000-0000-0000D30D0000}"/>
    <cellStyle name="Normal 18 2 5 2 3 3" xfId="11347" xr:uid="{00000000-0005-0000-0000-0000D40D0000}"/>
    <cellStyle name="Normal 18 2 5 2 3 3 2" xfId="41672" xr:uid="{00000000-0005-0000-0000-0000D50D0000}"/>
    <cellStyle name="Normal 18 2 5 2 3 3 3" xfId="26448" xr:uid="{00000000-0005-0000-0000-0000D60D0000}"/>
    <cellStyle name="Normal 18 2 5 2 3 4" xfId="36659" xr:uid="{00000000-0005-0000-0000-0000D70D0000}"/>
    <cellStyle name="Normal 18 2 5 2 3 5" xfId="21435" xr:uid="{00000000-0005-0000-0000-0000D80D0000}"/>
    <cellStyle name="Normal 18 2 5 2 4" xfId="13025" xr:uid="{00000000-0005-0000-0000-0000D90D0000}"/>
    <cellStyle name="Normal 18 2 5 2 4 2" xfId="43347" xr:uid="{00000000-0005-0000-0000-0000DA0D0000}"/>
    <cellStyle name="Normal 18 2 5 2 4 3" xfId="28123" xr:uid="{00000000-0005-0000-0000-0000DB0D0000}"/>
    <cellStyle name="Normal 18 2 5 2 5" xfId="8004" xr:uid="{00000000-0005-0000-0000-0000DC0D0000}"/>
    <cellStyle name="Normal 18 2 5 2 5 2" xfId="38330" xr:uid="{00000000-0005-0000-0000-0000DD0D0000}"/>
    <cellStyle name="Normal 18 2 5 2 5 3" xfId="23106" xr:uid="{00000000-0005-0000-0000-0000DE0D0000}"/>
    <cellStyle name="Normal 18 2 5 2 6" xfId="33318" xr:uid="{00000000-0005-0000-0000-0000DF0D0000}"/>
    <cellStyle name="Normal 18 2 5 2 7" xfId="18093" xr:uid="{00000000-0005-0000-0000-0000E00D0000}"/>
    <cellStyle name="Normal 18 2 5 3" xfId="3786" xr:uid="{00000000-0005-0000-0000-0000E10D0000}"/>
    <cellStyle name="Normal 18 2 5 3 2" xfId="13860" xr:uid="{00000000-0005-0000-0000-0000E20D0000}"/>
    <cellStyle name="Normal 18 2 5 3 2 2" xfId="44182" xr:uid="{00000000-0005-0000-0000-0000E30D0000}"/>
    <cellStyle name="Normal 18 2 5 3 2 3" xfId="28958" xr:uid="{00000000-0005-0000-0000-0000E40D0000}"/>
    <cellStyle name="Normal 18 2 5 3 3" xfId="8840" xr:uid="{00000000-0005-0000-0000-0000E50D0000}"/>
    <cellStyle name="Normal 18 2 5 3 3 2" xfId="39165" xr:uid="{00000000-0005-0000-0000-0000E60D0000}"/>
    <cellStyle name="Normal 18 2 5 3 3 3" xfId="23941" xr:uid="{00000000-0005-0000-0000-0000E70D0000}"/>
    <cellStyle name="Normal 18 2 5 3 4" xfId="34152" xr:uid="{00000000-0005-0000-0000-0000E80D0000}"/>
    <cellStyle name="Normal 18 2 5 3 5" xfId="18928" xr:uid="{00000000-0005-0000-0000-0000E90D0000}"/>
    <cellStyle name="Normal 18 2 5 4" xfId="5479" xr:uid="{00000000-0005-0000-0000-0000EA0D0000}"/>
    <cellStyle name="Normal 18 2 5 4 2" xfId="15531" xr:uid="{00000000-0005-0000-0000-0000EB0D0000}"/>
    <cellStyle name="Normal 18 2 5 4 2 2" xfId="45853" xr:uid="{00000000-0005-0000-0000-0000EC0D0000}"/>
    <cellStyle name="Normal 18 2 5 4 2 3" xfId="30629" xr:uid="{00000000-0005-0000-0000-0000ED0D0000}"/>
    <cellStyle name="Normal 18 2 5 4 3" xfId="10511" xr:uid="{00000000-0005-0000-0000-0000EE0D0000}"/>
    <cellStyle name="Normal 18 2 5 4 3 2" xfId="40836" xr:uid="{00000000-0005-0000-0000-0000EF0D0000}"/>
    <cellStyle name="Normal 18 2 5 4 3 3" xfId="25612" xr:uid="{00000000-0005-0000-0000-0000F00D0000}"/>
    <cellStyle name="Normal 18 2 5 4 4" xfId="35823" xr:uid="{00000000-0005-0000-0000-0000F10D0000}"/>
    <cellStyle name="Normal 18 2 5 4 5" xfId="20599" xr:uid="{00000000-0005-0000-0000-0000F20D0000}"/>
    <cellStyle name="Normal 18 2 5 5" xfId="12189" xr:uid="{00000000-0005-0000-0000-0000F30D0000}"/>
    <cellStyle name="Normal 18 2 5 5 2" xfId="42511" xr:uid="{00000000-0005-0000-0000-0000F40D0000}"/>
    <cellStyle name="Normal 18 2 5 5 3" xfId="27287" xr:uid="{00000000-0005-0000-0000-0000F50D0000}"/>
    <cellStyle name="Normal 18 2 5 6" xfId="7168" xr:uid="{00000000-0005-0000-0000-0000F60D0000}"/>
    <cellStyle name="Normal 18 2 5 6 2" xfId="37494" xr:uid="{00000000-0005-0000-0000-0000F70D0000}"/>
    <cellStyle name="Normal 18 2 5 6 3" xfId="22270" xr:uid="{00000000-0005-0000-0000-0000F80D0000}"/>
    <cellStyle name="Normal 18 2 5 7" xfId="32482" xr:uid="{00000000-0005-0000-0000-0000F90D0000}"/>
    <cellStyle name="Normal 18 2 5 8" xfId="17257" xr:uid="{00000000-0005-0000-0000-0000FA0D0000}"/>
    <cellStyle name="Normal 18 2 6" xfId="2513" xr:uid="{00000000-0005-0000-0000-0000FB0D0000}"/>
    <cellStyle name="Normal 18 2 6 2" xfId="4205" xr:uid="{00000000-0005-0000-0000-0000FC0D0000}"/>
    <cellStyle name="Normal 18 2 6 2 2" xfId="14278" xr:uid="{00000000-0005-0000-0000-0000FD0D0000}"/>
    <cellStyle name="Normal 18 2 6 2 2 2" xfId="44600" xr:uid="{00000000-0005-0000-0000-0000FE0D0000}"/>
    <cellStyle name="Normal 18 2 6 2 2 3" xfId="29376" xr:uid="{00000000-0005-0000-0000-0000FF0D0000}"/>
    <cellStyle name="Normal 18 2 6 2 3" xfId="9258" xr:uid="{00000000-0005-0000-0000-0000000E0000}"/>
    <cellStyle name="Normal 18 2 6 2 3 2" xfId="39583" xr:uid="{00000000-0005-0000-0000-0000010E0000}"/>
    <cellStyle name="Normal 18 2 6 2 3 3" xfId="24359" xr:uid="{00000000-0005-0000-0000-0000020E0000}"/>
    <cellStyle name="Normal 18 2 6 2 4" xfId="34570" xr:uid="{00000000-0005-0000-0000-0000030E0000}"/>
    <cellStyle name="Normal 18 2 6 2 5" xfId="19346" xr:uid="{00000000-0005-0000-0000-0000040E0000}"/>
    <cellStyle name="Normal 18 2 6 3" xfId="5897" xr:uid="{00000000-0005-0000-0000-0000050E0000}"/>
    <cellStyle name="Normal 18 2 6 3 2" xfId="15949" xr:uid="{00000000-0005-0000-0000-0000060E0000}"/>
    <cellStyle name="Normal 18 2 6 3 2 2" xfId="46271" xr:uid="{00000000-0005-0000-0000-0000070E0000}"/>
    <cellStyle name="Normal 18 2 6 3 2 3" xfId="31047" xr:uid="{00000000-0005-0000-0000-0000080E0000}"/>
    <cellStyle name="Normal 18 2 6 3 3" xfId="10929" xr:uid="{00000000-0005-0000-0000-0000090E0000}"/>
    <cellStyle name="Normal 18 2 6 3 3 2" xfId="41254" xr:uid="{00000000-0005-0000-0000-00000A0E0000}"/>
    <cellStyle name="Normal 18 2 6 3 3 3" xfId="26030" xr:uid="{00000000-0005-0000-0000-00000B0E0000}"/>
    <cellStyle name="Normal 18 2 6 3 4" xfId="36241" xr:uid="{00000000-0005-0000-0000-00000C0E0000}"/>
    <cellStyle name="Normal 18 2 6 3 5" xfId="21017" xr:uid="{00000000-0005-0000-0000-00000D0E0000}"/>
    <cellStyle name="Normal 18 2 6 4" xfId="12607" xr:uid="{00000000-0005-0000-0000-00000E0E0000}"/>
    <cellStyle name="Normal 18 2 6 4 2" xfId="42929" xr:uid="{00000000-0005-0000-0000-00000F0E0000}"/>
    <cellStyle name="Normal 18 2 6 4 3" xfId="27705" xr:uid="{00000000-0005-0000-0000-0000100E0000}"/>
    <cellStyle name="Normal 18 2 6 5" xfId="7586" xr:uid="{00000000-0005-0000-0000-0000110E0000}"/>
    <cellStyle name="Normal 18 2 6 5 2" xfId="37912" xr:uid="{00000000-0005-0000-0000-0000120E0000}"/>
    <cellStyle name="Normal 18 2 6 5 3" xfId="22688" xr:uid="{00000000-0005-0000-0000-0000130E0000}"/>
    <cellStyle name="Normal 18 2 6 6" xfId="32900" xr:uid="{00000000-0005-0000-0000-0000140E0000}"/>
    <cellStyle name="Normal 18 2 6 7" xfId="17675" xr:uid="{00000000-0005-0000-0000-0000150E0000}"/>
    <cellStyle name="Normal 18 2 7" xfId="3364" xr:uid="{00000000-0005-0000-0000-0000160E0000}"/>
    <cellStyle name="Normal 18 2 7 2" xfId="13442" xr:uid="{00000000-0005-0000-0000-0000170E0000}"/>
    <cellStyle name="Normal 18 2 7 2 2" xfId="43764" xr:uid="{00000000-0005-0000-0000-0000180E0000}"/>
    <cellStyle name="Normal 18 2 7 2 3" xfId="28540" xr:uid="{00000000-0005-0000-0000-0000190E0000}"/>
    <cellStyle name="Normal 18 2 7 3" xfId="8422" xr:uid="{00000000-0005-0000-0000-00001A0E0000}"/>
    <cellStyle name="Normal 18 2 7 3 2" xfId="38747" xr:uid="{00000000-0005-0000-0000-00001B0E0000}"/>
    <cellStyle name="Normal 18 2 7 3 3" xfId="23523" xr:uid="{00000000-0005-0000-0000-00001C0E0000}"/>
    <cellStyle name="Normal 18 2 7 4" xfId="33734" xr:uid="{00000000-0005-0000-0000-00001D0E0000}"/>
    <cellStyle name="Normal 18 2 7 5" xfId="18510" xr:uid="{00000000-0005-0000-0000-00001E0E0000}"/>
    <cellStyle name="Normal 18 2 8" xfId="5058" xr:uid="{00000000-0005-0000-0000-00001F0E0000}"/>
    <cellStyle name="Normal 18 2 8 2" xfId="15113" xr:uid="{00000000-0005-0000-0000-0000200E0000}"/>
    <cellStyle name="Normal 18 2 8 2 2" xfId="45435" xr:uid="{00000000-0005-0000-0000-0000210E0000}"/>
    <cellStyle name="Normal 18 2 8 2 3" xfId="30211" xr:uid="{00000000-0005-0000-0000-0000220E0000}"/>
    <cellStyle name="Normal 18 2 8 3" xfId="10093" xr:uid="{00000000-0005-0000-0000-0000230E0000}"/>
    <cellStyle name="Normal 18 2 8 3 2" xfId="40418" xr:uid="{00000000-0005-0000-0000-0000240E0000}"/>
    <cellStyle name="Normal 18 2 8 3 3" xfId="25194" xr:uid="{00000000-0005-0000-0000-0000250E0000}"/>
    <cellStyle name="Normal 18 2 8 4" xfId="35405" xr:uid="{00000000-0005-0000-0000-0000260E0000}"/>
    <cellStyle name="Normal 18 2 8 5" xfId="20181" xr:uid="{00000000-0005-0000-0000-0000270E0000}"/>
    <cellStyle name="Normal 18 2 9" xfId="11769" xr:uid="{00000000-0005-0000-0000-0000280E0000}"/>
    <cellStyle name="Normal 18 2 9 2" xfId="42093" xr:uid="{00000000-0005-0000-0000-0000290E0000}"/>
    <cellStyle name="Normal 18 2 9 3" xfId="26869" xr:uid="{00000000-0005-0000-0000-00002A0E0000}"/>
    <cellStyle name="Normal 18 3" xfId="47276" xr:uid="{00000000-0005-0000-0000-00002B0E0000}"/>
    <cellStyle name="Normal 19" xfId="931" xr:uid="{00000000-0005-0000-0000-00002C0E0000}"/>
    <cellStyle name="Normal 19 2" xfId="1419" xr:uid="{00000000-0005-0000-0000-00002D0E0000}"/>
    <cellStyle name="Normal 19 2 10" xfId="6749" xr:uid="{00000000-0005-0000-0000-00002E0E0000}"/>
    <cellStyle name="Normal 19 2 10 2" xfId="37077" xr:uid="{00000000-0005-0000-0000-00002F0E0000}"/>
    <cellStyle name="Normal 19 2 10 3" xfId="21853" xr:uid="{00000000-0005-0000-0000-0000300E0000}"/>
    <cellStyle name="Normal 19 2 11" xfId="32068" xr:uid="{00000000-0005-0000-0000-0000310E0000}"/>
    <cellStyle name="Normal 19 2 12" xfId="16838" xr:uid="{00000000-0005-0000-0000-0000320E0000}"/>
    <cellStyle name="Normal 19 2 2" xfId="1713" xr:uid="{00000000-0005-0000-0000-0000330E0000}"/>
    <cellStyle name="Normal 19 2 2 10" xfId="32120" xr:uid="{00000000-0005-0000-0000-0000340E0000}"/>
    <cellStyle name="Normal 19 2 2 11" xfId="16892" xr:uid="{00000000-0005-0000-0000-0000350E0000}"/>
    <cellStyle name="Normal 19 2 2 2" xfId="1821" xr:uid="{00000000-0005-0000-0000-0000360E0000}"/>
    <cellStyle name="Normal 19 2 2 2 10" xfId="16996" xr:uid="{00000000-0005-0000-0000-0000370E0000}"/>
    <cellStyle name="Normal 19 2 2 2 2" xfId="2038" xr:uid="{00000000-0005-0000-0000-0000380E0000}"/>
    <cellStyle name="Normal 19 2 2 2 2 2" xfId="2459" xr:uid="{00000000-0005-0000-0000-0000390E0000}"/>
    <cellStyle name="Normal 19 2 2 2 2 2 2" xfId="3298" xr:uid="{00000000-0005-0000-0000-00003A0E0000}"/>
    <cellStyle name="Normal 19 2 2 2 2 2 2 2" xfId="4988" xr:uid="{00000000-0005-0000-0000-00003B0E0000}"/>
    <cellStyle name="Normal 19 2 2 2 2 2 2 2 2" xfId="15061" xr:uid="{00000000-0005-0000-0000-00003C0E0000}"/>
    <cellStyle name="Normal 19 2 2 2 2 2 2 2 2 2" xfId="45383" xr:uid="{00000000-0005-0000-0000-00003D0E0000}"/>
    <cellStyle name="Normal 19 2 2 2 2 2 2 2 2 3" xfId="30159" xr:uid="{00000000-0005-0000-0000-00003E0E0000}"/>
    <cellStyle name="Normal 19 2 2 2 2 2 2 2 3" xfId="10041" xr:uid="{00000000-0005-0000-0000-00003F0E0000}"/>
    <cellStyle name="Normal 19 2 2 2 2 2 2 2 3 2" xfId="40366" xr:uid="{00000000-0005-0000-0000-0000400E0000}"/>
    <cellStyle name="Normal 19 2 2 2 2 2 2 2 3 3" xfId="25142" xr:uid="{00000000-0005-0000-0000-0000410E0000}"/>
    <cellStyle name="Normal 19 2 2 2 2 2 2 2 4" xfId="35353" xr:uid="{00000000-0005-0000-0000-0000420E0000}"/>
    <cellStyle name="Normal 19 2 2 2 2 2 2 2 5" xfId="20129" xr:uid="{00000000-0005-0000-0000-0000430E0000}"/>
    <cellStyle name="Normal 19 2 2 2 2 2 2 3" xfId="6680" xr:uid="{00000000-0005-0000-0000-0000440E0000}"/>
    <cellStyle name="Normal 19 2 2 2 2 2 2 3 2" xfId="16732" xr:uid="{00000000-0005-0000-0000-0000450E0000}"/>
    <cellStyle name="Normal 19 2 2 2 2 2 2 3 2 2" xfId="47054" xr:uid="{00000000-0005-0000-0000-0000460E0000}"/>
    <cellStyle name="Normal 19 2 2 2 2 2 2 3 2 3" xfId="31830" xr:uid="{00000000-0005-0000-0000-0000470E0000}"/>
    <cellStyle name="Normal 19 2 2 2 2 2 2 3 3" xfId="11712" xr:uid="{00000000-0005-0000-0000-0000480E0000}"/>
    <cellStyle name="Normal 19 2 2 2 2 2 2 3 3 2" xfId="42037" xr:uid="{00000000-0005-0000-0000-0000490E0000}"/>
    <cellStyle name="Normal 19 2 2 2 2 2 2 3 3 3" xfId="26813" xr:uid="{00000000-0005-0000-0000-00004A0E0000}"/>
    <cellStyle name="Normal 19 2 2 2 2 2 2 3 4" xfId="37024" xr:uid="{00000000-0005-0000-0000-00004B0E0000}"/>
    <cellStyle name="Normal 19 2 2 2 2 2 2 3 5" xfId="21800" xr:uid="{00000000-0005-0000-0000-00004C0E0000}"/>
    <cellStyle name="Normal 19 2 2 2 2 2 2 4" xfId="13390" xr:uid="{00000000-0005-0000-0000-00004D0E0000}"/>
    <cellStyle name="Normal 19 2 2 2 2 2 2 4 2" xfId="43712" xr:uid="{00000000-0005-0000-0000-00004E0E0000}"/>
    <cellStyle name="Normal 19 2 2 2 2 2 2 4 3" xfId="28488" xr:uid="{00000000-0005-0000-0000-00004F0E0000}"/>
    <cellStyle name="Normal 19 2 2 2 2 2 2 5" xfId="8369" xr:uid="{00000000-0005-0000-0000-0000500E0000}"/>
    <cellStyle name="Normal 19 2 2 2 2 2 2 5 2" xfId="38695" xr:uid="{00000000-0005-0000-0000-0000510E0000}"/>
    <cellStyle name="Normal 19 2 2 2 2 2 2 5 3" xfId="23471" xr:uid="{00000000-0005-0000-0000-0000520E0000}"/>
    <cellStyle name="Normal 19 2 2 2 2 2 2 6" xfId="33683" xr:uid="{00000000-0005-0000-0000-0000530E0000}"/>
    <cellStyle name="Normal 19 2 2 2 2 2 2 7" xfId="18458" xr:uid="{00000000-0005-0000-0000-0000540E0000}"/>
    <cellStyle name="Normal 19 2 2 2 2 2 3" xfId="4151" xr:uid="{00000000-0005-0000-0000-0000550E0000}"/>
    <cellStyle name="Normal 19 2 2 2 2 2 3 2" xfId="14225" xr:uid="{00000000-0005-0000-0000-0000560E0000}"/>
    <cellStyle name="Normal 19 2 2 2 2 2 3 2 2" xfId="44547" xr:uid="{00000000-0005-0000-0000-0000570E0000}"/>
    <cellStyle name="Normal 19 2 2 2 2 2 3 2 3" xfId="29323" xr:uid="{00000000-0005-0000-0000-0000580E0000}"/>
    <cellStyle name="Normal 19 2 2 2 2 2 3 3" xfId="9205" xr:uid="{00000000-0005-0000-0000-0000590E0000}"/>
    <cellStyle name="Normal 19 2 2 2 2 2 3 3 2" xfId="39530" xr:uid="{00000000-0005-0000-0000-00005A0E0000}"/>
    <cellStyle name="Normal 19 2 2 2 2 2 3 3 3" xfId="24306" xr:uid="{00000000-0005-0000-0000-00005B0E0000}"/>
    <cellStyle name="Normal 19 2 2 2 2 2 3 4" xfId="34517" xr:uid="{00000000-0005-0000-0000-00005C0E0000}"/>
    <cellStyle name="Normal 19 2 2 2 2 2 3 5" xfId="19293" xr:uid="{00000000-0005-0000-0000-00005D0E0000}"/>
    <cellStyle name="Normal 19 2 2 2 2 2 4" xfId="5844" xr:uid="{00000000-0005-0000-0000-00005E0E0000}"/>
    <cellStyle name="Normal 19 2 2 2 2 2 4 2" xfId="15896" xr:uid="{00000000-0005-0000-0000-00005F0E0000}"/>
    <cellStyle name="Normal 19 2 2 2 2 2 4 2 2" xfId="46218" xr:uid="{00000000-0005-0000-0000-0000600E0000}"/>
    <cellStyle name="Normal 19 2 2 2 2 2 4 2 3" xfId="30994" xr:uid="{00000000-0005-0000-0000-0000610E0000}"/>
    <cellStyle name="Normal 19 2 2 2 2 2 4 3" xfId="10876" xr:uid="{00000000-0005-0000-0000-0000620E0000}"/>
    <cellStyle name="Normal 19 2 2 2 2 2 4 3 2" xfId="41201" xr:uid="{00000000-0005-0000-0000-0000630E0000}"/>
    <cellStyle name="Normal 19 2 2 2 2 2 4 3 3" xfId="25977" xr:uid="{00000000-0005-0000-0000-0000640E0000}"/>
    <cellStyle name="Normal 19 2 2 2 2 2 4 4" xfId="36188" xr:uid="{00000000-0005-0000-0000-0000650E0000}"/>
    <cellStyle name="Normal 19 2 2 2 2 2 4 5" xfId="20964" xr:uid="{00000000-0005-0000-0000-0000660E0000}"/>
    <cellStyle name="Normal 19 2 2 2 2 2 5" xfId="12554" xr:uid="{00000000-0005-0000-0000-0000670E0000}"/>
    <cellStyle name="Normal 19 2 2 2 2 2 5 2" xfId="42876" xr:uid="{00000000-0005-0000-0000-0000680E0000}"/>
    <cellStyle name="Normal 19 2 2 2 2 2 5 3" xfId="27652" xr:uid="{00000000-0005-0000-0000-0000690E0000}"/>
    <cellStyle name="Normal 19 2 2 2 2 2 6" xfId="7533" xr:uid="{00000000-0005-0000-0000-00006A0E0000}"/>
    <cellStyle name="Normal 19 2 2 2 2 2 6 2" xfId="37859" xr:uid="{00000000-0005-0000-0000-00006B0E0000}"/>
    <cellStyle name="Normal 19 2 2 2 2 2 6 3" xfId="22635" xr:uid="{00000000-0005-0000-0000-00006C0E0000}"/>
    <cellStyle name="Normal 19 2 2 2 2 2 7" xfId="32847" xr:uid="{00000000-0005-0000-0000-00006D0E0000}"/>
    <cellStyle name="Normal 19 2 2 2 2 2 8" xfId="17622" xr:uid="{00000000-0005-0000-0000-00006E0E0000}"/>
    <cellStyle name="Normal 19 2 2 2 2 3" xfId="2880" xr:uid="{00000000-0005-0000-0000-00006F0E0000}"/>
    <cellStyle name="Normal 19 2 2 2 2 3 2" xfId="4570" xr:uid="{00000000-0005-0000-0000-0000700E0000}"/>
    <cellStyle name="Normal 19 2 2 2 2 3 2 2" xfId="14643" xr:uid="{00000000-0005-0000-0000-0000710E0000}"/>
    <cellStyle name="Normal 19 2 2 2 2 3 2 2 2" xfId="44965" xr:uid="{00000000-0005-0000-0000-0000720E0000}"/>
    <cellStyle name="Normal 19 2 2 2 2 3 2 2 3" xfId="29741" xr:uid="{00000000-0005-0000-0000-0000730E0000}"/>
    <cellStyle name="Normal 19 2 2 2 2 3 2 3" xfId="9623" xr:uid="{00000000-0005-0000-0000-0000740E0000}"/>
    <cellStyle name="Normal 19 2 2 2 2 3 2 3 2" xfId="39948" xr:uid="{00000000-0005-0000-0000-0000750E0000}"/>
    <cellStyle name="Normal 19 2 2 2 2 3 2 3 3" xfId="24724" xr:uid="{00000000-0005-0000-0000-0000760E0000}"/>
    <cellStyle name="Normal 19 2 2 2 2 3 2 4" xfId="34935" xr:uid="{00000000-0005-0000-0000-0000770E0000}"/>
    <cellStyle name="Normal 19 2 2 2 2 3 2 5" xfId="19711" xr:uid="{00000000-0005-0000-0000-0000780E0000}"/>
    <cellStyle name="Normal 19 2 2 2 2 3 3" xfId="6262" xr:uid="{00000000-0005-0000-0000-0000790E0000}"/>
    <cellStyle name="Normal 19 2 2 2 2 3 3 2" xfId="16314" xr:uid="{00000000-0005-0000-0000-00007A0E0000}"/>
    <cellStyle name="Normal 19 2 2 2 2 3 3 2 2" xfId="46636" xr:uid="{00000000-0005-0000-0000-00007B0E0000}"/>
    <cellStyle name="Normal 19 2 2 2 2 3 3 2 3" xfId="31412" xr:uid="{00000000-0005-0000-0000-00007C0E0000}"/>
    <cellStyle name="Normal 19 2 2 2 2 3 3 3" xfId="11294" xr:uid="{00000000-0005-0000-0000-00007D0E0000}"/>
    <cellStyle name="Normal 19 2 2 2 2 3 3 3 2" xfId="41619" xr:uid="{00000000-0005-0000-0000-00007E0E0000}"/>
    <cellStyle name="Normal 19 2 2 2 2 3 3 3 3" xfId="26395" xr:uid="{00000000-0005-0000-0000-00007F0E0000}"/>
    <cellStyle name="Normal 19 2 2 2 2 3 3 4" xfId="36606" xr:uid="{00000000-0005-0000-0000-0000800E0000}"/>
    <cellStyle name="Normal 19 2 2 2 2 3 3 5" xfId="21382" xr:uid="{00000000-0005-0000-0000-0000810E0000}"/>
    <cellStyle name="Normal 19 2 2 2 2 3 4" xfId="12972" xr:uid="{00000000-0005-0000-0000-0000820E0000}"/>
    <cellStyle name="Normal 19 2 2 2 2 3 4 2" xfId="43294" xr:uid="{00000000-0005-0000-0000-0000830E0000}"/>
    <cellStyle name="Normal 19 2 2 2 2 3 4 3" xfId="28070" xr:uid="{00000000-0005-0000-0000-0000840E0000}"/>
    <cellStyle name="Normal 19 2 2 2 2 3 5" xfId="7951" xr:uid="{00000000-0005-0000-0000-0000850E0000}"/>
    <cellStyle name="Normal 19 2 2 2 2 3 5 2" xfId="38277" xr:uid="{00000000-0005-0000-0000-0000860E0000}"/>
    <cellStyle name="Normal 19 2 2 2 2 3 5 3" xfId="23053" xr:uid="{00000000-0005-0000-0000-0000870E0000}"/>
    <cellStyle name="Normal 19 2 2 2 2 3 6" xfId="33265" xr:uid="{00000000-0005-0000-0000-0000880E0000}"/>
    <cellStyle name="Normal 19 2 2 2 2 3 7" xfId="18040" xr:uid="{00000000-0005-0000-0000-0000890E0000}"/>
    <cellStyle name="Normal 19 2 2 2 2 4" xfId="3733" xr:uid="{00000000-0005-0000-0000-00008A0E0000}"/>
    <cellStyle name="Normal 19 2 2 2 2 4 2" xfId="13807" xr:uid="{00000000-0005-0000-0000-00008B0E0000}"/>
    <cellStyle name="Normal 19 2 2 2 2 4 2 2" xfId="44129" xr:uid="{00000000-0005-0000-0000-00008C0E0000}"/>
    <cellStyle name="Normal 19 2 2 2 2 4 2 3" xfId="28905" xr:uid="{00000000-0005-0000-0000-00008D0E0000}"/>
    <cellStyle name="Normal 19 2 2 2 2 4 3" xfId="8787" xr:uid="{00000000-0005-0000-0000-00008E0E0000}"/>
    <cellStyle name="Normal 19 2 2 2 2 4 3 2" xfId="39112" xr:uid="{00000000-0005-0000-0000-00008F0E0000}"/>
    <cellStyle name="Normal 19 2 2 2 2 4 3 3" xfId="23888" xr:uid="{00000000-0005-0000-0000-0000900E0000}"/>
    <cellStyle name="Normal 19 2 2 2 2 4 4" xfId="34099" xr:uid="{00000000-0005-0000-0000-0000910E0000}"/>
    <cellStyle name="Normal 19 2 2 2 2 4 5" xfId="18875" xr:uid="{00000000-0005-0000-0000-0000920E0000}"/>
    <cellStyle name="Normal 19 2 2 2 2 5" xfId="5426" xr:uid="{00000000-0005-0000-0000-0000930E0000}"/>
    <cellStyle name="Normal 19 2 2 2 2 5 2" xfId="15478" xr:uid="{00000000-0005-0000-0000-0000940E0000}"/>
    <cellStyle name="Normal 19 2 2 2 2 5 2 2" xfId="45800" xr:uid="{00000000-0005-0000-0000-0000950E0000}"/>
    <cellStyle name="Normal 19 2 2 2 2 5 2 3" xfId="30576" xr:uid="{00000000-0005-0000-0000-0000960E0000}"/>
    <cellStyle name="Normal 19 2 2 2 2 5 3" xfId="10458" xr:uid="{00000000-0005-0000-0000-0000970E0000}"/>
    <cellStyle name="Normal 19 2 2 2 2 5 3 2" xfId="40783" xr:uid="{00000000-0005-0000-0000-0000980E0000}"/>
    <cellStyle name="Normal 19 2 2 2 2 5 3 3" xfId="25559" xr:uid="{00000000-0005-0000-0000-0000990E0000}"/>
    <cellStyle name="Normal 19 2 2 2 2 5 4" xfId="35770" xr:uid="{00000000-0005-0000-0000-00009A0E0000}"/>
    <cellStyle name="Normal 19 2 2 2 2 5 5" xfId="20546" xr:uid="{00000000-0005-0000-0000-00009B0E0000}"/>
    <cellStyle name="Normal 19 2 2 2 2 6" xfId="12136" xr:uid="{00000000-0005-0000-0000-00009C0E0000}"/>
    <cellStyle name="Normal 19 2 2 2 2 6 2" xfId="42458" xr:uid="{00000000-0005-0000-0000-00009D0E0000}"/>
    <cellStyle name="Normal 19 2 2 2 2 6 3" xfId="27234" xr:uid="{00000000-0005-0000-0000-00009E0E0000}"/>
    <cellStyle name="Normal 19 2 2 2 2 7" xfId="7115" xr:uid="{00000000-0005-0000-0000-00009F0E0000}"/>
    <cellStyle name="Normal 19 2 2 2 2 7 2" xfId="37441" xr:uid="{00000000-0005-0000-0000-0000A00E0000}"/>
    <cellStyle name="Normal 19 2 2 2 2 7 3" xfId="22217" xr:uid="{00000000-0005-0000-0000-0000A10E0000}"/>
    <cellStyle name="Normal 19 2 2 2 2 8" xfId="32429" xr:uid="{00000000-0005-0000-0000-0000A20E0000}"/>
    <cellStyle name="Normal 19 2 2 2 2 9" xfId="17204" xr:uid="{00000000-0005-0000-0000-0000A30E0000}"/>
    <cellStyle name="Normal 19 2 2 2 3" xfId="2251" xr:uid="{00000000-0005-0000-0000-0000A40E0000}"/>
    <cellStyle name="Normal 19 2 2 2 3 2" xfId="3090" xr:uid="{00000000-0005-0000-0000-0000A50E0000}"/>
    <cellStyle name="Normal 19 2 2 2 3 2 2" xfId="4780" xr:uid="{00000000-0005-0000-0000-0000A60E0000}"/>
    <cellStyle name="Normal 19 2 2 2 3 2 2 2" xfId="14853" xr:uid="{00000000-0005-0000-0000-0000A70E0000}"/>
    <cellStyle name="Normal 19 2 2 2 3 2 2 2 2" xfId="45175" xr:uid="{00000000-0005-0000-0000-0000A80E0000}"/>
    <cellStyle name="Normal 19 2 2 2 3 2 2 2 3" xfId="29951" xr:uid="{00000000-0005-0000-0000-0000A90E0000}"/>
    <cellStyle name="Normal 19 2 2 2 3 2 2 3" xfId="9833" xr:uid="{00000000-0005-0000-0000-0000AA0E0000}"/>
    <cellStyle name="Normal 19 2 2 2 3 2 2 3 2" xfId="40158" xr:uid="{00000000-0005-0000-0000-0000AB0E0000}"/>
    <cellStyle name="Normal 19 2 2 2 3 2 2 3 3" xfId="24934" xr:uid="{00000000-0005-0000-0000-0000AC0E0000}"/>
    <cellStyle name="Normal 19 2 2 2 3 2 2 4" xfId="35145" xr:uid="{00000000-0005-0000-0000-0000AD0E0000}"/>
    <cellStyle name="Normal 19 2 2 2 3 2 2 5" xfId="19921" xr:uid="{00000000-0005-0000-0000-0000AE0E0000}"/>
    <cellStyle name="Normal 19 2 2 2 3 2 3" xfId="6472" xr:uid="{00000000-0005-0000-0000-0000AF0E0000}"/>
    <cellStyle name="Normal 19 2 2 2 3 2 3 2" xfId="16524" xr:uid="{00000000-0005-0000-0000-0000B00E0000}"/>
    <cellStyle name="Normal 19 2 2 2 3 2 3 2 2" xfId="46846" xr:uid="{00000000-0005-0000-0000-0000B10E0000}"/>
    <cellStyle name="Normal 19 2 2 2 3 2 3 2 3" xfId="31622" xr:uid="{00000000-0005-0000-0000-0000B20E0000}"/>
    <cellStyle name="Normal 19 2 2 2 3 2 3 3" xfId="11504" xr:uid="{00000000-0005-0000-0000-0000B30E0000}"/>
    <cellStyle name="Normal 19 2 2 2 3 2 3 3 2" xfId="41829" xr:uid="{00000000-0005-0000-0000-0000B40E0000}"/>
    <cellStyle name="Normal 19 2 2 2 3 2 3 3 3" xfId="26605" xr:uid="{00000000-0005-0000-0000-0000B50E0000}"/>
    <cellStyle name="Normal 19 2 2 2 3 2 3 4" xfId="36816" xr:uid="{00000000-0005-0000-0000-0000B60E0000}"/>
    <cellStyle name="Normal 19 2 2 2 3 2 3 5" xfId="21592" xr:uid="{00000000-0005-0000-0000-0000B70E0000}"/>
    <cellStyle name="Normal 19 2 2 2 3 2 4" xfId="13182" xr:uid="{00000000-0005-0000-0000-0000B80E0000}"/>
    <cellStyle name="Normal 19 2 2 2 3 2 4 2" xfId="43504" xr:uid="{00000000-0005-0000-0000-0000B90E0000}"/>
    <cellStyle name="Normal 19 2 2 2 3 2 4 3" xfId="28280" xr:uid="{00000000-0005-0000-0000-0000BA0E0000}"/>
    <cellStyle name="Normal 19 2 2 2 3 2 5" xfId="8161" xr:uid="{00000000-0005-0000-0000-0000BB0E0000}"/>
    <cellStyle name="Normal 19 2 2 2 3 2 5 2" xfId="38487" xr:uid="{00000000-0005-0000-0000-0000BC0E0000}"/>
    <cellStyle name="Normal 19 2 2 2 3 2 5 3" xfId="23263" xr:uid="{00000000-0005-0000-0000-0000BD0E0000}"/>
    <cellStyle name="Normal 19 2 2 2 3 2 6" xfId="33475" xr:uid="{00000000-0005-0000-0000-0000BE0E0000}"/>
    <cellStyle name="Normal 19 2 2 2 3 2 7" xfId="18250" xr:uid="{00000000-0005-0000-0000-0000BF0E0000}"/>
    <cellStyle name="Normal 19 2 2 2 3 3" xfId="3943" xr:uid="{00000000-0005-0000-0000-0000C00E0000}"/>
    <cellStyle name="Normal 19 2 2 2 3 3 2" xfId="14017" xr:uid="{00000000-0005-0000-0000-0000C10E0000}"/>
    <cellStyle name="Normal 19 2 2 2 3 3 2 2" xfId="44339" xr:uid="{00000000-0005-0000-0000-0000C20E0000}"/>
    <cellStyle name="Normal 19 2 2 2 3 3 2 3" xfId="29115" xr:uid="{00000000-0005-0000-0000-0000C30E0000}"/>
    <cellStyle name="Normal 19 2 2 2 3 3 3" xfId="8997" xr:uid="{00000000-0005-0000-0000-0000C40E0000}"/>
    <cellStyle name="Normal 19 2 2 2 3 3 3 2" xfId="39322" xr:uid="{00000000-0005-0000-0000-0000C50E0000}"/>
    <cellStyle name="Normal 19 2 2 2 3 3 3 3" xfId="24098" xr:uid="{00000000-0005-0000-0000-0000C60E0000}"/>
    <cellStyle name="Normal 19 2 2 2 3 3 4" xfId="34309" xr:uid="{00000000-0005-0000-0000-0000C70E0000}"/>
    <cellStyle name="Normal 19 2 2 2 3 3 5" xfId="19085" xr:uid="{00000000-0005-0000-0000-0000C80E0000}"/>
    <cellStyle name="Normal 19 2 2 2 3 4" xfId="5636" xr:uid="{00000000-0005-0000-0000-0000C90E0000}"/>
    <cellStyle name="Normal 19 2 2 2 3 4 2" xfId="15688" xr:uid="{00000000-0005-0000-0000-0000CA0E0000}"/>
    <cellStyle name="Normal 19 2 2 2 3 4 2 2" xfId="46010" xr:uid="{00000000-0005-0000-0000-0000CB0E0000}"/>
    <cellStyle name="Normal 19 2 2 2 3 4 2 3" xfId="30786" xr:uid="{00000000-0005-0000-0000-0000CC0E0000}"/>
    <cellStyle name="Normal 19 2 2 2 3 4 3" xfId="10668" xr:uid="{00000000-0005-0000-0000-0000CD0E0000}"/>
    <cellStyle name="Normal 19 2 2 2 3 4 3 2" xfId="40993" xr:uid="{00000000-0005-0000-0000-0000CE0E0000}"/>
    <cellStyle name="Normal 19 2 2 2 3 4 3 3" xfId="25769" xr:uid="{00000000-0005-0000-0000-0000CF0E0000}"/>
    <cellStyle name="Normal 19 2 2 2 3 4 4" xfId="35980" xr:uid="{00000000-0005-0000-0000-0000D00E0000}"/>
    <cellStyle name="Normal 19 2 2 2 3 4 5" xfId="20756" xr:uid="{00000000-0005-0000-0000-0000D10E0000}"/>
    <cellStyle name="Normal 19 2 2 2 3 5" xfId="12346" xr:uid="{00000000-0005-0000-0000-0000D20E0000}"/>
    <cellStyle name="Normal 19 2 2 2 3 5 2" xfId="42668" xr:uid="{00000000-0005-0000-0000-0000D30E0000}"/>
    <cellStyle name="Normal 19 2 2 2 3 5 3" xfId="27444" xr:uid="{00000000-0005-0000-0000-0000D40E0000}"/>
    <cellStyle name="Normal 19 2 2 2 3 6" xfId="7325" xr:uid="{00000000-0005-0000-0000-0000D50E0000}"/>
    <cellStyle name="Normal 19 2 2 2 3 6 2" xfId="37651" xr:uid="{00000000-0005-0000-0000-0000D60E0000}"/>
    <cellStyle name="Normal 19 2 2 2 3 6 3" xfId="22427" xr:uid="{00000000-0005-0000-0000-0000D70E0000}"/>
    <cellStyle name="Normal 19 2 2 2 3 7" xfId="32639" xr:uid="{00000000-0005-0000-0000-0000D80E0000}"/>
    <cellStyle name="Normal 19 2 2 2 3 8" xfId="17414" xr:uid="{00000000-0005-0000-0000-0000D90E0000}"/>
    <cellStyle name="Normal 19 2 2 2 4" xfId="2672" xr:uid="{00000000-0005-0000-0000-0000DA0E0000}"/>
    <cellStyle name="Normal 19 2 2 2 4 2" xfId="4362" xr:uid="{00000000-0005-0000-0000-0000DB0E0000}"/>
    <cellStyle name="Normal 19 2 2 2 4 2 2" xfId="14435" xr:uid="{00000000-0005-0000-0000-0000DC0E0000}"/>
    <cellStyle name="Normal 19 2 2 2 4 2 2 2" xfId="44757" xr:uid="{00000000-0005-0000-0000-0000DD0E0000}"/>
    <cellStyle name="Normal 19 2 2 2 4 2 2 3" xfId="29533" xr:uid="{00000000-0005-0000-0000-0000DE0E0000}"/>
    <cellStyle name="Normal 19 2 2 2 4 2 3" xfId="9415" xr:uid="{00000000-0005-0000-0000-0000DF0E0000}"/>
    <cellStyle name="Normal 19 2 2 2 4 2 3 2" xfId="39740" xr:uid="{00000000-0005-0000-0000-0000E00E0000}"/>
    <cellStyle name="Normal 19 2 2 2 4 2 3 3" xfId="24516" xr:uid="{00000000-0005-0000-0000-0000E10E0000}"/>
    <cellStyle name="Normal 19 2 2 2 4 2 4" xfId="34727" xr:uid="{00000000-0005-0000-0000-0000E20E0000}"/>
    <cellStyle name="Normal 19 2 2 2 4 2 5" xfId="19503" xr:uid="{00000000-0005-0000-0000-0000E30E0000}"/>
    <cellStyle name="Normal 19 2 2 2 4 3" xfId="6054" xr:uid="{00000000-0005-0000-0000-0000E40E0000}"/>
    <cellStyle name="Normal 19 2 2 2 4 3 2" xfId="16106" xr:uid="{00000000-0005-0000-0000-0000E50E0000}"/>
    <cellStyle name="Normal 19 2 2 2 4 3 2 2" xfId="46428" xr:uid="{00000000-0005-0000-0000-0000E60E0000}"/>
    <cellStyle name="Normal 19 2 2 2 4 3 2 3" xfId="31204" xr:uid="{00000000-0005-0000-0000-0000E70E0000}"/>
    <cellStyle name="Normal 19 2 2 2 4 3 3" xfId="11086" xr:uid="{00000000-0005-0000-0000-0000E80E0000}"/>
    <cellStyle name="Normal 19 2 2 2 4 3 3 2" xfId="41411" xr:uid="{00000000-0005-0000-0000-0000E90E0000}"/>
    <cellStyle name="Normal 19 2 2 2 4 3 3 3" xfId="26187" xr:uid="{00000000-0005-0000-0000-0000EA0E0000}"/>
    <cellStyle name="Normal 19 2 2 2 4 3 4" xfId="36398" xr:uid="{00000000-0005-0000-0000-0000EB0E0000}"/>
    <cellStyle name="Normal 19 2 2 2 4 3 5" xfId="21174" xr:uid="{00000000-0005-0000-0000-0000EC0E0000}"/>
    <cellStyle name="Normal 19 2 2 2 4 4" xfId="12764" xr:uid="{00000000-0005-0000-0000-0000ED0E0000}"/>
    <cellStyle name="Normal 19 2 2 2 4 4 2" xfId="43086" xr:uid="{00000000-0005-0000-0000-0000EE0E0000}"/>
    <cellStyle name="Normal 19 2 2 2 4 4 3" xfId="27862" xr:uid="{00000000-0005-0000-0000-0000EF0E0000}"/>
    <cellStyle name="Normal 19 2 2 2 4 5" xfId="7743" xr:uid="{00000000-0005-0000-0000-0000F00E0000}"/>
    <cellStyle name="Normal 19 2 2 2 4 5 2" xfId="38069" xr:uid="{00000000-0005-0000-0000-0000F10E0000}"/>
    <cellStyle name="Normal 19 2 2 2 4 5 3" xfId="22845" xr:uid="{00000000-0005-0000-0000-0000F20E0000}"/>
    <cellStyle name="Normal 19 2 2 2 4 6" xfId="33057" xr:uid="{00000000-0005-0000-0000-0000F30E0000}"/>
    <cellStyle name="Normal 19 2 2 2 4 7" xfId="17832" xr:uid="{00000000-0005-0000-0000-0000F40E0000}"/>
    <cellStyle name="Normal 19 2 2 2 5" xfId="3525" xr:uid="{00000000-0005-0000-0000-0000F50E0000}"/>
    <cellStyle name="Normal 19 2 2 2 5 2" xfId="13599" xr:uid="{00000000-0005-0000-0000-0000F60E0000}"/>
    <cellStyle name="Normal 19 2 2 2 5 2 2" xfId="43921" xr:uid="{00000000-0005-0000-0000-0000F70E0000}"/>
    <cellStyle name="Normal 19 2 2 2 5 2 3" xfId="28697" xr:uid="{00000000-0005-0000-0000-0000F80E0000}"/>
    <cellStyle name="Normal 19 2 2 2 5 3" xfId="8579" xr:uid="{00000000-0005-0000-0000-0000F90E0000}"/>
    <cellStyle name="Normal 19 2 2 2 5 3 2" xfId="38904" xr:uid="{00000000-0005-0000-0000-0000FA0E0000}"/>
    <cellStyle name="Normal 19 2 2 2 5 3 3" xfId="23680" xr:uid="{00000000-0005-0000-0000-0000FB0E0000}"/>
    <cellStyle name="Normal 19 2 2 2 5 4" xfId="33891" xr:uid="{00000000-0005-0000-0000-0000FC0E0000}"/>
    <cellStyle name="Normal 19 2 2 2 5 5" xfId="18667" xr:uid="{00000000-0005-0000-0000-0000FD0E0000}"/>
    <cellStyle name="Normal 19 2 2 2 6" xfId="5218" xr:uid="{00000000-0005-0000-0000-0000FE0E0000}"/>
    <cellStyle name="Normal 19 2 2 2 6 2" xfId="15270" xr:uid="{00000000-0005-0000-0000-0000FF0E0000}"/>
    <cellStyle name="Normal 19 2 2 2 6 2 2" xfId="45592" xr:uid="{00000000-0005-0000-0000-0000000F0000}"/>
    <cellStyle name="Normal 19 2 2 2 6 2 3" xfId="30368" xr:uid="{00000000-0005-0000-0000-0000010F0000}"/>
    <cellStyle name="Normal 19 2 2 2 6 3" xfId="10250" xr:uid="{00000000-0005-0000-0000-0000020F0000}"/>
    <cellStyle name="Normal 19 2 2 2 6 3 2" xfId="40575" xr:uid="{00000000-0005-0000-0000-0000030F0000}"/>
    <cellStyle name="Normal 19 2 2 2 6 3 3" xfId="25351" xr:uid="{00000000-0005-0000-0000-0000040F0000}"/>
    <cellStyle name="Normal 19 2 2 2 6 4" xfId="35562" xr:uid="{00000000-0005-0000-0000-0000050F0000}"/>
    <cellStyle name="Normal 19 2 2 2 6 5" xfId="20338" xr:uid="{00000000-0005-0000-0000-0000060F0000}"/>
    <cellStyle name="Normal 19 2 2 2 7" xfId="11928" xr:uid="{00000000-0005-0000-0000-0000070F0000}"/>
    <cellStyle name="Normal 19 2 2 2 7 2" xfId="42250" xr:uid="{00000000-0005-0000-0000-0000080F0000}"/>
    <cellStyle name="Normal 19 2 2 2 7 3" xfId="27026" xr:uid="{00000000-0005-0000-0000-0000090F0000}"/>
    <cellStyle name="Normal 19 2 2 2 8" xfId="6907" xr:uid="{00000000-0005-0000-0000-00000A0F0000}"/>
    <cellStyle name="Normal 19 2 2 2 8 2" xfId="37233" xr:uid="{00000000-0005-0000-0000-00000B0F0000}"/>
    <cellStyle name="Normal 19 2 2 2 8 3" xfId="22009" xr:uid="{00000000-0005-0000-0000-00000C0F0000}"/>
    <cellStyle name="Normal 19 2 2 2 9" xfId="32221" xr:uid="{00000000-0005-0000-0000-00000D0F0000}"/>
    <cellStyle name="Normal 19 2 2 3" xfId="1934" xr:uid="{00000000-0005-0000-0000-00000E0F0000}"/>
    <cellStyle name="Normal 19 2 2 3 2" xfId="2355" xr:uid="{00000000-0005-0000-0000-00000F0F0000}"/>
    <cellStyle name="Normal 19 2 2 3 2 2" xfId="3194" xr:uid="{00000000-0005-0000-0000-0000100F0000}"/>
    <cellStyle name="Normal 19 2 2 3 2 2 2" xfId="4884" xr:uid="{00000000-0005-0000-0000-0000110F0000}"/>
    <cellStyle name="Normal 19 2 2 3 2 2 2 2" xfId="14957" xr:uid="{00000000-0005-0000-0000-0000120F0000}"/>
    <cellStyle name="Normal 19 2 2 3 2 2 2 2 2" xfId="45279" xr:uid="{00000000-0005-0000-0000-0000130F0000}"/>
    <cellStyle name="Normal 19 2 2 3 2 2 2 2 3" xfId="30055" xr:uid="{00000000-0005-0000-0000-0000140F0000}"/>
    <cellStyle name="Normal 19 2 2 3 2 2 2 3" xfId="9937" xr:uid="{00000000-0005-0000-0000-0000150F0000}"/>
    <cellStyle name="Normal 19 2 2 3 2 2 2 3 2" xfId="40262" xr:uid="{00000000-0005-0000-0000-0000160F0000}"/>
    <cellStyle name="Normal 19 2 2 3 2 2 2 3 3" xfId="25038" xr:uid="{00000000-0005-0000-0000-0000170F0000}"/>
    <cellStyle name="Normal 19 2 2 3 2 2 2 4" xfId="35249" xr:uid="{00000000-0005-0000-0000-0000180F0000}"/>
    <cellStyle name="Normal 19 2 2 3 2 2 2 5" xfId="20025" xr:uid="{00000000-0005-0000-0000-0000190F0000}"/>
    <cellStyle name="Normal 19 2 2 3 2 2 3" xfId="6576" xr:uid="{00000000-0005-0000-0000-00001A0F0000}"/>
    <cellStyle name="Normal 19 2 2 3 2 2 3 2" xfId="16628" xr:uid="{00000000-0005-0000-0000-00001B0F0000}"/>
    <cellStyle name="Normal 19 2 2 3 2 2 3 2 2" xfId="46950" xr:uid="{00000000-0005-0000-0000-00001C0F0000}"/>
    <cellStyle name="Normal 19 2 2 3 2 2 3 2 3" xfId="31726" xr:uid="{00000000-0005-0000-0000-00001D0F0000}"/>
    <cellStyle name="Normal 19 2 2 3 2 2 3 3" xfId="11608" xr:uid="{00000000-0005-0000-0000-00001E0F0000}"/>
    <cellStyle name="Normal 19 2 2 3 2 2 3 3 2" xfId="41933" xr:uid="{00000000-0005-0000-0000-00001F0F0000}"/>
    <cellStyle name="Normal 19 2 2 3 2 2 3 3 3" xfId="26709" xr:uid="{00000000-0005-0000-0000-0000200F0000}"/>
    <cellStyle name="Normal 19 2 2 3 2 2 3 4" xfId="36920" xr:uid="{00000000-0005-0000-0000-0000210F0000}"/>
    <cellStyle name="Normal 19 2 2 3 2 2 3 5" xfId="21696" xr:uid="{00000000-0005-0000-0000-0000220F0000}"/>
    <cellStyle name="Normal 19 2 2 3 2 2 4" xfId="13286" xr:uid="{00000000-0005-0000-0000-0000230F0000}"/>
    <cellStyle name="Normal 19 2 2 3 2 2 4 2" xfId="43608" xr:uid="{00000000-0005-0000-0000-0000240F0000}"/>
    <cellStyle name="Normal 19 2 2 3 2 2 4 3" xfId="28384" xr:uid="{00000000-0005-0000-0000-0000250F0000}"/>
    <cellStyle name="Normal 19 2 2 3 2 2 5" xfId="8265" xr:uid="{00000000-0005-0000-0000-0000260F0000}"/>
    <cellStyle name="Normal 19 2 2 3 2 2 5 2" xfId="38591" xr:uid="{00000000-0005-0000-0000-0000270F0000}"/>
    <cellStyle name="Normal 19 2 2 3 2 2 5 3" xfId="23367" xr:uid="{00000000-0005-0000-0000-0000280F0000}"/>
    <cellStyle name="Normal 19 2 2 3 2 2 6" xfId="33579" xr:uid="{00000000-0005-0000-0000-0000290F0000}"/>
    <cellStyle name="Normal 19 2 2 3 2 2 7" xfId="18354" xr:uid="{00000000-0005-0000-0000-00002A0F0000}"/>
    <cellStyle name="Normal 19 2 2 3 2 3" xfId="4047" xr:uid="{00000000-0005-0000-0000-00002B0F0000}"/>
    <cellStyle name="Normal 19 2 2 3 2 3 2" xfId="14121" xr:uid="{00000000-0005-0000-0000-00002C0F0000}"/>
    <cellStyle name="Normal 19 2 2 3 2 3 2 2" xfId="44443" xr:uid="{00000000-0005-0000-0000-00002D0F0000}"/>
    <cellStyle name="Normal 19 2 2 3 2 3 2 3" xfId="29219" xr:uid="{00000000-0005-0000-0000-00002E0F0000}"/>
    <cellStyle name="Normal 19 2 2 3 2 3 3" xfId="9101" xr:uid="{00000000-0005-0000-0000-00002F0F0000}"/>
    <cellStyle name="Normal 19 2 2 3 2 3 3 2" xfId="39426" xr:uid="{00000000-0005-0000-0000-0000300F0000}"/>
    <cellStyle name="Normal 19 2 2 3 2 3 3 3" xfId="24202" xr:uid="{00000000-0005-0000-0000-0000310F0000}"/>
    <cellStyle name="Normal 19 2 2 3 2 3 4" xfId="34413" xr:uid="{00000000-0005-0000-0000-0000320F0000}"/>
    <cellStyle name="Normal 19 2 2 3 2 3 5" xfId="19189" xr:uid="{00000000-0005-0000-0000-0000330F0000}"/>
    <cellStyle name="Normal 19 2 2 3 2 4" xfId="5740" xr:uid="{00000000-0005-0000-0000-0000340F0000}"/>
    <cellStyle name="Normal 19 2 2 3 2 4 2" xfId="15792" xr:uid="{00000000-0005-0000-0000-0000350F0000}"/>
    <cellStyle name="Normal 19 2 2 3 2 4 2 2" xfId="46114" xr:uid="{00000000-0005-0000-0000-0000360F0000}"/>
    <cellStyle name="Normal 19 2 2 3 2 4 2 3" xfId="30890" xr:uid="{00000000-0005-0000-0000-0000370F0000}"/>
    <cellStyle name="Normal 19 2 2 3 2 4 3" xfId="10772" xr:uid="{00000000-0005-0000-0000-0000380F0000}"/>
    <cellStyle name="Normal 19 2 2 3 2 4 3 2" xfId="41097" xr:uid="{00000000-0005-0000-0000-0000390F0000}"/>
    <cellStyle name="Normal 19 2 2 3 2 4 3 3" xfId="25873" xr:uid="{00000000-0005-0000-0000-00003A0F0000}"/>
    <cellStyle name="Normal 19 2 2 3 2 4 4" xfId="36084" xr:uid="{00000000-0005-0000-0000-00003B0F0000}"/>
    <cellStyle name="Normal 19 2 2 3 2 4 5" xfId="20860" xr:uid="{00000000-0005-0000-0000-00003C0F0000}"/>
    <cellStyle name="Normal 19 2 2 3 2 5" xfId="12450" xr:uid="{00000000-0005-0000-0000-00003D0F0000}"/>
    <cellStyle name="Normal 19 2 2 3 2 5 2" xfId="42772" xr:uid="{00000000-0005-0000-0000-00003E0F0000}"/>
    <cellStyle name="Normal 19 2 2 3 2 5 3" xfId="27548" xr:uid="{00000000-0005-0000-0000-00003F0F0000}"/>
    <cellStyle name="Normal 19 2 2 3 2 6" xfId="7429" xr:uid="{00000000-0005-0000-0000-0000400F0000}"/>
    <cellStyle name="Normal 19 2 2 3 2 6 2" xfId="37755" xr:uid="{00000000-0005-0000-0000-0000410F0000}"/>
    <cellStyle name="Normal 19 2 2 3 2 6 3" xfId="22531" xr:uid="{00000000-0005-0000-0000-0000420F0000}"/>
    <cellStyle name="Normal 19 2 2 3 2 7" xfId="32743" xr:uid="{00000000-0005-0000-0000-0000430F0000}"/>
    <cellStyle name="Normal 19 2 2 3 2 8" xfId="17518" xr:uid="{00000000-0005-0000-0000-0000440F0000}"/>
    <cellStyle name="Normal 19 2 2 3 3" xfId="2776" xr:uid="{00000000-0005-0000-0000-0000450F0000}"/>
    <cellStyle name="Normal 19 2 2 3 3 2" xfId="4466" xr:uid="{00000000-0005-0000-0000-0000460F0000}"/>
    <cellStyle name="Normal 19 2 2 3 3 2 2" xfId="14539" xr:uid="{00000000-0005-0000-0000-0000470F0000}"/>
    <cellStyle name="Normal 19 2 2 3 3 2 2 2" xfId="44861" xr:uid="{00000000-0005-0000-0000-0000480F0000}"/>
    <cellStyle name="Normal 19 2 2 3 3 2 2 3" xfId="29637" xr:uid="{00000000-0005-0000-0000-0000490F0000}"/>
    <cellStyle name="Normal 19 2 2 3 3 2 3" xfId="9519" xr:uid="{00000000-0005-0000-0000-00004A0F0000}"/>
    <cellStyle name="Normal 19 2 2 3 3 2 3 2" xfId="39844" xr:uid="{00000000-0005-0000-0000-00004B0F0000}"/>
    <cellStyle name="Normal 19 2 2 3 3 2 3 3" xfId="24620" xr:uid="{00000000-0005-0000-0000-00004C0F0000}"/>
    <cellStyle name="Normal 19 2 2 3 3 2 4" xfId="34831" xr:uid="{00000000-0005-0000-0000-00004D0F0000}"/>
    <cellStyle name="Normal 19 2 2 3 3 2 5" xfId="19607" xr:uid="{00000000-0005-0000-0000-00004E0F0000}"/>
    <cellStyle name="Normal 19 2 2 3 3 3" xfId="6158" xr:uid="{00000000-0005-0000-0000-00004F0F0000}"/>
    <cellStyle name="Normal 19 2 2 3 3 3 2" xfId="16210" xr:uid="{00000000-0005-0000-0000-0000500F0000}"/>
    <cellStyle name="Normal 19 2 2 3 3 3 2 2" xfId="46532" xr:uid="{00000000-0005-0000-0000-0000510F0000}"/>
    <cellStyle name="Normal 19 2 2 3 3 3 2 3" xfId="31308" xr:uid="{00000000-0005-0000-0000-0000520F0000}"/>
    <cellStyle name="Normal 19 2 2 3 3 3 3" xfId="11190" xr:uid="{00000000-0005-0000-0000-0000530F0000}"/>
    <cellStyle name="Normal 19 2 2 3 3 3 3 2" xfId="41515" xr:uid="{00000000-0005-0000-0000-0000540F0000}"/>
    <cellStyle name="Normal 19 2 2 3 3 3 3 3" xfId="26291" xr:uid="{00000000-0005-0000-0000-0000550F0000}"/>
    <cellStyle name="Normal 19 2 2 3 3 3 4" xfId="36502" xr:uid="{00000000-0005-0000-0000-0000560F0000}"/>
    <cellStyle name="Normal 19 2 2 3 3 3 5" xfId="21278" xr:uid="{00000000-0005-0000-0000-0000570F0000}"/>
    <cellStyle name="Normal 19 2 2 3 3 4" xfId="12868" xr:uid="{00000000-0005-0000-0000-0000580F0000}"/>
    <cellStyle name="Normal 19 2 2 3 3 4 2" xfId="43190" xr:uid="{00000000-0005-0000-0000-0000590F0000}"/>
    <cellStyle name="Normal 19 2 2 3 3 4 3" xfId="27966" xr:uid="{00000000-0005-0000-0000-00005A0F0000}"/>
    <cellStyle name="Normal 19 2 2 3 3 5" xfId="7847" xr:uid="{00000000-0005-0000-0000-00005B0F0000}"/>
    <cellStyle name="Normal 19 2 2 3 3 5 2" xfId="38173" xr:uid="{00000000-0005-0000-0000-00005C0F0000}"/>
    <cellStyle name="Normal 19 2 2 3 3 5 3" xfId="22949" xr:uid="{00000000-0005-0000-0000-00005D0F0000}"/>
    <cellStyle name="Normal 19 2 2 3 3 6" xfId="33161" xr:uid="{00000000-0005-0000-0000-00005E0F0000}"/>
    <cellStyle name="Normal 19 2 2 3 3 7" xfId="17936" xr:uid="{00000000-0005-0000-0000-00005F0F0000}"/>
    <cellStyle name="Normal 19 2 2 3 4" xfId="3629" xr:uid="{00000000-0005-0000-0000-0000600F0000}"/>
    <cellStyle name="Normal 19 2 2 3 4 2" xfId="13703" xr:uid="{00000000-0005-0000-0000-0000610F0000}"/>
    <cellStyle name="Normal 19 2 2 3 4 2 2" xfId="44025" xr:uid="{00000000-0005-0000-0000-0000620F0000}"/>
    <cellStyle name="Normal 19 2 2 3 4 2 3" xfId="28801" xr:uid="{00000000-0005-0000-0000-0000630F0000}"/>
    <cellStyle name="Normal 19 2 2 3 4 3" xfId="8683" xr:uid="{00000000-0005-0000-0000-0000640F0000}"/>
    <cellStyle name="Normal 19 2 2 3 4 3 2" xfId="39008" xr:uid="{00000000-0005-0000-0000-0000650F0000}"/>
    <cellStyle name="Normal 19 2 2 3 4 3 3" xfId="23784" xr:uid="{00000000-0005-0000-0000-0000660F0000}"/>
    <cellStyle name="Normal 19 2 2 3 4 4" xfId="33995" xr:uid="{00000000-0005-0000-0000-0000670F0000}"/>
    <cellStyle name="Normal 19 2 2 3 4 5" xfId="18771" xr:uid="{00000000-0005-0000-0000-0000680F0000}"/>
    <cellStyle name="Normal 19 2 2 3 5" xfId="5322" xr:uid="{00000000-0005-0000-0000-0000690F0000}"/>
    <cellStyle name="Normal 19 2 2 3 5 2" xfId="15374" xr:uid="{00000000-0005-0000-0000-00006A0F0000}"/>
    <cellStyle name="Normal 19 2 2 3 5 2 2" xfId="45696" xr:uid="{00000000-0005-0000-0000-00006B0F0000}"/>
    <cellStyle name="Normal 19 2 2 3 5 2 3" xfId="30472" xr:uid="{00000000-0005-0000-0000-00006C0F0000}"/>
    <cellStyle name="Normal 19 2 2 3 5 3" xfId="10354" xr:uid="{00000000-0005-0000-0000-00006D0F0000}"/>
    <cellStyle name="Normal 19 2 2 3 5 3 2" xfId="40679" xr:uid="{00000000-0005-0000-0000-00006E0F0000}"/>
    <cellStyle name="Normal 19 2 2 3 5 3 3" xfId="25455" xr:uid="{00000000-0005-0000-0000-00006F0F0000}"/>
    <cellStyle name="Normal 19 2 2 3 5 4" xfId="35666" xr:uid="{00000000-0005-0000-0000-0000700F0000}"/>
    <cellStyle name="Normal 19 2 2 3 5 5" xfId="20442" xr:uid="{00000000-0005-0000-0000-0000710F0000}"/>
    <cellStyle name="Normal 19 2 2 3 6" xfId="12032" xr:uid="{00000000-0005-0000-0000-0000720F0000}"/>
    <cellStyle name="Normal 19 2 2 3 6 2" xfId="42354" xr:uid="{00000000-0005-0000-0000-0000730F0000}"/>
    <cellStyle name="Normal 19 2 2 3 6 3" xfId="27130" xr:uid="{00000000-0005-0000-0000-0000740F0000}"/>
    <cellStyle name="Normal 19 2 2 3 7" xfId="7011" xr:uid="{00000000-0005-0000-0000-0000750F0000}"/>
    <cellStyle name="Normal 19 2 2 3 7 2" xfId="37337" xr:uid="{00000000-0005-0000-0000-0000760F0000}"/>
    <cellStyle name="Normal 19 2 2 3 7 3" xfId="22113" xr:uid="{00000000-0005-0000-0000-0000770F0000}"/>
    <cellStyle name="Normal 19 2 2 3 8" xfId="32325" xr:uid="{00000000-0005-0000-0000-0000780F0000}"/>
    <cellStyle name="Normal 19 2 2 3 9" xfId="17100" xr:uid="{00000000-0005-0000-0000-0000790F0000}"/>
    <cellStyle name="Normal 19 2 2 4" xfId="2147" xr:uid="{00000000-0005-0000-0000-00007A0F0000}"/>
    <cellStyle name="Normal 19 2 2 4 2" xfId="2986" xr:uid="{00000000-0005-0000-0000-00007B0F0000}"/>
    <cellStyle name="Normal 19 2 2 4 2 2" xfId="4676" xr:uid="{00000000-0005-0000-0000-00007C0F0000}"/>
    <cellStyle name="Normal 19 2 2 4 2 2 2" xfId="14749" xr:uid="{00000000-0005-0000-0000-00007D0F0000}"/>
    <cellStyle name="Normal 19 2 2 4 2 2 2 2" xfId="45071" xr:uid="{00000000-0005-0000-0000-00007E0F0000}"/>
    <cellStyle name="Normal 19 2 2 4 2 2 2 3" xfId="29847" xr:uid="{00000000-0005-0000-0000-00007F0F0000}"/>
    <cellStyle name="Normal 19 2 2 4 2 2 3" xfId="9729" xr:uid="{00000000-0005-0000-0000-0000800F0000}"/>
    <cellStyle name="Normal 19 2 2 4 2 2 3 2" xfId="40054" xr:uid="{00000000-0005-0000-0000-0000810F0000}"/>
    <cellStyle name="Normal 19 2 2 4 2 2 3 3" xfId="24830" xr:uid="{00000000-0005-0000-0000-0000820F0000}"/>
    <cellStyle name="Normal 19 2 2 4 2 2 4" xfId="35041" xr:uid="{00000000-0005-0000-0000-0000830F0000}"/>
    <cellStyle name="Normal 19 2 2 4 2 2 5" xfId="19817" xr:uid="{00000000-0005-0000-0000-0000840F0000}"/>
    <cellStyle name="Normal 19 2 2 4 2 3" xfId="6368" xr:uid="{00000000-0005-0000-0000-0000850F0000}"/>
    <cellStyle name="Normal 19 2 2 4 2 3 2" xfId="16420" xr:uid="{00000000-0005-0000-0000-0000860F0000}"/>
    <cellStyle name="Normal 19 2 2 4 2 3 2 2" xfId="46742" xr:uid="{00000000-0005-0000-0000-0000870F0000}"/>
    <cellStyle name="Normal 19 2 2 4 2 3 2 3" xfId="31518" xr:uid="{00000000-0005-0000-0000-0000880F0000}"/>
    <cellStyle name="Normal 19 2 2 4 2 3 3" xfId="11400" xr:uid="{00000000-0005-0000-0000-0000890F0000}"/>
    <cellStyle name="Normal 19 2 2 4 2 3 3 2" xfId="41725" xr:uid="{00000000-0005-0000-0000-00008A0F0000}"/>
    <cellStyle name="Normal 19 2 2 4 2 3 3 3" xfId="26501" xr:uid="{00000000-0005-0000-0000-00008B0F0000}"/>
    <cellStyle name="Normal 19 2 2 4 2 3 4" xfId="36712" xr:uid="{00000000-0005-0000-0000-00008C0F0000}"/>
    <cellStyle name="Normal 19 2 2 4 2 3 5" xfId="21488" xr:uid="{00000000-0005-0000-0000-00008D0F0000}"/>
    <cellStyle name="Normal 19 2 2 4 2 4" xfId="13078" xr:uid="{00000000-0005-0000-0000-00008E0F0000}"/>
    <cellStyle name="Normal 19 2 2 4 2 4 2" xfId="43400" xr:uid="{00000000-0005-0000-0000-00008F0F0000}"/>
    <cellStyle name="Normal 19 2 2 4 2 4 3" xfId="28176" xr:uid="{00000000-0005-0000-0000-0000900F0000}"/>
    <cellStyle name="Normal 19 2 2 4 2 5" xfId="8057" xr:uid="{00000000-0005-0000-0000-0000910F0000}"/>
    <cellStyle name="Normal 19 2 2 4 2 5 2" xfId="38383" xr:uid="{00000000-0005-0000-0000-0000920F0000}"/>
    <cellStyle name="Normal 19 2 2 4 2 5 3" xfId="23159" xr:uid="{00000000-0005-0000-0000-0000930F0000}"/>
    <cellStyle name="Normal 19 2 2 4 2 6" xfId="33371" xr:uid="{00000000-0005-0000-0000-0000940F0000}"/>
    <cellStyle name="Normal 19 2 2 4 2 7" xfId="18146" xr:uid="{00000000-0005-0000-0000-0000950F0000}"/>
    <cellStyle name="Normal 19 2 2 4 3" xfId="3839" xr:uid="{00000000-0005-0000-0000-0000960F0000}"/>
    <cellStyle name="Normal 19 2 2 4 3 2" xfId="13913" xr:uid="{00000000-0005-0000-0000-0000970F0000}"/>
    <cellStyle name="Normal 19 2 2 4 3 2 2" xfId="44235" xr:uid="{00000000-0005-0000-0000-0000980F0000}"/>
    <cellStyle name="Normal 19 2 2 4 3 2 3" xfId="29011" xr:uid="{00000000-0005-0000-0000-0000990F0000}"/>
    <cellStyle name="Normal 19 2 2 4 3 3" xfId="8893" xr:uid="{00000000-0005-0000-0000-00009A0F0000}"/>
    <cellStyle name="Normal 19 2 2 4 3 3 2" xfId="39218" xr:uid="{00000000-0005-0000-0000-00009B0F0000}"/>
    <cellStyle name="Normal 19 2 2 4 3 3 3" xfId="23994" xr:uid="{00000000-0005-0000-0000-00009C0F0000}"/>
    <cellStyle name="Normal 19 2 2 4 3 4" xfId="34205" xr:uid="{00000000-0005-0000-0000-00009D0F0000}"/>
    <cellStyle name="Normal 19 2 2 4 3 5" xfId="18981" xr:uid="{00000000-0005-0000-0000-00009E0F0000}"/>
    <cellStyle name="Normal 19 2 2 4 4" xfId="5532" xr:uid="{00000000-0005-0000-0000-00009F0F0000}"/>
    <cellStyle name="Normal 19 2 2 4 4 2" xfId="15584" xr:uid="{00000000-0005-0000-0000-0000A00F0000}"/>
    <cellStyle name="Normal 19 2 2 4 4 2 2" xfId="45906" xr:uid="{00000000-0005-0000-0000-0000A10F0000}"/>
    <cellStyle name="Normal 19 2 2 4 4 2 3" xfId="30682" xr:uid="{00000000-0005-0000-0000-0000A20F0000}"/>
    <cellStyle name="Normal 19 2 2 4 4 3" xfId="10564" xr:uid="{00000000-0005-0000-0000-0000A30F0000}"/>
    <cellStyle name="Normal 19 2 2 4 4 3 2" xfId="40889" xr:uid="{00000000-0005-0000-0000-0000A40F0000}"/>
    <cellStyle name="Normal 19 2 2 4 4 3 3" xfId="25665" xr:uid="{00000000-0005-0000-0000-0000A50F0000}"/>
    <cellStyle name="Normal 19 2 2 4 4 4" xfId="35876" xr:uid="{00000000-0005-0000-0000-0000A60F0000}"/>
    <cellStyle name="Normal 19 2 2 4 4 5" xfId="20652" xr:uid="{00000000-0005-0000-0000-0000A70F0000}"/>
    <cellStyle name="Normal 19 2 2 4 5" xfId="12242" xr:uid="{00000000-0005-0000-0000-0000A80F0000}"/>
    <cellStyle name="Normal 19 2 2 4 5 2" xfId="42564" xr:uid="{00000000-0005-0000-0000-0000A90F0000}"/>
    <cellStyle name="Normal 19 2 2 4 5 3" xfId="27340" xr:uid="{00000000-0005-0000-0000-0000AA0F0000}"/>
    <cellStyle name="Normal 19 2 2 4 6" xfId="7221" xr:uid="{00000000-0005-0000-0000-0000AB0F0000}"/>
    <cellStyle name="Normal 19 2 2 4 6 2" xfId="37547" xr:uid="{00000000-0005-0000-0000-0000AC0F0000}"/>
    <cellStyle name="Normal 19 2 2 4 6 3" xfId="22323" xr:uid="{00000000-0005-0000-0000-0000AD0F0000}"/>
    <cellStyle name="Normal 19 2 2 4 7" xfId="32535" xr:uid="{00000000-0005-0000-0000-0000AE0F0000}"/>
    <cellStyle name="Normal 19 2 2 4 8" xfId="17310" xr:uid="{00000000-0005-0000-0000-0000AF0F0000}"/>
    <cellStyle name="Normal 19 2 2 5" xfId="2568" xr:uid="{00000000-0005-0000-0000-0000B00F0000}"/>
    <cellStyle name="Normal 19 2 2 5 2" xfId="4258" xr:uid="{00000000-0005-0000-0000-0000B10F0000}"/>
    <cellStyle name="Normal 19 2 2 5 2 2" xfId="14331" xr:uid="{00000000-0005-0000-0000-0000B20F0000}"/>
    <cellStyle name="Normal 19 2 2 5 2 2 2" xfId="44653" xr:uid="{00000000-0005-0000-0000-0000B30F0000}"/>
    <cellStyle name="Normal 19 2 2 5 2 2 3" xfId="29429" xr:uid="{00000000-0005-0000-0000-0000B40F0000}"/>
    <cellStyle name="Normal 19 2 2 5 2 3" xfId="9311" xr:uid="{00000000-0005-0000-0000-0000B50F0000}"/>
    <cellStyle name="Normal 19 2 2 5 2 3 2" xfId="39636" xr:uid="{00000000-0005-0000-0000-0000B60F0000}"/>
    <cellStyle name="Normal 19 2 2 5 2 3 3" xfId="24412" xr:uid="{00000000-0005-0000-0000-0000B70F0000}"/>
    <cellStyle name="Normal 19 2 2 5 2 4" xfId="34623" xr:uid="{00000000-0005-0000-0000-0000B80F0000}"/>
    <cellStyle name="Normal 19 2 2 5 2 5" xfId="19399" xr:uid="{00000000-0005-0000-0000-0000B90F0000}"/>
    <cellStyle name="Normal 19 2 2 5 3" xfId="5950" xr:uid="{00000000-0005-0000-0000-0000BA0F0000}"/>
    <cellStyle name="Normal 19 2 2 5 3 2" xfId="16002" xr:uid="{00000000-0005-0000-0000-0000BB0F0000}"/>
    <cellStyle name="Normal 19 2 2 5 3 2 2" xfId="46324" xr:uid="{00000000-0005-0000-0000-0000BC0F0000}"/>
    <cellStyle name="Normal 19 2 2 5 3 2 3" xfId="31100" xr:uid="{00000000-0005-0000-0000-0000BD0F0000}"/>
    <cellStyle name="Normal 19 2 2 5 3 3" xfId="10982" xr:uid="{00000000-0005-0000-0000-0000BE0F0000}"/>
    <cellStyle name="Normal 19 2 2 5 3 3 2" xfId="41307" xr:uid="{00000000-0005-0000-0000-0000BF0F0000}"/>
    <cellStyle name="Normal 19 2 2 5 3 3 3" xfId="26083" xr:uid="{00000000-0005-0000-0000-0000C00F0000}"/>
    <cellStyle name="Normal 19 2 2 5 3 4" xfId="36294" xr:uid="{00000000-0005-0000-0000-0000C10F0000}"/>
    <cellStyle name="Normal 19 2 2 5 3 5" xfId="21070" xr:uid="{00000000-0005-0000-0000-0000C20F0000}"/>
    <cellStyle name="Normal 19 2 2 5 4" xfId="12660" xr:uid="{00000000-0005-0000-0000-0000C30F0000}"/>
    <cellStyle name="Normal 19 2 2 5 4 2" xfId="42982" xr:uid="{00000000-0005-0000-0000-0000C40F0000}"/>
    <cellStyle name="Normal 19 2 2 5 4 3" xfId="27758" xr:uid="{00000000-0005-0000-0000-0000C50F0000}"/>
    <cellStyle name="Normal 19 2 2 5 5" xfId="7639" xr:uid="{00000000-0005-0000-0000-0000C60F0000}"/>
    <cellStyle name="Normal 19 2 2 5 5 2" xfId="37965" xr:uid="{00000000-0005-0000-0000-0000C70F0000}"/>
    <cellStyle name="Normal 19 2 2 5 5 3" xfId="22741" xr:uid="{00000000-0005-0000-0000-0000C80F0000}"/>
    <cellStyle name="Normal 19 2 2 5 6" xfId="32953" xr:uid="{00000000-0005-0000-0000-0000C90F0000}"/>
    <cellStyle name="Normal 19 2 2 5 7" xfId="17728" xr:uid="{00000000-0005-0000-0000-0000CA0F0000}"/>
    <cellStyle name="Normal 19 2 2 6" xfId="3421" xr:uid="{00000000-0005-0000-0000-0000CB0F0000}"/>
    <cellStyle name="Normal 19 2 2 6 2" xfId="13495" xr:uid="{00000000-0005-0000-0000-0000CC0F0000}"/>
    <cellStyle name="Normal 19 2 2 6 2 2" xfId="43817" xr:uid="{00000000-0005-0000-0000-0000CD0F0000}"/>
    <cellStyle name="Normal 19 2 2 6 2 3" xfId="28593" xr:uid="{00000000-0005-0000-0000-0000CE0F0000}"/>
    <cellStyle name="Normal 19 2 2 6 3" xfId="8475" xr:uid="{00000000-0005-0000-0000-0000CF0F0000}"/>
    <cellStyle name="Normal 19 2 2 6 3 2" xfId="38800" xr:uid="{00000000-0005-0000-0000-0000D00F0000}"/>
    <cellStyle name="Normal 19 2 2 6 3 3" xfId="23576" xr:uid="{00000000-0005-0000-0000-0000D10F0000}"/>
    <cellStyle name="Normal 19 2 2 6 4" xfId="33787" xr:uid="{00000000-0005-0000-0000-0000D20F0000}"/>
    <cellStyle name="Normal 19 2 2 6 5" xfId="18563" xr:uid="{00000000-0005-0000-0000-0000D30F0000}"/>
    <cellStyle name="Normal 19 2 2 7" xfId="5114" xr:uid="{00000000-0005-0000-0000-0000D40F0000}"/>
    <cellStyle name="Normal 19 2 2 7 2" xfId="15166" xr:uid="{00000000-0005-0000-0000-0000D50F0000}"/>
    <cellStyle name="Normal 19 2 2 7 2 2" xfId="45488" xr:uid="{00000000-0005-0000-0000-0000D60F0000}"/>
    <cellStyle name="Normal 19 2 2 7 2 3" xfId="30264" xr:uid="{00000000-0005-0000-0000-0000D70F0000}"/>
    <cellStyle name="Normal 19 2 2 7 3" xfId="10146" xr:uid="{00000000-0005-0000-0000-0000D80F0000}"/>
    <cellStyle name="Normal 19 2 2 7 3 2" xfId="40471" xr:uid="{00000000-0005-0000-0000-0000D90F0000}"/>
    <cellStyle name="Normal 19 2 2 7 3 3" xfId="25247" xr:uid="{00000000-0005-0000-0000-0000DA0F0000}"/>
    <cellStyle name="Normal 19 2 2 7 4" xfId="35458" xr:uid="{00000000-0005-0000-0000-0000DB0F0000}"/>
    <cellStyle name="Normal 19 2 2 7 5" xfId="20234" xr:uid="{00000000-0005-0000-0000-0000DC0F0000}"/>
    <cellStyle name="Normal 19 2 2 8" xfId="11824" xr:uid="{00000000-0005-0000-0000-0000DD0F0000}"/>
    <cellStyle name="Normal 19 2 2 8 2" xfId="42146" xr:uid="{00000000-0005-0000-0000-0000DE0F0000}"/>
    <cellStyle name="Normal 19 2 2 8 3" xfId="26922" xr:uid="{00000000-0005-0000-0000-0000DF0F0000}"/>
    <cellStyle name="Normal 19 2 2 9" xfId="6803" xr:uid="{00000000-0005-0000-0000-0000E00F0000}"/>
    <cellStyle name="Normal 19 2 2 9 2" xfId="37129" xr:uid="{00000000-0005-0000-0000-0000E10F0000}"/>
    <cellStyle name="Normal 19 2 2 9 3" xfId="21905" xr:uid="{00000000-0005-0000-0000-0000E20F0000}"/>
    <cellStyle name="Normal 19 2 3" xfId="1767" xr:uid="{00000000-0005-0000-0000-0000E30F0000}"/>
    <cellStyle name="Normal 19 2 3 10" xfId="16944" xr:uid="{00000000-0005-0000-0000-0000E40F0000}"/>
    <cellStyle name="Normal 19 2 3 2" xfId="1986" xr:uid="{00000000-0005-0000-0000-0000E50F0000}"/>
    <cellStyle name="Normal 19 2 3 2 2" xfId="2407" xr:uid="{00000000-0005-0000-0000-0000E60F0000}"/>
    <cellStyle name="Normal 19 2 3 2 2 2" xfId="3246" xr:uid="{00000000-0005-0000-0000-0000E70F0000}"/>
    <cellStyle name="Normal 19 2 3 2 2 2 2" xfId="4936" xr:uid="{00000000-0005-0000-0000-0000E80F0000}"/>
    <cellStyle name="Normal 19 2 3 2 2 2 2 2" xfId="15009" xr:uid="{00000000-0005-0000-0000-0000E90F0000}"/>
    <cellStyle name="Normal 19 2 3 2 2 2 2 2 2" xfId="45331" xr:uid="{00000000-0005-0000-0000-0000EA0F0000}"/>
    <cellStyle name="Normal 19 2 3 2 2 2 2 2 3" xfId="30107" xr:uid="{00000000-0005-0000-0000-0000EB0F0000}"/>
    <cellStyle name="Normal 19 2 3 2 2 2 2 3" xfId="9989" xr:uid="{00000000-0005-0000-0000-0000EC0F0000}"/>
    <cellStyle name="Normal 19 2 3 2 2 2 2 3 2" xfId="40314" xr:uid="{00000000-0005-0000-0000-0000ED0F0000}"/>
    <cellStyle name="Normal 19 2 3 2 2 2 2 3 3" xfId="25090" xr:uid="{00000000-0005-0000-0000-0000EE0F0000}"/>
    <cellStyle name="Normal 19 2 3 2 2 2 2 4" xfId="35301" xr:uid="{00000000-0005-0000-0000-0000EF0F0000}"/>
    <cellStyle name="Normal 19 2 3 2 2 2 2 5" xfId="20077" xr:uid="{00000000-0005-0000-0000-0000F00F0000}"/>
    <cellStyle name="Normal 19 2 3 2 2 2 3" xfId="6628" xr:uid="{00000000-0005-0000-0000-0000F10F0000}"/>
    <cellStyle name="Normal 19 2 3 2 2 2 3 2" xfId="16680" xr:uid="{00000000-0005-0000-0000-0000F20F0000}"/>
    <cellStyle name="Normal 19 2 3 2 2 2 3 2 2" xfId="47002" xr:uid="{00000000-0005-0000-0000-0000F30F0000}"/>
    <cellStyle name="Normal 19 2 3 2 2 2 3 2 3" xfId="31778" xr:uid="{00000000-0005-0000-0000-0000F40F0000}"/>
    <cellStyle name="Normal 19 2 3 2 2 2 3 3" xfId="11660" xr:uid="{00000000-0005-0000-0000-0000F50F0000}"/>
    <cellStyle name="Normal 19 2 3 2 2 2 3 3 2" xfId="41985" xr:uid="{00000000-0005-0000-0000-0000F60F0000}"/>
    <cellStyle name="Normal 19 2 3 2 2 2 3 3 3" xfId="26761" xr:uid="{00000000-0005-0000-0000-0000F70F0000}"/>
    <cellStyle name="Normal 19 2 3 2 2 2 3 4" xfId="36972" xr:uid="{00000000-0005-0000-0000-0000F80F0000}"/>
    <cellStyle name="Normal 19 2 3 2 2 2 3 5" xfId="21748" xr:uid="{00000000-0005-0000-0000-0000F90F0000}"/>
    <cellStyle name="Normal 19 2 3 2 2 2 4" xfId="13338" xr:uid="{00000000-0005-0000-0000-0000FA0F0000}"/>
    <cellStyle name="Normal 19 2 3 2 2 2 4 2" xfId="43660" xr:uid="{00000000-0005-0000-0000-0000FB0F0000}"/>
    <cellStyle name="Normal 19 2 3 2 2 2 4 3" xfId="28436" xr:uid="{00000000-0005-0000-0000-0000FC0F0000}"/>
    <cellStyle name="Normal 19 2 3 2 2 2 5" xfId="8317" xr:uid="{00000000-0005-0000-0000-0000FD0F0000}"/>
    <cellStyle name="Normal 19 2 3 2 2 2 5 2" xfId="38643" xr:uid="{00000000-0005-0000-0000-0000FE0F0000}"/>
    <cellStyle name="Normal 19 2 3 2 2 2 5 3" xfId="23419" xr:uid="{00000000-0005-0000-0000-0000FF0F0000}"/>
    <cellStyle name="Normal 19 2 3 2 2 2 6" xfId="33631" xr:uid="{00000000-0005-0000-0000-000000100000}"/>
    <cellStyle name="Normal 19 2 3 2 2 2 7" xfId="18406" xr:uid="{00000000-0005-0000-0000-000001100000}"/>
    <cellStyle name="Normal 19 2 3 2 2 3" xfId="4099" xr:uid="{00000000-0005-0000-0000-000002100000}"/>
    <cellStyle name="Normal 19 2 3 2 2 3 2" xfId="14173" xr:uid="{00000000-0005-0000-0000-000003100000}"/>
    <cellStyle name="Normal 19 2 3 2 2 3 2 2" xfId="44495" xr:uid="{00000000-0005-0000-0000-000004100000}"/>
    <cellStyle name="Normal 19 2 3 2 2 3 2 3" xfId="29271" xr:uid="{00000000-0005-0000-0000-000005100000}"/>
    <cellStyle name="Normal 19 2 3 2 2 3 3" xfId="9153" xr:uid="{00000000-0005-0000-0000-000006100000}"/>
    <cellStyle name="Normal 19 2 3 2 2 3 3 2" xfId="39478" xr:uid="{00000000-0005-0000-0000-000007100000}"/>
    <cellStyle name="Normal 19 2 3 2 2 3 3 3" xfId="24254" xr:uid="{00000000-0005-0000-0000-000008100000}"/>
    <cellStyle name="Normal 19 2 3 2 2 3 4" xfId="34465" xr:uid="{00000000-0005-0000-0000-000009100000}"/>
    <cellStyle name="Normal 19 2 3 2 2 3 5" xfId="19241" xr:uid="{00000000-0005-0000-0000-00000A100000}"/>
    <cellStyle name="Normal 19 2 3 2 2 4" xfId="5792" xr:uid="{00000000-0005-0000-0000-00000B100000}"/>
    <cellStyle name="Normal 19 2 3 2 2 4 2" xfId="15844" xr:uid="{00000000-0005-0000-0000-00000C100000}"/>
    <cellStyle name="Normal 19 2 3 2 2 4 2 2" xfId="46166" xr:uid="{00000000-0005-0000-0000-00000D100000}"/>
    <cellStyle name="Normal 19 2 3 2 2 4 2 3" xfId="30942" xr:uid="{00000000-0005-0000-0000-00000E100000}"/>
    <cellStyle name="Normal 19 2 3 2 2 4 3" xfId="10824" xr:uid="{00000000-0005-0000-0000-00000F100000}"/>
    <cellStyle name="Normal 19 2 3 2 2 4 3 2" xfId="41149" xr:uid="{00000000-0005-0000-0000-000010100000}"/>
    <cellStyle name="Normal 19 2 3 2 2 4 3 3" xfId="25925" xr:uid="{00000000-0005-0000-0000-000011100000}"/>
    <cellStyle name="Normal 19 2 3 2 2 4 4" xfId="36136" xr:uid="{00000000-0005-0000-0000-000012100000}"/>
    <cellStyle name="Normal 19 2 3 2 2 4 5" xfId="20912" xr:uid="{00000000-0005-0000-0000-000013100000}"/>
    <cellStyle name="Normal 19 2 3 2 2 5" xfId="12502" xr:uid="{00000000-0005-0000-0000-000014100000}"/>
    <cellStyle name="Normal 19 2 3 2 2 5 2" xfId="42824" xr:uid="{00000000-0005-0000-0000-000015100000}"/>
    <cellStyle name="Normal 19 2 3 2 2 5 3" xfId="27600" xr:uid="{00000000-0005-0000-0000-000016100000}"/>
    <cellStyle name="Normal 19 2 3 2 2 6" xfId="7481" xr:uid="{00000000-0005-0000-0000-000017100000}"/>
    <cellStyle name="Normal 19 2 3 2 2 6 2" xfId="37807" xr:uid="{00000000-0005-0000-0000-000018100000}"/>
    <cellStyle name="Normal 19 2 3 2 2 6 3" xfId="22583" xr:uid="{00000000-0005-0000-0000-000019100000}"/>
    <cellStyle name="Normal 19 2 3 2 2 7" xfId="32795" xr:uid="{00000000-0005-0000-0000-00001A100000}"/>
    <cellStyle name="Normal 19 2 3 2 2 8" xfId="17570" xr:uid="{00000000-0005-0000-0000-00001B100000}"/>
    <cellStyle name="Normal 19 2 3 2 3" xfId="2828" xr:uid="{00000000-0005-0000-0000-00001C100000}"/>
    <cellStyle name="Normal 19 2 3 2 3 2" xfId="4518" xr:uid="{00000000-0005-0000-0000-00001D100000}"/>
    <cellStyle name="Normal 19 2 3 2 3 2 2" xfId="14591" xr:uid="{00000000-0005-0000-0000-00001E100000}"/>
    <cellStyle name="Normal 19 2 3 2 3 2 2 2" xfId="44913" xr:uid="{00000000-0005-0000-0000-00001F100000}"/>
    <cellStyle name="Normal 19 2 3 2 3 2 2 3" xfId="29689" xr:uid="{00000000-0005-0000-0000-000020100000}"/>
    <cellStyle name="Normal 19 2 3 2 3 2 3" xfId="9571" xr:uid="{00000000-0005-0000-0000-000021100000}"/>
    <cellStyle name="Normal 19 2 3 2 3 2 3 2" xfId="39896" xr:uid="{00000000-0005-0000-0000-000022100000}"/>
    <cellStyle name="Normal 19 2 3 2 3 2 3 3" xfId="24672" xr:uid="{00000000-0005-0000-0000-000023100000}"/>
    <cellStyle name="Normal 19 2 3 2 3 2 4" xfId="34883" xr:uid="{00000000-0005-0000-0000-000024100000}"/>
    <cellStyle name="Normal 19 2 3 2 3 2 5" xfId="19659" xr:uid="{00000000-0005-0000-0000-000025100000}"/>
    <cellStyle name="Normal 19 2 3 2 3 3" xfId="6210" xr:uid="{00000000-0005-0000-0000-000026100000}"/>
    <cellStyle name="Normal 19 2 3 2 3 3 2" xfId="16262" xr:uid="{00000000-0005-0000-0000-000027100000}"/>
    <cellStyle name="Normal 19 2 3 2 3 3 2 2" xfId="46584" xr:uid="{00000000-0005-0000-0000-000028100000}"/>
    <cellStyle name="Normal 19 2 3 2 3 3 2 3" xfId="31360" xr:uid="{00000000-0005-0000-0000-000029100000}"/>
    <cellStyle name="Normal 19 2 3 2 3 3 3" xfId="11242" xr:uid="{00000000-0005-0000-0000-00002A100000}"/>
    <cellStyle name="Normal 19 2 3 2 3 3 3 2" xfId="41567" xr:uid="{00000000-0005-0000-0000-00002B100000}"/>
    <cellStyle name="Normal 19 2 3 2 3 3 3 3" xfId="26343" xr:uid="{00000000-0005-0000-0000-00002C100000}"/>
    <cellStyle name="Normal 19 2 3 2 3 3 4" xfId="36554" xr:uid="{00000000-0005-0000-0000-00002D100000}"/>
    <cellStyle name="Normal 19 2 3 2 3 3 5" xfId="21330" xr:uid="{00000000-0005-0000-0000-00002E100000}"/>
    <cellStyle name="Normal 19 2 3 2 3 4" xfId="12920" xr:uid="{00000000-0005-0000-0000-00002F100000}"/>
    <cellStyle name="Normal 19 2 3 2 3 4 2" xfId="43242" xr:uid="{00000000-0005-0000-0000-000030100000}"/>
    <cellStyle name="Normal 19 2 3 2 3 4 3" xfId="28018" xr:uid="{00000000-0005-0000-0000-000031100000}"/>
    <cellStyle name="Normal 19 2 3 2 3 5" xfId="7899" xr:uid="{00000000-0005-0000-0000-000032100000}"/>
    <cellStyle name="Normal 19 2 3 2 3 5 2" xfId="38225" xr:uid="{00000000-0005-0000-0000-000033100000}"/>
    <cellStyle name="Normal 19 2 3 2 3 5 3" xfId="23001" xr:uid="{00000000-0005-0000-0000-000034100000}"/>
    <cellStyle name="Normal 19 2 3 2 3 6" xfId="33213" xr:uid="{00000000-0005-0000-0000-000035100000}"/>
    <cellStyle name="Normal 19 2 3 2 3 7" xfId="17988" xr:uid="{00000000-0005-0000-0000-000036100000}"/>
    <cellStyle name="Normal 19 2 3 2 4" xfId="3681" xr:uid="{00000000-0005-0000-0000-000037100000}"/>
    <cellStyle name="Normal 19 2 3 2 4 2" xfId="13755" xr:uid="{00000000-0005-0000-0000-000038100000}"/>
    <cellStyle name="Normal 19 2 3 2 4 2 2" xfId="44077" xr:uid="{00000000-0005-0000-0000-000039100000}"/>
    <cellStyle name="Normal 19 2 3 2 4 2 3" xfId="28853" xr:uid="{00000000-0005-0000-0000-00003A100000}"/>
    <cellStyle name="Normal 19 2 3 2 4 3" xfId="8735" xr:uid="{00000000-0005-0000-0000-00003B100000}"/>
    <cellStyle name="Normal 19 2 3 2 4 3 2" xfId="39060" xr:uid="{00000000-0005-0000-0000-00003C100000}"/>
    <cellStyle name="Normal 19 2 3 2 4 3 3" xfId="23836" xr:uid="{00000000-0005-0000-0000-00003D100000}"/>
    <cellStyle name="Normal 19 2 3 2 4 4" xfId="34047" xr:uid="{00000000-0005-0000-0000-00003E100000}"/>
    <cellStyle name="Normal 19 2 3 2 4 5" xfId="18823" xr:uid="{00000000-0005-0000-0000-00003F100000}"/>
    <cellStyle name="Normal 19 2 3 2 5" xfId="5374" xr:uid="{00000000-0005-0000-0000-000040100000}"/>
    <cellStyle name="Normal 19 2 3 2 5 2" xfId="15426" xr:uid="{00000000-0005-0000-0000-000041100000}"/>
    <cellStyle name="Normal 19 2 3 2 5 2 2" xfId="45748" xr:uid="{00000000-0005-0000-0000-000042100000}"/>
    <cellStyle name="Normal 19 2 3 2 5 2 3" xfId="30524" xr:uid="{00000000-0005-0000-0000-000043100000}"/>
    <cellStyle name="Normal 19 2 3 2 5 3" xfId="10406" xr:uid="{00000000-0005-0000-0000-000044100000}"/>
    <cellStyle name="Normal 19 2 3 2 5 3 2" xfId="40731" xr:uid="{00000000-0005-0000-0000-000045100000}"/>
    <cellStyle name="Normal 19 2 3 2 5 3 3" xfId="25507" xr:uid="{00000000-0005-0000-0000-000046100000}"/>
    <cellStyle name="Normal 19 2 3 2 5 4" xfId="35718" xr:uid="{00000000-0005-0000-0000-000047100000}"/>
    <cellStyle name="Normal 19 2 3 2 5 5" xfId="20494" xr:uid="{00000000-0005-0000-0000-000048100000}"/>
    <cellStyle name="Normal 19 2 3 2 6" xfId="12084" xr:uid="{00000000-0005-0000-0000-000049100000}"/>
    <cellStyle name="Normal 19 2 3 2 6 2" xfId="42406" xr:uid="{00000000-0005-0000-0000-00004A100000}"/>
    <cellStyle name="Normal 19 2 3 2 6 3" xfId="27182" xr:uid="{00000000-0005-0000-0000-00004B100000}"/>
    <cellStyle name="Normal 19 2 3 2 7" xfId="7063" xr:uid="{00000000-0005-0000-0000-00004C100000}"/>
    <cellStyle name="Normal 19 2 3 2 7 2" xfId="37389" xr:uid="{00000000-0005-0000-0000-00004D100000}"/>
    <cellStyle name="Normal 19 2 3 2 7 3" xfId="22165" xr:uid="{00000000-0005-0000-0000-00004E100000}"/>
    <cellStyle name="Normal 19 2 3 2 8" xfId="32377" xr:uid="{00000000-0005-0000-0000-00004F100000}"/>
    <cellStyle name="Normal 19 2 3 2 9" xfId="17152" xr:uid="{00000000-0005-0000-0000-000050100000}"/>
    <cellStyle name="Normal 19 2 3 3" xfId="2199" xr:uid="{00000000-0005-0000-0000-000051100000}"/>
    <cellStyle name="Normal 19 2 3 3 2" xfId="3038" xr:uid="{00000000-0005-0000-0000-000052100000}"/>
    <cellStyle name="Normal 19 2 3 3 2 2" xfId="4728" xr:uid="{00000000-0005-0000-0000-000053100000}"/>
    <cellStyle name="Normal 19 2 3 3 2 2 2" xfId="14801" xr:uid="{00000000-0005-0000-0000-000054100000}"/>
    <cellStyle name="Normal 19 2 3 3 2 2 2 2" xfId="45123" xr:uid="{00000000-0005-0000-0000-000055100000}"/>
    <cellStyle name="Normal 19 2 3 3 2 2 2 3" xfId="29899" xr:uid="{00000000-0005-0000-0000-000056100000}"/>
    <cellStyle name="Normal 19 2 3 3 2 2 3" xfId="9781" xr:uid="{00000000-0005-0000-0000-000057100000}"/>
    <cellStyle name="Normal 19 2 3 3 2 2 3 2" xfId="40106" xr:uid="{00000000-0005-0000-0000-000058100000}"/>
    <cellStyle name="Normal 19 2 3 3 2 2 3 3" xfId="24882" xr:uid="{00000000-0005-0000-0000-000059100000}"/>
    <cellStyle name="Normal 19 2 3 3 2 2 4" xfId="35093" xr:uid="{00000000-0005-0000-0000-00005A100000}"/>
    <cellStyle name="Normal 19 2 3 3 2 2 5" xfId="19869" xr:uid="{00000000-0005-0000-0000-00005B100000}"/>
    <cellStyle name="Normal 19 2 3 3 2 3" xfId="6420" xr:uid="{00000000-0005-0000-0000-00005C100000}"/>
    <cellStyle name="Normal 19 2 3 3 2 3 2" xfId="16472" xr:uid="{00000000-0005-0000-0000-00005D100000}"/>
    <cellStyle name="Normal 19 2 3 3 2 3 2 2" xfId="46794" xr:uid="{00000000-0005-0000-0000-00005E100000}"/>
    <cellStyle name="Normal 19 2 3 3 2 3 2 3" xfId="31570" xr:uid="{00000000-0005-0000-0000-00005F100000}"/>
    <cellStyle name="Normal 19 2 3 3 2 3 3" xfId="11452" xr:uid="{00000000-0005-0000-0000-000060100000}"/>
    <cellStyle name="Normal 19 2 3 3 2 3 3 2" xfId="41777" xr:uid="{00000000-0005-0000-0000-000061100000}"/>
    <cellStyle name="Normal 19 2 3 3 2 3 3 3" xfId="26553" xr:uid="{00000000-0005-0000-0000-000062100000}"/>
    <cellStyle name="Normal 19 2 3 3 2 3 4" xfId="36764" xr:uid="{00000000-0005-0000-0000-000063100000}"/>
    <cellStyle name="Normal 19 2 3 3 2 3 5" xfId="21540" xr:uid="{00000000-0005-0000-0000-000064100000}"/>
    <cellStyle name="Normal 19 2 3 3 2 4" xfId="13130" xr:uid="{00000000-0005-0000-0000-000065100000}"/>
    <cellStyle name="Normal 19 2 3 3 2 4 2" xfId="43452" xr:uid="{00000000-0005-0000-0000-000066100000}"/>
    <cellStyle name="Normal 19 2 3 3 2 4 3" xfId="28228" xr:uid="{00000000-0005-0000-0000-000067100000}"/>
    <cellStyle name="Normal 19 2 3 3 2 5" xfId="8109" xr:uid="{00000000-0005-0000-0000-000068100000}"/>
    <cellStyle name="Normal 19 2 3 3 2 5 2" xfId="38435" xr:uid="{00000000-0005-0000-0000-000069100000}"/>
    <cellStyle name="Normal 19 2 3 3 2 5 3" xfId="23211" xr:uid="{00000000-0005-0000-0000-00006A100000}"/>
    <cellStyle name="Normal 19 2 3 3 2 6" xfId="33423" xr:uid="{00000000-0005-0000-0000-00006B100000}"/>
    <cellStyle name="Normal 19 2 3 3 2 7" xfId="18198" xr:uid="{00000000-0005-0000-0000-00006C100000}"/>
    <cellStyle name="Normal 19 2 3 3 3" xfId="3891" xr:uid="{00000000-0005-0000-0000-00006D100000}"/>
    <cellStyle name="Normal 19 2 3 3 3 2" xfId="13965" xr:uid="{00000000-0005-0000-0000-00006E100000}"/>
    <cellStyle name="Normal 19 2 3 3 3 2 2" xfId="44287" xr:uid="{00000000-0005-0000-0000-00006F100000}"/>
    <cellStyle name="Normal 19 2 3 3 3 2 3" xfId="29063" xr:uid="{00000000-0005-0000-0000-000070100000}"/>
    <cellStyle name="Normal 19 2 3 3 3 3" xfId="8945" xr:uid="{00000000-0005-0000-0000-000071100000}"/>
    <cellStyle name="Normal 19 2 3 3 3 3 2" xfId="39270" xr:uid="{00000000-0005-0000-0000-000072100000}"/>
    <cellStyle name="Normal 19 2 3 3 3 3 3" xfId="24046" xr:uid="{00000000-0005-0000-0000-000073100000}"/>
    <cellStyle name="Normal 19 2 3 3 3 4" xfId="34257" xr:uid="{00000000-0005-0000-0000-000074100000}"/>
    <cellStyle name="Normal 19 2 3 3 3 5" xfId="19033" xr:uid="{00000000-0005-0000-0000-000075100000}"/>
    <cellStyle name="Normal 19 2 3 3 4" xfId="5584" xr:uid="{00000000-0005-0000-0000-000076100000}"/>
    <cellStyle name="Normal 19 2 3 3 4 2" xfId="15636" xr:uid="{00000000-0005-0000-0000-000077100000}"/>
    <cellStyle name="Normal 19 2 3 3 4 2 2" xfId="45958" xr:uid="{00000000-0005-0000-0000-000078100000}"/>
    <cellStyle name="Normal 19 2 3 3 4 2 3" xfId="30734" xr:uid="{00000000-0005-0000-0000-000079100000}"/>
    <cellStyle name="Normal 19 2 3 3 4 3" xfId="10616" xr:uid="{00000000-0005-0000-0000-00007A100000}"/>
    <cellStyle name="Normal 19 2 3 3 4 3 2" xfId="40941" xr:uid="{00000000-0005-0000-0000-00007B100000}"/>
    <cellStyle name="Normal 19 2 3 3 4 3 3" xfId="25717" xr:uid="{00000000-0005-0000-0000-00007C100000}"/>
    <cellStyle name="Normal 19 2 3 3 4 4" xfId="35928" xr:uid="{00000000-0005-0000-0000-00007D100000}"/>
    <cellStyle name="Normal 19 2 3 3 4 5" xfId="20704" xr:uid="{00000000-0005-0000-0000-00007E100000}"/>
    <cellStyle name="Normal 19 2 3 3 5" xfId="12294" xr:uid="{00000000-0005-0000-0000-00007F100000}"/>
    <cellStyle name="Normal 19 2 3 3 5 2" xfId="42616" xr:uid="{00000000-0005-0000-0000-000080100000}"/>
    <cellStyle name="Normal 19 2 3 3 5 3" xfId="27392" xr:uid="{00000000-0005-0000-0000-000081100000}"/>
    <cellStyle name="Normal 19 2 3 3 6" xfId="7273" xr:uid="{00000000-0005-0000-0000-000082100000}"/>
    <cellStyle name="Normal 19 2 3 3 6 2" xfId="37599" xr:uid="{00000000-0005-0000-0000-000083100000}"/>
    <cellStyle name="Normal 19 2 3 3 6 3" xfId="22375" xr:uid="{00000000-0005-0000-0000-000084100000}"/>
    <cellStyle name="Normal 19 2 3 3 7" xfId="32587" xr:uid="{00000000-0005-0000-0000-000085100000}"/>
    <cellStyle name="Normal 19 2 3 3 8" xfId="17362" xr:uid="{00000000-0005-0000-0000-000086100000}"/>
    <cellStyle name="Normal 19 2 3 4" xfId="2620" xr:uid="{00000000-0005-0000-0000-000087100000}"/>
    <cellStyle name="Normal 19 2 3 4 2" xfId="4310" xr:uid="{00000000-0005-0000-0000-000088100000}"/>
    <cellStyle name="Normal 19 2 3 4 2 2" xfId="14383" xr:uid="{00000000-0005-0000-0000-000089100000}"/>
    <cellStyle name="Normal 19 2 3 4 2 2 2" xfId="44705" xr:uid="{00000000-0005-0000-0000-00008A100000}"/>
    <cellStyle name="Normal 19 2 3 4 2 2 3" xfId="29481" xr:uid="{00000000-0005-0000-0000-00008B100000}"/>
    <cellStyle name="Normal 19 2 3 4 2 3" xfId="9363" xr:uid="{00000000-0005-0000-0000-00008C100000}"/>
    <cellStyle name="Normal 19 2 3 4 2 3 2" xfId="39688" xr:uid="{00000000-0005-0000-0000-00008D100000}"/>
    <cellStyle name="Normal 19 2 3 4 2 3 3" xfId="24464" xr:uid="{00000000-0005-0000-0000-00008E100000}"/>
    <cellStyle name="Normal 19 2 3 4 2 4" xfId="34675" xr:uid="{00000000-0005-0000-0000-00008F100000}"/>
    <cellStyle name="Normal 19 2 3 4 2 5" xfId="19451" xr:uid="{00000000-0005-0000-0000-000090100000}"/>
    <cellStyle name="Normal 19 2 3 4 3" xfId="6002" xr:uid="{00000000-0005-0000-0000-000091100000}"/>
    <cellStyle name="Normal 19 2 3 4 3 2" xfId="16054" xr:uid="{00000000-0005-0000-0000-000092100000}"/>
    <cellStyle name="Normal 19 2 3 4 3 2 2" xfId="46376" xr:uid="{00000000-0005-0000-0000-000093100000}"/>
    <cellStyle name="Normal 19 2 3 4 3 2 3" xfId="31152" xr:uid="{00000000-0005-0000-0000-000094100000}"/>
    <cellStyle name="Normal 19 2 3 4 3 3" xfId="11034" xr:uid="{00000000-0005-0000-0000-000095100000}"/>
    <cellStyle name="Normal 19 2 3 4 3 3 2" xfId="41359" xr:uid="{00000000-0005-0000-0000-000096100000}"/>
    <cellStyle name="Normal 19 2 3 4 3 3 3" xfId="26135" xr:uid="{00000000-0005-0000-0000-000097100000}"/>
    <cellStyle name="Normal 19 2 3 4 3 4" xfId="36346" xr:uid="{00000000-0005-0000-0000-000098100000}"/>
    <cellStyle name="Normal 19 2 3 4 3 5" xfId="21122" xr:uid="{00000000-0005-0000-0000-000099100000}"/>
    <cellStyle name="Normal 19 2 3 4 4" xfId="12712" xr:uid="{00000000-0005-0000-0000-00009A100000}"/>
    <cellStyle name="Normal 19 2 3 4 4 2" xfId="43034" xr:uid="{00000000-0005-0000-0000-00009B100000}"/>
    <cellStyle name="Normal 19 2 3 4 4 3" xfId="27810" xr:uid="{00000000-0005-0000-0000-00009C100000}"/>
    <cellStyle name="Normal 19 2 3 4 5" xfId="7691" xr:uid="{00000000-0005-0000-0000-00009D100000}"/>
    <cellStyle name="Normal 19 2 3 4 5 2" xfId="38017" xr:uid="{00000000-0005-0000-0000-00009E100000}"/>
    <cellStyle name="Normal 19 2 3 4 5 3" xfId="22793" xr:uid="{00000000-0005-0000-0000-00009F100000}"/>
    <cellStyle name="Normal 19 2 3 4 6" xfId="33005" xr:uid="{00000000-0005-0000-0000-0000A0100000}"/>
    <cellStyle name="Normal 19 2 3 4 7" xfId="17780" xr:uid="{00000000-0005-0000-0000-0000A1100000}"/>
    <cellStyle name="Normal 19 2 3 5" xfId="3473" xr:uid="{00000000-0005-0000-0000-0000A2100000}"/>
    <cellStyle name="Normal 19 2 3 5 2" xfId="13547" xr:uid="{00000000-0005-0000-0000-0000A3100000}"/>
    <cellStyle name="Normal 19 2 3 5 2 2" xfId="43869" xr:uid="{00000000-0005-0000-0000-0000A4100000}"/>
    <cellStyle name="Normal 19 2 3 5 2 3" xfId="28645" xr:uid="{00000000-0005-0000-0000-0000A5100000}"/>
    <cellStyle name="Normal 19 2 3 5 3" xfId="8527" xr:uid="{00000000-0005-0000-0000-0000A6100000}"/>
    <cellStyle name="Normal 19 2 3 5 3 2" xfId="38852" xr:uid="{00000000-0005-0000-0000-0000A7100000}"/>
    <cellStyle name="Normal 19 2 3 5 3 3" xfId="23628" xr:uid="{00000000-0005-0000-0000-0000A8100000}"/>
    <cellStyle name="Normal 19 2 3 5 4" xfId="33839" xr:uid="{00000000-0005-0000-0000-0000A9100000}"/>
    <cellStyle name="Normal 19 2 3 5 5" xfId="18615" xr:uid="{00000000-0005-0000-0000-0000AA100000}"/>
    <cellStyle name="Normal 19 2 3 6" xfId="5166" xr:uid="{00000000-0005-0000-0000-0000AB100000}"/>
    <cellStyle name="Normal 19 2 3 6 2" xfId="15218" xr:uid="{00000000-0005-0000-0000-0000AC100000}"/>
    <cellStyle name="Normal 19 2 3 6 2 2" xfId="45540" xr:uid="{00000000-0005-0000-0000-0000AD100000}"/>
    <cellStyle name="Normal 19 2 3 6 2 3" xfId="30316" xr:uid="{00000000-0005-0000-0000-0000AE100000}"/>
    <cellStyle name="Normal 19 2 3 6 3" xfId="10198" xr:uid="{00000000-0005-0000-0000-0000AF100000}"/>
    <cellStyle name="Normal 19 2 3 6 3 2" xfId="40523" xr:uid="{00000000-0005-0000-0000-0000B0100000}"/>
    <cellStyle name="Normal 19 2 3 6 3 3" xfId="25299" xr:uid="{00000000-0005-0000-0000-0000B1100000}"/>
    <cellStyle name="Normal 19 2 3 6 4" xfId="35510" xr:uid="{00000000-0005-0000-0000-0000B2100000}"/>
    <cellStyle name="Normal 19 2 3 6 5" xfId="20286" xr:uid="{00000000-0005-0000-0000-0000B3100000}"/>
    <cellStyle name="Normal 19 2 3 7" xfId="11876" xr:uid="{00000000-0005-0000-0000-0000B4100000}"/>
    <cellStyle name="Normal 19 2 3 7 2" xfId="42198" xr:uid="{00000000-0005-0000-0000-0000B5100000}"/>
    <cellStyle name="Normal 19 2 3 7 3" xfId="26974" xr:uid="{00000000-0005-0000-0000-0000B6100000}"/>
    <cellStyle name="Normal 19 2 3 8" xfId="6855" xr:uid="{00000000-0005-0000-0000-0000B7100000}"/>
    <cellStyle name="Normal 19 2 3 8 2" xfId="37181" xr:uid="{00000000-0005-0000-0000-0000B8100000}"/>
    <cellStyle name="Normal 19 2 3 8 3" xfId="21957" xr:uid="{00000000-0005-0000-0000-0000B9100000}"/>
    <cellStyle name="Normal 19 2 3 9" xfId="32170" xr:uid="{00000000-0005-0000-0000-0000BA100000}"/>
    <cellStyle name="Normal 19 2 4" xfId="1880" xr:uid="{00000000-0005-0000-0000-0000BB100000}"/>
    <cellStyle name="Normal 19 2 4 2" xfId="2303" xr:uid="{00000000-0005-0000-0000-0000BC100000}"/>
    <cellStyle name="Normal 19 2 4 2 2" xfId="3142" xr:uid="{00000000-0005-0000-0000-0000BD100000}"/>
    <cellStyle name="Normal 19 2 4 2 2 2" xfId="4832" xr:uid="{00000000-0005-0000-0000-0000BE100000}"/>
    <cellStyle name="Normal 19 2 4 2 2 2 2" xfId="14905" xr:uid="{00000000-0005-0000-0000-0000BF100000}"/>
    <cellStyle name="Normal 19 2 4 2 2 2 2 2" xfId="45227" xr:uid="{00000000-0005-0000-0000-0000C0100000}"/>
    <cellStyle name="Normal 19 2 4 2 2 2 2 3" xfId="30003" xr:uid="{00000000-0005-0000-0000-0000C1100000}"/>
    <cellStyle name="Normal 19 2 4 2 2 2 3" xfId="9885" xr:uid="{00000000-0005-0000-0000-0000C2100000}"/>
    <cellStyle name="Normal 19 2 4 2 2 2 3 2" xfId="40210" xr:uid="{00000000-0005-0000-0000-0000C3100000}"/>
    <cellStyle name="Normal 19 2 4 2 2 2 3 3" xfId="24986" xr:uid="{00000000-0005-0000-0000-0000C4100000}"/>
    <cellStyle name="Normal 19 2 4 2 2 2 4" xfId="35197" xr:uid="{00000000-0005-0000-0000-0000C5100000}"/>
    <cellStyle name="Normal 19 2 4 2 2 2 5" xfId="19973" xr:uid="{00000000-0005-0000-0000-0000C6100000}"/>
    <cellStyle name="Normal 19 2 4 2 2 3" xfId="6524" xr:uid="{00000000-0005-0000-0000-0000C7100000}"/>
    <cellStyle name="Normal 19 2 4 2 2 3 2" xfId="16576" xr:uid="{00000000-0005-0000-0000-0000C8100000}"/>
    <cellStyle name="Normal 19 2 4 2 2 3 2 2" xfId="46898" xr:uid="{00000000-0005-0000-0000-0000C9100000}"/>
    <cellStyle name="Normal 19 2 4 2 2 3 2 3" xfId="31674" xr:uid="{00000000-0005-0000-0000-0000CA100000}"/>
    <cellStyle name="Normal 19 2 4 2 2 3 3" xfId="11556" xr:uid="{00000000-0005-0000-0000-0000CB100000}"/>
    <cellStyle name="Normal 19 2 4 2 2 3 3 2" xfId="41881" xr:uid="{00000000-0005-0000-0000-0000CC100000}"/>
    <cellStyle name="Normal 19 2 4 2 2 3 3 3" xfId="26657" xr:uid="{00000000-0005-0000-0000-0000CD100000}"/>
    <cellStyle name="Normal 19 2 4 2 2 3 4" xfId="36868" xr:uid="{00000000-0005-0000-0000-0000CE100000}"/>
    <cellStyle name="Normal 19 2 4 2 2 3 5" xfId="21644" xr:uid="{00000000-0005-0000-0000-0000CF100000}"/>
    <cellStyle name="Normal 19 2 4 2 2 4" xfId="13234" xr:uid="{00000000-0005-0000-0000-0000D0100000}"/>
    <cellStyle name="Normal 19 2 4 2 2 4 2" xfId="43556" xr:uid="{00000000-0005-0000-0000-0000D1100000}"/>
    <cellStyle name="Normal 19 2 4 2 2 4 3" xfId="28332" xr:uid="{00000000-0005-0000-0000-0000D2100000}"/>
    <cellStyle name="Normal 19 2 4 2 2 5" xfId="8213" xr:uid="{00000000-0005-0000-0000-0000D3100000}"/>
    <cellStyle name="Normal 19 2 4 2 2 5 2" xfId="38539" xr:uid="{00000000-0005-0000-0000-0000D4100000}"/>
    <cellStyle name="Normal 19 2 4 2 2 5 3" xfId="23315" xr:uid="{00000000-0005-0000-0000-0000D5100000}"/>
    <cellStyle name="Normal 19 2 4 2 2 6" xfId="33527" xr:uid="{00000000-0005-0000-0000-0000D6100000}"/>
    <cellStyle name="Normal 19 2 4 2 2 7" xfId="18302" xr:uid="{00000000-0005-0000-0000-0000D7100000}"/>
    <cellStyle name="Normal 19 2 4 2 3" xfId="3995" xr:uid="{00000000-0005-0000-0000-0000D8100000}"/>
    <cellStyle name="Normal 19 2 4 2 3 2" xfId="14069" xr:uid="{00000000-0005-0000-0000-0000D9100000}"/>
    <cellStyle name="Normal 19 2 4 2 3 2 2" xfId="44391" xr:uid="{00000000-0005-0000-0000-0000DA100000}"/>
    <cellStyle name="Normal 19 2 4 2 3 2 3" xfId="29167" xr:uid="{00000000-0005-0000-0000-0000DB100000}"/>
    <cellStyle name="Normal 19 2 4 2 3 3" xfId="9049" xr:uid="{00000000-0005-0000-0000-0000DC100000}"/>
    <cellStyle name="Normal 19 2 4 2 3 3 2" xfId="39374" xr:uid="{00000000-0005-0000-0000-0000DD100000}"/>
    <cellStyle name="Normal 19 2 4 2 3 3 3" xfId="24150" xr:uid="{00000000-0005-0000-0000-0000DE100000}"/>
    <cellStyle name="Normal 19 2 4 2 3 4" xfId="34361" xr:uid="{00000000-0005-0000-0000-0000DF100000}"/>
    <cellStyle name="Normal 19 2 4 2 3 5" xfId="19137" xr:uid="{00000000-0005-0000-0000-0000E0100000}"/>
    <cellStyle name="Normal 19 2 4 2 4" xfId="5688" xr:uid="{00000000-0005-0000-0000-0000E1100000}"/>
    <cellStyle name="Normal 19 2 4 2 4 2" xfId="15740" xr:uid="{00000000-0005-0000-0000-0000E2100000}"/>
    <cellStyle name="Normal 19 2 4 2 4 2 2" xfId="46062" xr:uid="{00000000-0005-0000-0000-0000E3100000}"/>
    <cellStyle name="Normal 19 2 4 2 4 2 3" xfId="30838" xr:uid="{00000000-0005-0000-0000-0000E4100000}"/>
    <cellStyle name="Normal 19 2 4 2 4 3" xfId="10720" xr:uid="{00000000-0005-0000-0000-0000E5100000}"/>
    <cellStyle name="Normal 19 2 4 2 4 3 2" xfId="41045" xr:uid="{00000000-0005-0000-0000-0000E6100000}"/>
    <cellStyle name="Normal 19 2 4 2 4 3 3" xfId="25821" xr:uid="{00000000-0005-0000-0000-0000E7100000}"/>
    <cellStyle name="Normal 19 2 4 2 4 4" xfId="36032" xr:uid="{00000000-0005-0000-0000-0000E8100000}"/>
    <cellStyle name="Normal 19 2 4 2 4 5" xfId="20808" xr:uid="{00000000-0005-0000-0000-0000E9100000}"/>
    <cellStyle name="Normal 19 2 4 2 5" xfId="12398" xr:uid="{00000000-0005-0000-0000-0000EA100000}"/>
    <cellStyle name="Normal 19 2 4 2 5 2" xfId="42720" xr:uid="{00000000-0005-0000-0000-0000EB100000}"/>
    <cellStyle name="Normal 19 2 4 2 5 3" xfId="27496" xr:uid="{00000000-0005-0000-0000-0000EC100000}"/>
    <cellStyle name="Normal 19 2 4 2 6" xfId="7377" xr:uid="{00000000-0005-0000-0000-0000ED100000}"/>
    <cellStyle name="Normal 19 2 4 2 6 2" xfId="37703" xr:uid="{00000000-0005-0000-0000-0000EE100000}"/>
    <cellStyle name="Normal 19 2 4 2 6 3" xfId="22479" xr:uid="{00000000-0005-0000-0000-0000EF100000}"/>
    <cellStyle name="Normal 19 2 4 2 7" xfId="32691" xr:uid="{00000000-0005-0000-0000-0000F0100000}"/>
    <cellStyle name="Normal 19 2 4 2 8" xfId="17466" xr:uid="{00000000-0005-0000-0000-0000F1100000}"/>
    <cellStyle name="Normal 19 2 4 3" xfId="2724" xr:uid="{00000000-0005-0000-0000-0000F2100000}"/>
    <cellStyle name="Normal 19 2 4 3 2" xfId="4414" xr:uid="{00000000-0005-0000-0000-0000F3100000}"/>
    <cellStyle name="Normal 19 2 4 3 2 2" xfId="14487" xr:uid="{00000000-0005-0000-0000-0000F4100000}"/>
    <cellStyle name="Normal 19 2 4 3 2 2 2" xfId="44809" xr:uid="{00000000-0005-0000-0000-0000F5100000}"/>
    <cellStyle name="Normal 19 2 4 3 2 2 3" xfId="29585" xr:uid="{00000000-0005-0000-0000-0000F6100000}"/>
    <cellStyle name="Normal 19 2 4 3 2 3" xfId="9467" xr:uid="{00000000-0005-0000-0000-0000F7100000}"/>
    <cellStyle name="Normal 19 2 4 3 2 3 2" xfId="39792" xr:uid="{00000000-0005-0000-0000-0000F8100000}"/>
    <cellStyle name="Normal 19 2 4 3 2 3 3" xfId="24568" xr:uid="{00000000-0005-0000-0000-0000F9100000}"/>
    <cellStyle name="Normal 19 2 4 3 2 4" xfId="34779" xr:uid="{00000000-0005-0000-0000-0000FA100000}"/>
    <cellStyle name="Normal 19 2 4 3 2 5" xfId="19555" xr:uid="{00000000-0005-0000-0000-0000FB100000}"/>
    <cellStyle name="Normal 19 2 4 3 3" xfId="6106" xr:uid="{00000000-0005-0000-0000-0000FC100000}"/>
    <cellStyle name="Normal 19 2 4 3 3 2" xfId="16158" xr:uid="{00000000-0005-0000-0000-0000FD100000}"/>
    <cellStyle name="Normal 19 2 4 3 3 2 2" xfId="46480" xr:uid="{00000000-0005-0000-0000-0000FE100000}"/>
    <cellStyle name="Normal 19 2 4 3 3 2 3" xfId="31256" xr:uid="{00000000-0005-0000-0000-0000FF100000}"/>
    <cellStyle name="Normal 19 2 4 3 3 3" xfId="11138" xr:uid="{00000000-0005-0000-0000-000000110000}"/>
    <cellStyle name="Normal 19 2 4 3 3 3 2" xfId="41463" xr:uid="{00000000-0005-0000-0000-000001110000}"/>
    <cellStyle name="Normal 19 2 4 3 3 3 3" xfId="26239" xr:uid="{00000000-0005-0000-0000-000002110000}"/>
    <cellStyle name="Normal 19 2 4 3 3 4" xfId="36450" xr:uid="{00000000-0005-0000-0000-000003110000}"/>
    <cellStyle name="Normal 19 2 4 3 3 5" xfId="21226" xr:uid="{00000000-0005-0000-0000-000004110000}"/>
    <cellStyle name="Normal 19 2 4 3 4" xfId="12816" xr:uid="{00000000-0005-0000-0000-000005110000}"/>
    <cellStyle name="Normal 19 2 4 3 4 2" xfId="43138" xr:uid="{00000000-0005-0000-0000-000006110000}"/>
    <cellStyle name="Normal 19 2 4 3 4 3" xfId="27914" xr:uid="{00000000-0005-0000-0000-000007110000}"/>
    <cellStyle name="Normal 19 2 4 3 5" xfId="7795" xr:uid="{00000000-0005-0000-0000-000008110000}"/>
    <cellStyle name="Normal 19 2 4 3 5 2" xfId="38121" xr:uid="{00000000-0005-0000-0000-000009110000}"/>
    <cellStyle name="Normal 19 2 4 3 5 3" xfId="22897" xr:uid="{00000000-0005-0000-0000-00000A110000}"/>
    <cellStyle name="Normal 19 2 4 3 6" xfId="33109" xr:uid="{00000000-0005-0000-0000-00000B110000}"/>
    <cellStyle name="Normal 19 2 4 3 7" xfId="17884" xr:uid="{00000000-0005-0000-0000-00000C110000}"/>
    <cellStyle name="Normal 19 2 4 4" xfId="3577" xr:uid="{00000000-0005-0000-0000-00000D110000}"/>
    <cellStyle name="Normal 19 2 4 4 2" xfId="13651" xr:uid="{00000000-0005-0000-0000-00000E110000}"/>
    <cellStyle name="Normal 19 2 4 4 2 2" xfId="43973" xr:uid="{00000000-0005-0000-0000-00000F110000}"/>
    <cellStyle name="Normal 19 2 4 4 2 3" xfId="28749" xr:uid="{00000000-0005-0000-0000-000010110000}"/>
    <cellStyle name="Normal 19 2 4 4 3" xfId="8631" xr:uid="{00000000-0005-0000-0000-000011110000}"/>
    <cellStyle name="Normal 19 2 4 4 3 2" xfId="38956" xr:uid="{00000000-0005-0000-0000-000012110000}"/>
    <cellStyle name="Normal 19 2 4 4 3 3" xfId="23732" xr:uid="{00000000-0005-0000-0000-000013110000}"/>
    <cellStyle name="Normal 19 2 4 4 4" xfId="33943" xr:uid="{00000000-0005-0000-0000-000014110000}"/>
    <cellStyle name="Normal 19 2 4 4 5" xfId="18719" xr:uid="{00000000-0005-0000-0000-000015110000}"/>
    <cellStyle name="Normal 19 2 4 5" xfId="5270" xr:uid="{00000000-0005-0000-0000-000016110000}"/>
    <cellStyle name="Normal 19 2 4 5 2" xfId="15322" xr:uid="{00000000-0005-0000-0000-000017110000}"/>
    <cellStyle name="Normal 19 2 4 5 2 2" xfId="45644" xr:uid="{00000000-0005-0000-0000-000018110000}"/>
    <cellStyle name="Normal 19 2 4 5 2 3" xfId="30420" xr:uid="{00000000-0005-0000-0000-000019110000}"/>
    <cellStyle name="Normal 19 2 4 5 3" xfId="10302" xr:uid="{00000000-0005-0000-0000-00001A110000}"/>
    <cellStyle name="Normal 19 2 4 5 3 2" xfId="40627" xr:uid="{00000000-0005-0000-0000-00001B110000}"/>
    <cellStyle name="Normal 19 2 4 5 3 3" xfId="25403" xr:uid="{00000000-0005-0000-0000-00001C110000}"/>
    <cellStyle name="Normal 19 2 4 5 4" xfId="35614" xr:uid="{00000000-0005-0000-0000-00001D110000}"/>
    <cellStyle name="Normal 19 2 4 5 5" xfId="20390" xr:uid="{00000000-0005-0000-0000-00001E110000}"/>
    <cellStyle name="Normal 19 2 4 6" xfId="11980" xr:uid="{00000000-0005-0000-0000-00001F110000}"/>
    <cellStyle name="Normal 19 2 4 6 2" xfId="42302" xr:uid="{00000000-0005-0000-0000-000020110000}"/>
    <cellStyle name="Normal 19 2 4 6 3" xfId="27078" xr:uid="{00000000-0005-0000-0000-000021110000}"/>
    <cellStyle name="Normal 19 2 4 7" xfId="6959" xr:uid="{00000000-0005-0000-0000-000022110000}"/>
    <cellStyle name="Normal 19 2 4 7 2" xfId="37285" xr:uid="{00000000-0005-0000-0000-000023110000}"/>
    <cellStyle name="Normal 19 2 4 7 3" xfId="22061" xr:uid="{00000000-0005-0000-0000-000024110000}"/>
    <cellStyle name="Normal 19 2 4 8" xfId="32273" xr:uid="{00000000-0005-0000-0000-000025110000}"/>
    <cellStyle name="Normal 19 2 4 9" xfId="17048" xr:uid="{00000000-0005-0000-0000-000026110000}"/>
    <cellStyle name="Normal 19 2 5" xfId="2093" xr:uid="{00000000-0005-0000-0000-000027110000}"/>
    <cellStyle name="Normal 19 2 5 2" xfId="2934" xr:uid="{00000000-0005-0000-0000-000028110000}"/>
    <cellStyle name="Normal 19 2 5 2 2" xfId="4624" xr:uid="{00000000-0005-0000-0000-000029110000}"/>
    <cellStyle name="Normal 19 2 5 2 2 2" xfId="14697" xr:uid="{00000000-0005-0000-0000-00002A110000}"/>
    <cellStyle name="Normal 19 2 5 2 2 2 2" xfId="45019" xr:uid="{00000000-0005-0000-0000-00002B110000}"/>
    <cellStyle name="Normal 19 2 5 2 2 2 3" xfId="29795" xr:uid="{00000000-0005-0000-0000-00002C110000}"/>
    <cellStyle name="Normal 19 2 5 2 2 3" xfId="9677" xr:uid="{00000000-0005-0000-0000-00002D110000}"/>
    <cellStyle name="Normal 19 2 5 2 2 3 2" xfId="40002" xr:uid="{00000000-0005-0000-0000-00002E110000}"/>
    <cellStyle name="Normal 19 2 5 2 2 3 3" xfId="24778" xr:uid="{00000000-0005-0000-0000-00002F110000}"/>
    <cellStyle name="Normal 19 2 5 2 2 4" xfId="34989" xr:uid="{00000000-0005-0000-0000-000030110000}"/>
    <cellStyle name="Normal 19 2 5 2 2 5" xfId="19765" xr:uid="{00000000-0005-0000-0000-000031110000}"/>
    <cellStyle name="Normal 19 2 5 2 3" xfId="6316" xr:uid="{00000000-0005-0000-0000-000032110000}"/>
    <cellStyle name="Normal 19 2 5 2 3 2" xfId="16368" xr:uid="{00000000-0005-0000-0000-000033110000}"/>
    <cellStyle name="Normal 19 2 5 2 3 2 2" xfId="46690" xr:uid="{00000000-0005-0000-0000-000034110000}"/>
    <cellStyle name="Normal 19 2 5 2 3 2 3" xfId="31466" xr:uid="{00000000-0005-0000-0000-000035110000}"/>
    <cellStyle name="Normal 19 2 5 2 3 3" xfId="11348" xr:uid="{00000000-0005-0000-0000-000036110000}"/>
    <cellStyle name="Normal 19 2 5 2 3 3 2" xfId="41673" xr:uid="{00000000-0005-0000-0000-000037110000}"/>
    <cellStyle name="Normal 19 2 5 2 3 3 3" xfId="26449" xr:uid="{00000000-0005-0000-0000-000038110000}"/>
    <cellStyle name="Normal 19 2 5 2 3 4" xfId="36660" xr:uid="{00000000-0005-0000-0000-000039110000}"/>
    <cellStyle name="Normal 19 2 5 2 3 5" xfId="21436" xr:uid="{00000000-0005-0000-0000-00003A110000}"/>
    <cellStyle name="Normal 19 2 5 2 4" xfId="13026" xr:uid="{00000000-0005-0000-0000-00003B110000}"/>
    <cellStyle name="Normal 19 2 5 2 4 2" xfId="43348" xr:uid="{00000000-0005-0000-0000-00003C110000}"/>
    <cellStyle name="Normal 19 2 5 2 4 3" xfId="28124" xr:uid="{00000000-0005-0000-0000-00003D110000}"/>
    <cellStyle name="Normal 19 2 5 2 5" xfId="8005" xr:uid="{00000000-0005-0000-0000-00003E110000}"/>
    <cellStyle name="Normal 19 2 5 2 5 2" xfId="38331" xr:uid="{00000000-0005-0000-0000-00003F110000}"/>
    <cellStyle name="Normal 19 2 5 2 5 3" xfId="23107" xr:uid="{00000000-0005-0000-0000-000040110000}"/>
    <cellStyle name="Normal 19 2 5 2 6" xfId="33319" xr:uid="{00000000-0005-0000-0000-000041110000}"/>
    <cellStyle name="Normal 19 2 5 2 7" xfId="18094" xr:uid="{00000000-0005-0000-0000-000042110000}"/>
    <cellStyle name="Normal 19 2 5 3" xfId="3787" xr:uid="{00000000-0005-0000-0000-000043110000}"/>
    <cellStyle name="Normal 19 2 5 3 2" xfId="13861" xr:uid="{00000000-0005-0000-0000-000044110000}"/>
    <cellStyle name="Normal 19 2 5 3 2 2" xfId="44183" xr:uid="{00000000-0005-0000-0000-000045110000}"/>
    <cellStyle name="Normal 19 2 5 3 2 3" xfId="28959" xr:uid="{00000000-0005-0000-0000-000046110000}"/>
    <cellStyle name="Normal 19 2 5 3 3" xfId="8841" xr:uid="{00000000-0005-0000-0000-000047110000}"/>
    <cellStyle name="Normal 19 2 5 3 3 2" xfId="39166" xr:uid="{00000000-0005-0000-0000-000048110000}"/>
    <cellStyle name="Normal 19 2 5 3 3 3" xfId="23942" xr:uid="{00000000-0005-0000-0000-000049110000}"/>
    <cellStyle name="Normal 19 2 5 3 4" xfId="34153" xr:uid="{00000000-0005-0000-0000-00004A110000}"/>
    <cellStyle name="Normal 19 2 5 3 5" xfId="18929" xr:uid="{00000000-0005-0000-0000-00004B110000}"/>
    <cellStyle name="Normal 19 2 5 4" xfId="5480" xr:uid="{00000000-0005-0000-0000-00004C110000}"/>
    <cellStyle name="Normal 19 2 5 4 2" xfId="15532" xr:uid="{00000000-0005-0000-0000-00004D110000}"/>
    <cellStyle name="Normal 19 2 5 4 2 2" xfId="45854" xr:uid="{00000000-0005-0000-0000-00004E110000}"/>
    <cellStyle name="Normal 19 2 5 4 2 3" xfId="30630" xr:uid="{00000000-0005-0000-0000-00004F110000}"/>
    <cellStyle name="Normal 19 2 5 4 3" xfId="10512" xr:uid="{00000000-0005-0000-0000-000050110000}"/>
    <cellStyle name="Normal 19 2 5 4 3 2" xfId="40837" xr:uid="{00000000-0005-0000-0000-000051110000}"/>
    <cellStyle name="Normal 19 2 5 4 3 3" xfId="25613" xr:uid="{00000000-0005-0000-0000-000052110000}"/>
    <cellStyle name="Normal 19 2 5 4 4" xfId="35824" xr:uid="{00000000-0005-0000-0000-000053110000}"/>
    <cellStyle name="Normal 19 2 5 4 5" xfId="20600" xr:uid="{00000000-0005-0000-0000-000054110000}"/>
    <cellStyle name="Normal 19 2 5 5" xfId="12190" xr:uid="{00000000-0005-0000-0000-000055110000}"/>
    <cellStyle name="Normal 19 2 5 5 2" xfId="42512" xr:uid="{00000000-0005-0000-0000-000056110000}"/>
    <cellStyle name="Normal 19 2 5 5 3" xfId="27288" xr:uid="{00000000-0005-0000-0000-000057110000}"/>
    <cellStyle name="Normal 19 2 5 6" xfId="7169" xr:uid="{00000000-0005-0000-0000-000058110000}"/>
    <cellStyle name="Normal 19 2 5 6 2" xfId="37495" xr:uid="{00000000-0005-0000-0000-000059110000}"/>
    <cellStyle name="Normal 19 2 5 6 3" xfId="22271" xr:uid="{00000000-0005-0000-0000-00005A110000}"/>
    <cellStyle name="Normal 19 2 5 7" xfId="32483" xr:uid="{00000000-0005-0000-0000-00005B110000}"/>
    <cellStyle name="Normal 19 2 5 8" xfId="17258" xr:uid="{00000000-0005-0000-0000-00005C110000}"/>
    <cellStyle name="Normal 19 2 6" xfId="2514" xr:uid="{00000000-0005-0000-0000-00005D110000}"/>
    <cellStyle name="Normal 19 2 6 2" xfId="4206" xr:uid="{00000000-0005-0000-0000-00005E110000}"/>
    <cellStyle name="Normal 19 2 6 2 2" xfId="14279" xr:uid="{00000000-0005-0000-0000-00005F110000}"/>
    <cellStyle name="Normal 19 2 6 2 2 2" xfId="44601" xr:uid="{00000000-0005-0000-0000-000060110000}"/>
    <cellStyle name="Normal 19 2 6 2 2 3" xfId="29377" xr:uid="{00000000-0005-0000-0000-000061110000}"/>
    <cellStyle name="Normal 19 2 6 2 3" xfId="9259" xr:uid="{00000000-0005-0000-0000-000062110000}"/>
    <cellStyle name="Normal 19 2 6 2 3 2" xfId="39584" xr:uid="{00000000-0005-0000-0000-000063110000}"/>
    <cellStyle name="Normal 19 2 6 2 3 3" xfId="24360" xr:uid="{00000000-0005-0000-0000-000064110000}"/>
    <cellStyle name="Normal 19 2 6 2 4" xfId="34571" xr:uid="{00000000-0005-0000-0000-000065110000}"/>
    <cellStyle name="Normal 19 2 6 2 5" xfId="19347" xr:uid="{00000000-0005-0000-0000-000066110000}"/>
    <cellStyle name="Normal 19 2 6 3" xfId="5898" xr:uid="{00000000-0005-0000-0000-000067110000}"/>
    <cellStyle name="Normal 19 2 6 3 2" xfId="15950" xr:uid="{00000000-0005-0000-0000-000068110000}"/>
    <cellStyle name="Normal 19 2 6 3 2 2" xfId="46272" xr:uid="{00000000-0005-0000-0000-000069110000}"/>
    <cellStyle name="Normal 19 2 6 3 2 3" xfId="31048" xr:uid="{00000000-0005-0000-0000-00006A110000}"/>
    <cellStyle name="Normal 19 2 6 3 3" xfId="10930" xr:uid="{00000000-0005-0000-0000-00006B110000}"/>
    <cellStyle name="Normal 19 2 6 3 3 2" xfId="41255" xr:uid="{00000000-0005-0000-0000-00006C110000}"/>
    <cellStyle name="Normal 19 2 6 3 3 3" xfId="26031" xr:uid="{00000000-0005-0000-0000-00006D110000}"/>
    <cellStyle name="Normal 19 2 6 3 4" xfId="36242" xr:uid="{00000000-0005-0000-0000-00006E110000}"/>
    <cellStyle name="Normal 19 2 6 3 5" xfId="21018" xr:uid="{00000000-0005-0000-0000-00006F110000}"/>
    <cellStyle name="Normal 19 2 6 4" xfId="12608" xr:uid="{00000000-0005-0000-0000-000070110000}"/>
    <cellStyle name="Normal 19 2 6 4 2" xfId="42930" xr:uid="{00000000-0005-0000-0000-000071110000}"/>
    <cellStyle name="Normal 19 2 6 4 3" xfId="27706" xr:uid="{00000000-0005-0000-0000-000072110000}"/>
    <cellStyle name="Normal 19 2 6 5" xfId="7587" xr:uid="{00000000-0005-0000-0000-000073110000}"/>
    <cellStyle name="Normal 19 2 6 5 2" xfId="37913" xr:uid="{00000000-0005-0000-0000-000074110000}"/>
    <cellStyle name="Normal 19 2 6 5 3" xfId="22689" xr:uid="{00000000-0005-0000-0000-000075110000}"/>
    <cellStyle name="Normal 19 2 6 6" xfId="32901" xr:uid="{00000000-0005-0000-0000-000076110000}"/>
    <cellStyle name="Normal 19 2 6 7" xfId="17676" xr:uid="{00000000-0005-0000-0000-000077110000}"/>
    <cellStyle name="Normal 19 2 7" xfId="3365" xr:uid="{00000000-0005-0000-0000-000078110000}"/>
    <cellStyle name="Normal 19 2 7 2" xfId="13443" xr:uid="{00000000-0005-0000-0000-000079110000}"/>
    <cellStyle name="Normal 19 2 7 2 2" xfId="43765" xr:uid="{00000000-0005-0000-0000-00007A110000}"/>
    <cellStyle name="Normal 19 2 7 2 3" xfId="28541" xr:uid="{00000000-0005-0000-0000-00007B110000}"/>
    <cellStyle name="Normal 19 2 7 3" xfId="8423" xr:uid="{00000000-0005-0000-0000-00007C110000}"/>
    <cellStyle name="Normal 19 2 7 3 2" xfId="38748" xr:uid="{00000000-0005-0000-0000-00007D110000}"/>
    <cellStyle name="Normal 19 2 7 3 3" xfId="23524" xr:uid="{00000000-0005-0000-0000-00007E110000}"/>
    <cellStyle name="Normal 19 2 7 4" xfId="33735" xr:uid="{00000000-0005-0000-0000-00007F110000}"/>
    <cellStyle name="Normal 19 2 7 5" xfId="18511" xr:uid="{00000000-0005-0000-0000-000080110000}"/>
    <cellStyle name="Normal 19 2 8" xfId="5059" xr:uid="{00000000-0005-0000-0000-000081110000}"/>
    <cellStyle name="Normal 19 2 8 2" xfId="15114" xr:uid="{00000000-0005-0000-0000-000082110000}"/>
    <cellStyle name="Normal 19 2 8 2 2" xfId="45436" xr:uid="{00000000-0005-0000-0000-000083110000}"/>
    <cellStyle name="Normal 19 2 8 2 3" xfId="30212" xr:uid="{00000000-0005-0000-0000-000084110000}"/>
    <cellStyle name="Normal 19 2 8 3" xfId="10094" xr:uid="{00000000-0005-0000-0000-000085110000}"/>
    <cellStyle name="Normal 19 2 8 3 2" xfId="40419" xr:uid="{00000000-0005-0000-0000-000086110000}"/>
    <cellStyle name="Normal 19 2 8 3 3" xfId="25195" xr:uid="{00000000-0005-0000-0000-000087110000}"/>
    <cellStyle name="Normal 19 2 8 4" xfId="35406" xr:uid="{00000000-0005-0000-0000-000088110000}"/>
    <cellStyle name="Normal 19 2 8 5" xfId="20182" xr:uid="{00000000-0005-0000-0000-000089110000}"/>
    <cellStyle name="Normal 19 2 9" xfId="11770" xr:uid="{00000000-0005-0000-0000-00008A110000}"/>
    <cellStyle name="Normal 19 2 9 2" xfId="42094" xr:uid="{00000000-0005-0000-0000-00008B110000}"/>
    <cellStyle name="Normal 19 2 9 3" xfId="26870" xr:uid="{00000000-0005-0000-0000-00008C110000}"/>
    <cellStyle name="Normal 19 3" xfId="47277" xr:uid="{00000000-0005-0000-0000-00008D110000}"/>
    <cellStyle name="Normal 2" xfId="122" xr:uid="{00000000-0005-0000-0000-00008E110000}"/>
    <cellStyle name="Normal 2 10" xfId="47392" xr:uid="{00000000-0005-0000-0000-00008F110000}"/>
    <cellStyle name="Normal 2 2" xfId="123" xr:uid="{00000000-0005-0000-0000-000090110000}"/>
    <cellStyle name="Normal 2 2 2" xfId="333" xr:uid="{00000000-0005-0000-0000-000091110000}"/>
    <cellStyle name="Normal 2 2 3" xfId="776" xr:uid="{00000000-0005-0000-0000-000092110000}"/>
    <cellStyle name="Normal 2 2 3 10" xfId="6750" xr:uid="{00000000-0005-0000-0000-000093110000}"/>
    <cellStyle name="Normal 2 2 3 10 2" xfId="37078" xr:uid="{00000000-0005-0000-0000-000094110000}"/>
    <cellStyle name="Normal 2 2 3 10 3" xfId="21854" xr:uid="{00000000-0005-0000-0000-000095110000}"/>
    <cellStyle name="Normal 2 2 3 11" xfId="32069" xr:uid="{00000000-0005-0000-0000-000096110000}"/>
    <cellStyle name="Normal 2 2 3 12" xfId="16839" xr:uid="{00000000-0005-0000-0000-000097110000}"/>
    <cellStyle name="Normal 2 2 3 13" xfId="1420" xr:uid="{00000000-0005-0000-0000-000098110000}"/>
    <cellStyle name="Normal 2 2 3 14" xfId="47278" xr:uid="{00000000-0005-0000-0000-000099110000}"/>
    <cellStyle name="Normal 2 2 3 2" xfId="1714" xr:uid="{00000000-0005-0000-0000-00009A110000}"/>
    <cellStyle name="Normal 2 2 3 2 10" xfId="32121" xr:uid="{00000000-0005-0000-0000-00009B110000}"/>
    <cellStyle name="Normal 2 2 3 2 11" xfId="16893" xr:uid="{00000000-0005-0000-0000-00009C110000}"/>
    <cellStyle name="Normal 2 2 3 2 2" xfId="1822" xr:uid="{00000000-0005-0000-0000-00009D110000}"/>
    <cellStyle name="Normal 2 2 3 2 2 10" xfId="16997" xr:uid="{00000000-0005-0000-0000-00009E110000}"/>
    <cellStyle name="Normal 2 2 3 2 2 2" xfId="2039" xr:uid="{00000000-0005-0000-0000-00009F110000}"/>
    <cellStyle name="Normal 2 2 3 2 2 2 2" xfId="2460" xr:uid="{00000000-0005-0000-0000-0000A0110000}"/>
    <cellStyle name="Normal 2 2 3 2 2 2 2 2" xfId="3299" xr:uid="{00000000-0005-0000-0000-0000A1110000}"/>
    <cellStyle name="Normal 2 2 3 2 2 2 2 2 2" xfId="4989" xr:uid="{00000000-0005-0000-0000-0000A2110000}"/>
    <cellStyle name="Normal 2 2 3 2 2 2 2 2 2 2" xfId="15062" xr:uid="{00000000-0005-0000-0000-0000A3110000}"/>
    <cellStyle name="Normal 2 2 3 2 2 2 2 2 2 2 2" xfId="45384" xr:uid="{00000000-0005-0000-0000-0000A4110000}"/>
    <cellStyle name="Normal 2 2 3 2 2 2 2 2 2 2 3" xfId="30160" xr:uid="{00000000-0005-0000-0000-0000A5110000}"/>
    <cellStyle name="Normal 2 2 3 2 2 2 2 2 2 3" xfId="10042" xr:uid="{00000000-0005-0000-0000-0000A6110000}"/>
    <cellStyle name="Normal 2 2 3 2 2 2 2 2 2 3 2" xfId="40367" xr:uid="{00000000-0005-0000-0000-0000A7110000}"/>
    <cellStyle name="Normal 2 2 3 2 2 2 2 2 2 3 3" xfId="25143" xr:uid="{00000000-0005-0000-0000-0000A8110000}"/>
    <cellStyle name="Normal 2 2 3 2 2 2 2 2 2 4" xfId="35354" xr:uid="{00000000-0005-0000-0000-0000A9110000}"/>
    <cellStyle name="Normal 2 2 3 2 2 2 2 2 2 5" xfId="20130" xr:uid="{00000000-0005-0000-0000-0000AA110000}"/>
    <cellStyle name="Normal 2 2 3 2 2 2 2 2 3" xfId="6681" xr:uid="{00000000-0005-0000-0000-0000AB110000}"/>
    <cellStyle name="Normal 2 2 3 2 2 2 2 2 3 2" xfId="16733" xr:uid="{00000000-0005-0000-0000-0000AC110000}"/>
    <cellStyle name="Normal 2 2 3 2 2 2 2 2 3 2 2" xfId="47055" xr:uid="{00000000-0005-0000-0000-0000AD110000}"/>
    <cellStyle name="Normal 2 2 3 2 2 2 2 2 3 2 3" xfId="31831" xr:uid="{00000000-0005-0000-0000-0000AE110000}"/>
    <cellStyle name="Normal 2 2 3 2 2 2 2 2 3 3" xfId="11713" xr:uid="{00000000-0005-0000-0000-0000AF110000}"/>
    <cellStyle name="Normal 2 2 3 2 2 2 2 2 3 3 2" xfId="42038" xr:uid="{00000000-0005-0000-0000-0000B0110000}"/>
    <cellStyle name="Normal 2 2 3 2 2 2 2 2 3 3 3" xfId="26814" xr:uid="{00000000-0005-0000-0000-0000B1110000}"/>
    <cellStyle name="Normal 2 2 3 2 2 2 2 2 3 4" xfId="37025" xr:uid="{00000000-0005-0000-0000-0000B2110000}"/>
    <cellStyle name="Normal 2 2 3 2 2 2 2 2 3 5" xfId="21801" xr:uid="{00000000-0005-0000-0000-0000B3110000}"/>
    <cellStyle name="Normal 2 2 3 2 2 2 2 2 4" xfId="13391" xr:uid="{00000000-0005-0000-0000-0000B4110000}"/>
    <cellStyle name="Normal 2 2 3 2 2 2 2 2 4 2" xfId="43713" xr:uid="{00000000-0005-0000-0000-0000B5110000}"/>
    <cellStyle name="Normal 2 2 3 2 2 2 2 2 4 3" xfId="28489" xr:uid="{00000000-0005-0000-0000-0000B6110000}"/>
    <cellStyle name="Normal 2 2 3 2 2 2 2 2 5" xfId="8370" xr:uid="{00000000-0005-0000-0000-0000B7110000}"/>
    <cellStyle name="Normal 2 2 3 2 2 2 2 2 5 2" xfId="38696" xr:uid="{00000000-0005-0000-0000-0000B8110000}"/>
    <cellStyle name="Normal 2 2 3 2 2 2 2 2 5 3" xfId="23472" xr:uid="{00000000-0005-0000-0000-0000B9110000}"/>
    <cellStyle name="Normal 2 2 3 2 2 2 2 2 6" xfId="33684" xr:uid="{00000000-0005-0000-0000-0000BA110000}"/>
    <cellStyle name="Normal 2 2 3 2 2 2 2 2 7" xfId="18459" xr:uid="{00000000-0005-0000-0000-0000BB110000}"/>
    <cellStyle name="Normal 2 2 3 2 2 2 2 3" xfId="4152" xr:uid="{00000000-0005-0000-0000-0000BC110000}"/>
    <cellStyle name="Normal 2 2 3 2 2 2 2 3 2" xfId="14226" xr:uid="{00000000-0005-0000-0000-0000BD110000}"/>
    <cellStyle name="Normal 2 2 3 2 2 2 2 3 2 2" xfId="44548" xr:uid="{00000000-0005-0000-0000-0000BE110000}"/>
    <cellStyle name="Normal 2 2 3 2 2 2 2 3 2 3" xfId="29324" xr:uid="{00000000-0005-0000-0000-0000BF110000}"/>
    <cellStyle name="Normal 2 2 3 2 2 2 2 3 3" xfId="9206" xr:uid="{00000000-0005-0000-0000-0000C0110000}"/>
    <cellStyle name="Normal 2 2 3 2 2 2 2 3 3 2" xfId="39531" xr:uid="{00000000-0005-0000-0000-0000C1110000}"/>
    <cellStyle name="Normal 2 2 3 2 2 2 2 3 3 3" xfId="24307" xr:uid="{00000000-0005-0000-0000-0000C2110000}"/>
    <cellStyle name="Normal 2 2 3 2 2 2 2 3 4" xfId="34518" xr:uid="{00000000-0005-0000-0000-0000C3110000}"/>
    <cellStyle name="Normal 2 2 3 2 2 2 2 3 5" xfId="19294" xr:uid="{00000000-0005-0000-0000-0000C4110000}"/>
    <cellStyle name="Normal 2 2 3 2 2 2 2 4" xfId="5845" xr:uid="{00000000-0005-0000-0000-0000C5110000}"/>
    <cellStyle name="Normal 2 2 3 2 2 2 2 4 2" xfId="15897" xr:uid="{00000000-0005-0000-0000-0000C6110000}"/>
    <cellStyle name="Normal 2 2 3 2 2 2 2 4 2 2" xfId="46219" xr:uid="{00000000-0005-0000-0000-0000C7110000}"/>
    <cellStyle name="Normal 2 2 3 2 2 2 2 4 2 3" xfId="30995" xr:uid="{00000000-0005-0000-0000-0000C8110000}"/>
    <cellStyle name="Normal 2 2 3 2 2 2 2 4 3" xfId="10877" xr:uid="{00000000-0005-0000-0000-0000C9110000}"/>
    <cellStyle name="Normal 2 2 3 2 2 2 2 4 3 2" xfId="41202" xr:uid="{00000000-0005-0000-0000-0000CA110000}"/>
    <cellStyle name="Normal 2 2 3 2 2 2 2 4 3 3" xfId="25978" xr:uid="{00000000-0005-0000-0000-0000CB110000}"/>
    <cellStyle name="Normal 2 2 3 2 2 2 2 4 4" xfId="36189" xr:uid="{00000000-0005-0000-0000-0000CC110000}"/>
    <cellStyle name="Normal 2 2 3 2 2 2 2 4 5" xfId="20965" xr:uid="{00000000-0005-0000-0000-0000CD110000}"/>
    <cellStyle name="Normal 2 2 3 2 2 2 2 5" xfId="12555" xr:uid="{00000000-0005-0000-0000-0000CE110000}"/>
    <cellStyle name="Normal 2 2 3 2 2 2 2 5 2" xfId="42877" xr:uid="{00000000-0005-0000-0000-0000CF110000}"/>
    <cellStyle name="Normal 2 2 3 2 2 2 2 5 3" xfId="27653" xr:uid="{00000000-0005-0000-0000-0000D0110000}"/>
    <cellStyle name="Normal 2 2 3 2 2 2 2 6" xfId="7534" xr:uid="{00000000-0005-0000-0000-0000D1110000}"/>
    <cellStyle name="Normal 2 2 3 2 2 2 2 6 2" xfId="37860" xr:uid="{00000000-0005-0000-0000-0000D2110000}"/>
    <cellStyle name="Normal 2 2 3 2 2 2 2 6 3" xfId="22636" xr:uid="{00000000-0005-0000-0000-0000D3110000}"/>
    <cellStyle name="Normal 2 2 3 2 2 2 2 7" xfId="32848" xr:uid="{00000000-0005-0000-0000-0000D4110000}"/>
    <cellStyle name="Normal 2 2 3 2 2 2 2 8" xfId="17623" xr:uid="{00000000-0005-0000-0000-0000D5110000}"/>
    <cellStyle name="Normal 2 2 3 2 2 2 3" xfId="2881" xr:uid="{00000000-0005-0000-0000-0000D6110000}"/>
    <cellStyle name="Normal 2 2 3 2 2 2 3 2" xfId="4571" xr:uid="{00000000-0005-0000-0000-0000D7110000}"/>
    <cellStyle name="Normal 2 2 3 2 2 2 3 2 2" xfId="14644" xr:uid="{00000000-0005-0000-0000-0000D8110000}"/>
    <cellStyle name="Normal 2 2 3 2 2 2 3 2 2 2" xfId="44966" xr:uid="{00000000-0005-0000-0000-0000D9110000}"/>
    <cellStyle name="Normal 2 2 3 2 2 2 3 2 2 3" xfId="29742" xr:uid="{00000000-0005-0000-0000-0000DA110000}"/>
    <cellStyle name="Normal 2 2 3 2 2 2 3 2 3" xfId="9624" xr:uid="{00000000-0005-0000-0000-0000DB110000}"/>
    <cellStyle name="Normal 2 2 3 2 2 2 3 2 3 2" xfId="39949" xr:uid="{00000000-0005-0000-0000-0000DC110000}"/>
    <cellStyle name="Normal 2 2 3 2 2 2 3 2 3 3" xfId="24725" xr:uid="{00000000-0005-0000-0000-0000DD110000}"/>
    <cellStyle name="Normal 2 2 3 2 2 2 3 2 4" xfId="34936" xr:uid="{00000000-0005-0000-0000-0000DE110000}"/>
    <cellStyle name="Normal 2 2 3 2 2 2 3 2 5" xfId="19712" xr:uid="{00000000-0005-0000-0000-0000DF110000}"/>
    <cellStyle name="Normal 2 2 3 2 2 2 3 3" xfId="6263" xr:uid="{00000000-0005-0000-0000-0000E0110000}"/>
    <cellStyle name="Normal 2 2 3 2 2 2 3 3 2" xfId="16315" xr:uid="{00000000-0005-0000-0000-0000E1110000}"/>
    <cellStyle name="Normal 2 2 3 2 2 2 3 3 2 2" xfId="46637" xr:uid="{00000000-0005-0000-0000-0000E2110000}"/>
    <cellStyle name="Normal 2 2 3 2 2 2 3 3 2 3" xfId="31413" xr:uid="{00000000-0005-0000-0000-0000E3110000}"/>
    <cellStyle name="Normal 2 2 3 2 2 2 3 3 3" xfId="11295" xr:uid="{00000000-0005-0000-0000-0000E4110000}"/>
    <cellStyle name="Normal 2 2 3 2 2 2 3 3 3 2" xfId="41620" xr:uid="{00000000-0005-0000-0000-0000E5110000}"/>
    <cellStyle name="Normal 2 2 3 2 2 2 3 3 3 3" xfId="26396" xr:uid="{00000000-0005-0000-0000-0000E6110000}"/>
    <cellStyle name="Normal 2 2 3 2 2 2 3 3 4" xfId="36607" xr:uid="{00000000-0005-0000-0000-0000E7110000}"/>
    <cellStyle name="Normal 2 2 3 2 2 2 3 3 5" xfId="21383" xr:uid="{00000000-0005-0000-0000-0000E8110000}"/>
    <cellStyle name="Normal 2 2 3 2 2 2 3 4" xfId="12973" xr:uid="{00000000-0005-0000-0000-0000E9110000}"/>
    <cellStyle name="Normal 2 2 3 2 2 2 3 4 2" xfId="43295" xr:uid="{00000000-0005-0000-0000-0000EA110000}"/>
    <cellStyle name="Normal 2 2 3 2 2 2 3 4 3" xfId="28071" xr:uid="{00000000-0005-0000-0000-0000EB110000}"/>
    <cellStyle name="Normal 2 2 3 2 2 2 3 5" xfId="7952" xr:uid="{00000000-0005-0000-0000-0000EC110000}"/>
    <cellStyle name="Normal 2 2 3 2 2 2 3 5 2" xfId="38278" xr:uid="{00000000-0005-0000-0000-0000ED110000}"/>
    <cellStyle name="Normal 2 2 3 2 2 2 3 5 3" xfId="23054" xr:uid="{00000000-0005-0000-0000-0000EE110000}"/>
    <cellStyle name="Normal 2 2 3 2 2 2 3 6" xfId="33266" xr:uid="{00000000-0005-0000-0000-0000EF110000}"/>
    <cellStyle name="Normal 2 2 3 2 2 2 3 7" xfId="18041" xr:uid="{00000000-0005-0000-0000-0000F0110000}"/>
    <cellStyle name="Normal 2 2 3 2 2 2 4" xfId="3734" xr:uid="{00000000-0005-0000-0000-0000F1110000}"/>
    <cellStyle name="Normal 2 2 3 2 2 2 4 2" xfId="13808" xr:uid="{00000000-0005-0000-0000-0000F2110000}"/>
    <cellStyle name="Normal 2 2 3 2 2 2 4 2 2" xfId="44130" xr:uid="{00000000-0005-0000-0000-0000F3110000}"/>
    <cellStyle name="Normal 2 2 3 2 2 2 4 2 3" xfId="28906" xr:uid="{00000000-0005-0000-0000-0000F4110000}"/>
    <cellStyle name="Normal 2 2 3 2 2 2 4 3" xfId="8788" xr:uid="{00000000-0005-0000-0000-0000F5110000}"/>
    <cellStyle name="Normal 2 2 3 2 2 2 4 3 2" xfId="39113" xr:uid="{00000000-0005-0000-0000-0000F6110000}"/>
    <cellStyle name="Normal 2 2 3 2 2 2 4 3 3" xfId="23889" xr:uid="{00000000-0005-0000-0000-0000F7110000}"/>
    <cellStyle name="Normal 2 2 3 2 2 2 4 4" xfId="34100" xr:uid="{00000000-0005-0000-0000-0000F8110000}"/>
    <cellStyle name="Normal 2 2 3 2 2 2 4 5" xfId="18876" xr:uid="{00000000-0005-0000-0000-0000F9110000}"/>
    <cellStyle name="Normal 2 2 3 2 2 2 5" xfId="5427" xr:uid="{00000000-0005-0000-0000-0000FA110000}"/>
    <cellStyle name="Normal 2 2 3 2 2 2 5 2" xfId="15479" xr:uid="{00000000-0005-0000-0000-0000FB110000}"/>
    <cellStyle name="Normal 2 2 3 2 2 2 5 2 2" xfId="45801" xr:uid="{00000000-0005-0000-0000-0000FC110000}"/>
    <cellStyle name="Normal 2 2 3 2 2 2 5 2 3" xfId="30577" xr:uid="{00000000-0005-0000-0000-0000FD110000}"/>
    <cellStyle name="Normal 2 2 3 2 2 2 5 3" xfId="10459" xr:uid="{00000000-0005-0000-0000-0000FE110000}"/>
    <cellStyle name="Normal 2 2 3 2 2 2 5 3 2" xfId="40784" xr:uid="{00000000-0005-0000-0000-0000FF110000}"/>
    <cellStyle name="Normal 2 2 3 2 2 2 5 3 3" xfId="25560" xr:uid="{00000000-0005-0000-0000-000000120000}"/>
    <cellStyle name="Normal 2 2 3 2 2 2 5 4" xfId="35771" xr:uid="{00000000-0005-0000-0000-000001120000}"/>
    <cellStyle name="Normal 2 2 3 2 2 2 5 5" xfId="20547" xr:uid="{00000000-0005-0000-0000-000002120000}"/>
    <cellStyle name="Normal 2 2 3 2 2 2 6" xfId="12137" xr:uid="{00000000-0005-0000-0000-000003120000}"/>
    <cellStyle name="Normal 2 2 3 2 2 2 6 2" xfId="42459" xr:uid="{00000000-0005-0000-0000-000004120000}"/>
    <cellStyle name="Normal 2 2 3 2 2 2 6 3" xfId="27235" xr:uid="{00000000-0005-0000-0000-000005120000}"/>
    <cellStyle name="Normal 2 2 3 2 2 2 7" xfId="7116" xr:uid="{00000000-0005-0000-0000-000006120000}"/>
    <cellStyle name="Normal 2 2 3 2 2 2 7 2" xfId="37442" xr:uid="{00000000-0005-0000-0000-000007120000}"/>
    <cellStyle name="Normal 2 2 3 2 2 2 7 3" xfId="22218" xr:uid="{00000000-0005-0000-0000-000008120000}"/>
    <cellStyle name="Normal 2 2 3 2 2 2 8" xfId="32430" xr:uid="{00000000-0005-0000-0000-000009120000}"/>
    <cellStyle name="Normal 2 2 3 2 2 2 9" xfId="17205" xr:uid="{00000000-0005-0000-0000-00000A120000}"/>
    <cellStyle name="Normal 2 2 3 2 2 3" xfId="2252" xr:uid="{00000000-0005-0000-0000-00000B120000}"/>
    <cellStyle name="Normal 2 2 3 2 2 3 2" xfId="3091" xr:uid="{00000000-0005-0000-0000-00000C120000}"/>
    <cellStyle name="Normal 2 2 3 2 2 3 2 2" xfId="4781" xr:uid="{00000000-0005-0000-0000-00000D120000}"/>
    <cellStyle name="Normal 2 2 3 2 2 3 2 2 2" xfId="14854" xr:uid="{00000000-0005-0000-0000-00000E120000}"/>
    <cellStyle name="Normal 2 2 3 2 2 3 2 2 2 2" xfId="45176" xr:uid="{00000000-0005-0000-0000-00000F120000}"/>
    <cellStyle name="Normal 2 2 3 2 2 3 2 2 2 3" xfId="29952" xr:uid="{00000000-0005-0000-0000-000010120000}"/>
    <cellStyle name="Normal 2 2 3 2 2 3 2 2 3" xfId="9834" xr:uid="{00000000-0005-0000-0000-000011120000}"/>
    <cellStyle name="Normal 2 2 3 2 2 3 2 2 3 2" xfId="40159" xr:uid="{00000000-0005-0000-0000-000012120000}"/>
    <cellStyle name="Normal 2 2 3 2 2 3 2 2 3 3" xfId="24935" xr:uid="{00000000-0005-0000-0000-000013120000}"/>
    <cellStyle name="Normal 2 2 3 2 2 3 2 2 4" xfId="35146" xr:uid="{00000000-0005-0000-0000-000014120000}"/>
    <cellStyle name="Normal 2 2 3 2 2 3 2 2 5" xfId="19922" xr:uid="{00000000-0005-0000-0000-000015120000}"/>
    <cellStyle name="Normal 2 2 3 2 2 3 2 3" xfId="6473" xr:uid="{00000000-0005-0000-0000-000016120000}"/>
    <cellStyle name="Normal 2 2 3 2 2 3 2 3 2" xfId="16525" xr:uid="{00000000-0005-0000-0000-000017120000}"/>
    <cellStyle name="Normal 2 2 3 2 2 3 2 3 2 2" xfId="46847" xr:uid="{00000000-0005-0000-0000-000018120000}"/>
    <cellStyle name="Normal 2 2 3 2 2 3 2 3 2 3" xfId="31623" xr:uid="{00000000-0005-0000-0000-000019120000}"/>
    <cellStyle name="Normal 2 2 3 2 2 3 2 3 3" xfId="11505" xr:uid="{00000000-0005-0000-0000-00001A120000}"/>
    <cellStyle name="Normal 2 2 3 2 2 3 2 3 3 2" xfId="41830" xr:uid="{00000000-0005-0000-0000-00001B120000}"/>
    <cellStyle name="Normal 2 2 3 2 2 3 2 3 3 3" xfId="26606" xr:uid="{00000000-0005-0000-0000-00001C120000}"/>
    <cellStyle name="Normal 2 2 3 2 2 3 2 3 4" xfId="36817" xr:uid="{00000000-0005-0000-0000-00001D120000}"/>
    <cellStyle name="Normal 2 2 3 2 2 3 2 3 5" xfId="21593" xr:uid="{00000000-0005-0000-0000-00001E120000}"/>
    <cellStyle name="Normal 2 2 3 2 2 3 2 4" xfId="13183" xr:uid="{00000000-0005-0000-0000-00001F120000}"/>
    <cellStyle name="Normal 2 2 3 2 2 3 2 4 2" xfId="43505" xr:uid="{00000000-0005-0000-0000-000020120000}"/>
    <cellStyle name="Normal 2 2 3 2 2 3 2 4 3" xfId="28281" xr:uid="{00000000-0005-0000-0000-000021120000}"/>
    <cellStyle name="Normal 2 2 3 2 2 3 2 5" xfId="8162" xr:uid="{00000000-0005-0000-0000-000022120000}"/>
    <cellStyle name="Normal 2 2 3 2 2 3 2 5 2" xfId="38488" xr:uid="{00000000-0005-0000-0000-000023120000}"/>
    <cellStyle name="Normal 2 2 3 2 2 3 2 5 3" xfId="23264" xr:uid="{00000000-0005-0000-0000-000024120000}"/>
    <cellStyle name="Normal 2 2 3 2 2 3 2 6" xfId="33476" xr:uid="{00000000-0005-0000-0000-000025120000}"/>
    <cellStyle name="Normal 2 2 3 2 2 3 2 7" xfId="18251" xr:uid="{00000000-0005-0000-0000-000026120000}"/>
    <cellStyle name="Normal 2 2 3 2 2 3 3" xfId="3944" xr:uid="{00000000-0005-0000-0000-000027120000}"/>
    <cellStyle name="Normal 2 2 3 2 2 3 3 2" xfId="14018" xr:uid="{00000000-0005-0000-0000-000028120000}"/>
    <cellStyle name="Normal 2 2 3 2 2 3 3 2 2" xfId="44340" xr:uid="{00000000-0005-0000-0000-000029120000}"/>
    <cellStyle name="Normal 2 2 3 2 2 3 3 2 3" xfId="29116" xr:uid="{00000000-0005-0000-0000-00002A120000}"/>
    <cellStyle name="Normal 2 2 3 2 2 3 3 3" xfId="8998" xr:uid="{00000000-0005-0000-0000-00002B120000}"/>
    <cellStyle name="Normal 2 2 3 2 2 3 3 3 2" xfId="39323" xr:uid="{00000000-0005-0000-0000-00002C120000}"/>
    <cellStyle name="Normal 2 2 3 2 2 3 3 3 3" xfId="24099" xr:uid="{00000000-0005-0000-0000-00002D120000}"/>
    <cellStyle name="Normal 2 2 3 2 2 3 3 4" xfId="34310" xr:uid="{00000000-0005-0000-0000-00002E120000}"/>
    <cellStyle name="Normal 2 2 3 2 2 3 3 5" xfId="19086" xr:uid="{00000000-0005-0000-0000-00002F120000}"/>
    <cellStyle name="Normal 2 2 3 2 2 3 4" xfId="5637" xr:uid="{00000000-0005-0000-0000-000030120000}"/>
    <cellStyle name="Normal 2 2 3 2 2 3 4 2" xfId="15689" xr:uid="{00000000-0005-0000-0000-000031120000}"/>
    <cellStyle name="Normal 2 2 3 2 2 3 4 2 2" xfId="46011" xr:uid="{00000000-0005-0000-0000-000032120000}"/>
    <cellStyle name="Normal 2 2 3 2 2 3 4 2 3" xfId="30787" xr:uid="{00000000-0005-0000-0000-000033120000}"/>
    <cellStyle name="Normal 2 2 3 2 2 3 4 3" xfId="10669" xr:uid="{00000000-0005-0000-0000-000034120000}"/>
    <cellStyle name="Normal 2 2 3 2 2 3 4 3 2" xfId="40994" xr:uid="{00000000-0005-0000-0000-000035120000}"/>
    <cellStyle name="Normal 2 2 3 2 2 3 4 3 3" xfId="25770" xr:uid="{00000000-0005-0000-0000-000036120000}"/>
    <cellStyle name="Normal 2 2 3 2 2 3 4 4" xfId="35981" xr:uid="{00000000-0005-0000-0000-000037120000}"/>
    <cellStyle name="Normal 2 2 3 2 2 3 4 5" xfId="20757" xr:uid="{00000000-0005-0000-0000-000038120000}"/>
    <cellStyle name="Normal 2 2 3 2 2 3 5" xfId="12347" xr:uid="{00000000-0005-0000-0000-000039120000}"/>
    <cellStyle name="Normal 2 2 3 2 2 3 5 2" xfId="42669" xr:uid="{00000000-0005-0000-0000-00003A120000}"/>
    <cellStyle name="Normal 2 2 3 2 2 3 5 3" xfId="27445" xr:uid="{00000000-0005-0000-0000-00003B120000}"/>
    <cellStyle name="Normal 2 2 3 2 2 3 6" xfId="7326" xr:uid="{00000000-0005-0000-0000-00003C120000}"/>
    <cellStyle name="Normal 2 2 3 2 2 3 6 2" xfId="37652" xr:uid="{00000000-0005-0000-0000-00003D120000}"/>
    <cellStyle name="Normal 2 2 3 2 2 3 6 3" xfId="22428" xr:uid="{00000000-0005-0000-0000-00003E120000}"/>
    <cellStyle name="Normal 2 2 3 2 2 3 7" xfId="32640" xr:uid="{00000000-0005-0000-0000-00003F120000}"/>
    <cellStyle name="Normal 2 2 3 2 2 3 8" xfId="17415" xr:uid="{00000000-0005-0000-0000-000040120000}"/>
    <cellStyle name="Normal 2 2 3 2 2 4" xfId="2673" xr:uid="{00000000-0005-0000-0000-000041120000}"/>
    <cellStyle name="Normal 2 2 3 2 2 4 2" xfId="4363" xr:uid="{00000000-0005-0000-0000-000042120000}"/>
    <cellStyle name="Normal 2 2 3 2 2 4 2 2" xfId="14436" xr:uid="{00000000-0005-0000-0000-000043120000}"/>
    <cellStyle name="Normal 2 2 3 2 2 4 2 2 2" xfId="44758" xr:uid="{00000000-0005-0000-0000-000044120000}"/>
    <cellStyle name="Normal 2 2 3 2 2 4 2 2 3" xfId="29534" xr:uid="{00000000-0005-0000-0000-000045120000}"/>
    <cellStyle name="Normal 2 2 3 2 2 4 2 3" xfId="9416" xr:uid="{00000000-0005-0000-0000-000046120000}"/>
    <cellStyle name="Normal 2 2 3 2 2 4 2 3 2" xfId="39741" xr:uid="{00000000-0005-0000-0000-000047120000}"/>
    <cellStyle name="Normal 2 2 3 2 2 4 2 3 3" xfId="24517" xr:uid="{00000000-0005-0000-0000-000048120000}"/>
    <cellStyle name="Normal 2 2 3 2 2 4 2 4" xfId="34728" xr:uid="{00000000-0005-0000-0000-000049120000}"/>
    <cellStyle name="Normal 2 2 3 2 2 4 2 5" xfId="19504" xr:uid="{00000000-0005-0000-0000-00004A120000}"/>
    <cellStyle name="Normal 2 2 3 2 2 4 3" xfId="6055" xr:uid="{00000000-0005-0000-0000-00004B120000}"/>
    <cellStyle name="Normal 2 2 3 2 2 4 3 2" xfId="16107" xr:uid="{00000000-0005-0000-0000-00004C120000}"/>
    <cellStyle name="Normal 2 2 3 2 2 4 3 2 2" xfId="46429" xr:uid="{00000000-0005-0000-0000-00004D120000}"/>
    <cellStyle name="Normal 2 2 3 2 2 4 3 2 3" xfId="31205" xr:uid="{00000000-0005-0000-0000-00004E120000}"/>
    <cellStyle name="Normal 2 2 3 2 2 4 3 3" xfId="11087" xr:uid="{00000000-0005-0000-0000-00004F120000}"/>
    <cellStyle name="Normal 2 2 3 2 2 4 3 3 2" xfId="41412" xr:uid="{00000000-0005-0000-0000-000050120000}"/>
    <cellStyle name="Normal 2 2 3 2 2 4 3 3 3" xfId="26188" xr:uid="{00000000-0005-0000-0000-000051120000}"/>
    <cellStyle name="Normal 2 2 3 2 2 4 3 4" xfId="36399" xr:uid="{00000000-0005-0000-0000-000052120000}"/>
    <cellStyle name="Normal 2 2 3 2 2 4 3 5" xfId="21175" xr:uid="{00000000-0005-0000-0000-000053120000}"/>
    <cellStyle name="Normal 2 2 3 2 2 4 4" xfId="12765" xr:uid="{00000000-0005-0000-0000-000054120000}"/>
    <cellStyle name="Normal 2 2 3 2 2 4 4 2" xfId="43087" xr:uid="{00000000-0005-0000-0000-000055120000}"/>
    <cellStyle name="Normal 2 2 3 2 2 4 4 3" xfId="27863" xr:uid="{00000000-0005-0000-0000-000056120000}"/>
    <cellStyle name="Normal 2 2 3 2 2 4 5" xfId="7744" xr:uid="{00000000-0005-0000-0000-000057120000}"/>
    <cellStyle name="Normal 2 2 3 2 2 4 5 2" xfId="38070" xr:uid="{00000000-0005-0000-0000-000058120000}"/>
    <cellStyle name="Normal 2 2 3 2 2 4 5 3" xfId="22846" xr:uid="{00000000-0005-0000-0000-000059120000}"/>
    <cellStyle name="Normal 2 2 3 2 2 4 6" xfId="33058" xr:uid="{00000000-0005-0000-0000-00005A120000}"/>
    <cellStyle name="Normal 2 2 3 2 2 4 7" xfId="17833" xr:uid="{00000000-0005-0000-0000-00005B120000}"/>
    <cellStyle name="Normal 2 2 3 2 2 5" xfId="3526" xr:uid="{00000000-0005-0000-0000-00005C120000}"/>
    <cellStyle name="Normal 2 2 3 2 2 5 2" xfId="13600" xr:uid="{00000000-0005-0000-0000-00005D120000}"/>
    <cellStyle name="Normal 2 2 3 2 2 5 2 2" xfId="43922" xr:uid="{00000000-0005-0000-0000-00005E120000}"/>
    <cellStyle name="Normal 2 2 3 2 2 5 2 3" xfId="28698" xr:uid="{00000000-0005-0000-0000-00005F120000}"/>
    <cellStyle name="Normal 2 2 3 2 2 5 3" xfId="8580" xr:uid="{00000000-0005-0000-0000-000060120000}"/>
    <cellStyle name="Normal 2 2 3 2 2 5 3 2" xfId="38905" xr:uid="{00000000-0005-0000-0000-000061120000}"/>
    <cellStyle name="Normal 2 2 3 2 2 5 3 3" xfId="23681" xr:uid="{00000000-0005-0000-0000-000062120000}"/>
    <cellStyle name="Normal 2 2 3 2 2 5 4" xfId="33892" xr:uid="{00000000-0005-0000-0000-000063120000}"/>
    <cellStyle name="Normal 2 2 3 2 2 5 5" xfId="18668" xr:uid="{00000000-0005-0000-0000-000064120000}"/>
    <cellStyle name="Normal 2 2 3 2 2 6" xfId="5219" xr:uid="{00000000-0005-0000-0000-000065120000}"/>
    <cellStyle name="Normal 2 2 3 2 2 6 2" xfId="15271" xr:uid="{00000000-0005-0000-0000-000066120000}"/>
    <cellStyle name="Normal 2 2 3 2 2 6 2 2" xfId="45593" xr:uid="{00000000-0005-0000-0000-000067120000}"/>
    <cellStyle name="Normal 2 2 3 2 2 6 2 3" xfId="30369" xr:uid="{00000000-0005-0000-0000-000068120000}"/>
    <cellStyle name="Normal 2 2 3 2 2 6 3" xfId="10251" xr:uid="{00000000-0005-0000-0000-000069120000}"/>
    <cellStyle name="Normal 2 2 3 2 2 6 3 2" xfId="40576" xr:uid="{00000000-0005-0000-0000-00006A120000}"/>
    <cellStyle name="Normal 2 2 3 2 2 6 3 3" xfId="25352" xr:uid="{00000000-0005-0000-0000-00006B120000}"/>
    <cellStyle name="Normal 2 2 3 2 2 6 4" xfId="35563" xr:uid="{00000000-0005-0000-0000-00006C120000}"/>
    <cellStyle name="Normal 2 2 3 2 2 6 5" xfId="20339" xr:uid="{00000000-0005-0000-0000-00006D120000}"/>
    <cellStyle name="Normal 2 2 3 2 2 7" xfId="11929" xr:uid="{00000000-0005-0000-0000-00006E120000}"/>
    <cellStyle name="Normal 2 2 3 2 2 7 2" xfId="42251" xr:uid="{00000000-0005-0000-0000-00006F120000}"/>
    <cellStyle name="Normal 2 2 3 2 2 7 3" xfId="27027" xr:uid="{00000000-0005-0000-0000-000070120000}"/>
    <cellStyle name="Normal 2 2 3 2 2 8" xfId="6908" xr:uid="{00000000-0005-0000-0000-000071120000}"/>
    <cellStyle name="Normal 2 2 3 2 2 8 2" xfId="37234" xr:uid="{00000000-0005-0000-0000-000072120000}"/>
    <cellStyle name="Normal 2 2 3 2 2 8 3" xfId="22010" xr:uid="{00000000-0005-0000-0000-000073120000}"/>
    <cellStyle name="Normal 2 2 3 2 2 9" xfId="32222" xr:uid="{00000000-0005-0000-0000-000074120000}"/>
    <cellStyle name="Normal 2 2 3 2 3" xfId="1935" xr:uid="{00000000-0005-0000-0000-000075120000}"/>
    <cellStyle name="Normal 2 2 3 2 3 2" xfId="2356" xr:uid="{00000000-0005-0000-0000-000076120000}"/>
    <cellStyle name="Normal 2 2 3 2 3 2 2" xfId="3195" xr:uid="{00000000-0005-0000-0000-000077120000}"/>
    <cellStyle name="Normal 2 2 3 2 3 2 2 2" xfId="4885" xr:uid="{00000000-0005-0000-0000-000078120000}"/>
    <cellStyle name="Normal 2 2 3 2 3 2 2 2 2" xfId="14958" xr:uid="{00000000-0005-0000-0000-000079120000}"/>
    <cellStyle name="Normal 2 2 3 2 3 2 2 2 2 2" xfId="45280" xr:uid="{00000000-0005-0000-0000-00007A120000}"/>
    <cellStyle name="Normal 2 2 3 2 3 2 2 2 2 3" xfId="30056" xr:uid="{00000000-0005-0000-0000-00007B120000}"/>
    <cellStyle name="Normal 2 2 3 2 3 2 2 2 3" xfId="9938" xr:uid="{00000000-0005-0000-0000-00007C120000}"/>
    <cellStyle name="Normal 2 2 3 2 3 2 2 2 3 2" xfId="40263" xr:uid="{00000000-0005-0000-0000-00007D120000}"/>
    <cellStyle name="Normal 2 2 3 2 3 2 2 2 3 3" xfId="25039" xr:uid="{00000000-0005-0000-0000-00007E120000}"/>
    <cellStyle name="Normal 2 2 3 2 3 2 2 2 4" xfId="35250" xr:uid="{00000000-0005-0000-0000-00007F120000}"/>
    <cellStyle name="Normal 2 2 3 2 3 2 2 2 5" xfId="20026" xr:uid="{00000000-0005-0000-0000-000080120000}"/>
    <cellStyle name="Normal 2 2 3 2 3 2 2 3" xfId="6577" xr:uid="{00000000-0005-0000-0000-000081120000}"/>
    <cellStyle name="Normal 2 2 3 2 3 2 2 3 2" xfId="16629" xr:uid="{00000000-0005-0000-0000-000082120000}"/>
    <cellStyle name="Normal 2 2 3 2 3 2 2 3 2 2" xfId="46951" xr:uid="{00000000-0005-0000-0000-000083120000}"/>
    <cellStyle name="Normal 2 2 3 2 3 2 2 3 2 3" xfId="31727" xr:uid="{00000000-0005-0000-0000-000084120000}"/>
    <cellStyle name="Normal 2 2 3 2 3 2 2 3 3" xfId="11609" xr:uid="{00000000-0005-0000-0000-000085120000}"/>
    <cellStyle name="Normal 2 2 3 2 3 2 2 3 3 2" xfId="41934" xr:uid="{00000000-0005-0000-0000-000086120000}"/>
    <cellStyle name="Normal 2 2 3 2 3 2 2 3 3 3" xfId="26710" xr:uid="{00000000-0005-0000-0000-000087120000}"/>
    <cellStyle name="Normal 2 2 3 2 3 2 2 3 4" xfId="36921" xr:uid="{00000000-0005-0000-0000-000088120000}"/>
    <cellStyle name="Normal 2 2 3 2 3 2 2 3 5" xfId="21697" xr:uid="{00000000-0005-0000-0000-000089120000}"/>
    <cellStyle name="Normal 2 2 3 2 3 2 2 4" xfId="13287" xr:uid="{00000000-0005-0000-0000-00008A120000}"/>
    <cellStyle name="Normal 2 2 3 2 3 2 2 4 2" xfId="43609" xr:uid="{00000000-0005-0000-0000-00008B120000}"/>
    <cellStyle name="Normal 2 2 3 2 3 2 2 4 3" xfId="28385" xr:uid="{00000000-0005-0000-0000-00008C120000}"/>
    <cellStyle name="Normal 2 2 3 2 3 2 2 5" xfId="8266" xr:uid="{00000000-0005-0000-0000-00008D120000}"/>
    <cellStyle name="Normal 2 2 3 2 3 2 2 5 2" xfId="38592" xr:uid="{00000000-0005-0000-0000-00008E120000}"/>
    <cellStyle name="Normal 2 2 3 2 3 2 2 5 3" xfId="23368" xr:uid="{00000000-0005-0000-0000-00008F120000}"/>
    <cellStyle name="Normal 2 2 3 2 3 2 2 6" xfId="33580" xr:uid="{00000000-0005-0000-0000-000090120000}"/>
    <cellStyle name="Normal 2 2 3 2 3 2 2 7" xfId="18355" xr:uid="{00000000-0005-0000-0000-000091120000}"/>
    <cellStyle name="Normal 2 2 3 2 3 2 3" xfId="4048" xr:uid="{00000000-0005-0000-0000-000092120000}"/>
    <cellStyle name="Normal 2 2 3 2 3 2 3 2" xfId="14122" xr:uid="{00000000-0005-0000-0000-000093120000}"/>
    <cellStyle name="Normal 2 2 3 2 3 2 3 2 2" xfId="44444" xr:uid="{00000000-0005-0000-0000-000094120000}"/>
    <cellStyle name="Normal 2 2 3 2 3 2 3 2 3" xfId="29220" xr:uid="{00000000-0005-0000-0000-000095120000}"/>
    <cellStyle name="Normal 2 2 3 2 3 2 3 3" xfId="9102" xr:uid="{00000000-0005-0000-0000-000096120000}"/>
    <cellStyle name="Normal 2 2 3 2 3 2 3 3 2" xfId="39427" xr:uid="{00000000-0005-0000-0000-000097120000}"/>
    <cellStyle name="Normal 2 2 3 2 3 2 3 3 3" xfId="24203" xr:uid="{00000000-0005-0000-0000-000098120000}"/>
    <cellStyle name="Normal 2 2 3 2 3 2 3 4" xfId="34414" xr:uid="{00000000-0005-0000-0000-000099120000}"/>
    <cellStyle name="Normal 2 2 3 2 3 2 3 5" xfId="19190" xr:uid="{00000000-0005-0000-0000-00009A120000}"/>
    <cellStyle name="Normal 2 2 3 2 3 2 4" xfId="5741" xr:uid="{00000000-0005-0000-0000-00009B120000}"/>
    <cellStyle name="Normal 2 2 3 2 3 2 4 2" xfId="15793" xr:uid="{00000000-0005-0000-0000-00009C120000}"/>
    <cellStyle name="Normal 2 2 3 2 3 2 4 2 2" xfId="46115" xr:uid="{00000000-0005-0000-0000-00009D120000}"/>
    <cellStyle name="Normal 2 2 3 2 3 2 4 2 3" xfId="30891" xr:uid="{00000000-0005-0000-0000-00009E120000}"/>
    <cellStyle name="Normal 2 2 3 2 3 2 4 3" xfId="10773" xr:uid="{00000000-0005-0000-0000-00009F120000}"/>
    <cellStyle name="Normal 2 2 3 2 3 2 4 3 2" xfId="41098" xr:uid="{00000000-0005-0000-0000-0000A0120000}"/>
    <cellStyle name="Normal 2 2 3 2 3 2 4 3 3" xfId="25874" xr:uid="{00000000-0005-0000-0000-0000A1120000}"/>
    <cellStyle name="Normal 2 2 3 2 3 2 4 4" xfId="36085" xr:uid="{00000000-0005-0000-0000-0000A2120000}"/>
    <cellStyle name="Normal 2 2 3 2 3 2 4 5" xfId="20861" xr:uid="{00000000-0005-0000-0000-0000A3120000}"/>
    <cellStyle name="Normal 2 2 3 2 3 2 5" xfId="12451" xr:uid="{00000000-0005-0000-0000-0000A4120000}"/>
    <cellStyle name="Normal 2 2 3 2 3 2 5 2" xfId="42773" xr:uid="{00000000-0005-0000-0000-0000A5120000}"/>
    <cellStyle name="Normal 2 2 3 2 3 2 5 3" xfId="27549" xr:uid="{00000000-0005-0000-0000-0000A6120000}"/>
    <cellStyle name="Normal 2 2 3 2 3 2 6" xfId="7430" xr:uid="{00000000-0005-0000-0000-0000A7120000}"/>
    <cellStyle name="Normal 2 2 3 2 3 2 6 2" xfId="37756" xr:uid="{00000000-0005-0000-0000-0000A8120000}"/>
    <cellStyle name="Normal 2 2 3 2 3 2 6 3" xfId="22532" xr:uid="{00000000-0005-0000-0000-0000A9120000}"/>
    <cellStyle name="Normal 2 2 3 2 3 2 7" xfId="32744" xr:uid="{00000000-0005-0000-0000-0000AA120000}"/>
    <cellStyle name="Normal 2 2 3 2 3 2 8" xfId="17519" xr:uid="{00000000-0005-0000-0000-0000AB120000}"/>
    <cellStyle name="Normal 2 2 3 2 3 3" xfId="2777" xr:uid="{00000000-0005-0000-0000-0000AC120000}"/>
    <cellStyle name="Normal 2 2 3 2 3 3 2" xfId="4467" xr:uid="{00000000-0005-0000-0000-0000AD120000}"/>
    <cellStyle name="Normal 2 2 3 2 3 3 2 2" xfId="14540" xr:uid="{00000000-0005-0000-0000-0000AE120000}"/>
    <cellStyle name="Normal 2 2 3 2 3 3 2 2 2" xfId="44862" xr:uid="{00000000-0005-0000-0000-0000AF120000}"/>
    <cellStyle name="Normal 2 2 3 2 3 3 2 2 3" xfId="29638" xr:uid="{00000000-0005-0000-0000-0000B0120000}"/>
    <cellStyle name="Normal 2 2 3 2 3 3 2 3" xfId="9520" xr:uid="{00000000-0005-0000-0000-0000B1120000}"/>
    <cellStyle name="Normal 2 2 3 2 3 3 2 3 2" xfId="39845" xr:uid="{00000000-0005-0000-0000-0000B2120000}"/>
    <cellStyle name="Normal 2 2 3 2 3 3 2 3 3" xfId="24621" xr:uid="{00000000-0005-0000-0000-0000B3120000}"/>
    <cellStyle name="Normal 2 2 3 2 3 3 2 4" xfId="34832" xr:uid="{00000000-0005-0000-0000-0000B4120000}"/>
    <cellStyle name="Normal 2 2 3 2 3 3 2 5" xfId="19608" xr:uid="{00000000-0005-0000-0000-0000B5120000}"/>
    <cellStyle name="Normal 2 2 3 2 3 3 3" xfId="6159" xr:uid="{00000000-0005-0000-0000-0000B6120000}"/>
    <cellStyle name="Normal 2 2 3 2 3 3 3 2" xfId="16211" xr:uid="{00000000-0005-0000-0000-0000B7120000}"/>
    <cellStyle name="Normal 2 2 3 2 3 3 3 2 2" xfId="46533" xr:uid="{00000000-0005-0000-0000-0000B8120000}"/>
    <cellStyle name="Normal 2 2 3 2 3 3 3 2 3" xfId="31309" xr:uid="{00000000-0005-0000-0000-0000B9120000}"/>
    <cellStyle name="Normal 2 2 3 2 3 3 3 3" xfId="11191" xr:uid="{00000000-0005-0000-0000-0000BA120000}"/>
    <cellStyle name="Normal 2 2 3 2 3 3 3 3 2" xfId="41516" xr:uid="{00000000-0005-0000-0000-0000BB120000}"/>
    <cellStyle name="Normal 2 2 3 2 3 3 3 3 3" xfId="26292" xr:uid="{00000000-0005-0000-0000-0000BC120000}"/>
    <cellStyle name="Normal 2 2 3 2 3 3 3 4" xfId="36503" xr:uid="{00000000-0005-0000-0000-0000BD120000}"/>
    <cellStyle name="Normal 2 2 3 2 3 3 3 5" xfId="21279" xr:uid="{00000000-0005-0000-0000-0000BE120000}"/>
    <cellStyle name="Normal 2 2 3 2 3 3 4" xfId="12869" xr:uid="{00000000-0005-0000-0000-0000BF120000}"/>
    <cellStyle name="Normal 2 2 3 2 3 3 4 2" xfId="43191" xr:uid="{00000000-0005-0000-0000-0000C0120000}"/>
    <cellStyle name="Normal 2 2 3 2 3 3 4 3" xfId="27967" xr:uid="{00000000-0005-0000-0000-0000C1120000}"/>
    <cellStyle name="Normal 2 2 3 2 3 3 5" xfId="7848" xr:uid="{00000000-0005-0000-0000-0000C2120000}"/>
    <cellStyle name="Normal 2 2 3 2 3 3 5 2" xfId="38174" xr:uid="{00000000-0005-0000-0000-0000C3120000}"/>
    <cellStyle name="Normal 2 2 3 2 3 3 5 3" xfId="22950" xr:uid="{00000000-0005-0000-0000-0000C4120000}"/>
    <cellStyle name="Normal 2 2 3 2 3 3 6" xfId="33162" xr:uid="{00000000-0005-0000-0000-0000C5120000}"/>
    <cellStyle name="Normal 2 2 3 2 3 3 7" xfId="17937" xr:uid="{00000000-0005-0000-0000-0000C6120000}"/>
    <cellStyle name="Normal 2 2 3 2 3 4" xfId="3630" xr:uid="{00000000-0005-0000-0000-0000C7120000}"/>
    <cellStyle name="Normal 2 2 3 2 3 4 2" xfId="13704" xr:uid="{00000000-0005-0000-0000-0000C8120000}"/>
    <cellStyle name="Normal 2 2 3 2 3 4 2 2" xfId="44026" xr:uid="{00000000-0005-0000-0000-0000C9120000}"/>
    <cellStyle name="Normal 2 2 3 2 3 4 2 3" xfId="28802" xr:uid="{00000000-0005-0000-0000-0000CA120000}"/>
    <cellStyle name="Normal 2 2 3 2 3 4 3" xfId="8684" xr:uid="{00000000-0005-0000-0000-0000CB120000}"/>
    <cellStyle name="Normal 2 2 3 2 3 4 3 2" xfId="39009" xr:uid="{00000000-0005-0000-0000-0000CC120000}"/>
    <cellStyle name="Normal 2 2 3 2 3 4 3 3" xfId="23785" xr:uid="{00000000-0005-0000-0000-0000CD120000}"/>
    <cellStyle name="Normal 2 2 3 2 3 4 4" xfId="33996" xr:uid="{00000000-0005-0000-0000-0000CE120000}"/>
    <cellStyle name="Normal 2 2 3 2 3 4 5" xfId="18772" xr:uid="{00000000-0005-0000-0000-0000CF120000}"/>
    <cellStyle name="Normal 2 2 3 2 3 5" xfId="5323" xr:uid="{00000000-0005-0000-0000-0000D0120000}"/>
    <cellStyle name="Normal 2 2 3 2 3 5 2" xfId="15375" xr:uid="{00000000-0005-0000-0000-0000D1120000}"/>
    <cellStyle name="Normal 2 2 3 2 3 5 2 2" xfId="45697" xr:uid="{00000000-0005-0000-0000-0000D2120000}"/>
    <cellStyle name="Normal 2 2 3 2 3 5 2 3" xfId="30473" xr:uid="{00000000-0005-0000-0000-0000D3120000}"/>
    <cellStyle name="Normal 2 2 3 2 3 5 3" xfId="10355" xr:uid="{00000000-0005-0000-0000-0000D4120000}"/>
    <cellStyle name="Normal 2 2 3 2 3 5 3 2" xfId="40680" xr:uid="{00000000-0005-0000-0000-0000D5120000}"/>
    <cellStyle name="Normal 2 2 3 2 3 5 3 3" xfId="25456" xr:uid="{00000000-0005-0000-0000-0000D6120000}"/>
    <cellStyle name="Normal 2 2 3 2 3 5 4" xfId="35667" xr:uid="{00000000-0005-0000-0000-0000D7120000}"/>
    <cellStyle name="Normal 2 2 3 2 3 5 5" xfId="20443" xr:uid="{00000000-0005-0000-0000-0000D8120000}"/>
    <cellStyle name="Normal 2 2 3 2 3 6" xfId="12033" xr:uid="{00000000-0005-0000-0000-0000D9120000}"/>
    <cellStyle name="Normal 2 2 3 2 3 6 2" xfId="42355" xr:uid="{00000000-0005-0000-0000-0000DA120000}"/>
    <cellStyle name="Normal 2 2 3 2 3 6 3" xfId="27131" xr:uid="{00000000-0005-0000-0000-0000DB120000}"/>
    <cellStyle name="Normal 2 2 3 2 3 7" xfId="7012" xr:uid="{00000000-0005-0000-0000-0000DC120000}"/>
    <cellStyle name="Normal 2 2 3 2 3 7 2" xfId="37338" xr:uid="{00000000-0005-0000-0000-0000DD120000}"/>
    <cellStyle name="Normal 2 2 3 2 3 7 3" xfId="22114" xr:uid="{00000000-0005-0000-0000-0000DE120000}"/>
    <cellStyle name="Normal 2 2 3 2 3 8" xfId="32326" xr:uid="{00000000-0005-0000-0000-0000DF120000}"/>
    <cellStyle name="Normal 2 2 3 2 3 9" xfId="17101" xr:uid="{00000000-0005-0000-0000-0000E0120000}"/>
    <cellStyle name="Normal 2 2 3 2 4" xfId="2148" xr:uid="{00000000-0005-0000-0000-0000E1120000}"/>
    <cellStyle name="Normal 2 2 3 2 4 2" xfId="2987" xr:uid="{00000000-0005-0000-0000-0000E2120000}"/>
    <cellStyle name="Normal 2 2 3 2 4 2 2" xfId="4677" xr:uid="{00000000-0005-0000-0000-0000E3120000}"/>
    <cellStyle name="Normal 2 2 3 2 4 2 2 2" xfId="14750" xr:uid="{00000000-0005-0000-0000-0000E4120000}"/>
    <cellStyle name="Normal 2 2 3 2 4 2 2 2 2" xfId="45072" xr:uid="{00000000-0005-0000-0000-0000E5120000}"/>
    <cellStyle name="Normal 2 2 3 2 4 2 2 2 3" xfId="29848" xr:uid="{00000000-0005-0000-0000-0000E6120000}"/>
    <cellStyle name="Normal 2 2 3 2 4 2 2 3" xfId="9730" xr:uid="{00000000-0005-0000-0000-0000E7120000}"/>
    <cellStyle name="Normal 2 2 3 2 4 2 2 3 2" xfId="40055" xr:uid="{00000000-0005-0000-0000-0000E8120000}"/>
    <cellStyle name="Normal 2 2 3 2 4 2 2 3 3" xfId="24831" xr:uid="{00000000-0005-0000-0000-0000E9120000}"/>
    <cellStyle name="Normal 2 2 3 2 4 2 2 4" xfId="35042" xr:uid="{00000000-0005-0000-0000-0000EA120000}"/>
    <cellStyle name="Normal 2 2 3 2 4 2 2 5" xfId="19818" xr:uid="{00000000-0005-0000-0000-0000EB120000}"/>
    <cellStyle name="Normal 2 2 3 2 4 2 3" xfId="6369" xr:uid="{00000000-0005-0000-0000-0000EC120000}"/>
    <cellStyle name="Normal 2 2 3 2 4 2 3 2" xfId="16421" xr:uid="{00000000-0005-0000-0000-0000ED120000}"/>
    <cellStyle name="Normal 2 2 3 2 4 2 3 2 2" xfId="46743" xr:uid="{00000000-0005-0000-0000-0000EE120000}"/>
    <cellStyle name="Normal 2 2 3 2 4 2 3 2 3" xfId="31519" xr:uid="{00000000-0005-0000-0000-0000EF120000}"/>
    <cellStyle name="Normal 2 2 3 2 4 2 3 3" xfId="11401" xr:uid="{00000000-0005-0000-0000-0000F0120000}"/>
    <cellStyle name="Normal 2 2 3 2 4 2 3 3 2" xfId="41726" xr:uid="{00000000-0005-0000-0000-0000F1120000}"/>
    <cellStyle name="Normal 2 2 3 2 4 2 3 3 3" xfId="26502" xr:uid="{00000000-0005-0000-0000-0000F2120000}"/>
    <cellStyle name="Normal 2 2 3 2 4 2 3 4" xfId="36713" xr:uid="{00000000-0005-0000-0000-0000F3120000}"/>
    <cellStyle name="Normal 2 2 3 2 4 2 3 5" xfId="21489" xr:uid="{00000000-0005-0000-0000-0000F4120000}"/>
    <cellStyle name="Normal 2 2 3 2 4 2 4" xfId="13079" xr:uid="{00000000-0005-0000-0000-0000F5120000}"/>
    <cellStyle name="Normal 2 2 3 2 4 2 4 2" xfId="43401" xr:uid="{00000000-0005-0000-0000-0000F6120000}"/>
    <cellStyle name="Normal 2 2 3 2 4 2 4 3" xfId="28177" xr:uid="{00000000-0005-0000-0000-0000F7120000}"/>
    <cellStyle name="Normal 2 2 3 2 4 2 5" xfId="8058" xr:uid="{00000000-0005-0000-0000-0000F8120000}"/>
    <cellStyle name="Normal 2 2 3 2 4 2 5 2" xfId="38384" xr:uid="{00000000-0005-0000-0000-0000F9120000}"/>
    <cellStyle name="Normal 2 2 3 2 4 2 5 3" xfId="23160" xr:uid="{00000000-0005-0000-0000-0000FA120000}"/>
    <cellStyle name="Normal 2 2 3 2 4 2 6" xfId="33372" xr:uid="{00000000-0005-0000-0000-0000FB120000}"/>
    <cellStyle name="Normal 2 2 3 2 4 2 7" xfId="18147" xr:uid="{00000000-0005-0000-0000-0000FC120000}"/>
    <cellStyle name="Normal 2 2 3 2 4 3" xfId="3840" xr:uid="{00000000-0005-0000-0000-0000FD120000}"/>
    <cellStyle name="Normal 2 2 3 2 4 3 2" xfId="13914" xr:uid="{00000000-0005-0000-0000-0000FE120000}"/>
    <cellStyle name="Normal 2 2 3 2 4 3 2 2" xfId="44236" xr:uid="{00000000-0005-0000-0000-0000FF120000}"/>
    <cellStyle name="Normal 2 2 3 2 4 3 2 3" xfId="29012" xr:uid="{00000000-0005-0000-0000-000000130000}"/>
    <cellStyle name="Normal 2 2 3 2 4 3 3" xfId="8894" xr:uid="{00000000-0005-0000-0000-000001130000}"/>
    <cellStyle name="Normal 2 2 3 2 4 3 3 2" xfId="39219" xr:uid="{00000000-0005-0000-0000-000002130000}"/>
    <cellStyle name="Normal 2 2 3 2 4 3 3 3" xfId="23995" xr:uid="{00000000-0005-0000-0000-000003130000}"/>
    <cellStyle name="Normal 2 2 3 2 4 3 4" xfId="34206" xr:uid="{00000000-0005-0000-0000-000004130000}"/>
    <cellStyle name="Normal 2 2 3 2 4 3 5" xfId="18982" xr:uid="{00000000-0005-0000-0000-000005130000}"/>
    <cellStyle name="Normal 2 2 3 2 4 4" xfId="5533" xr:uid="{00000000-0005-0000-0000-000006130000}"/>
    <cellStyle name="Normal 2 2 3 2 4 4 2" xfId="15585" xr:uid="{00000000-0005-0000-0000-000007130000}"/>
    <cellStyle name="Normal 2 2 3 2 4 4 2 2" xfId="45907" xr:uid="{00000000-0005-0000-0000-000008130000}"/>
    <cellStyle name="Normal 2 2 3 2 4 4 2 3" xfId="30683" xr:uid="{00000000-0005-0000-0000-000009130000}"/>
    <cellStyle name="Normal 2 2 3 2 4 4 3" xfId="10565" xr:uid="{00000000-0005-0000-0000-00000A130000}"/>
    <cellStyle name="Normal 2 2 3 2 4 4 3 2" xfId="40890" xr:uid="{00000000-0005-0000-0000-00000B130000}"/>
    <cellStyle name="Normal 2 2 3 2 4 4 3 3" xfId="25666" xr:uid="{00000000-0005-0000-0000-00000C130000}"/>
    <cellStyle name="Normal 2 2 3 2 4 4 4" xfId="35877" xr:uid="{00000000-0005-0000-0000-00000D130000}"/>
    <cellStyle name="Normal 2 2 3 2 4 4 5" xfId="20653" xr:uid="{00000000-0005-0000-0000-00000E130000}"/>
    <cellStyle name="Normal 2 2 3 2 4 5" xfId="12243" xr:uid="{00000000-0005-0000-0000-00000F130000}"/>
    <cellStyle name="Normal 2 2 3 2 4 5 2" xfId="42565" xr:uid="{00000000-0005-0000-0000-000010130000}"/>
    <cellStyle name="Normal 2 2 3 2 4 5 3" xfId="27341" xr:uid="{00000000-0005-0000-0000-000011130000}"/>
    <cellStyle name="Normal 2 2 3 2 4 6" xfId="7222" xr:uid="{00000000-0005-0000-0000-000012130000}"/>
    <cellStyle name="Normal 2 2 3 2 4 6 2" xfId="37548" xr:uid="{00000000-0005-0000-0000-000013130000}"/>
    <cellStyle name="Normal 2 2 3 2 4 6 3" xfId="22324" xr:uid="{00000000-0005-0000-0000-000014130000}"/>
    <cellStyle name="Normal 2 2 3 2 4 7" xfId="32536" xr:uid="{00000000-0005-0000-0000-000015130000}"/>
    <cellStyle name="Normal 2 2 3 2 4 8" xfId="17311" xr:uid="{00000000-0005-0000-0000-000016130000}"/>
    <cellStyle name="Normal 2 2 3 2 5" xfId="2569" xr:uid="{00000000-0005-0000-0000-000017130000}"/>
    <cellStyle name="Normal 2 2 3 2 5 2" xfId="4259" xr:uid="{00000000-0005-0000-0000-000018130000}"/>
    <cellStyle name="Normal 2 2 3 2 5 2 2" xfId="14332" xr:uid="{00000000-0005-0000-0000-000019130000}"/>
    <cellStyle name="Normal 2 2 3 2 5 2 2 2" xfId="44654" xr:uid="{00000000-0005-0000-0000-00001A130000}"/>
    <cellStyle name="Normal 2 2 3 2 5 2 2 3" xfId="29430" xr:uid="{00000000-0005-0000-0000-00001B130000}"/>
    <cellStyle name="Normal 2 2 3 2 5 2 3" xfId="9312" xr:uid="{00000000-0005-0000-0000-00001C130000}"/>
    <cellStyle name="Normal 2 2 3 2 5 2 3 2" xfId="39637" xr:uid="{00000000-0005-0000-0000-00001D130000}"/>
    <cellStyle name="Normal 2 2 3 2 5 2 3 3" xfId="24413" xr:uid="{00000000-0005-0000-0000-00001E130000}"/>
    <cellStyle name="Normal 2 2 3 2 5 2 4" xfId="34624" xr:uid="{00000000-0005-0000-0000-00001F130000}"/>
    <cellStyle name="Normal 2 2 3 2 5 2 5" xfId="19400" xr:uid="{00000000-0005-0000-0000-000020130000}"/>
    <cellStyle name="Normal 2 2 3 2 5 3" xfId="5951" xr:uid="{00000000-0005-0000-0000-000021130000}"/>
    <cellStyle name="Normal 2 2 3 2 5 3 2" xfId="16003" xr:uid="{00000000-0005-0000-0000-000022130000}"/>
    <cellStyle name="Normal 2 2 3 2 5 3 2 2" xfId="46325" xr:uid="{00000000-0005-0000-0000-000023130000}"/>
    <cellStyle name="Normal 2 2 3 2 5 3 2 3" xfId="31101" xr:uid="{00000000-0005-0000-0000-000024130000}"/>
    <cellStyle name="Normal 2 2 3 2 5 3 3" xfId="10983" xr:uid="{00000000-0005-0000-0000-000025130000}"/>
    <cellStyle name="Normal 2 2 3 2 5 3 3 2" xfId="41308" xr:uid="{00000000-0005-0000-0000-000026130000}"/>
    <cellStyle name="Normal 2 2 3 2 5 3 3 3" xfId="26084" xr:uid="{00000000-0005-0000-0000-000027130000}"/>
    <cellStyle name="Normal 2 2 3 2 5 3 4" xfId="36295" xr:uid="{00000000-0005-0000-0000-000028130000}"/>
    <cellStyle name="Normal 2 2 3 2 5 3 5" xfId="21071" xr:uid="{00000000-0005-0000-0000-000029130000}"/>
    <cellStyle name="Normal 2 2 3 2 5 4" xfId="12661" xr:uid="{00000000-0005-0000-0000-00002A130000}"/>
    <cellStyle name="Normal 2 2 3 2 5 4 2" xfId="42983" xr:uid="{00000000-0005-0000-0000-00002B130000}"/>
    <cellStyle name="Normal 2 2 3 2 5 4 3" xfId="27759" xr:uid="{00000000-0005-0000-0000-00002C130000}"/>
    <cellStyle name="Normal 2 2 3 2 5 5" xfId="7640" xr:uid="{00000000-0005-0000-0000-00002D130000}"/>
    <cellStyle name="Normal 2 2 3 2 5 5 2" xfId="37966" xr:uid="{00000000-0005-0000-0000-00002E130000}"/>
    <cellStyle name="Normal 2 2 3 2 5 5 3" xfId="22742" xr:uid="{00000000-0005-0000-0000-00002F130000}"/>
    <cellStyle name="Normal 2 2 3 2 5 6" xfId="32954" xr:uid="{00000000-0005-0000-0000-000030130000}"/>
    <cellStyle name="Normal 2 2 3 2 5 7" xfId="17729" xr:uid="{00000000-0005-0000-0000-000031130000}"/>
    <cellStyle name="Normal 2 2 3 2 6" xfId="3422" xr:uid="{00000000-0005-0000-0000-000032130000}"/>
    <cellStyle name="Normal 2 2 3 2 6 2" xfId="13496" xr:uid="{00000000-0005-0000-0000-000033130000}"/>
    <cellStyle name="Normal 2 2 3 2 6 2 2" xfId="43818" xr:uid="{00000000-0005-0000-0000-000034130000}"/>
    <cellStyle name="Normal 2 2 3 2 6 2 3" xfId="28594" xr:uid="{00000000-0005-0000-0000-000035130000}"/>
    <cellStyle name="Normal 2 2 3 2 6 3" xfId="8476" xr:uid="{00000000-0005-0000-0000-000036130000}"/>
    <cellStyle name="Normal 2 2 3 2 6 3 2" xfId="38801" xr:uid="{00000000-0005-0000-0000-000037130000}"/>
    <cellStyle name="Normal 2 2 3 2 6 3 3" xfId="23577" xr:uid="{00000000-0005-0000-0000-000038130000}"/>
    <cellStyle name="Normal 2 2 3 2 6 4" xfId="33788" xr:uid="{00000000-0005-0000-0000-000039130000}"/>
    <cellStyle name="Normal 2 2 3 2 6 5" xfId="18564" xr:uid="{00000000-0005-0000-0000-00003A130000}"/>
    <cellStyle name="Normal 2 2 3 2 7" xfId="5115" xr:uid="{00000000-0005-0000-0000-00003B130000}"/>
    <cellStyle name="Normal 2 2 3 2 7 2" xfId="15167" xr:uid="{00000000-0005-0000-0000-00003C130000}"/>
    <cellStyle name="Normal 2 2 3 2 7 2 2" xfId="45489" xr:uid="{00000000-0005-0000-0000-00003D130000}"/>
    <cellStyle name="Normal 2 2 3 2 7 2 3" xfId="30265" xr:uid="{00000000-0005-0000-0000-00003E130000}"/>
    <cellStyle name="Normal 2 2 3 2 7 3" xfId="10147" xr:uid="{00000000-0005-0000-0000-00003F130000}"/>
    <cellStyle name="Normal 2 2 3 2 7 3 2" xfId="40472" xr:uid="{00000000-0005-0000-0000-000040130000}"/>
    <cellStyle name="Normal 2 2 3 2 7 3 3" xfId="25248" xr:uid="{00000000-0005-0000-0000-000041130000}"/>
    <cellStyle name="Normal 2 2 3 2 7 4" xfId="35459" xr:uid="{00000000-0005-0000-0000-000042130000}"/>
    <cellStyle name="Normal 2 2 3 2 7 5" xfId="20235" xr:uid="{00000000-0005-0000-0000-000043130000}"/>
    <cellStyle name="Normal 2 2 3 2 8" xfId="11825" xr:uid="{00000000-0005-0000-0000-000044130000}"/>
    <cellStyle name="Normal 2 2 3 2 8 2" xfId="42147" xr:uid="{00000000-0005-0000-0000-000045130000}"/>
    <cellStyle name="Normal 2 2 3 2 8 3" xfId="26923" xr:uid="{00000000-0005-0000-0000-000046130000}"/>
    <cellStyle name="Normal 2 2 3 2 9" xfId="6804" xr:uid="{00000000-0005-0000-0000-000047130000}"/>
    <cellStyle name="Normal 2 2 3 2 9 2" xfId="37130" xr:uid="{00000000-0005-0000-0000-000048130000}"/>
    <cellStyle name="Normal 2 2 3 2 9 3" xfId="21906" xr:uid="{00000000-0005-0000-0000-000049130000}"/>
    <cellStyle name="Normal 2 2 3 3" xfId="1768" xr:uid="{00000000-0005-0000-0000-00004A130000}"/>
    <cellStyle name="Normal 2 2 3 3 10" xfId="16945" xr:uid="{00000000-0005-0000-0000-00004B130000}"/>
    <cellStyle name="Normal 2 2 3 3 2" xfId="1987" xr:uid="{00000000-0005-0000-0000-00004C130000}"/>
    <cellStyle name="Normal 2 2 3 3 2 2" xfId="2408" xr:uid="{00000000-0005-0000-0000-00004D130000}"/>
    <cellStyle name="Normal 2 2 3 3 2 2 2" xfId="3247" xr:uid="{00000000-0005-0000-0000-00004E130000}"/>
    <cellStyle name="Normal 2 2 3 3 2 2 2 2" xfId="4937" xr:uid="{00000000-0005-0000-0000-00004F130000}"/>
    <cellStyle name="Normal 2 2 3 3 2 2 2 2 2" xfId="15010" xr:uid="{00000000-0005-0000-0000-000050130000}"/>
    <cellStyle name="Normal 2 2 3 3 2 2 2 2 2 2" xfId="45332" xr:uid="{00000000-0005-0000-0000-000051130000}"/>
    <cellStyle name="Normal 2 2 3 3 2 2 2 2 2 3" xfId="30108" xr:uid="{00000000-0005-0000-0000-000052130000}"/>
    <cellStyle name="Normal 2 2 3 3 2 2 2 2 3" xfId="9990" xr:uid="{00000000-0005-0000-0000-000053130000}"/>
    <cellStyle name="Normal 2 2 3 3 2 2 2 2 3 2" xfId="40315" xr:uid="{00000000-0005-0000-0000-000054130000}"/>
    <cellStyle name="Normal 2 2 3 3 2 2 2 2 3 3" xfId="25091" xr:uid="{00000000-0005-0000-0000-000055130000}"/>
    <cellStyle name="Normal 2 2 3 3 2 2 2 2 4" xfId="35302" xr:uid="{00000000-0005-0000-0000-000056130000}"/>
    <cellStyle name="Normal 2 2 3 3 2 2 2 2 5" xfId="20078" xr:uid="{00000000-0005-0000-0000-000057130000}"/>
    <cellStyle name="Normal 2 2 3 3 2 2 2 3" xfId="6629" xr:uid="{00000000-0005-0000-0000-000058130000}"/>
    <cellStyle name="Normal 2 2 3 3 2 2 2 3 2" xfId="16681" xr:uid="{00000000-0005-0000-0000-000059130000}"/>
    <cellStyle name="Normal 2 2 3 3 2 2 2 3 2 2" xfId="47003" xr:uid="{00000000-0005-0000-0000-00005A130000}"/>
    <cellStyle name="Normal 2 2 3 3 2 2 2 3 2 3" xfId="31779" xr:uid="{00000000-0005-0000-0000-00005B130000}"/>
    <cellStyle name="Normal 2 2 3 3 2 2 2 3 3" xfId="11661" xr:uid="{00000000-0005-0000-0000-00005C130000}"/>
    <cellStyle name="Normal 2 2 3 3 2 2 2 3 3 2" xfId="41986" xr:uid="{00000000-0005-0000-0000-00005D130000}"/>
    <cellStyle name="Normal 2 2 3 3 2 2 2 3 3 3" xfId="26762" xr:uid="{00000000-0005-0000-0000-00005E130000}"/>
    <cellStyle name="Normal 2 2 3 3 2 2 2 3 4" xfId="36973" xr:uid="{00000000-0005-0000-0000-00005F130000}"/>
    <cellStyle name="Normal 2 2 3 3 2 2 2 3 5" xfId="21749" xr:uid="{00000000-0005-0000-0000-000060130000}"/>
    <cellStyle name="Normal 2 2 3 3 2 2 2 4" xfId="13339" xr:uid="{00000000-0005-0000-0000-000061130000}"/>
    <cellStyle name="Normal 2 2 3 3 2 2 2 4 2" xfId="43661" xr:uid="{00000000-0005-0000-0000-000062130000}"/>
    <cellStyle name="Normal 2 2 3 3 2 2 2 4 3" xfId="28437" xr:uid="{00000000-0005-0000-0000-000063130000}"/>
    <cellStyle name="Normal 2 2 3 3 2 2 2 5" xfId="8318" xr:uid="{00000000-0005-0000-0000-000064130000}"/>
    <cellStyle name="Normal 2 2 3 3 2 2 2 5 2" xfId="38644" xr:uid="{00000000-0005-0000-0000-000065130000}"/>
    <cellStyle name="Normal 2 2 3 3 2 2 2 5 3" xfId="23420" xr:uid="{00000000-0005-0000-0000-000066130000}"/>
    <cellStyle name="Normal 2 2 3 3 2 2 2 6" xfId="33632" xr:uid="{00000000-0005-0000-0000-000067130000}"/>
    <cellStyle name="Normal 2 2 3 3 2 2 2 7" xfId="18407" xr:uid="{00000000-0005-0000-0000-000068130000}"/>
    <cellStyle name="Normal 2 2 3 3 2 2 3" xfId="4100" xr:uid="{00000000-0005-0000-0000-000069130000}"/>
    <cellStyle name="Normal 2 2 3 3 2 2 3 2" xfId="14174" xr:uid="{00000000-0005-0000-0000-00006A130000}"/>
    <cellStyle name="Normal 2 2 3 3 2 2 3 2 2" xfId="44496" xr:uid="{00000000-0005-0000-0000-00006B130000}"/>
    <cellStyle name="Normal 2 2 3 3 2 2 3 2 3" xfId="29272" xr:uid="{00000000-0005-0000-0000-00006C130000}"/>
    <cellStyle name="Normal 2 2 3 3 2 2 3 3" xfId="9154" xr:uid="{00000000-0005-0000-0000-00006D130000}"/>
    <cellStyle name="Normal 2 2 3 3 2 2 3 3 2" xfId="39479" xr:uid="{00000000-0005-0000-0000-00006E130000}"/>
    <cellStyle name="Normal 2 2 3 3 2 2 3 3 3" xfId="24255" xr:uid="{00000000-0005-0000-0000-00006F130000}"/>
    <cellStyle name="Normal 2 2 3 3 2 2 3 4" xfId="34466" xr:uid="{00000000-0005-0000-0000-000070130000}"/>
    <cellStyle name="Normal 2 2 3 3 2 2 3 5" xfId="19242" xr:uid="{00000000-0005-0000-0000-000071130000}"/>
    <cellStyle name="Normal 2 2 3 3 2 2 4" xfId="5793" xr:uid="{00000000-0005-0000-0000-000072130000}"/>
    <cellStyle name="Normal 2 2 3 3 2 2 4 2" xfId="15845" xr:uid="{00000000-0005-0000-0000-000073130000}"/>
    <cellStyle name="Normal 2 2 3 3 2 2 4 2 2" xfId="46167" xr:uid="{00000000-0005-0000-0000-000074130000}"/>
    <cellStyle name="Normal 2 2 3 3 2 2 4 2 3" xfId="30943" xr:uid="{00000000-0005-0000-0000-000075130000}"/>
    <cellStyle name="Normal 2 2 3 3 2 2 4 3" xfId="10825" xr:uid="{00000000-0005-0000-0000-000076130000}"/>
    <cellStyle name="Normal 2 2 3 3 2 2 4 3 2" xfId="41150" xr:uid="{00000000-0005-0000-0000-000077130000}"/>
    <cellStyle name="Normal 2 2 3 3 2 2 4 3 3" xfId="25926" xr:uid="{00000000-0005-0000-0000-000078130000}"/>
    <cellStyle name="Normal 2 2 3 3 2 2 4 4" xfId="36137" xr:uid="{00000000-0005-0000-0000-000079130000}"/>
    <cellStyle name="Normal 2 2 3 3 2 2 4 5" xfId="20913" xr:uid="{00000000-0005-0000-0000-00007A130000}"/>
    <cellStyle name="Normal 2 2 3 3 2 2 5" xfId="12503" xr:uid="{00000000-0005-0000-0000-00007B130000}"/>
    <cellStyle name="Normal 2 2 3 3 2 2 5 2" xfId="42825" xr:uid="{00000000-0005-0000-0000-00007C130000}"/>
    <cellStyle name="Normal 2 2 3 3 2 2 5 3" xfId="27601" xr:uid="{00000000-0005-0000-0000-00007D130000}"/>
    <cellStyle name="Normal 2 2 3 3 2 2 6" xfId="7482" xr:uid="{00000000-0005-0000-0000-00007E130000}"/>
    <cellStyle name="Normal 2 2 3 3 2 2 6 2" xfId="37808" xr:uid="{00000000-0005-0000-0000-00007F130000}"/>
    <cellStyle name="Normal 2 2 3 3 2 2 6 3" xfId="22584" xr:uid="{00000000-0005-0000-0000-000080130000}"/>
    <cellStyle name="Normal 2 2 3 3 2 2 7" xfId="32796" xr:uid="{00000000-0005-0000-0000-000081130000}"/>
    <cellStyle name="Normal 2 2 3 3 2 2 8" xfId="17571" xr:uid="{00000000-0005-0000-0000-000082130000}"/>
    <cellStyle name="Normal 2 2 3 3 2 3" xfId="2829" xr:uid="{00000000-0005-0000-0000-000083130000}"/>
    <cellStyle name="Normal 2 2 3 3 2 3 2" xfId="4519" xr:uid="{00000000-0005-0000-0000-000084130000}"/>
    <cellStyle name="Normal 2 2 3 3 2 3 2 2" xfId="14592" xr:uid="{00000000-0005-0000-0000-000085130000}"/>
    <cellStyle name="Normal 2 2 3 3 2 3 2 2 2" xfId="44914" xr:uid="{00000000-0005-0000-0000-000086130000}"/>
    <cellStyle name="Normal 2 2 3 3 2 3 2 2 3" xfId="29690" xr:uid="{00000000-0005-0000-0000-000087130000}"/>
    <cellStyle name="Normal 2 2 3 3 2 3 2 3" xfId="9572" xr:uid="{00000000-0005-0000-0000-000088130000}"/>
    <cellStyle name="Normal 2 2 3 3 2 3 2 3 2" xfId="39897" xr:uid="{00000000-0005-0000-0000-000089130000}"/>
    <cellStyle name="Normal 2 2 3 3 2 3 2 3 3" xfId="24673" xr:uid="{00000000-0005-0000-0000-00008A130000}"/>
    <cellStyle name="Normal 2 2 3 3 2 3 2 4" xfId="34884" xr:uid="{00000000-0005-0000-0000-00008B130000}"/>
    <cellStyle name="Normal 2 2 3 3 2 3 2 5" xfId="19660" xr:uid="{00000000-0005-0000-0000-00008C130000}"/>
    <cellStyle name="Normal 2 2 3 3 2 3 3" xfId="6211" xr:uid="{00000000-0005-0000-0000-00008D130000}"/>
    <cellStyle name="Normal 2 2 3 3 2 3 3 2" xfId="16263" xr:uid="{00000000-0005-0000-0000-00008E130000}"/>
    <cellStyle name="Normal 2 2 3 3 2 3 3 2 2" xfId="46585" xr:uid="{00000000-0005-0000-0000-00008F130000}"/>
    <cellStyle name="Normal 2 2 3 3 2 3 3 2 3" xfId="31361" xr:uid="{00000000-0005-0000-0000-000090130000}"/>
    <cellStyle name="Normal 2 2 3 3 2 3 3 3" xfId="11243" xr:uid="{00000000-0005-0000-0000-000091130000}"/>
    <cellStyle name="Normal 2 2 3 3 2 3 3 3 2" xfId="41568" xr:uid="{00000000-0005-0000-0000-000092130000}"/>
    <cellStyle name="Normal 2 2 3 3 2 3 3 3 3" xfId="26344" xr:uid="{00000000-0005-0000-0000-000093130000}"/>
    <cellStyle name="Normal 2 2 3 3 2 3 3 4" xfId="36555" xr:uid="{00000000-0005-0000-0000-000094130000}"/>
    <cellStyle name="Normal 2 2 3 3 2 3 3 5" xfId="21331" xr:uid="{00000000-0005-0000-0000-000095130000}"/>
    <cellStyle name="Normal 2 2 3 3 2 3 4" xfId="12921" xr:uid="{00000000-0005-0000-0000-000096130000}"/>
    <cellStyle name="Normal 2 2 3 3 2 3 4 2" xfId="43243" xr:uid="{00000000-0005-0000-0000-000097130000}"/>
    <cellStyle name="Normal 2 2 3 3 2 3 4 3" xfId="28019" xr:uid="{00000000-0005-0000-0000-000098130000}"/>
    <cellStyle name="Normal 2 2 3 3 2 3 5" xfId="7900" xr:uid="{00000000-0005-0000-0000-000099130000}"/>
    <cellStyle name="Normal 2 2 3 3 2 3 5 2" xfId="38226" xr:uid="{00000000-0005-0000-0000-00009A130000}"/>
    <cellStyle name="Normal 2 2 3 3 2 3 5 3" xfId="23002" xr:uid="{00000000-0005-0000-0000-00009B130000}"/>
    <cellStyle name="Normal 2 2 3 3 2 3 6" xfId="33214" xr:uid="{00000000-0005-0000-0000-00009C130000}"/>
    <cellStyle name="Normal 2 2 3 3 2 3 7" xfId="17989" xr:uid="{00000000-0005-0000-0000-00009D130000}"/>
    <cellStyle name="Normal 2 2 3 3 2 4" xfId="3682" xr:uid="{00000000-0005-0000-0000-00009E130000}"/>
    <cellStyle name="Normal 2 2 3 3 2 4 2" xfId="13756" xr:uid="{00000000-0005-0000-0000-00009F130000}"/>
    <cellStyle name="Normal 2 2 3 3 2 4 2 2" xfId="44078" xr:uid="{00000000-0005-0000-0000-0000A0130000}"/>
    <cellStyle name="Normal 2 2 3 3 2 4 2 3" xfId="28854" xr:uid="{00000000-0005-0000-0000-0000A1130000}"/>
    <cellStyle name="Normal 2 2 3 3 2 4 3" xfId="8736" xr:uid="{00000000-0005-0000-0000-0000A2130000}"/>
    <cellStyle name="Normal 2 2 3 3 2 4 3 2" xfId="39061" xr:uid="{00000000-0005-0000-0000-0000A3130000}"/>
    <cellStyle name="Normal 2 2 3 3 2 4 3 3" xfId="23837" xr:uid="{00000000-0005-0000-0000-0000A4130000}"/>
    <cellStyle name="Normal 2 2 3 3 2 4 4" xfId="34048" xr:uid="{00000000-0005-0000-0000-0000A5130000}"/>
    <cellStyle name="Normal 2 2 3 3 2 4 5" xfId="18824" xr:uid="{00000000-0005-0000-0000-0000A6130000}"/>
    <cellStyle name="Normal 2 2 3 3 2 5" xfId="5375" xr:uid="{00000000-0005-0000-0000-0000A7130000}"/>
    <cellStyle name="Normal 2 2 3 3 2 5 2" xfId="15427" xr:uid="{00000000-0005-0000-0000-0000A8130000}"/>
    <cellStyle name="Normal 2 2 3 3 2 5 2 2" xfId="45749" xr:uid="{00000000-0005-0000-0000-0000A9130000}"/>
    <cellStyle name="Normal 2 2 3 3 2 5 2 3" xfId="30525" xr:uid="{00000000-0005-0000-0000-0000AA130000}"/>
    <cellStyle name="Normal 2 2 3 3 2 5 3" xfId="10407" xr:uid="{00000000-0005-0000-0000-0000AB130000}"/>
    <cellStyle name="Normal 2 2 3 3 2 5 3 2" xfId="40732" xr:uid="{00000000-0005-0000-0000-0000AC130000}"/>
    <cellStyle name="Normal 2 2 3 3 2 5 3 3" xfId="25508" xr:uid="{00000000-0005-0000-0000-0000AD130000}"/>
    <cellStyle name="Normal 2 2 3 3 2 5 4" xfId="35719" xr:uid="{00000000-0005-0000-0000-0000AE130000}"/>
    <cellStyle name="Normal 2 2 3 3 2 5 5" xfId="20495" xr:uid="{00000000-0005-0000-0000-0000AF130000}"/>
    <cellStyle name="Normal 2 2 3 3 2 6" xfId="12085" xr:uid="{00000000-0005-0000-0000-0000B0130000}"/>
    <cellStyle name="Normal 2 2 3 3 2 6 2" xfId="42407" xr:uid="{00000000-0005-0000-0000-0000B1130000}"/>
    <cellStyle name="Normal 2 2 3 3 2 6 3" xfId="27183" xr:uid="{00000000-0005-0000-0000-0000B2130000}"/>
    <cellStyle name="Normal 2 2 3 3 2 7" xfId="7064" xr:uid="{00000000-0005-0000-0000-0000B3130000}"/>
    <cellStyle name="Normal 2 2 3 3 2 7 2" xfId="37390" xr:uid="{00000000-0005-0000-0000-0000B4130000}"/>
    <cellStyle name="Normal 2 2 3 3 2 7 3" xfId="22166" xr:uid="{00000000-0005-0000-0000-0000B5130000}"/>
    <cellStyle name="Normal 2 2 3 3 2 8" xfId="32378" xr:uid="{00000000-0005-0000-0000-0000B6130000}"/>
    <cellStyle name="Normal 2 2 3 3 2 9" xfId="17153" xr:uid="{00000000-0005-0000-0000-0000B7130000}"/>
    <cellStyle name="Normal 2 2 3 3 3" xfId="2200" xr:uid="{00000000-0005-0000-0000-0000B8130000}"/>
    <cellStyle name="Normal 2 2 3 3 3 2" xfId="3039" xr:uid="{00000000-0005-0000-0000-0000B9130000}"/>
    <cellStyle name="Normal 2 2 3 3 3 2 2" xfId="4729" xr:uid="{00000000-0005-0000-0000-0000BA130000}"/>
    <cellStyle name="Normal 2 2 3 3 3 2 2 2" xfId="14802" xr:uid="{00000000-0005-0000-0000-0000BB130000}"/>
    <cellStyle name="Normal 2 2 3 3 3 2 2 2 2" xfId="45124" xr:uid="{00000000-0005-0000-0000-0000BC130000}"/>
    <cellStyle name="Normal 2 2 3 3 3 2 2 2 3" xfId="29900" xr:uid="{00000000-0005-0000-0000-0000BD130000}"/>
    <cellStyle name="Normal 2 2 3 3 3 2 2 3" xfId="9782" xr:uid="{00000000-0005-0000-0000-0000BE130000}"/>
    <cellStyle name="Normal 2 2 3 3 3 2 2 3 2" xfId="40107" xr:uid="{00000000-0005-0000-0000-0000BF130000}"/>
    <cellStyle name="Normal 2 2 3 3 3 2 2 3 3" xfId="24883" xr:uid="{00000000-0005-0000-0000-0000C0130000}"/>
    <cellStyle name="Normal 2 2 3 3 3 2 2 4" xfId="35094" xr:uid="{00000000-0005-0000-0000-0000C1130000}"/>
    <cellStyle name="Normal 2 2 3 3 3 2 2 5" xfId="19870" xr:uid="{00000000-0005-0000-0000-0000C2130000}"/>
    <cellStyle name="Normal 2 2 3 3 3 2 3" xfId="6421" xr:uid="{00000000-0005-0000-0000-0000C3130000}"/>
    <cellStyle name="Normal 2 2 3 3 3 2 3 2" xfId="16473" xr:uid="{00000000-0005-0000-0000-0000C4130000}"/>
    <cellStyle name="Normal 2 2 3 3 3 2 3 2 2" xfId="46795" xr:uid="{00000000-0005-0000-0000-0000C5130000}"/>
    <cellStyle name="Normal 2 2 3 3 3 2 3 2 3" xfId="31571" xr:uid="{00000000-0005-0000-0000-0000C6130000}"/>
    <cellStyle name="Normal 2 2 3 3 3 2 3 3" xfId="11453" xr:uid="{00000000-0005-0000-0000-0000C7130000}"/>
    <cellStyle name="Normal 2 2 3 3 3 2 3 3 2" xfId="41778" xr:uid="{00000000-0005-0000-0000-0000C8130000}"/>
    <cellStyle name="Normal 2 2 3 3 3 2 3 3 3" xfId="26554" xr:uid="{00000000-0005-0000-0000-0000C9130000}"/>
    <cellStyle name="Normal 2 2 3 3 3 2 3 4" xfId="36765" xr:uid="{00000000-0005-0000-0000-0000CA130000}"/>
    <cellStyle name="Normal 2 2 3 3 3 2 3 5" xfId="21541" xr:uid="{00000000-0005-0000-0000-0000CB130000}"/>
    <cellStyle name="Normal 2 2 3 3 3 2 4" xfId="13131" xr:uid="{00000000-0005-0000-0000-0000CC130000}"/>
    <cellStyle name="Normal 2 2 3 3 3 2 4 2" xfId="43453" xr:uid="{00000000-0005-0000-0000-0000CD130000}"/>
    <cellStyle name="Normal 2 2 3 3 3 2 4 3" xfId="28229" xr:uid="{00000000-0005-0000-0000-0000CE130000}"/>
    <cellStyle name="Normal 2 2 3 3 3 2 5" xfId="8110" xr:uid="{00000000-0005-0000-0000-0000CF130000}"/>
    <cellStyle name="Normal 2 2 3 3 3 2 5 2" xfId="38436" xr:uid="{00000000-0005-0000-0000-0000D0130000}"/>
    <cellStyle name="Normal 2 2 3 3 3 2 5 3" xfId="23212" xr:uid="{00000000-0005-0000-0000-0000D1130000}"/>
    <cellStyle name="Normal 2 2 3 3 3 2 6" xfId="33424" xr:uid="{00000000-0005-0000-0000-0000D2130000}"/>
    <cellStyle name="Normal 2 2 3 3 3 2 7" xfId="18199" xr:uid="{00000000-0005-0000-0000-0000D3130000}"/>
    <cellStyle name="Normal 2 2 3 3 3 3" xfId="3892" xr:uid="{00000000-0005-0000-0000-0000D4130000}"/>
    <cellStyle name="Normal 2 2 3 3 3 3 2" xfId="13966" xr:uid="{00000000-0005-0000-0000-0000D5130000}"/>
    <cellStyle name="Normal 2 2 3 3 3 3 2 2" xfId="44288" xr:uid="{00000000-0005-0000-0000-0000D6130000}"/>
    <cellStyle name="Normal 2 2 3 3 3 3 2 3" xfId="29064" xr:uid="{00000000-0005-0000-0000-0000D7130000}"/>
    <cellStyle name="Normal 2 2 3 3 3 3 3" xfId="8946" xr:uid="{00000000-0005-0000-0000-0000D8130000}"/>
    <cellStyle name="Normal 2 2 3 3 3 3 3 2" xfId="39271" xr:uid="{00000000-0005-0000-0000-0000D9130000}"/>
    <cellStyle name="Normal 2 2 3 3 3 3 3 3" xfId="24047" xr:uid="{00000000-0005-0000-0000-0000DA130000}"/>
    <cellStyle name="Normal 2 2 3 3 3 3 4" xfId="34258" xr:uid="{00000000-0005-0000-0000-0000DB130000}"/>
    <cellStyle name="Normal 2 2 3 3 3 3 5" xfId="19034" xr:uid="{00000000-0005-0000-0000-0000DC130000}"/>
    <cellStyle name="Normal 2 2 3 3 3 4" xfId="5585" xr:uid="{00000000-0005-0000-0000-0000DD130000}"/>
    <cellStyle name="Normal 2 2 3 3 3 4 2" xfId="15637" xr:uid="{00000000-0005-0000-0000-0000DE130000}"/>
    <cellStyle name="Normal 2 2 3 3 3 4 2 2" xfId="45959" xr:uid="{00000000-0005-0000-0000-0000DF130000}"/>
    <cellStyle name="Normal 2 2 3 3 3 4 2 3" xfId="30735" xr:uid="{00000000-0005-0000-0000-0000E0130000}"/>
    <cellStyle name="Normal 2 2 3 3 3 4 3" xfId="10617" xr:uid="{00000000-0005-0000-0000-0000E1130000}"/>
    <cellStyle name="Normal 2 2 3 3 3 4 3 2" xfId="40942" xr:uid="{00000000-0005-0000-0000-0000E2130000}"/>
    <cellStyle name="Normal 2 2 3 3 3 4 3 3" xfId="25718" xr:uid="{00000000-0005-0000-0000-0000E3130000}"/>
    <cellStyle name="Normal 2 2 3 3 3 4 4" xfId="35929" xr:uid="{00000000-0005-0000-0000-0000E4130000}"/>
    <cellStyle name="Normal 2 2 3 3 3 4 5" xfId="20705" xr:uid="{00000000-0005-0000-0000-0000E5130000}"/>
    <cellStyle name="Normal 2 2 3 3 3 5" xfId="12295" xr:uid="{00000000-0005-0000-0000-0000E6130000}"/>
    <cellStyle name="Normal 2 2 3 3 3 5 2" xfId="42617" xr:uid="{00000000-0005-0000-0000-0000E7130000}"/>
    <cellStyle name="Normal 2 2 3 3 3 5 3" xfId="27393" xr:uid="{00000000-0005-0000-0000-0000E8130000}"/>
    <cellStyle name="Normal 2 2 3 3 3 6" xfId="7274" xr:uid="{00000000-0005-0000-0000-0000E9130000}"/>
    <cellStyle name="Normal 2 2 3 3 3 6 2" xfId="37600" xr:uid="{00000000-0005-0000-0000-0000EA130000}"/>
    <cellStyle name="Normal 2 2 3 3 3 6 3" xfId="22376" xr:uid="{00000000-0005-0000-0000-0000EB130000}"/>
    <cellStyle name="Normal 2 2 3 3 3 7" xfId="32588" xr:uid="{00000000-0005-0000-0000-0000EC130000}"/>
    <cellStyle name="Normal 2 2 3 3 3 8" xfId="17363" xr:uid="{00000000-0005-0000-0000-0000ED130000}"/>
    <cellStyle name="Normal 2 2 3 3 4" xfId="2621" xr:uid="{00000000-0005-0000-0000-0000EE130000}"/>
    <cellStyle name="Normal 2 2 3 3 4 2" xfId="4311" xr:uid="{00000000-0005-0000-0000-0000EF130000}"/>
    <cellStyle name="Normal 2 2 3 3 4 2 2" xfId="14384" xr:uid="{00000000-0005-0000-0000-0000F0130000}"/>
    <cellStyle name="Normal 2 2 3 3 4 2 2 2" xfId="44706" xr:uid="{00000000-0005-0000-0000-0000F1130000}"/>
    <cellStyle name="Normal 2 2 3 3 4 2 2 3" xfId="29482" xr:uid="{00000000-0005-0000-0000-0000F2130000}"/>
    <cellStyle name="Normal 2 2 3 3 4 2 3" xfId="9364" xr:uid="{00000000-0005-0000-0000-0000F3130000}"/>
    <cellStyle name="Normal 2 2 3 3 4 2 3 2" xfId="39689" xr:uid="{00000000-0005-0000-0000-0000F4130000}"/>
    <cellStyle name="Normal 2 2 3 3 4 2 3 3" xfId="24465" xr:uid="{00000000-0005-0000-0000-0000F5130000}"/>
    <cellStyle name="Normal 2 2 3 3 4 2 4" xfId="34676" xr:uid="{00000000-0005-0000-0000-0000F6130000}"/>
    <cellStyle name="Normal 2 2 3 3 4 2 5" xfId="19452" xr:uid="{00000000-0005-0000-0000-0000F7130000}"/>
    <cellStyle name="Normal 2 2 3 3 4 3" xfId="6003" xr:uid="{00000000-0005-0000-0000-0000F8130000}"/>
    <cellStyle name="Normal 2 2 3 3 4 3 2" xfId="16055" xr:uid="{00000000-0005-0000-0000-0000F9130000}"/>
    <cellStyle name="Normal 2 2 3 3 4 3 2 2" xfId="46377" xr:uid="{00000000-0005-0000-0000-0000FA130000}"/>
    <cellStyle name="Normal 2 2 3 3 4 3 2 3" xfId="31153" xr:uid="{00000000-0005-0000-0000-0000FB130000}"/>
    <cellStyle name="Normal 2 2 3 3 4 3 3" xfId="11035" xr:uid="{00000000-0005-0000-0000-0000FC130000}"/>
    <cellStyle name="Normal 2 2 3 3 4 3 3 2" xfId="41360" xr:uid="{00000000-0005-0000-0000-0000FD130000}"/>
    <cellStyle name="Normal 2 2 3 3 4 3 3 3" xfId="26136" xr:uid="{00000000-0005-0000-0000-0000FE130000}"/>
    <cellStyle name="Normal 2 2 3 3 4 3 4" xfId="36347" xr:uid="{00000000-0005-0000-0000-0000FF130000}"/>
    <cellStyle name="Normal 2 2 3 3 4 3 5" xfId="21123" xr:uid="{00000000-0005-0000-0000-000000140000}"/>
    <cellStyle name="Normal 2 2 3 3 4 4" xfId="12713" xr:uid="{00000000-0005-0000-0000-000001140000}"/>
    <cellStyle name="Normal 2 2 3 3 4 4 2" xfId="43035" xr:uid="{00000000-0005-0000-0000-000002140000}"/>
    <cellStyle name="Normal 2 2 3 3 4 4 3" xfId="27811" xr:uid="{00000000-0005-0000-0000-000003140000}"/>
    <cellStyle name="Normal 2 2 3 3 4 5" xfId="7692" xr:uid="{00000000-0005-0000-0000-000004140000}"/>
    <cellStyle name="Normal 2 2 3 3 4 5 2" xfId="38018" xr:uid="{00000000-0005-0000-0000-000005140000}"/>
    <cellStyle name="Normal 2 2 3 3 4 5 3" xfId="22794" xr:uid="{00000000-0005-0000-0000-000006140000}"/>
    <cellStyle name="Normal 2 2 3 3 4 6" xfId="33006" xr:uid="{00000000-0005-0000-0000-000007140000}"/>
    <cellStyle name="Normal 2 2 3 3 4 7" xfId="17781" xr:uid="{00000000-0005-0000-0000-000008140000}"/>
    <cellStyle name="Normal 2 2 3 3 5" xfId="3474" xr:uid="{00000000-0005-0000-0000-000009140000}"/>
    <cellStyle name="Normal 2 2 3 3 5 2" xfId="13548" xr:uid="{00000000-0005-0000-0000-00000A140000}"/>
    <cellStyle name="Normal 2 2 3 3 5 2 2" xfId="43870" xr:uid="{00000000-0005-0000-0000-00000B140000}"/>
    <cellStyle name="Normal 2 2 3 3 5 2 3" xfId="28646" xr:uid="{00000000-0005-0000-0000-00000C140000}"/>
    <cellStyle name="Normal 2 2 3 3 5 3" xfId="8528" xr:uid="{00000000-0005-0000-0000-00000D140000}"/>
    <cellStyle name="Normal 2 2 3 3 5 3 2" xfId="38853" xr:uid="{00000000-0005-0000-0000-00000E140000}"/>
    <cellStyle name="Normal 2 2 3 3 5 3 3" xfId="23629" xr:uid="{00000000-0005-0000-0000-00000F140000}"/>
    <cellStyle name="Normal 2 2 3 3 5 4" xfId="33840" xr:uid="{00000000-0005-0000-0000-000010140000}"/>
    <cellStyle name="Normal 2 2 3 3 5 5" xfId="18616" xr:uid="{00000000-0005-0000-0000-000011140000}"/>
    <cellStyle name="Normal 2 2 3 3 6" xfId="5167" xr:uid="{00000000-0005-0000-0000-000012140000}"/>
    <cellStyle name="Normal 2 2 3 3 6 2" xfId="15219" xr:uid="{00000000-0005-0000-0000-000013140000}"/>
    <cellStyle name="Normal 2 2 3 3 6 2 2" xfId="45541" xr:uid="{00000000-0005-0000-0000-000014140000}"/>
    <cellStyle name="Normal 2 2 3 3 6 2 3" xfId="30317" xr:uid="{00000000-0005-0000-0000-000015140000}"/>
    <cellStyle name="Normal 2 2 3 3 6 3" xfId="10199" xr:uid="{00000000-0005-0000-0000-000016140000}"/>
    <cellStyle name="Normal 2 2 3 3 6 3 2" xfId="40524" xr:uid="{00000000-0005-0000-0000-000017140000}"/>
    <cellStyle name="Normal 2 2 3 3 6 3 3" xfId="25300" xr:uid="{00000000-0005-0000-0000-000018140000}"/>
    <cellStyle name="Normal 2 2 3 3 6 4" xfId="35511" xr:uid="{00000000-0005-0000-0000-000019140000}"/>
    <cellStyle name="Normal 2 2 3 3 6 5" xfId="20287" xr:uid="{00000000-0005-0000-0000-00001A140000}"/>
    <cellStyle name="Normal 2 2 3 3 7" xfId="11877" xr:uid="{00000000-0005-0000-0000-00001B140000}"/>
    <cellStyle name="Normal 2 2 3 3 7 2" xfId="42199" xr:uid="{00000000-0005-0000-0000-00001C140000}"/>
    <cellStyle name="Normal 2 2 3 3 7 3" xfId="26975" xr:uid="{00000000-0005-0000-0000-00001D140000}"/>
    <cellStyle name="Normal 2 2 3 3 8" xfId="6856" xr:uid="{00000000-0005-0000-0000-00001E140000}"/>
    <cellStyle name="Normal 2 2 3 3 8 2" xfId="37182" xr:uid="{00000000-0005-0000-0000-00001F140000}"/>
    <cellStyle name="Normal 2 2 3 3 8 3" xfId="21958" xr:uid="{00000000-0005-0000-0000-000020140000}"/>
    <cellStyle name="Normal 2 2 3 3 9" xfId="32171" xr:uid="{00000000-0005-0000-0000-000021140000}"/>
    <cellStyle name="Normal 2 2 3 4" xfId="1881" xr:uid="{00000000-0005-0000-0000-000022140000}"/>
    <cellStyle name="Normal 2 2 3 4 2" xfId="2304" xr:uid="{00000000-0005-0000-0000-000023140000}"/>
    <cellStyle name="Normal 2 2 3 4 2 2" xfId="3143" xr:uid="{00000000-0005-0000-0000-000024140000}"/>
    <cellStyle name="Normal 2 2 3 4 2 2 2" xfId="4833" xr:uid="{00000000-0005-0000-0000-000025140000}"/>
    <cellStyle name="Normal 2 2 3 4 2 2 2 2" xfId="14906" xr:uid="{00000000-0005-0000-0000-000026140000}"/>
    <cellStyle name="Normal 2 2 3 4 2 2 2 2 2" xfId="45228" xr:uid="{00000000-0005-0000-0000-000027140000}"/>
    <cellStyle name="Normal 2 2 3 4 2 2 2 2 3" xfId="30004" xr:uid="{00000000-0005-0000-0000-000028140000}"/>
    <cellStyle name="Normal 2 2 3 4 2 2 2 3" xfId="9886" xr:uid="{00000000-0005-0000-0000-000029140000}"/>
    <cellStyle name="Normal 2 2 3 4 2 2 2 3 2" xfId="40211" xr:uid="{00000000-0005-0000-0000-00002A140000}"/>
    <cellStyle name="Normal 2 2 3 4 2 2 2 3 3" xfId="24987" xr:uid="{00000000-0005-0000-0000-00002B140000}"/>
    <cellStyle name="Normal 2 2 3 4 2 2 2 4" xfId="35198" xr:uid="{00000000-0005-0000-0000-00002C140000}"/>
    <cellStyle name="Normal 2 2 3 4 2 2 2 5" xfId="19974" xr:uid="{00000000-0005-0000-0000-00002D140000}"/>
    <cellStyle name="Normal 2 2 3 4 2 2 3" xfId="6525" xr:uid="{00000000-0005-0000-0000-00002E140000}"/>
    <cellStyle name="Normal 2 2 3 4 2 2 3 2" xfId="16577" xr:uid="{00000000-0005-0000-0000-00002F140000}"/>
    <cellStyle name="Normal 2 2 3 4 2 2 3 2 2" xfId="46899" xr:uid="{00000000-0005-0000-0000-000030140000}"/>
    <cellStyle name="Normal 2 2 3 4 2 2 3 2 3" xfId="31675" xr:uid="{00000000-0005-0000-0000-000031140000}"/>
    <cellStyle name="Normal 2 2 3 4 2 2 3 3" xfId="11557" xr:uid="{00000000-0005-0000-0000-000032140000}"/>
    <cellStyle name="Normal 2 2 3 4 2 2 3 3 2" xfId="41882" xr:uid="{00000000-0005-0000-0000-000033140000}"/>
    <cellStyle name="Normal 2 2 3 4 2 2 3 3 3" xfId="26658" xr:uid="{00000000-0005-0000-0000-000034140000}"/>
    <cellStyle name="Normal 2 2 3 4 2 2 3 4" xfId="36869" xr:uid="{00000000-0005-0000-0000-000035140000}"/>
    <cellStyle name="Normal 2 2 3 4 2 2 3 5" xfId="21645" xr:uid="{00000000-0005-0000-0000-000036140000}"/>
    <cellStyle name="Normal 2 2 3 4 2 2 4" xfId="13235" xr:uid="{00000000-0005-0000-0000-000037140000}"/>
    <cellStyle name="Normal 2 2 3 4 2 2 4 2" xfId="43557" xr:uid="{00000000-0005-0000-0000-000038140000}"/>
    <cellStyle name="Normal 2 2 3 4 2 2 4 3" xfId="28333" xr:uid="{00000000-0005-0000-0000-000039140000}"/>
    <cellStyle name="Normal 2 2 3 4 2 2 5" xfId="8214" xr:uid="{00000000-0005-0000-0000-00003A140000}"/>
    <cellStyle name="Normal 2 2 3 4 2 2 5 2" xfId="38540" xr:uid="{00000000-0005-0000-0000-00003B140000}"/>
    <cellStyle name="Normal 2 2 3 4 2 2 5 3" xfId="23316" xr:uid="{00000000-0005-0000-0000-00003C140000}"/>
    <cellStyle name="Normal 2 2 3 4 2 2 6" xfId="33528" xr:uid="{00000000-0005-0000-0000-00003D140000}"/>
    <cellStyle name="Normal 2 2 3 4 2 2 7" xfId="18303" xr:uid="{00000000-0005-0000-0000-00003E140000}"/>
    <cellStyle name="Normal 2 2 3 4 2 3" xfId="3996" xr:uid="{00000000-0005-0000-0000-00003F140000}"/>
    <cellStyle name="Normal 2 2 3 4 2 3 2" xfId="14070" xr:uid="{00000000-0005-0000-0000-000040140000}"/>
    <cellStyle name="Normal 2 2 3 4 2 3 2 2" xfId="44392" xr:uid="{00000000-0005-0000-0000-000041140000}"/>
    <cellStyle name="Normal 2 2 3 4 2 3 2 3" xfId="29168" xr:uid="{00000000-0005-0000-0000-000042140000}"/>
    <cellStyle name="Normal 2 2 3 4 2 3 3" xfId="9050" xr:uid="{00000000-0005-0000-0000-000043140000}"/>
    <cellStyle name="Normal 2 2 3 4 2 3 3 2" xfId="39375" xr:uid="{00000000-0005-0000-0000-000044140000}"/>
    <cellStyle name="Normal 2 2 3 4 2 3 3 3" xfId="24151" xr:uid="{00000000-0005-0000-0000-000045140000}"/>
    <cellStyle name="Normal 2 2 3 4 2 3 4" xfId="34362" xr:uid="{00000000-0005-0000-0000-000046140000}"/>
    <cellStyle name="Normal 2 2 3 4 2 3 5" xfId="19138" xr:uid="{00000000-0005-0000-0000-000047140000}"/>
    <cellStyle name="Normal 2 2 3 4 2 4" xfId="5689" xr:uid="{00000000-0005-0000-0000-000048140000}"/>
    <cellStyle name="Normal 2 2 3 4 2 4 2" xfId="15741" xr:uid="{00000000-0005-0000-0000-000049140000}"/>
    <cellStyle name="Normal 2 2 3 4 2 4 2 2" xfId="46063" xr:uid="{00000000-0005-0000-0000-00004A140000}"/>
    <cellStyle name="Normal 2 2 3 4 2 4 2 3" xfId="30839" xr:uid="{00000000-0005-0000-0000-00004B140000}"/>
    <cellStyle name="Normal 2 2 3 4 2 4 3" xfId="10721" xr:uid="{00000000-0005-0000-0000-00004C140000}"/>
    <cellStyle name="Normal 2 2 3 4 2 4 3 2" xfId="41046" xr:uid="{00000000-0005-0000-0000-00004D140000}"/>
    <cellStyle name="Normal 2 2 3 4 2 4 3 3" xfId="25822" xr:uid="{00000000-0005-0000-0000-00004E140000}"/>
    <cellStyle name="Normal 2 2 3 4 2 4 4" xfId="36033" xr:uid="{00000000-0005-0000-0000-00004F140000}"/>
    <cellStyle name="Normal 2 2 3 4 2 4 5" xfId="20809" xr:uid="{00000000-0005-0000-0000-000050140000}"/>
    <cellStyle name="Normal 2 2 3 4 2 5" xfId="12399" xr:uid="{00000000-0005-0000-0000-000051140000}"/>
    <cellStyle name="Normal 2 2 3 4 2 5 2" xfId="42721" xr:uid="{00000000-0005-0000-0000-000052140000}"/>
    <cellStyle name="Normal 2 2 3 4 2 5 3" xfId="27497" xr:uid="{00000000-0005-0000-0000-000053140000}"/>
    <cellStyle name="Normal 2 2 3 4 2 6" xfId="7378" xr:uid="{00000000-0005-0000-0000-000054140000}"/>
    <cellStyle name="Normal 2 2 3 4 2 6 2" xfId="37704" xr:uid="{00000000-0005-0000-0000-000055140000}"/>
    <cellStyle name="Normal 2 2 3 4 2 6 3" xfId="22480" xr:uid="{00000000-0005-0000-0000-000056140000}"/>
    <cellStyle name="Normal 2 2 3 4 2 7" xfId="32692" xr:uid="{00000000-0005-0000-0000-000057140000}"/>
    <cellStyle name="Normal 2 2 3 4 2 8" xfId="17467" xr:uid="{00000000-0005-0000-0000-000058140000}"/>
    <cellStyle name="Normal 2 2 3 4 3" xfId="2725" xr:uid="{00000000-0005-0000-0000-000059140000}"/>
    <cellStyle name="Normal 2 2 3 4 3 2" xfId="4415" xr:uid="{00000000-0005-0000-0000-00005A140000}"/>
    <cellStyle name="Normal 2 2 3 4 3 2 2" xfId="14488" xr:uid="{00000000-0005-0000-0000-00005B140000}"/>
    <cellStyle name="Normal 2 2 3 4 3 2 2 2" xfId="44810" xr:uid="{00000000-0005-0000-0000-00005C140000}"/>
    <cellStyle name="Normal 2 2 3 4 3 2 2 3" xfId="29586" xr:uid="{00000000-0005-0000-0000-00005D140000}"/>
    <cellStyle name="Normal 2 2 3 4 3 2 3" xfId="9468" xr:uid="{00000000-0005-0000-0000-00005E140000}"/>
    <cellStyle name="Normal 2 2 3 4 3 2 3 2" xfId="39793" xr:uid="{00000000-0005-0000-0000-00005F140000}"/>
    <cellStyle name="Normal 2 2 3 4 3 2 3 3" xfId="24569" xr:uid="{00000000-0005-0000-0000-000060140000}"/>
    <cellStyle name="Normal 2 2 3 4 3 2 4" xfId="34780" xr:uid="{00000000-0005-0000-0000-000061140000}"/>
    <cellStyle name="Normal 2 2 3 4 3 2 5" xfId="19556" xr:uid="{00000000-0005-0000-0000-000062140000}"/>
    <cellStyle name="Normal 2 2 3 4 3 3" xfId="6107" xr:uid="{00000000-0005-0000-0000-000063140000}"/>
    <cellStyle name="Normal 2 2 3 4 3 3 2" xfId="16159" xr:uid="{00000000-0005-0000-0000-000064140000}"/>
    <cellStyle name="Normal 2 2 3 4 3 3 2 2" xfId="46481" xr:uid="{00000000-0005-0000-0000-000065140000}"/>
    <cellStyle name="Normal 2 2 3 4 3 3 2 3" xfId="31257" xr:uid="{00000000-0005-0000-0000-000066140000}"/>
    <cellStyle name="Normal 2 2 3 4 3 3 3" xfId="11139" xr:uid="{00000000-0005-0000-0000-000067140000}"/>
    <cellStyle name="Normal 2 2 3 4 3 3 3 2" xfId="41464" xr:uid="{00000000-0005-0000-0000-000068140000}"/>
    <cellStyle name="Normal 2 2 3 4 3 3 3 3" xfId="26240" xr:uid="{00000000-0005-0000-0000-000069140000}"/>
    <cellStyle name="Normal 2 2 3 4 3 3 4" xfId="36451" xr:uid="{00000000-0005-0000-0000-00006A140000}"/>
    <cellStyle name="Normal 2 2 3 4 3 3 5" xfId="21227" xr:uid="{00000000-0005-0000-0000-00006B140000}"/>
    <cellStyle name="Normal 2 2 3 4 3 4" xfId="12817" xr:uid="{00000000-0005-0000-0000-00006C140000}"/>
    <cellStyle name="Normal 2 2 3 4 3 4 2" xfId="43139" xr:uid="{00000000-0005-0000-0000-00006D140000}"/>
    <cellStyle name="Normal 2 2 3 4 3 4 3" xfId="27915" xr:uid="{00000000-0005-0000-0000-00006E140000}"/>
    <cellStyle name="Normal 2 2 3 4 3 5" xfId="7796" xr:uid="{00000000-0005-0000-0000-00006F140000}"/>
    <cellStyle name="Normal 2 2 3 4 3 5 2" xfId="38122" xr:uid="{00000000-0005-0000-0000-000070140000}"/>
    <cellStyle name="Normal 2 2 3 4 3 5 3" xfId="22898" xr:uid="{00000000-0005-0000-0000-000071140000}"/>
    <cellStyle name="Normal 2 2 3 4 3 6" xfId="33110" xr:uid="{00000000-0005-0000-0000-000072140000}"/>
    <cellStyle name="Normal 2 2 3 4 3 7" xfId="17885" xr:uid="{00000000-0005-0000-0000-000073140000}"/>
    <cellStyle name="Normal 2 2 3 4 4" xfId="3578" xr:uid="{00000000-0005-0000-0000-000074140000}"/>
    <cellStyle name="Normal 2 2 3 4 4 2" xfId="13652" xr:uid="{00000000-0005-0000-0000-000075140000}"/>
    <cellStyle name="Normal 2 2 3 4 4 2 2" xfId="43974" xr:uid="{00000000-0005-0000-0000-000076140000}"/>
    <cellStyle name="Normal 2 2 3 4 4 2 3" xfId="28750" xr:uid="{00000000-0005-0000-0000-000077140000}"/>
    <cellStyle name="Normal 2 2 3 4 4 3" xfId="8632" xr:uid="{00000000-0005-0000-0000-000078140000}"/>
    <cellStyle name="Normal 2 2 3 4 4 3 2" xfId="38957" xr:uid="{00000000-0005-0000-0000-000079140000}"/>
    <cellStyle name="Normal 2 2 3 4 4 3 3" xfId="23733" xr:uid="{00000000-0005-0000-0000-00007A140000}"/>
    <cellStyle name="Normal 2 2 3 4 4 4" xfId="33944" xr:uid="{00000000-0005-0000-0000-00007B140000}"/>
    <cellStyle name="Normal 2 2 3 4 4 5" xfId="18720" xr:uid="{00000000-0005-0000-0000-00007C140000}"/>
    <cellStyle name="Normal 2 2 3 4 5" xfId="5271" xr:uid="{00000000-0005-0000-0000-00007D140000}"/>
    <cellStyle name="Normal 2 2 3 4 5 2" xfId="15323" xr:uid="{00000000-0005-0000-0000-00007E140000}"/>
    <cellStyle name="Normal 2 2 3 4 5 2 2" xfId="45645" xr:uid="{00000000-0005-0000-0000-00007F140000}"/>
    <cellStyle name="Normal 2 2 3 4 5 2 3" xfId="30421" xr:uid="{00000000-0005-0000-0000-000080140000}"/>
    <cellStyle name="Normal 2 2 3 4 5 3" xfId="10303" xr:uid="{00000000-0005-0000-0000-000081140000}"/>
    <cellStyle name="Normal 2 2 3 4 5 3 2" xfId="40628" xr:uid="{00000000-0005-0000-0000-000082140000}"/>
    <cellStyle name="Normal 2 2 3 4 5 3 3" xfId="25404" xr:uid="{00000000-0005-0000-0000-000083140000}"/>
    <cellStyle name="Normal 2 2 3 4 5 4" xfId="35615" xr:uid="{00000000-0005-0000-0000-000084140000}"/>
    <cellStyle name="Normal 2 2 3 4 5 5" xfId="20391" xr:uid="{00000000-0005-0000-0000-000085140000}"/>
    <cellStyle name="Normal 2 2 3 4 6" xfId="11981" xr:uid="{00000000-0005-0000-0000-000086140000}"/>
    <cellStyle name="Normal 2 2 3 4 6 2" xfId="42303" xr:uid="{00000000-0005-0000-0000-000087140000}"/>
    <cellStyle name="Normal 2 2 3 4 6 3" xfId="27079" xr:uid="{00000000-0005-0000-0000-000088140000}"/>
    <cellStyle name="Normal 2 2 3 4 7" xfId="6960" xr:uid="{00000000-0005-0000-0000-000089140000}"/>
    <cellStyle name="Normal 2 2 3 4 7 2" xfId="37286" xr:uid="{00000000-0005-0000-0000-00008A140000}"/>
    <cellStyle name="Normal 2 2 3 4 7 3" xfId="22062" xr:uid="{00000000-0005-0000-0000-00008B140000}"/>
    <cellStyle name="Normal 2 2 3 4 8" xfId="32274" xr:uid="{00000000-0005-0000-0000-00008C140000}"/>
    <cellStyle name="Normal 2 2 3 4 9" xfId="17049" xr:uid="{00000000-0005-0000-0000-00008D140000}"/>
    <cellStyle name="Normal 2 2 3 5" xfId="2094" xr:uid="{00000000-0005-0000-0000-00008E140000}"/>
    <cellStyle name="Normal 2 2 3 5 2" xfId="2935" xr:uid="{00000000-0005-0000-0000-00008F140000}"/>
    <cellStyle name="Normal 2 2 3 5 2 2" xfId="4625" xr:uid="{00000000-0005-0000-0000-000090140000}"/>
    <cellStyle name="Normal 2 2 3 5 2 2 2" xfId="14698" xr:uid="{00000000-0005-0000-0000-000091140000}"/>
    <cellStyle name="Normal 2 2 3 5 2 2 2 2" xfId="45020" xr:uid="{00000000-0005-0000-0000-000092140000}"/>
    <cellStyle name="Normal 2 2 3 5 2 2 2 3" xfId="29796" xr:uid="{00000000-0005-0000-0000-000093140000}"/>
    <cellStyle name="Normal 2 2 3 5 2 2 3" xfId="9678" xr:uid="{00000000-0005-0000-0000-000094140000}"/>
    <cellStyle name="Normal 2 2 3 5 2 2 3 2" xfId="40003" xr:uid="{00000000-0005-0000-0000-000095140000}"/>
    <cellStyle name="Normal 2 2 3 5 2 2 3 3" xfId="24779" xr:uid="{00000000-0005-0000-0000-000096140000}"/>
    <cellStyle name="Normal 2 2 3 5 2 2 4" xfId="34990" xr:uid="{00000000-0005-0000-0000-000097140000}"/>
    <cellStyle name="Normal 2 2 3 5 2 2 5" xfId="19766" xr:uid="{00000000-0005-0000-0000-000098140000}"/>
    <cellStyle name="Normal 2 2 3 5 2 3" xfId="6317" xr:uid="{00000000-0005-0000-0000-000099140000}"/>
    <cellStyle name="Normal 2 2 3 5 2 3 2" xfId="16369" xr:uid="{00000000-0005-0000-0000-00009A140000}"/>
    <cellStyle name="Normal 2 2 3 5 2 3 2 2" xfId="46691" xr:uid="{00000000-0005-0000-0000-00009B140000}"/>
    <cellStyle name="Normal 2 2 3 5 2 3 2 3" xfId="31467" xr:uid="{00000000-0005-0000-0000-00009C140000}"/>
    <cellStyle name="Normal 2 2 3 5 2 3 3" xfId="11349" xr:uid="{00000000-0005-0000-0000-00009D140000}"/>
    <cellStyle name="Normal 2 2 3 5 2 3 3 2" xfId="41674" xr:uid="{00000000-0005-0000-0000-00009E140000}"/>
    <cellStyle name="Normal 2 2 3 5 2 3 3 3" xfId="26450" xr:uid="{00000000-0005-0000-0000-00009F140000}"/>
    <cellStyle name="Normal 2 2 3 5 2 3 4" xfId="36661" xr:uid="{00000000-0005-0000-0000-0000A0140000}"/>
    <cellStyle name="Normal 2 2 3 5 2 3 5" xfId="21437" xr:uid="{00000000-0005-0000-0000-0000A1140000}"/>
    <cellStyle name="Normal 2 2 3 5 2 4" xfId="13027" xr:uid="{00000000-0005-0000-0000-0000A2140000}"/>
    <cellStyle name="Normal 2 2 3 5 2 4 2" xfId="43349" xr:uid="{00000000-0005-0000-0000-0000A3140000}"/>
    <cellStyle name="Normal 2 2 3 5 2 4 3" xfId="28125" xr:uid="{00000000-0005-0000-0000-0000A4140000}"/>
    <cellStyle name="Normal 2 2 3 5 2 5" xfId="8006" xr:uid="{00000000-0005-0000-0000-0000A5140000}"/>
    <cellStyle name="Normal 2 2 3 5 2 5 2" xfId="38332" xr:uid="{00000000-0005-0000-0000-0000A6140000}"/>
    <cellStyle name="Normal 2 2 3 5 2 5 3" xfId="23108" xr:uid="{00000000-0005-0000-0000-0000A7140000}"/>
    <cellStyle name="Normal 2 2 3 5 2 6" xfId="33320" xr:uid="{00000000-0005-0000-0000-0000A8140000}"/>
    <cellStyle name="Normal 2 2 3 5 2 7" xfId="18095" xr:uid="{00000000-0005-0000-0000-0000A9140000}"/>
    <cellStyle name="Normal 2 2 3 5 3" xfId="3788" xr:uid="{00000000-0005-0000-0000-0000AA140000}"/>
    <cellStyle name="Normal 2 2 3 5 3 2" xfId="13862" xr:uid="{00000000-0005-0000-0000-0000AB140000}"/>
    <cellStyle name="Normal 2 2 3 5 3 2 2" xfId="44184" xr:uid="{00000000-0005-0000-0000-0000AC140000}"/>
    <cellStyle name="Normal 2 2 3 5 3 2 3" xfId="28960" xr:uid="{00000000-0005-0000-0000-0000AD140000}"/>
    <cellStyle name="Normal 2 2 3 5 3 3" xfId="8842" xr:uid="{00000000-0005-0000-0000-0000AE140000}"/>
    <cellStyle name="Normal 2 2 3 5 3 3 2" xfId="39167" xr:uid="{00000000-0005-0000-0000-0000AF140000}"/>
    <cellStyle name="Normal 2 2 3 5 3 3 3" xfId="23943" xr:uid="{00000000-0005-0000-0000-0000B0140000}"/>
    <cellStyle name="Normal 2 2 3 5 3 4" xfId="34154" xr:uid="{00000000-0005-0000-0000-0000B1140000}"/>
    <cellStyle name="Normal 2 2 3 5 3 5" xfId="18930" xr:uid="{00000000-0005-0000-0000-0000B2140000}"/>
    <cellStyle name="Normal 2 2 3 5 4" xfId="5481" xr:uid="{00000000-0005-0000-0000-0000B3140000}"/>
    <cellStyle name="Normal 2 2 3 5 4 2" xfId="15533" xr:uid="{00000000-0005-0000-0000-0000B4140000}"/>
    <cellStyle name="Normal 2 2 3 5 4 2 2" xfId="45855" xr:uid="{00000000-0005-0000-0000-0000B5140000}"/>
    <cellStyle name="Normal 2 2 3 5 4 2 3" xfId="30631" xr:uid="{00000000-0005-0000-0000-0000B6140000}"/>
    <cellStyle name="Normal 2 2 3 5 4 3" xfId="10513" xr:uid="{00000000-0005-0000-0000-0000B7140000}"/>
    <cellStyle name="Normal 2 2 3 5 4 3 2" xfId="40838" xr:uid="{00000000-0005-0000-0000-0000B8140000}"/>
    <cellStyle name="Normal 2 2 3 5 4 3 3" xfId="25614" xr:uid="{00000000-0005-0000-0000-0000B9140000}"/>
    <cellStyle name="Normal 2 2 3 5 4 4" xfId="35825" xr:uid="{00000000-0005-0000-0000-0000BA140000}"/>
    <cellStyle name="Normal 2 2 3 5 4 5" xfId="20601" xr:uid="{00000000-0005-0000-0000-0000BB140000}"/>
    <cellStyle name="Normal 2 2 3 5 5" xfId="12191" xr:uid="{00000000-0005-0000-0000-0000BC140000}"/>
    <cellStyle name="Normal 2 2 3 5 5 2" xfId="42513" xr:uid="{00000000-0005-0000-0000-0000BD140000}"/>
    <cellStyle name="Normal 2 2 3 5 5 3" xfId="27289" xr:uid="{00000000-0005-0000-0000-0000BE140000}"/>
    <cellStyle name="Normal 2 2 3 5 6" xfId="7170" xr:uid="{00000000-0005-0000-0000-0000BF140000}"/>
    <cellStyle name="Normal 2 2 3 5 6 2" xfId="37496" xr:uid="{00000000-0005-0000-0000-0000C0140000}"/>
    <cellStyle name="Normal 2 2 3 5 6 3" xfId="22272" xr:uid="{00000000-0005-0000-0000-0000C1140000}"/>
    <cellStyle name="Normal 2 2 3 5 7" xfId="32484" xr:uid="{00000000-0005-0000-0000-0000C2140000}"/>
    <cellStyle name="Normal 2 2 3 5 8" xfId="17259" xr:uid="{00000000-0005-0000-0000-0000C3140000}"/>
    <cellStyle name="Normal 2 2 3 6" xfId="2515" xr:uid="{00000000-0005-0000-0000-0000C4140000}"/>
    <cellStyle name="Normal 2 2 3 6 2" xfId="4207" xr:uid="{00000000-0005-0000-0000-0000C5140000}"/>
    <cellStyle name="Normal 2 2 3 6 2 2" xfId="14280" xr:uid="{00000000-0005-0000-0000-0000C6140000}"/>
    <cellStyle name="Normal 2 2 3 6 2 2 2" xfId="44602" xr:uid="{00000000-0005-0000-0000-0000C7140000}"/>
    <cellStyle name="Normal 2 2 3 6 2 2 3" xfId="29378" xr:uid="{00000000-0005-0000-0000-0000C8140000}"/>
    <cellStyle name="Normal 2 2 3 6 2 3" xfId="9260" xr:uid="{00000000-0005-0000-0000-0000C9140000}"/>
    <cellStyle name="Normal 2 2 3 6 2 3 2" xfId="39585" xr:uid="{00000000-0005-0000-0000-0000CA140000}"/>
    <cellStyle name="Normal 2 2 3 6 2 3 3" xfId="24361" xr:uid="{00000000-0005-0000-0000-0000CB140000}"/>
    <cellStyle name="Normal 2 2 3 6 2 4" xfId="34572" xr:uid="{00000000-0005-0000-0000-0000CC140000}"/>
    <cellStyle name="Normal 2 2 3 6 2 5" xfId="19348" xr:uid="{00000000-0005-0000-0000-0000CD140000}"/>
    <cellStyle name="Normal 2 2 3 6 3" xfId="5899" xr:uid="{00000000-0005-0000-0000-0000CE140000}"/>
    <cellStyle name="Normal 2 2 3 6 3 2" xfId="15951" xr:uid="{00000000-0005-0000-0000-0000CF140000}"/>
    <cellStyle name="Normal 2 2 3 6 3 2 2" xfId="46273" xr:uid="{00000000-0005-0000-0000-0000D0140000}"/>
    <cellStyle name="Normal 2 2 3 6 3 2 3" xfId="31049" xr:uid="{00000000-0005-0000-0000-0000D1140000}"/>
    <cellStyle name="Normal 2 2 3 6 3 3" xfId="10931" xr:uid="{00000000-0005-0000-0000-0000D2140000}"/>
    <cellStyle name="Normal 2 2 3 6 3 3 2" xfId="41256" xr:uid="{00000000-0005-0000-0000-0000D3140000}"/>
    <cellStyle name="Normal 2 2 3 6 3 3 3" xfId="26032" xr:uid="{00000000-0005-0000-0000-0000D4140000}"/>
    <cellStyle name="Normal 2 2 3 6 3 4" xfId="36243" xr:uid="{00000000-0005-0000-0000-0000D5140000}"/>
    <cellStyle name="Normal 2 2 3 6 3 5" xfId="21019" xr:uid="{00000000-0005-0000-0000-0000D6140000}"/>
    <cellStyle name="Normal 2 2 3 6 4" xfId="12609" xr:uid="{00000000-0005-0000-0000-0000D7140000}"/>
    <cellStyle name="Normal 2 2 3 6 4 2" xfId="42931" xr:uid="{00000000-0005-0000-0000-0000D8140000}"/>
    <cellStyle name="Normal 2 2 3 6 4 3" xfId="27707" xr:uid="{00000000-0005-0000-0000-0000D9140000}"/>
    <cellStyle name="Normal 2 2 3 6 5" xfId="7588" xr:uid="{00000000-0005-0000-0000-0000DA140000}"/>
    <cellStyle name="Normal 2 2 3 6 5 2" xfId="37914" xr:uid="{00000000-0005-0000-0000-0000DB140000}"/>
    <cellStyle name="Normal 2 2 3 6 5 3" xfId="22690" xr:uid="{00000000-0005-0000-0000-0000DC140000}"/>
    <cellStyle name="Normal 2 2 3 6 6" xfId="32902" xr:uid="{00000000-0005-0000-0000-0000DD140000}"/>
    <cellStyle name="Normal 2 2 3 6 7" xfId="17677" xr:uid="{00000000-0005-0000-0000-0000DE140000}"/>
    <cellStyle name="Normal 2 2 3 7" xfId="3366" xr:uid="{00000000-0005-0000-0000-0000DF140000}"/>
    <cellStyle name="Normal 2 2 3 7 2" xfId="13444" xr:uid="{00000000-0005-0000-0000-0000E0140000}"/>
    <cellStyle name="Normal 2 2 3 7 2 2" xfId="43766" xr:uid="{00000000-0005-0000-0000-0000E1140000}"/>
    <cellStyle name="Normal 2 2 3 7 2 3" xfId="28542" xr:uid="{00000000-0005-0000-0000-0000E2140000}"/>
    <cellStyle name="Normal 2 2 3 7 3" xfId="8424" xr:uid="{00000000-0005-0000-0000-0000E3140000}"/>
    <cellStyle name="Normal 2 2 3 7 3 2" xfId="38749" xr:uid="{00000000-0005-0000-0000-0000E4140000}"/>
    <cellStyle name="Normal 2 2 3 7 3 3" xfId="23525" xr:uid="{00000000-0005-0000-0000-0000E5140000}"/>
    <cellStyle name="Normal 2 2 3 7 4" xfId="33736" xr:uid="{00000000-0005-0000-0000-0000E6140000}"/>
    <cellStyle name="Normal 2 2 3 7 5" xfId="18512" xr:uid="{00000000-0005-0000-0000-0000E7140000}"/>
    <cellStyle name="Normal 2 2 3 8" xfId="5060" xr:uid="{00000000-0005-0000-0000-0000E8140000}"/>
    <cellStyle name="Normal 2 2 3 8 2" xfId="15115" xr:uid="{00000000-0005-0000-0000-0000E9140000}"/>
    <cellStyle name="Normal 2 2 3 8 2 2" xfId="45437" xr:uid="{00000000-0005-0000-0000-0000EA140000}"/>
    <cellStyle name="Normal 2 2 3 8 2 3" xfId="30213" xr:uid="{00000000-0005-0000-0000-0000EB140000}"/>
    <cellStyle name="Normal 2 2 3 8 3" xfId="10095" xr:uid="{00000000-0005-0000-0000-0000EC140000}"/>
    <cellStyle name="Normal 2 2 3 8 3 2" xfId="40420" xr:uid="{00000000-0005-0000-0000-0000ED140000}"/>
    <cellStyle name="Normal 2 2 3 8 3 3" xfId="25196" xr:uid="{00000000-0005-0000-0000-0000EE140000}"/>
    <cellStyle name="Normal 2 2 3 8 4" xfId="35407" xr:uid="{00000000-0005-0000-0000-0000EF140000}"/>
    <cellStyle name="Normal 2 2 3 8 5" xfId="20183" xr:uid="{00000000-0005-0000-0000-0000F0140000}"/>
    <cellStyle name="Normal 2 2 3 9" xfId="11771" xr:uid="{00000000-0005-0000-0000-0000F1140000}"/>
    <cellStyle name="Normal 2 2 3 9 2" xfId="42095" xr:uid="{00000000-0005-0000-0000-0000F2140000}"/>
    <cellStyle name="Normal 2 2 3 9 3" xfId="26871" xr:uid="{00000000-0005-0000-0000-0000F3140000}"/>
    <cellStyle name="Normal 2 2 4" xfId="1106" xr:uid="{00000000-0005-0000-0000-0000F4140000}"/>
    <cellStyle name="Normal 2 2 5" xfId="31971" xr:uid="{00000000-0005-0000-0000-0000F5140000}"/>
    <cellStyle name="Normal 2 2 6" xfId="933" xr:uid="{00000000-0005-0000-0000-0000F6140000}"/>
    <cellStyle name="Normal 2 3" xfId="124" xr:uid="{00000000-0005-0000-0000-0000F7140000}"/>
    <cellStyle name="Normal 2 3 10" xfId="408" xr:uid="{00000000-0005-0000-0000-0000F8140000}"/>
    <cellStyle name="Normal 2 3 11" xfId="47279" xr:uid="{00000000-0005-0000-0000-0000F9140000}"/>
    <cellStyle name="Normal 2 3 2" xfId="615" xr:uid="{00000000-0005-0000-0000-0000FA140000}"/>
    <cellStyle name="Normal 2 3 2 10" xfId="6752" xr:uid="{00000000-0005-0000-0000-0000FB140000}"/>
    <cellStyle name="Normal 2 3 2 10 2" xfId="37080" xr:uid="{00000000-0005-0000-0000-0000FC140000}"/>
    <cellStyle name="Normal 2 3 2 10 3" xfId="21856" xr:uid="{00000000-0005-0000-0000-0000FD140000}"/>
    <cellStyle name="Normal 2 3 2 11" xfId="32071" xr:uid="{00000000-0005-0000-0000-0000FE140000}"/>
    <cellStyle name="Normal 2 3 2 12" xfId="16841" xr:uid="{00000000-0005-0000-0000-0000FF140000}"/>
    <cellStyle name="Normal 2 3 2 13" xfId="1422" xr:uid="{00000000-0005-0000-0000-000000150000}"/>
    <cellStyle name="Normal 2 3 2 14" xfId="47280" xr:uid="{00000000-0005-0000-0000-000001150000}"/>
    <cellStyle name="Normal 2 3 2 2" xfId="1716" xr:uid="{00000000-0005-0000-0000-000002150000}"/>
    <cellStyle name="Normal 2 3 2 2 10" xfId="32123" xr:uid="{00000000-0005-0000-0000-000003150000}"/>
    <cellStyle name="Normal 2 3 2 2 11" xfId="16895" xr:uid="{00000000-0005-0000-0000-000004150000}"/>
    <cellStyle name="Normal 2 3 2 2 2" xfId="1824" xr:uid="{00000000-0005-0000-0000-000005150000}"/>
    <cellStyle name="Normal 2 3 2 2 2 10" xfId="16999" xr:uid="{00000000-0005-0000-0000-000006150000}"/>
    <cellStyle name="Normal 2 3 2 2 2 2" xfId="2041" xr:uid="{00000000-0005-0000-0000-000007150000}"/>
    <cellStyle name="Normal 2 3 2 2 2 2 2" xfId="2462" xr:uid="{00000000-0005-0000-0000-000008150000}"/>
    <cellStyle name="Normal 2 3 2 2 2 2 2 2" xfId="3301" xr:uid="{00000000-0005-0000-0000-000009150000}"/>
    <cellStyle name="Normal 2 3 2 2 2 2 2 2 2" xfId="4991" xr:uid="{00000000-0005-0000-0000-00000A150000}"/>
    <cellStyle name="Normal 2 3 2 2 2 2 2 2 2 2" xfId="15064" xr:uid="{00000000-0005-0000-0000-00000B150000}"/>
    <cellStyle name="Normal 2 3 2 2 2 2 2 2 2 2 2" xfId="45386" xr:uid="{00000000-0005-0000-0000-00000C150000}"/>
    <cellStyle name="Normal 2 3 2 2 2 2 2 2 2 2 3" xfId="30162" xr:uid="{00000000-0005-0000-0000-00000D150000}"/>
    <cellStyle name="Normal 2 3 2 2 2 2 2 2 2 3" xfId="10044" xr:uid="{00000000-0005-0000-0000-00000E150000}"/>
    <cellStyle name="Normal 2 3 2 2 2 2 2 2 2 3 2" xfId="40369" xr:uid="{00000000-0005-0000-0000-00000F150000}"/>
    <cellStyle name="Normal 2 3 2 2 2 2 2 2 2 3 3" xfId="25145" xr:uid="{00000000-0005-0000-0000-000010150000}"/>
    <cellStyle name="Normal 2 3 2 2 2 2 2 2 2 4" xfId="35356" xr:uid="{00000000-0005-0000-0000-000011150000}"/>
    <cellStyle name="Normal 2 3 2 2 2 2 2 2 2 5" xfId="20132" xr:uid="{00000000-0005-0000-0000-000012150000}"/>
    <cellStyle name="Normal 2 3 2 2 2 2 2 2 3" xfId="6683" xr:uid="{00000000-0005-0000-0000-000013150000}"/>
    <cellStyle name="Normal 2 3 2 2 2 2 2 2 3 2" xfId="16735" xr:uid="{00000000-0005-0000-0000-000014150000}"/>
    <cellStyle name="Normal 2 3 2 2 2 2 2 2 3 2 2" xfId="47057" xr:uid="{00000000-0005-0000-0000-000015150000}"/>
    <cellStyle name="Normal 2 3 2 2 2 2 2 2 3 2 3" xfId="31833" xr:uid="{00000000-0005-0000-0000-000016150000}"/>
    <cellStyle name="Normal 2 3 2 2 2 2 2 2 3 3" xfId="11715" xr:uid="{00000000-0005-0000-0000-000017150000}"/>
    <cellStyle name="Normal 2 3 2 2 2 2 2 2 3 3 2" xfId="42040" xr:uid="{00000000-0005-0000-0000-000018150000}"/>
    <cellStyle name="Normal 2 3 2 2 2 2 2 2 3 3 3" xfId="26816" xr:uid="{00000000-0005-0000-0000-000019150000}"/>
    <cellStyle name="Normal 2 3 2 2 2 2 2 2 3 4" xfId="37027" xr:uid="{00000000-0005-0000-0000-00001A150000}"/>
    <cellStyle name="Normal 2 3 2 2 2 2 2 2 3 5" xfId="21803" xr:uid="{00000000-0005-0000-0000-00001B150000}"/>
    <cellStyle name="Normal 2 3 2 2 2 2 2 2 4" xfId="13393" xr:uid="{00000000-0005-0000-0000-00001C150000}"/>
    <cellStyle name="Normal 2 3 2 2 2 2 2 2 4 2" xfId="43715" xr:uid="{00000000-0005-0000-0000-00001D150000}"/>
    <cellStyle name="Normal 2 3 2 2 2 2 2 2 4 3" xfId="28491" xr:uid="{00000000-0005-0000-0000-00001E150000}"/>
    <cellStyle name="Normal 2 3 2 2 2 2 2 2 5" xfId="8372" xr:uid="{00000000-0005-0000-0000-00001F150000}"/>
    <cellStyle name="Normal 2 3 2 2 2 2 2 2 5 2" xfId="38698" xr:uid="{00000000-0005-0000-0000-000020150000}"/>
    <cellStyle name="Normal 2 3 2 2 2 2 2 2 5 3" xfId="23474" xr:uid="{00000000-0005-0000-0000-000021150000}"/>
    <cellStyle name="Normal 2 3 2 2 2 2 2 2 6" xfId="33686" xr:uid="{00000000-0005-0000-0000-000022150000}"/>
    <cellStyle name="Normal 2 3 2 2 2 2 2 2 7" xfId="18461" xr:uid="{00000000-0005-0000-0000-000023150000}"/>
    <cellStyle name="Normal 2 3 2 2 2 2 2 3" xfId="4154" xr:uid="{00000000-0005-0000-0000-000024150000}"/>
    <cellStyle name="Normal 2 3 2 2 2 2 2 3 2" xfId="14228" xr:uid="{00000000-0005-0000-0000-000025150000}"/>
    <cellStyle name="Normal 2 3 2 2 2 2 2 3 2 2" xfId="44550" xr:uid="{00000000-0005-0000-0000-000026150000}"/>
    <cellStyle name="Normal 2 3 2 2 2 2 2 3 2 3" xfId="29326" xr:uid="{00000000-0005-0000-0000-000027150000}"/>
    <cellStyle name="Normal 2 3 2 2 2 2 2 3 3" xfId="9208" xr:uid="{00000000-0005-0000-0000-000028150000}"/>
    <cellStyle name="Normal 2 3 2 2 2 2 2 3 3 2" xfId="39533" xr:uid="{00000000-0005-0000-0000-000029150000}"/>
    <cellStyle name="Normal 2 3 2 2 2 2 2 3 3 3" xfId="24309" xr:uid="{00000000-0005-0000-0000-00002A150000}"/>
    <cellStyle name="Normal 2 3 2 2 2 2 2 3 4" xfId="34520" xr:uid="{00000000-0005-0000-0000-00002B150000}"/>
    <cellStyle name="Normal 2 3 2 2 2 2 2 3 5" xfId="19296" xr:uid="{00000000-0005-0000-0000-00002C150000}"/>
    <cellStyle name="Normal 2 3 2 2 2 2 2 4" xfId="5847" xr:uid="{00000000-0005-0000-0000-00002D150000}"/>
    <cellStyle name="Normal 2 3 2 2 2 2 2 4 2" xfId="15899" xr:uid="{00000000-0005-0000-0000-00002E150000}"/>
    <cellStyle name="Normal 2 3 2 2 2 2 2 4 2 2" xfId="46221" xr:uid="{00000000-0005-0000-0000-00002F150000}"/>
    <cellStyle name="Normal 2 3 2 2 2 2 2 4 2 3" xfId="30997" xr:uid="{00000000-0005-0000-0000-000030150000}"/>
    <cellStyle name="Normal 2 3 2 2 2 2 2 4 3" xfId="10879" xr:uid="{00000000-0005-0000-0000-000031150000}"/>
    <cellStyle name="Normal 2 3 2 2 2 2 2 4 3 2" xfId="41204" xr:uid="{00000000-0005-0000-0000-000032150000}"/>
    <cellStyle name="Normal 2 3 2 2 2 2 2 4 3 3" xfId="25980" xr:uid="{00000000-0005-0000-0000-000033150000}"/>
    <cellStyle name="Normal 2 3 2 2 2 2 2 4 4" xfId="36191" xr:uid="{00000000-0005-0000-0000-000034150000}"/>
    <cellStyle name="Normal 2 3 2 2 2 2 2 4 5" xfId="20967" xr:uid="{00000000-0005-0000-0000-000035150000}"/>
    <cellStyle name="Normal 2 3 2 2 2 2 2 5" xfId="12557" xr:uid="{00000000-0005-0000-0000-000036150000}"/>
    <cellStyle name="Normal 2 3 2 2 2 2 2 5 2" xfId="42879" xr:uid="{00000000-0005-0000-0000-000037150000}"/>
    <cellStyle name="Normal 2 3 2 2 2 2 2 5 3" xfId="27655" xr:uid="{00000000-0005-0000-0000-000038150000}"/>
    <cellStyle name="Normal 2 3 2 2 2 2 2 6" xfId="7536" xr:uid="{00000000-0005-0000-0000-000039150000}"/>
    <cellStyle name="Normal 2 3 2 2 2 2 2 6 2" xfId="37862" xr:uid="{00000000-0005-0000-0000-00003A150000}"/>
    <cellStyle name="Normal 2 3 2 2 2 2 2 6 3" xfId="22638" xr:uid="{00000000-0005-0000-0000-00003B150000}"/>
    <cellStyle name="Normal 2 3 2 2 2 2 2 7" xfId="32850" xr:uid="{00000000-0005-0000-0000-00003C150000}"/>
    <cellStyle name="Normal 2 3 2 2 2 2 2 8" xfId="17625" xr:uid="{00000000-0005-0000-0000-00003D150000}"/>
    <cellStyle name="Normal 2 3 2 2 2 2 3" xfId="2883" xr:uid="{00000000-0005-0000-0000-00003E150000}"/>
    <cellStyle name="Normal 2 3 2 2 2 2 3 2" xfId="4573" xr:uid="{00000000-0005-0000-0000-00003F150000}"/>
    <cellStyle name="Normal 2 3 2 2 2 2 3 2 2" xfId="14646" xr:uid="{00000000-0005-0000-0000-000040150000}"/>
    <cellStyle name="Normal 2 3 2 2 2 2 3 2 2 2" xfId="44968" xr:uid="{00000000-0005-0000-0000-000041150000}"/>
    <cellStyle name="Normal 2 3 2 2 2 2 3 2 2 3" xfId="29744" xr:uid="{00000000-0005-0000-0000-000042150000}"/>
    <cellStyle name="Normal 2 3 2 2 2 2 3 2 3" xfId="9626" xr:uid="{00000000-0005-0000-0000-000043150000}"/>
    <cellStyle name="Normal 2 3 2 2 2 2 3 2 3 2" xfId="39951" xr:uid="{00000000-0005-0000-0000-000044150000}"/>
    <cellStyle name="Normal 2 3 2 2 2 2 3 2 3 3" xfId="24727" xr:uid="{00000000-0005-0000-0000-000045150000}"/>
    <cellStyle name="Normal 2 3 2 2 2 2 3 2 4" xfId="34938" xr:uid="{00000000-0005-0000-0000-000046150000}"/>
    <cellStyle name="Normal 2 3 2 2 2 2 3 2 5" xfId="19714" xr:uid="{00000000-0005-0000-0000-000047150000}"/>
    <cellStyle name="Normal 2 3 2 2 2 2 3 3" xfId="6265" xr:uid="{00000000-0005-0000-0000-000048150000}"/>
    <cellStyle name="Normal 2 3 2 2 2 2 3 3 2" xfId="16317" xr:uid="{00000000-0005-0000-0000-000049150000}"/>
    <cellStyle name="Normal 2 3 2 2 2 2 3 3 2 2" xfId="46639" xr:uid="{00000000-0005-0000-0000-00004A150000}"/>
    <cellStyle name="Normal 2 3 2 2 2 2 3 3 2 3" xfId="31415" xr:uid="{00000000-0005-0000-0000-00004B150000}"/>
    <cellStyle name="Normal 2 3 2 2 2 2 3 3 3" xfId="11297" xr:uid="{00000000-0005-0000-0000-00004C150000}"/>
    <cellStyle name="Normal 2 3 2 2 2 2 3 3 3 2" xfId="41622" xr:uid="{00000000-0005-0000-0000-00004D150000}"/>
    <cellStyle name="Normal 2 3 2 2 2 2 3 3 3 3" xfId="26398" xr:uid="{00000000-0005-0000-0000-00004E150000}"/>
    <cellStyle name="Normal 2 3 2 2 2 2 3 3 4" xfId="36609" xr:uid="{00000000-0005-0000-0000-00004F150000}"/>
    <cellStyle name="Normal 2 3 2 2 2 2 3 3 5" xfId="21385" xr:uid="{00000000-0005-0000-0000-000050150000}"/>
    <cellStyle name="Normal 2 3 2 2 2 2 3 4" xfId="12975" xr:uid="{00000000-0005-0000-0000-000051150000}"/>
    <cellStyle name="Normal 2 3 2 2 2 2 3 4 2" xfId="43297" xr:uid="{00000000-0005-0000-0000-000052150000}"/>
    <cellStyle name="Normal 2 3 2 2 2 2 3 4 3" xfId="28073" xr:uid="{00000000-0005-0000-0000-000053150000}"/>
    <cellStyle name="Normal 2 3 2 2 2 2 3 5" xfId="7954" xr:uid="{00000000-0005-0000-0000-000054150000}"/>
    <cellStyle name="Normal 2 3 2 2 2 2 3 5 2" xfId="38280" xr:uid="{00000000-0005-0000-0000-000055150000}"/>
    <cellStyle name="Normal 2 3 2 2 2 2 3 5 3" xfId="23056" xr:uid="{00000000-0005-0000-0000-000056150000}"/>
    <cellStyle name="Normal 2 3 2 2 2 2 3 6" xfId="33268" xr:uid="{00000000-0005-0000-0000-000057150000}"/>
    <cellStyle name="Normal 2 3 2 2 2 2 3 7" xfId="18043" xr:uid="{00000000-0005-0000-0000-000058150000}"/>
    <cellStyle name="Normal 2 3 2 2 2 2 4" xfId="3736" xr:uid="{00000000-0005-0000-0000-000059150000}"/>
    <cellStyle name="Normal 2 3 2 2 2 2 4 2" xfId="13810" xr:uid="{00000000-0005-0000-0000-00005A150000}"/>
    <cellStyle name="Normal 2 3 2 2 2 2 4 2 2" xfId="44132" xr:uid="{00000000-0005-0000-0000-00005B150000}"/>
    <cellStyle name="Normal 2 3 2 2 2 2 4 2 3" xfId="28908" xr:uid="{00000000-0005-0000-0000-00005C150000}"/>
    <cellStyle name="Normal 2 3 2 2 2 2 4 3" xfId="8790" xr:uid="{00000000-0005-0000-0000-00005D150000}"/>
    <cellStyle name="Normal 2 3 2 2 2 2 4 3 2" xfId="39115" xr:uid="{00000000-0005-0000-0000-00005E150000}"/>
    <cellStyle name="Normal 2 3 2 2 2 2 4 3 3" xfId="23891" xr:uid="{00000000-0005-0000-0000-00005F150000}"/>
    <cellStyle name="Normal 2 3 2 2 2 2 4 4" xfId="34102" xr:uid="{00000000-0005-0000-0000-000060150000}"/>
    <cellStyle name="Normal 2 3 2 2 2 2 4 5" xfId="18878" xr:uid="{00000000-0005-0000-0000-000061150000}"/>
    <cellStyle name="Normal 2 3 2 2 2 2 5" xfId="5429" xr:uid="{00000000-0005-0000-0000-000062150000}"/>
    <cellStyle name="Normal 2 3 2 2 2 2 5 2" xfId="15481" xr:uid="{00000000-0005-0000-0000-000063150000}"/>
    <cellStyle name="Normal 2 3 2 2 2 2 5 2 2" xfId="45803" xr:uid="{00000000-0005-0000-0000-000064150000}"/>
    <cellStyle name="Normal 2 3 2 2 2 2 5 2 3" xfId="30579" xr:uid="{00000000-0005-0000-0000-000065150000}"/>
    <cellStyle name="Normal 2 3 2 2 2 2 5 3" xfId="10461" xr:uid="{00000000-0005-0000-0000-000066150000}"/>
    <cellStyle name="Normal 2 3 2 2 2 2 5 3 2" xfId="40786" xr:uid="{00000000-0005-0000-0000-000067150000}"/>
    <cellStyle name="Normal 2 3 2 2 2 2 5 3 3" xfId="25562" xr:uid="{00000000-0005-0000-0000-000068150000}"/>
    <cellStyle name="Normal 2 3 2 2 2 2 5 4" xfId="35773" xr:uid="{00000000-0005-0000-0000-000069150000}"/>
    <cellStyle name="Normal 2 3 2 2 2 2 5 5" xfId="20549" xr:uid="{00000000-0005-0000-0000-00006A150000}"/>
    <cellStyle name="Normal 2 3 2 2 2 2 6" xfId="12139" xr:uid="{00000000-0005-0000-0000-00006B150000}"/>
    <cellStyle name="Normal 2 3 2 2 2 2 6 2" xfId="42461" xr:uid="{00000000-0005-0000-0000-00006C150000}"/>
    <cellStyle name="Normal 2 3 2 2 2 2 6 3" xfId="27237" xr:uid="{00000000-0005-0000-0000-00006D150000}"/>
    <cellStyle name="Normal 2 3 2 2 2 2 7" xfId="7118" xr:uid="{00000000-0005-0000-0000-00006E150000}"/>
    <cellStyle name="Normal 2 3 2 2 2 2 7 2" xfId="37444" xr:uid="{00000000-0005-0000-0000-00006F150000}"/>
    <cellStyle name="Normal 2 3 2 2 2 2 7 3" xfId="22220" xr:uid="{00000000-0005-0000-0000-000070150000}"/>
    <cellStyle name="Normal 2 3 2 2 2 2 8" xfId="32432" xr:uid="{00000000-0005-0000-0000-000071150000}"/>
    <cellStyle name="Normal 2 3 2 2 2 2 9" xfId="17207" xr:uid="{00000000-0005-0000-0000-000072150000}"/>
    <cellStyle name="Normal 2 3 2 2 2 3" xfId="2254" xr:uid="{00000000-0005-0000-0000-000073150000}"/>
    <cellStyle name="Normal 2 3 2 2 2 3 2" xfId="3093" xr:uid="{00000000-0005-0000-0000-000074150000}"/>
    <cellStyle name="Normal 2 3 2 2 2 3 2 2" xfId="4783" xr:uid="{00000000-0005-0000-0000-000075150000}"/>
    <cellStyle name="Normal 2 3 2 2 2 3 2 2 2" xfId="14856" xr:uid="{00000000-0005-0000-0000-000076150000}"/>
    <cellStyle name="Normal 2 3 2 2 2 3 2 2 2 2" xfId="45178" xr:uid="{00000000-0005-0000-0000-000077150000}"/>
    <cellStyle name="Normal 2 3 2 2 2 3 2 2 2 3" xfId="29954" xr:uid="{00000000-0005-0000-0000-000078150000}"/>
    <cellStyle name="Normal 2 3 2 2 2 3 2 2 3" xfId="9836" xr:uid="{00000000-0005-0000-0000-000079150000}"/>
    <cellStyle name="Normal 2 3 2 2 2 3 2 2 3 2" xfId="40161" xr:uid="{00000000-0005-0000-0000-00007A150000}"/>
    <cellStyle name="Normal 2 3 2 2 2 3 2 2 3 3" xfId="24937" xr:uid="{00000000-0005-0000-0000-00007B150000}"/>
    <cellStyle name="Normal 2 3 2 2 2 3 2 2 4" xfId="35148" xr:uid="{00000000-0005-0000-0000-00007C150000}"/>
    <cellStyle name="Normal 2 3 2 2 2 3 2 2 5" xfId="19924" xr:uid="{00000000-0005-0000-0000-00007D150000}"/>
    <cellStyle name="Normal 2 3 2 2 2 3 2 3" xfId="6475" xr:uid="{00000000-0005-0000-0000-00007E150000}"/>
    <cellStyle name="Normal 2 3 2 2 2 3 2 3 2" xfId="16527" xr:uid="{00000000-0005-0000-0000-00007F150000}"/>
    <cellStyle name="Normal 2 3 2 2 2 3 2 3 2 2" xfId="46849" xr:uid="{00000000-0005-0000-0000-000080150000}"/>
    <cellStyle name="Normal 2 3 2 2 2 3 2 3 2 3" xfId="31625" xr:uid="{00000000-0005-0000-0000-000081150000}"/>
    <cellStyle name="Normal 2 3 2 2 2 3 2 3 3" xfId="11507" xr:uid="{00000000-0005-0000-0000-000082150000}"/>
    <cellStyle name="Normal 2 3 2 2 2 3 2 3 3 2" xfId="41832" xr:uid="{00000000-0005-0000-0000-000083150000}"/>
    <cellStyle name="Normal 2 3 2 2 2 3 2 3 3 3" xfId="26608" xr:uid="{00000000-0005-0000-0000-000084150000}"/>
    <cellStyle name="Normal 2 3 2 2 2 3 2 3 4" xfId="36819" xr:uid="{00000000-0005-0000-0000-000085150000}"/>
    <cellStyle name="Normal 2 3 2 2 2 3 2 3 5" xfId="21595" xr:uid="{00000000-0005-0000-0000-000086150000}"/>
    <cellStyle name="Normal 2 3 2 2 2 3 2 4" xfId="13185" xr:uid="{00000000-0005-0000-0000-000087150000}"/>
    <cellStyle name="Normal 2 3 2 2 2 3 2 4 2" xfId="43507" xr:uid="{00000000-0005-0000-0000-000088150000}"/>
    <cellStyle name="Normal 2 3 2 2 2 3 2 4 3" xfId="28283" xr:uid="{00000000-0005-0000-0000-000089150000}"/>
    <cellStyle name="Normal 2 3 2 2 2 3 2 5" xfId="8164" xr:uid="{00000000-0005-0000-0000-00008A150000}"/>
    <cellStyle name="Normal 2 3 2 2 2 3 2 5 2" xfId="38490" xr:uid="{00000000-0005-0000-0000-00008B150000}"/>
    <cellStyle name="Normal 2 3 2 2 2 3 2 5 3" xfId="23266" xr:uid="{00000000-0005-0000-0000-00008C150000}"/>
    <cellStyle name="Normal 2 3 2 2 2 3 2 6" xfId="33478" xr:uid="{00000000-0005-0000-0000-00008D150000}"/>
    <cellStyle name="Normal 2 3 2 2 2 3 2 7" xfId="18253" xr:uid="{00000000-0005-0000-0000-00008E150000}"/>
    <cellStyle name="Normal 2 3 2 2 2 3 3" xfId="3946" xr:uid="{00000000-0005-0000-0000-00008F150000}"/>
    <cellStyle name="Normal 2 3 2 2 2 3 3 2" xfId="14020" xr:uid="{00000000-0005-0000-0000-000090150000}"/>
    <cellStyle name="Normal 2 3 2 2 2 3 3 2 2" xfId="44342" xr:uid="{00000000-0005-0000-0000-000091150000}"/>
    <cellStyle name="Normal 2 3 2 2 2 3 3 2 3" xfId="29118" xr:uid="{00000000-0005-0000-0000-000092150000}"/>
    <cellStyle name="Normal 2 3 2 2 2 3 3 3" xfId="9000" xr:uid="{00000000-0005-0000-0000-000093150000}"/>
    <cellStyle name="Normal 2 3 2 2 2 3 3 3 2" xfId="39325" xr:uid="{00000000-0005-0000-0000-000094150000}"/>
    <cellStyle name="Normal 2 3 2 2 2 3 3 3 3" xfId="24101" xr:uid="{00000000-0005-0000-0000-000095150000}"/>
    <cellStyle name="Normal 2 3 2 2 2 3 3 4" xfId="34312" xr:uid="{00000000-0005-0000-0000-000096150000}"/>
    <cellStyle name="Normal 2 3 2 2 2 3 3 5" xfId="19088" xr:uid="{00000000-0005-0000-0000-000097150000}"/>
    <cellStyle name="Normal 2 3 2 2 2 3 4" xfId="5639" xr:uid="{00000000-0005-0000-0000-000098150000}"/>
    <cellStyle name="Normal 2 3 2 2 2 3 4 2" xfId="15691" xr:uid="{00000000-0005-0000-0000-000099150000}"/>
    <cellStyle name="Normal 2 3 2 2 2 3 4 2 2" xfId="46013" xr:uid="{00000000-0005-0000-0000-00009A150000}"/>
    <cellStyle name="Normal 2 3 2 2 2 3 4 2 3" xfId="30789" xr:uid="{00000000-0005-0000-0000-00009B150000}"/>
    <cellStyle name="Normal 2 3 2 2 2 3 4 3" xfId="10671" xr:uid="{00000000-0005-0000-0000-00009C150000}"/>
    <cellStyle name="Normal 2 3 2 2 2 3 4 3 2" xfId="40996" xr:uid="{00000000-0005-0000-0000-00009D150000}"/>
    <cellStyle name="Normal 2 3 2 2 2 3 4 3 3" xfId="25772" xr:uid="{00000000-0005-0000-0000-00009E150000}"/>
    <cellStyle name="Normal 2 3 2 2 2 3 4 4" xfId="35983" xr:uid="{00000000-0005-0000-0000-00009F150000}"/>
    <cellStyle name="Normal 2 3 2 2 2 3 4 5" xfId="20759" xr:uid="{00000000-0005-0000-0000-0000A0150000}"/>
    <cellStyle name="Normal 2 3 2 2 2 3 5" xfId="12349" xr:uid="{00000000-0005-0000-0000-0000A1150000}"/>
    <cellStyle name="Normal 2 3 2 2 2 3 5 2" xfId="42671" xr:uid="{00000000-0005-0000-0000-0000A2150000}"/>
    <cellStyle name="Normal 2 3 2 2 2 3 5 3" xfId="27447" xr:uid="{00000000-0005-0000-0000-0000A3150000}"/>
    <cellStyle name="Normal 2 3 2 2 2 3 6" xfId="7328" xr:uid="{00000000-0005-0000-0000-0000A4150000}"/>
    <cellStyle name="Normal 2 3 2 2 2 3 6 2" xfId="37654" xr:uid="{00000000-0005-0000-0000-0000A5150000}"/>
    <cellStyle name="Normal 2 3 2 2 2 3 6 3" xfId="22430" xr:uid="{00000000-0005-0000-0000-0000A6150000}"/>
    <cellStyle name="Normal 2 3 2 2 2 3 7" xfId="32642" xr:uid="{00000000-0005-0000-0000-0000A7150000}"/>
    <cellStyle name="Normal 2 3 2 2 2 3 8" xfId="17417" xr:uid="{00000000-0005-0000-0000-0000A8150000}"/>
    <cellStyle name="Normal 2 3 2 2 2 4" xfId="2675" xr:uid="{00000000-0005-0000-0000-0000A9150000}"/>
    <cellStyle name="Normal 2 3 2 2 2 4 2" xfId="4365" xr:uid="{00000000-0005-0000-0000-0000AA150000}"/>
    <cellStyle name="Normal 2 3 2 2 2 4 2 2" xfId="14438" xr:uid="{00000000-0005-0000-0000-0000AB150000}"/>
    <cellStyle name="Normal 2 3 2 2 2 4 2 2 2" xfId="44760" xr:uid="{00000000-0005-0000-0000-0000AC150000}"/>
    <cellStyle name="Normal 2 3 2 2 2 4 2 2 3" xfId="29536" xr:uid="{00000000-0005-0000-0000-0000AD150000}"/>
    <cellStyle name="Normal 2 3 2 2 2 4 2 3" xfId="9418" xr:uid="{00000000-0005-0000-0000-0000AE150000}"/>
    <cellStyle name="Normal 2 3 2 2 2 4 2 3 2" xfId="39743" xr:uid="{00000000-0005-0000-0000-0000AF150000}"/>
    <cellStyle name="Normal 2 3 2 2 2 4 2 3 3" xfId="24519" xr:uid="{00000000-0005-0000-0000-0000B0150000}"/>
    <cellStyle name="Normal 2 3 2 2 2 4 2 4" xfId="34730" xr:uid="{00000000-0005-0000-0000-0000B1150000}"/>
    <cellStyle name="Normal 2 3 2 2 2 4 2 5" xfId="19506" xr:uid="{00000000-0005-0000-0000-0000B2150000}"/>
    <cellStyle name="Normal 2 3 2 2 2 4 3" xfId="6057" xr:uid="{00000000-0005-0000-0000-0000B3150000}"/>
    <cellStyle name="Normal 2 3 2 2 2 4 3 2" xfId="16109" xr:uid="{00000000-0005-0000-0000-0000B4150000}"/>
    <cellStyle name="Normal 2 3 2 2 2 4 3 2 2" xfId="46431" xr:uid="{00000000-0005-0000-0000-0000B5150000}"/>
    <cellStyle name="Normal 2 3 2 2 2 4 3 2 3" xfId="31207" xr:uid="{00000000-0005-0000-0000-0000B6150000}"/>
    <cellStyle name="Normal 2 3 2 2 2 4 3 3" xfId="11089" xr:uid="{00000000-0005-0000-0000-0000B7150000}"/>
    <cellStyle name="Normal 2 3 2 2 2 4 3 3 2" xfId="41414" xr:uid="{00000000-0005-0000-0000-0000B8150000}"/>
    <cellStyle name="Normal 2 3 2 2 2 4 3 3 3" xfId="26190" xr:uid="{00000000-0005-0000-0000-0000B9150000}"/>
    <cellStyle name="Normal 2 3 2 2 2 4 3 4" xfId="36401" xr:uid="{00000000-0005-0000-0000-0000BA150000}"/>
    <cellStyle name="Normal 2 3 2 2 2 4 3 5" xfId="21177" xr:uid="{00000000-0005-0000-0000-0000BB150000}"/>
    <cellStyle name="Normal 2 3 2 2 2 4 4" xfId="12767" xr:uid="{00000000-0005-0000-0000-0000BC150000}"/>
    <cellStyle name="Normal 2 3 2 2 2 4 4 2" xfId="43089" xr:uid="{00000000-0005-0000-0000-0000BD150000}"/>
    <cellStyle name="Normal 2 3 2 2 2 4 4 3" xfId="27865" xr:uid="{00000000-0005-0000-0000-0000BE150000}"/>
    <cellStyle name="Normal 2 3 2 2 2 4 5" xfId="7746" xr:uid="{00000000-0005-0000-0000-0000BF150000}"/>
    <cellStyle name="Normal 2 3 2 2 2 4 5 2" xfId="38072" xr:uid="{00000000-0005-0000-0000-0000C0150000}"/>
    <cellStyle name="Normal 2 3 2 2 2 4 5 3" xfId="22848" xr:uid="{00000000-0005-0000-0000-0000C1150000}"/>
    <cellStyle name="Normal 2 3 2 2 2 4 6" xfId="33060" xr:uid="{00000000-0005-0000-0000-0000C2150000}"/>
    <cellStyle name="Normal 2 3 2 2 2 4 7" xfId="17835" xr:uid="{00000000-0005-0000-0000-0000C3150000}"/>
    <cellStyle name="Normal 2 3 2 2 2 5" xfId="3528" xr:uid="{00000000-0005-0000-0000-0000C4150000}"/>
    <cellStyle name="Normal 2 3 2 2 2 5 2" xfId="13602" xr:uid="{00000000-0005-0000-0000-0000C5150000}"/>
    <cellStyle name="Normal 2 3 2 2 2 5 2 2" xfId="43924" xr:uid="{00000000-0005-0000-0000-0000C6150000}"/>
    <cellStyle name="Normal 2 3 2 2 2 5 2 3" xfId="28700" xr:uid="{00000000-0005-0000-0000-0000C7150000}"/>
    <cellStyle name="Normal 2 3 2 2 2 5 3" xfId="8582" xr:uid="{00000000-0005-0000-0000-0000C8150000}"/>
    <cellStyle name="Normal 2 3 2 2 2 5 3 2" xfId="38907" xr:uid="{00000000-0005-0000-0000-0000C9150000}"/>
    <cellStyle name="Normal 2 3 2 2 2 5 3 3" xfId="23683" xr:uid="{00000000-0005-0000-0000-0000CA150000}"/>
    <cellStyle name="Normal 2 3 2 2 2 5 4" xfId="33894" xr:uid="{00000000-0005-0000-0000-0000CB150000}"/>
    <cellStyle name="Normal 2 3 2 2 2 5 5" xfId="18670" xr:uid="{00000000-0005-0000-0000-0000CC150000}"/>
    <cellStyle name="Normal 2 3 2 2 2 6" xfId="5221" xr:uid="{00000000-0005-0000-0000-0000CD150000}"/>
    <cellStyle name="Normal 2 3 2 2 2 6 2" xfId="15273" xr:uid="{00000000-0005-0000-0000-0000CE150000}"/>
    <cellStyle name="Normal 2 3 2 2 2 6 2 2" xfId="45595" xr:uid="{00000000-0005-0000-0000-0000CF150000}"/>
    <cellStyle name="Normal 2 3 2 2 2 6 2 3" xfId="30371" xr:uid="{00000000-0005-0000-0000-0000D0150000}"/>
    <cellStyle name="Normal 2 3 2 2 2 6 3" xfId="10253" xr:uid="{00000000-0005-0000-0000-0000D1150000}"/>
    <cellStyle name="Normal 2 3 2 2 2 6 3 2" xfId="40578" xr:uid="{00000000-0005-0000-0000-0000D2150000}"/>
    <cellStyle name="Normal 2 3 2 2 2 6 3 3" xfId="25354" xr:uid="{00000000-0005-0000-0000-0000D3150000}"/>
    <cellStyle name="Normal 2 3 2 2 2 6 4" xfId="35565" xr:uid="{00000000-0005-0000-0000-0000D4150000}"/>
    <cellStyle name="Normal 2 3 2 2 2 6 5" xfId="20341" xr:uid="{00000000-0005-0000-0000-0000D5150000}"/>
    <cellStyle name="Normal 2 3 2 2 2 7" xfId="11931" xr:uid="{00000000-0005-0000-0000-0000D6150000}"/>
    <cellStyle name="Normal 2 3 2 2 2 7 2" xfId="42253" xr:uid="{00000000-0005-0000-0000-0000D7150000}"/>
    <cellStyle name="Normal 2 3 2 2 2 7 3" xfId="27029" xr:uid="{00000000-0005-0000-0000-0000D8150000}"/>
    <cellStyle name="Normal 2 3 2 2 2 8" xfId="6910" xr:uid="{00000000-0005-0000-0000-0000D9150000}"/>
    <cellStyle name="Normal 2 3 2 2 2 8 2" xfId="37236" xr:uid="{00000000-0005-0000-0000-0000DA150000}"/>
    <cellStyle name="Normal 2 3 2 2 2 8 3" xfId="22012" xr:uid="{00000000-0005-0000-0000-0000DB150000}"/>
    <cellStyle name="Normal 2 3 2 2 2 9" xfId="32224" xr:uid="{00000000-0005-0000-0000-0000DC150000}"/>
    <cellStyle name="Normal 2 3 2 2 3" xfId="1937" xr:uid="{00000000-0005-0000-0000-0000DD150000}"/>
    <cellStyle name="Normal 2 3 2 2 3 2" xfId="2358" xr:uid="{00000000-0005-0000-0000-0000DE150000}"/>
    <cellStyle name="Normal 2 3 2 2 3 2 2" xfId="3197" xr:uid="{00000000-0005-0000-0000-0000DF150000}"/>
    <cellStyle name="Normal 2 3 2 2 3 2 2 2" xfId="4887" xr:uid="{00000000-0005-0000-0000-0000E0150000}"/>
    <cellStyle name="Normal 2 3 2 2 3 2 2 2 2" xfId="14960" xr:uid="{00000000-0005-0000-0000-0000E1150000}"/>
    <cellStyle name="Normal 2 3 2 2 3 2 2 2 2 2" xfId="45282" xr:uid="{00000000-0005-0000-0000-0000E2150000}"/>
    <cellStyle name="Normal 2 3 2 2 3 2 2 2 2 3" xfId="30058" xr:uid="{00000000-0005-0000-0000-0000E3150000}"/>
    <cellStyle name="Normal 2 3 2 2 3 2 2 2 3" xfId="9940" xr:uid="{00000000-0005-0000-0000-0000E4150000}"/>
    <cellStyle name="Normal 2 3 2 2 3 2 2 2 3 2" xfId="40265" xr:uid="{00000000-0005-0000-0000-0000E5150000}"/>
    <cellStyle name="Normal 2 3 2 2 3 2 2 2 3 3" xfId="25041" xr:uid="{00000000-0005-0000-0000-0000E6150000}"/>
    <cellStyle name="Normal 2 3 2 2 3 2 2 2 4" xfId="35252" xr:uid="{00000000-0005-0000-0000-0000E7150000}"/>
    <cellStyle name="Normal 2 3 2 2 3 2 2 2 5" xfId="20028" xr:uid="{00000000-0005-0000-0000-0000E8150000}"/>
    <cellStyle name="Normal 2 3 2 2 3 2 2 3" xfId="6579" xr:uid="{00000000-0005-0000-0000-0000E9150000}"/>
    <cellStyle name="Normal 2 3 2 2 3 2 2 3 2" xfId="16631" xr:uid="{00000000-0005-0000-0000-0000EA150000}"/>
    <cellStyle name="Normal 2 3 2 2 3 2 2 3 2 2" xfId="46953" xr:uid="{00000000-0005-0000-0000-0000EB150000}"/>
    <cellStyle name="Normal 2 3 2 2 3 2 2 3 2 3" xfId="31729" xr:uid="{00000000-0005-0000-0000-0000EC150000}"/>
    <cellStyle name="Normal 2 3 2 2 3 2 2 3 3" xfId="11611" xr:uid="{00000000-0005-0000-0000-0000ED150000}"/>
    <cellStyle name="Normal 2 3 2 2 3 2 2 3 3 2" xfId="41936" xr:uid="{00000000-0005-0000-0000-0000EE150000}"/>
    <cellStyle name="Normal 2 3 2 2 3 2 2 3 3 3" xfId="26712" xr:uid="{00000000-0005-0000-0000-0000EF150000}"/>
    <cellStyle name="Normal 2 3 2 2 3 2 2 3 4" xfId="36923" xr:uid="{00000000-0005-0000-0000-0000F0150000}"/>
    <cellStyle name="Normal 2 3 2 2 3 2 2 3 5" xfId="21699" xr:uid="{00000000-0005-0000-0000-0000F1150000}"/>
    <cellStyle name="Normal 2 3 2 2 3 2 2 4" xfId="13289" xr:uid="{00000000-0005-0000-0000-0000F2150000}"/>
    <cellStyle name="Normal 2 3 2 2 3 2 2 4 2" xfId="43611" xr:uid="{00000000-0005-0000-0000-0000F3150000}"/>
    <cellStyle name="Normal 2 3 2 2 3 2 2 4 3" xfId="28387" xr:uid="{00000000-0005-0000-0000-0000F4150000}"/>
    <cellStyle name="Normal 2 3 2 2 3 2 2 5" xfId="8268" xr:uid="{00000000-0005-0000-0000-0000F5150000}"/>
    <cellStyle name="Normal 2 3 2 2 3 2 2 5 2" xfId="38594" xr:uid="{00000000-0005-0000-0000-0000F6150000}"/>
    <cellStyle name="Normal 2 3 2 2 3 2 2 5 3" xfId="23370" xr:uid="{00000000-0005-0000-0000-0000F7150000}"/>
    <cellStyle name="Normal 2 3 2 2 3 2 2 6" xfId="33582" xr:uid="{00000000-0005-0000-0000-0000F8150000}"/>
    <cellStyle name="Normal 2 3 2 2 3 2 2 7" xfId="18357" xr:uid="{00000000-0005-0000-0000-0000F9150000}"/>
    <cellStyle name="Normal 2 3 2 2 3 2 3" xfId="4050" xr:uid="{00000000-0005-0000-0000-0000FA150000}"/>
    <cellStyle name="Normal 2 3 2 2 3 2 3 2" xfId="14124" xr:uid="{00000000-0005-0000-0000-0000FB150000}"/>
    <cellStyle name="Normal 2 3 2 2 3 2 3 2 2" xfId="44446" xr:uid="{00000000-0005-0000-0000-0000FC150000}"/>
    <cellStyle name="Normal 2 3 2 2 3 2 3 2 3" xfId="29222" xr:uid="{00000000-0005-0000-0000-0000FD150000}"/>
    <cellStyle name="Normal 2 3 2 2 3 2 3 3" xfId="9104" xr:uid="{00000000-0005-0000-0000-0000FE150000}"/>
    <cellStyle name="Normal 2 3 2 2 3 2 3 3 2" xfId="39429" xr:uid="{00000000-0005-0000-0000-0000FF150000}"/>
    <cellStyle name="Normal 2 3 2 2 3 2 3 3 3" xfId="24205" xr:uid="{00000000-0005-0000-0000-000000160000}"/>
    <cellStyle name="Normal 2 3 2 2 3 2 3 4" xfId="34416" xr:uid="{00000000-0005-0000-0000-000001160000}"/>
    <cellStyle name="Normal 2 3 2 2 3 2 3 5" xfId="19192" xr:uid="{00000000-0005-0000-0000-000002160000}"/>
    <cellStyle name="Normal 2 3 2 2 3 2 4" xfId="5743" xr:uid="{00000000-0005-0000-0000-000003160000}"/>
    <cellStyle name="Normal 2 3 2 2 3 2 4 2" xfId="15795" xr:uid="{00000000-0005-0000-0000-000004160000}"/>
    <cellStyle name="Normal 2 3 2 2 3 2 4 2 2" xfId="46117" xr:uid="{00000000-0005-0000-0000-000005160000}"/>
    <cellStyle name="Normal 2 3 2 2 3 2 4 2 3" xfId="30893" xr:uid="{00000000-0005-0000-0000-000006160000}"/>
    <cellStyle name="Normal 2 3 2 2 3 2 4 3" xfId="10775" xr:uid="{00000000-0005-0000-0000-000007160000}"/>
    <cellStyle name="Normal 2 3 2 2 3 2 4 3 2" xfId="41100" xr:uid="{00000000-0005-0000-0000-000008160000}"/>
    <cellStyle name="Normal 2 3 2 2 3 2 4 3 3" xfId="25876" xr:uid="{00000000-0005-0000-0000-000009160000}"/>
    <cellStyle name="Normal 2 3 2 2 3 2 4 4" xfId="36087" xr:uid="{00000000-0005-0000-0000-00000A160000}"/>
    <cellStyle name="Normal 2 3 2 2 3 2 4 5" xfId="20863" xr:uid="{00000000-0005-0000-0000-00000B160000}"/>
    <cellStyle name="Normal 2 3 2 2 3 2 5" xfId="12453" xr:uid="{00000000-0005-0000-0000-00000C160000}"/>
    <cellStyle name="Normal 2 3 2 2 3 2 5 2" xfId="42775" xr:uid="{00000000-0005-0000-0000-00000D160000}"/>
    <cellStyle name="Normal 2 3 2 2 3 2 5 3" xfId="27551" xr:uid="{00000000-0005-0000-0000-00000E160000}"/>
    <cellStyle name="Normal 2 3 2 2 3 2 6" xfId="7432" xr:uid="{00000000-0005-0000-0000-00000F160000}"/>
    <cellStyle name="Normal 2 3 2 2 3 2 6 2" xfId="37758" xr:uid="{00000000-0005-0000-0000-000010160000}"/>
    <cellStyle name="Normal 2 3 2 2 3 2 6 3" xfId="22534" xr:uid="{00000000-0005-0000-0000-000011160000}"/>
    <cellStyle name="Normal 2 3 2 2 3 2 7" xfId="32746" xr:uid="{00000000-0005-0000-0000-000012160000}"/>
    <cellStyle name="Normal 2 3 2 2 3 2 8" xfId="17521" xr:uid="{00000000-0005-0000-0000-000013160000}"/>
    <cellStyle name="Normal 2 3 2 2 3 3" xfId="2779" xr:uid="{00000000-0005-0000-0000-000014160000}"/>
    <cellStyle name="Normal 2 3 2 2 3 3 2" xfId="4469" xr:uid="{00000000-0005-0000-0000-000015160000}"/>
    <cellStyle name="Normal 2 3 2 2 3 3 2 2" xfId="14542" xr:uid="{00000000-0005-0000-0000-000016160000}"/>
    <cellStyle name="Normal 2 3 2 2 3 3 2 2 2" xfId="44864" xr:uid="{00000000-0005-0000-0000-000017160000}"/>
    <cellStyle name="Normal 2 3 2 2 3 3 2 2 3" xfId="29640" xr:uid="{00000000-0005-0000-0000-000018160000}"/>
    <cellStyle name="Normal 2 3 2 2 3 3 2 3" xfId="9522" xr:uid="{00000000-0005-0000-0000-000019160000}"/>
    <cellStyle name="Normal 2 3 2 2 3 3 2 3 2" xfId="39847" xr:uid="{00000000-0005-0000-0000-00001A160000}"/>
    <cellStyle name="Normal 2 3 2 2 3 3 2 3 3" xfId="24623" xr:uid="{00000000-0005-0000-0000-00001B160000}"/>
    <cellStyle name="Normal 2 3 2 2 3 3 2 4" xfId="34834" xr:uid="{00000000-0005-0000-0000-00001C160000}"/>
    <cellStyle name="Normal 2 3 2 2 3 3 2 5" xfId="19610" xr:uid="{00000000-0005-0000-0000-00001D160000}"/>
    <cellStyle name="Normal 2 3 2 2 3 3 3" xfId="6161" xr:uid="{00000000-0005-0000-0000-00001E160000}"/>
    <cellStyle name="Normal 2 3 2 2 3 3 3 2" xfId="16213" xr:uid="{00000000-0005-0000-0000-00001F160000}"/>
    <cellStyle name="Normal 2 3 2 2 3 3 3 2 2" xfId="46535" xr:uid="{00000000-0005-0000-0000-000020160000}"/>
    <cellStyle name="Normal 2 3 2 2 3 3 3 2 3" xfId="31311" xr:uid="{00000000-0005-0000-0000-000021160000}"/>
    <cellStyle name="Normal 2 3 2 2 3 3 3 3" xfId="11193" xr:uid="{00000000-0005-0000-0000-000022160000}"/>
    <cellStyle name="Normal 2 3 2 2 3 3 3 3 2" xfId="41518" xr:uid="{00000000-0005-0000-0000-000023160000}"/>
    <cellStyle name="Normal 2 3 2 2 3 3 3 3 3" xfId="26294" xr:uid="{00000000-0005-0000-0000-000024160000}"/>
    <cellStyle name="Normal 2 3 2 2 3 3 3 4" xfId="36505" xr:uid="{00000000-0005-0000-0000-000025160000}"/>
    <cellStyle name="Normal 2 3 2 2 3 3 3 5" xfId="21281" xr:uid="{00000000-0005-0000-0000-000026160000}"/>
    <cellStyle name="Normal 2 3 2 2 3 3 4" xfId="12871" xr:uid="{00000000-0005-0000-0000-000027160000}"/>
    <cellStyle name="Normal 2 3 2 2 3 3 4 2" xfId="43193" xr:uid="{00000000-0005-0000-0000-000028160000}"/>
    <cellStyle name="Normal 2 3 2 2 3 3 4 3" xfId="27969" xr:uid="{00000000-0005-0000-0000-000029160000}"/>
    <cellStyle name="Normal 2 3 2 2 3 3 5" xfId="7850" xr:uid="{00000000-0005-0000-0000-00002A160000}"/>
    <cellStyle name="Normal 2 3 2 2 3 3 5 2" xfId="38176" xr:uid="{00000000-0005-0000-0000-00002B160000}"/>
    <cellStyle name="Normal 2 3 2 2 3 3 5 3" xfId="22952" xr:uid="{00000000-0005-0000-0000-00002C160000}"/>
    <cellStyle name="Normal 2 3 2 2 3 3 6" xfId="33164" xr:uid="{00000000-0005-0000-0000-00002D160000}"/>
    <cellStyle name="Normal 2 3 2 2 3 3 7" xfId="17939" xr:uid="{00000000-0005-0000-0000-00002E160000}"/>
    <cellStyle name="Normal 2 3 2 2 3 4" xfId="3632" xr:uid="{00000000-0005-0000-0000-00002F160000}"/>
    <cellStyle name="Normal 2 3 2 2 3 4 2" xfId="13706" xr:uid="{00000000-0005-0000-0000-000030160000}"/>
    <cellStyle name="Normal 2 3 2 2 3 4 2 2" xfId="44028" xr:uid="{00000000-0005-0000-0000-000031160000}"/>
    <cellStyle name="Normal 2 3 2 2 3 4 2 3" xfId="28804" xr:uid="{00000000-0005-0000-0000-000032160000}"/>
    <cellStyle name="Normal 2 3 2 2 3 4 3" xfId="8686" xr:uid="{00000000-0005-0000-0000-000033160000}"/>
    <cellStyle name="Normal 2 3 2 2 3 4 3 2" xfId="39011" xr:uid="{00000000-0005-0000-0000-000034160000}"/>
    <cellStyle name="Normal 2 3 2 2 3 4 3 3" xfId="23787" xr:uid="{00000000-0005-0000-0000-000035160000}"/>
    <cellStyle name="Normal 2 3 2 2 3 4 4" xfId="33998" xr:uid="{00000000-0005-0000-0000-000036160000}"/>
    <cellStyle name="Normal 2 3 2 2 3 4 5" xfId="18774" xr:uid="{00000000-0005-0000-0000-000037160000}"/>
    <cellStyle name="Normal 2 3 2 2 3 5" xfId="5325" xr:uid="{00000000-0005-0000-0000-000038160000}"/>
    <cellStyle name="Normal 2 3 2 2 3 5 2" xfId="15377" xr:uid="{00000000-0005-0000-0000-000039160000}"/>
    <cellStyle name="Normal 2 3 2 2 3 5 2 2" xfId="45699" xr:uid="{00000000-0005-0000-0000-00003A160000}"/>
    <cellStyle name="Normal 2 3 2 2 3 5 2 3" xfId="30475" xr:uid="{00000000-0005-0000-0000-00003B160000}"/>
    <cellStyle name="Normal 2 3 2 2 3 5 3" xfId="10357" xr:uid="{00000000-0005-0000-0000-00003C160000}"/>
    <cellStyle name="Normal 2 3 2 2 3 5 3 2" xfId="40682" xr:uid="{00000000-0005-0000-0000-00003D160000}"/>
    <cellStyle name="Normal 2 3 2 2 3 5 3 3" xfId="25458" xr:uid="{00000000-0005-0000-0000-00003E160000}"/>
    <cellStyle name="Normal 2 3 2 2 3 5 4" xfId="35669" xr:uid="{00000000-0005-0000-0000-00003F160000}"/>
    <cellStyle name="Normal 2 3 2 2 3 5 5" xfId="20445" xr:uid="{00000000-0005-0000-0000-000040160000}"/>
    <cellStyle name="Normal 2 3 2 2 3 6" xfId="12035" xr:uid="{00000000-0005-0000-0000-000041160000}"/>
    <cellStyle name="Normal 2 3 2 2 3 6 2" xfId="42357" xr:uid="{00000000-0005-0000-0000-000042160000}"/>
    <cellStyle name="Normal 2 3 2 2 3 6 3" xfId="27133" xr:uid="{00000000-0005-0000-0000-000043160000}"/>
    <cellStyle name="Normal 2 3 2 2 3 7" xfId="7014" xr:uid="{00000000-0005-0000-0000-000044160000}"/>
    <cellStyle name="Normal 2 3 2 2 3 7 2" xfId="37340" xr:uid="{00000000-0005-0000-0000-000045160000}"/>
    <cellStyle name="Normal 2 3 2 2 3 7 3" xfId="22116" xr:uid="{00000000-0005-0000-0000-000046160000}"/>
    <cellStyle name="Normal 2 3 2 2 3 8" xfId="32328" xr:uid="{00000000-0005-0000-0000-000047160000}"/>
    <cellStyle name="Normal 2 3 2 2 3 9" xfId="17103" xr:uid="{00000000-0005-0000-0000-000048160000}"/>
    <cellStyle name="Normal 2 3 2 2 4" xfId="2150" xr:uid="{00000000-0005-0000-0000-000049160000}"/>
    <cellStyle name="Normal 2 3 2 2 4 2" xfId="2989" xr:uid="{00000000-0005-0000-0000-00004A160000}"/>
    <cellStyle name="Normal 2 3 2 2 4 2 2" xfId="4679" xr:uid="{00000000-0005-0000-0000-00004B160000}"/>
    <cellStyle name="Normal 2 3 2 2 4 2 2 2" xfId="14752" xr:uid="{00000000-0005-0000-0000-00004C160000}"/>
    <cellStyle name="Normal 2 3 2 2 4 2 2 2 2" xfId="45074" xr:uid="{00000000-0005-0000-0000-00004D160000}"/>
    <cellStyle name="Normal 2 3 2 2 4 2 2 2 3" xfId="29850" xr:uid="{00000000-0005-0000-0000-00004E160000}"/>
    <cellStyle name="Normal 2 3 2 2 4 2 2 3" xfId="9732" xr:uid="{00000000-0005-0000-0000-00004F160000}"/>
    <cellStyle name="Normal 2 3 2 2 4 2 2 3 2" xfId="40057" xr:uid="{00000000-0005-0000-0000-000050160000}"/>
    <cellStyle name="Normal 2 3 2 2 4 2 2 3 3" xfId="24833" xr:uid="{00000000-0005-0000-0000-000051160000}"/>
    <cellStyle name="Normal 2 3 2 2 4 2 2 4" xfId="35044" xr:uid="{00000000-0005-0000-0000-000052160000}"/>
    <cellStyle name="Normal 2 3 2 2 4 2 2 5" xfId="19820" xr:uid="{00000000-0005-0000-0000-000053160000}"/>
    <cellStyle name="Normal 2 3 2 2 4 2 3" xfId="6371" xr:uid="{00000000-0005-0000-0000-000054160000}"/>
    <cellStyle name="Normal 2 3 2 2 4 2 3 2" xfId="16423" xr:uid="{00000000-0005-0000-0000-000055160000}"/>
    <cellStyle name="Normal 2 3 2 2 4 2 3 2 2" xfId="46745" xr:uid="{00000000-0005-0000-0000-000056160000}"/>
    <cellStyle name="Normal 2 3 2 2 4 2 3 2 3" xfId="31521" xr:uid="{00000000-0005-0000-0000-000057160000}"/>
    <cellStyle name="Normal 2 3 2 2 4 2 3 3" xfId="11403" xr:uid="{00000000-0005-0000-0000-000058160000}"/>
    <cellStyle name="Normal 2 3 2 2 4 2 3 3 2" xfId="41728" xr:uid="{00000000-0005-0000-0000-000059160000}"/>
    <cellStyle name="Normal 2 3 2 2 4 2 3 3 3" xfId="26504" xr:uid="{00000000-0005-0000-0000-00005A160000}"/>
    <cellStyle name="Normal 2 3 2 2 4 2 3 4" xfId="36715" xr:uid="{00000000-0005-0000-0000-00005B160000}"/>
    <cellStyle name="Normal 2 3 2 2 4 2 3 5" xfId="21491" xr:uid="{00000000-0005-0000-0000-00005C160000}"/>
    <cellStyle name="Normal 2 3 2 2 4 2 4" xfId="13081" xr:uid="{00000000-0005-0000-0000-00005D160000}"/>
    <cellStyle name="Normal 2 3 2 2 4 2 4 2" xfId="43403" xr:uid="{00000000-0005-0000-0000-00005E160000}"/>
    <cellStyle name="Normal 2 3 2 2 4 2 4 3" xfId="28179" xr:uid="{00000000-0005-0000-0000-00005F160000}"/>
    <cellStyle name="Normal 2 3 2 2 4 2 5" xfId="8060" xr:uid="{00000000-0005-0000-0000-000060160000}"/>
    <cellStyle name="Normal 2 3 2 2 4 2 5 2" xfId="38386" xr:uid="{00000000-0005-0000-0000-000061160000}"/>
    <cellStyle name="Normal 2 3 2 2 4 2 5 3" xfId="23162" xr:uid="{00000000-0005-0000-0000-000062160000}"/>
    <cellStyle name="Normal 2 3 2 2 4 2 6" xfId="33374" xr:uid="{00000000-0005-0000-0000-000063160000}"/>
    <cellStyle name="Normal 2 3 2 2 4 2 7" xfId="18149" xr:uid="{00000000-0005-0000-0000-000064160000}"/>
    <cellStyle name="Normal 2 3 2 2 4 3" xfId="3842" xr:uid="{00000000-0005-0000-0000-000065160000}"/>
    <cellStyle name="Normal 2 3 2 2 4 3 2" xfId="13916" xr:uid="{00000000-0005-0000-0000-000066160000}"/>
    <cellStyle name="Normal 2 3 2 2 4 3 2 2" xfId="44238" xr:uid="{00000000-0005-0000-0000-000067160000}"/>
    <cellStyle name="Normal 2 3 2 2 4 3 2 3" xfId="29014" xr:uid="{00000000-0005-0000-0000-000068160000}"/>
    <cellStyle name="Normal 2 3 2 2 4 3 3" xfId="8896" xr:uid="{00000000-0005-0000-0000-000069160000}"/>
    <cellStyle name="Normal 2 3 2 2 4 3 3 2" xfId="39221" xr:uid="{00000000-0005-0000-0000-00006A160000}"/>
    <cellStyle name="Normal 2 3 2 2 4 3 3 3" xfId="23997" xr:uid="{00000000-0005-0000-0000-00006B160000}"/>
    <cellStyle name="Normal 2 3 2 2 4 3 4" xfId="34208" xr:uid="{00000000-0005-0000-0000-00006C160000}"/>
    <cellStyle name="Normal 2 3 2 2 4 3 5" xfId="18984" xr:uid="{00000000-0005-0000-0000-00006D160000}"/>
    <cellStyle name="Normal 2 3 2 2 4 4" xfId="5535" xr:uid="{00000000-0005-0000-0000-00006E160000}"/>
    <cellStyle name="Normal 2 3 2 2 4 4 2" xfId="15587" xr:uid="{00000000-0005-0000-0000-00006F160000}"/>
    <cellStyle name="Normal 2 3 2 2 4 4 2 2" xfId="45909" xr:uid="{00000000-0005-0000-0000-000070160000}"/>
    <cellStyle name="Normal 2 3 2 2 4 4 2 3" xfId="30685" xr:uid="{00000000-0005-0000-0000-000071160000}"/>
    <cellStyle name="Normal 2 3 2 2 4 4 3" xfId="10567" xr:uid="{00000000-0005-0000-0000-000072160000}"/>
    <cellStyle name="Normal 2 3 2 2 4 4 3 2" xfId="40892" xr:uid="{00000000-0005-0000-0000-000073160000}"/>
    <cellStyle name="Normal 2 3 2 2 4 4 3 3" xfId="25668" xr:uid="{00000000-0005-0000-0000-000074160000}"/>
    <cellStyle name="Normal 2 3 2 2 4 4 4" xfId="35879" xr:uid="{00000000-0005-0000-0000-000075160000}"/>
    <cellStyle name="Normal 2 3 2 2 4 4 5" xfId="20655" xr:uid="{00000000-0005-0000-0000-000076160000}"/>
    <cellStyle name="Normal 2 3 2 2 4 5" xfId="12245" xr:uid="{00000000-0005-0000-0000-000077160000}"/>
    <cellStyle name="Normal 2 3 2 2 4 5 2" xfId="42567" xr:uid="{00000000-0005-0000-0000-000078160000}"/>
    <cellStyle name="Normal 2 3 2 2 4 5 3" xfId="27343" xr:uid="{00000000-0005-0000-0000-000079160000}"/>
    <cellStyle name="Normal 2 3 2 2 4 6" xfId="7224" xr:uid="{00000000-0005-0000-0000-00007A160000}"/>
    <cellStyle name="Normal 2 3 2 2 4 6 2" xfId="37550" xr:uid="{00000000-0005-0000-0000-00007B160000}"/>
    <cellStyle name="Normal 2 3 2 2 4 6 3" xfId="22326" xr:uid="{00000000-0005-0000-0000-00007C160000}"/>
    <cellStyle name="Normal 2 3 2 2 4 7" xfId="32538" xr:uid="{00000000-0005-0000-0000-00007D160000}"/>
    <cellStyle name="Normal 2 3 2 2 4 8" xfId="17313" xr:uid="{00000000-0005-0000-0000-00007E160000}"/>
    <cellStyle name="Normal 2 3 2 2 5" xfId="2571" xr:uid="{00000000-0005-0000-0000-00007F160000}"/>
    <cellStyle name="Normal 2 3 2 2 5 2" xfId="4261" xr:uid="{00000000-0005-0000-0000-000080160000}"/>
    <cellStyle name="Normal 2 3 2 2 5 2 2" xfId="14334" xr:uid="{00000000-0005-0000-0000-000081160000}"/>
    <cellStyle name="Normal 2 3 2 2 5 2 2 2" xfId="44656" xr:uid="{00000000-0005-0000-0000-000082160000}"/>
    <cellStyle name="Normal 2 3 2 2 5 2 2 3" xfId="29432" xr:uid="{00000000-0005-0000-0000-000083160000}"/>
    <cellStyle name="Normal 2 3 2 2 5 2 3" xfId="9314" xr:uid="{00000000-0005-0000-0000-000084160000}"/>
    <cellStyle name="Normal 2 3 2 2 5 2 3 2" xfId="39639" xr:uid="{00000000-0005-0000-0000-000085160000}"/>
    <cellStyle name="Normal 2 3 2 2 5 2 3 3" xfId="24415" xr:uid="{00000000-0005-0000-0000-000086160000}"/>
    <cellStyle name="Normal 2 3 2 2 5 2 4" xfId="34626" xr:uid="{00000000-0005-0000-0000-000087160000}"/>
    <cellStyle name="Normal 2 3 2 2 5 2 5" xfId="19402" xr:uid="{00000000-0005-0000-0000-000088160000}"/>
    <cellStyle name="Normal 2 3 2 2 5 3" xfId="5953" xr:uid="{00000000-0005-0000-0000-000089160000}"/>
    <cellStyle name="Normal 2 3 2 2 5 3 2" xfId="16005" xr:uid="{00000000-0005-0000-0000-00008A160000}"/>
    <cellStyle name="Normal 2 3 2 2 5 3 2 2" xfId="46327" xr:uid="{00000000-0005-0000-0000-00008B160000}"/>
    <cellStyle name="Normal 2 3 2 2 5 3 2 3" xfId="31103" xr:uid="{00000000-0005-0000-0000-00008C160000}"/>
    <cellStyle name="Normal 2 3 2 2 5 3 3" xfId="10985" xr:uid="{00000000-0005-0000-0000-00008D160000}"/>
    <cellStyle name="Normal 2 3 2 2 5 3 3 2" xfId="41310" xr:uid="{00000000-0005-0000-0000-00008E160000}"/>
    <cellStyle name="Normal 2 3 2 2 5 3 3 3" xfId="26086" xr:uid="{00000000-0005-0000-0000-00008F160000}"/>
    <cellStyle name="Normal 2 3 2 2 5 3 4" xfId="36297" xr:uid="{00000000-0005-0000-0000-000090160000}"/>
    <cellStyle name="Normal 2 3 2 2 5 3 5" xfId="21073" xr:uid="{00000000-0005-0000-0000-000091160000}"/>
    <cellStyle name="Normal 2 3 2 2 5 4" xfId="12663" xr:uid="{00000000-0005-0000-0000-000092160000}"/>
    <cellStyle name="Normal 2 3 2 2 5 4 2" xfId="42985" xr:uid="{00000000-0005-0000-0000-000093160000}"/>
    <cellStyle name="Normal 2 3 2 2 5 4 3" xfId="27761" xr:uid="{00000000-0005-0000-0000-000094160000}"/>
    <cellStyle name="Normal 2 3 2 2 5 5" xfId="7642" xr:uid="{00000000-0005-0000-0000-000095160000}"/>
    <cellStyle name="Normal 2 3 2 2 5 5 2" xfId="37968" xr:uid="{00000000-0005-0000-0000-000096160000}"/>
    <cellStyle name="Normal 2 3 2 2 5 5 3" xfId="22744" xr:uid="{00000000-0005-0000-0000-000097160000}"/>
    <cellStyle name="Normal 2 3 2 2 5 6" xfId="32956" xr:uid="{00000000-0005-0000-0000-000098160000}"/>
    <cellStyle name="Normal 2 3 2 2 5 7" xfId="17731" xr:uid="{00000000-0005-0000-0000-000099160000}"/>
    <cellStyle name="Normal 2 3 2 2 6" xfId="3424" xr:uid="{00000000-0005-0000-0000-00009A160000}"/>
    <cellStyle name="Normal 2 3 2 2 6 2" xfId="13498" xr:uid="{00000000-0005-0000-0000-00009B160000}"/>
    <cellStyle name="Normal 2 3 2 2 6 2 2" xfId="43820" xr:uid="{00000000-0005-0000-0000-00009C160000}"/>
    <cellStyle name="Normal 2 3 2 2 6 2 3" xfId="28596" xr:uid="{00000000-0005-0000-0000-00009D160000}"/>
    <cellStyle name="Normal 2 3 2 2 6 3" xfId="8478" xr:uid="{00000000-0005-0000-0000-00009E160000}"/>
    <cellStyle name="Normal 2 3 2 2 6 3 2" xfId="38803" xr:uid="{00000000-0005-0000-0000-00009F160000}"/>
    <cellStyle name="Normal 2 3 2 2 6 3 3" xfId="23579" xr:uid="{00000000-0005-0000-0000-0000A0160000}"/>
    <cellStyle name="Normal 2 3 2 2 6 4" xfId="33790" xr:uid="{00000000-0005-0000-0000-0000A1160000}"/>
    <cellStyle name="Normal 2 3 2 2 6 5" xfId="18566" xr:uid="{00000000-0005-0000-0000-0000A2160000}"/>
    <cellStyle name="Normal 2 3 2 2 7" xfId="5117" xr:uid="{00000000-0005-0000-0000-0000A3160000}"/>
    <cellStyle name="Normal 2 3 2 2 7 2" xfId="15169" xr:uid="{00000000-0005-0000-0000-0000A4160000}"/>
    <cellStyle name="Normal 2 3 2 2 7 2 2" xfId="45491" xr:uid="{00000000-0005-0000-0000-0000A5160000}"/>
    <cellStyle name="Normal 2 3 2 2 7 2 3" xfId="30267" xr:uid="{00000000-0005-0000-0000-0000A6160000}"/>
    <cellStyle name="Normal 2 3 2 2 7 3" xfId="10149" xr:uid="{00000000-0005-0000-0000-0000A7160000}"/>
    <cellStyle name="Normal 2 3 2 2 7 3 2" xfId="40474" xr:uid="{00000000-0005-0000-0000-0000A8160000}"/>
    <cellStyle name="Normal 2 3 2 2 7 3 3" xfId="25250" xr:uid="{00000000-0005-0000-0000-0000A9160000}"/>
    <cellStyle name="Normal 2 3 2 2 7 4" xfId="35461" xr:uid="{00000000-0005-0000-0000-0000AA160000}"/>
    <cellStyle name="Normal 2 3 2 2 7 5" xfId="20237" xr:uid="{00000000-0005-0000-0000-0000AB160000}"/>
    <cellStyle name="Normal 2 3 2 2 8" xfId="11827" xr:uid="{00000000-0005-0000-0000-0000AC160000}"/>
    <cellStyle name="Normal 2 3 2 2 8 2" xfId="42149" xr:uid="{00000000-0005-0000-0000-0000AD160000}"/>
    <cellStyle name="Normal 2 3 2 2 8 3" xfId="26925" xr:uid="{00000000-0005-0000-0000-0000AE160000}"/>
    <cellStyle name="Normal 2 3 2 2 9" xfId="6806" xr:uid="{00000000-0005-0000-0000-0000AF160000}"/>
    <cellStyle name="Normal 2 3 2 2 9 2" xfId="37132" xr:uid="{00000000-0005-0000-0000-0000B0160000}"/>
    <cellStyle name="Normal 2 3 2 2 9 3" xfId="21908" xr:uid="{00000000-0005-0000-0000-0000B1160000}"/>
    <cellStyle name="Normal 2 3 2 3" xfId="1770" xr:uid="{00000000-0005-0000-0000-0000B2160000}"/>
    <cellStyle name="Normal 2 3 2 3 10" xfId="16947" xr:uid="{00000000-0005-0000-0000-0000B3160000}"/>
    <cellStyle name="Normal 2 3 2 3 2" xfId="1989" xr:uid="{00000000-0005-0000-0000-0000B4160000}"/>
    <cellStyle name="Normal 2 3 2 3 2 2" xfId="2410" xr:uid="{00000000-0005-0000-0000-0000B5160000}"/>
    <cellStyle name="Normal 2 3 2 3 2 2 2" xfId="3249" xr:uid="{00000000-0005-0000-0000-0000B6160000}"/>
    <cellStyle name="Normal 2 3 2 3 2 2 2 2" xfId="4939" xr:uid="{00000000-0005-0000-0000-0000B7160000}"/>
    <cellStyle name="Normal 2 3 2 3 2 2 2 2 2" xfId="15012" xr:uid="{00000000-0005-0000-0000-0000B8160000}"/>
    <cellStyle name="Normal 2 3 2 3 2 2 2 2 2 2" xfId="45334" xr:uid="{00000000-0005-0000-0000-0000B9160000}"/>
    <cellStyle name="Normal 2 3 2 3 2 2 2 2 2 3" xfId="30110" xr:uid="{00000000-0005-0000-0000-0000BA160000}"/>
    <cellStyle name="Normal 2 3 2 3 2 2 2 2 3" xfId="9992" xr:uid="{00000000-0005-0000-0000-0000BB160000}"/>
    <cellStyle name="Normal 2 3 2 3 2 2 2 2 3 2" xfId="40317" xr:uid="{00000000-0005-0000-0000-0000BC160000}"/>
    <cellStyle name="Normal 2 3 2 3 2 2 2 2 3 3" xfId="25093" xr:uid="{00000000-0005-0000-0000-0000BD160000}"/>
    <cellStyle name="Normal 2 3 2 3 2 2 2 2 4" xfId="35304" xr:uid="{00000000-0005-0000-0000-0000BE160000}"/>
    <cellStyle name="Normal 2 3 2 3 2 2 2 2 5" xfId="20080" xr:uid="{00000000-0005-0000-0000-0000BF160000}"/>
    <cellStyle name="Normal 2 3 2 3 2 2 2 3" xfId="6631" xr:uid="{00000000-0005-0000-0000-0000C0160000}"/>
    <cellStyle name="Normal 2 3 2 3 2 2 2 3 2" xfId="16683" xr:uid="{00000000-0005-0000-0000-0000C1160000}"/>
    <cellStyle name="Normal 2 3 2 3 2 2 2 3 2 2" xfId="47005" xr:uid="{00000000-0005-0000-0000-0000C2160000}"/>
    <cellStyle name="Normal 2 3 2 3 2 2 2 3 2 3" xfId="31781" xr:uid="{00000000-0005-0000-0000-0000C3160000}"/>
    <cellStyle name="Normal 2 3 2 3 2 2 2 3 3" xfId="11663" xr:uid="{00000000-0005-0000-0000-0000C4160000}"/>
    <cellStyle name="Normal 2 3 2 3 2 2 2 3 3 2" xfId="41988" xr:uid="{00000000-0005-0000-0000-0000C5160000}"/>
    <cellStyle name="Normal 2 3 2 3 2 2 2 3 3 3" xfId="26764" xr:uid="{00000000-0005-0000-0000-0000C6160000}"/>
    <cellStyle name="Normal 2 3 2 3 2 2 2 3 4" xfId="36975" xr:uid="{00000000-0005-0000-0000-0000C7160000}"/>
    <cellStyle name="Normal 2 3 2 3 2 2 2 3 5" xfId="21751" xr:uid="{00000000-0005-0000-0000-0000C8160000}"/>
    <cellStyle name="Normal 2 3 2 3 2 2 2 4" xfId="13341" xr:uid="{00000000-0005-0000-0000-0000C9160000}"/>
    <cellStyle name="Normal 2 3 2 3 2 2 2 4 2" xfId="43663" xr:uid="{00000000-0005-0000-0000-0000CA160000}"/>
    <cellStyle name="Normal 2 3 2 3 2 2 2 4 3" xfId="28439" xr:uid="{00000000-0005-0000-0000-0000CB160000}"/>
    <cellStyle name="Normal 2 3 2 3 2 2 2 5" xfId="8320" xr:uid="{00000000-0005-0000-0000-0000CC160000}"/>
    <cellStyle name="Normal 2 3 2 3 2 2 2 5 2" xfId="38646" xr:uid="{00000000-0005-0000-0000-0000CD160000}"/>
    <cellStyle name="Normal 2 3 2 3 2 2 2 5 3" xfId="23422" xr:uid="{00000000-0005-0000-0000-0000CE160000}"/>
    <cellStyle name="Normal 2 3 2 3 2 2 2 6" xfId="33634" xr:uid="{00000000-0005-0000-0000-0000CF160000}"/>
    <cellStyle name="Normal 2 3 2 3 2 2 2 7" xfId="18409" xr:uid="{00000000-0005-0000-0000-0000D0160000}"/>
    <cellStyle name="Normal 2 3 2 3 2 2 3" xfId="4102" xr:uid="{00000000-0005-0000-0000-0000D1160000}"/>
    <cellStyle name="Normal 2 3 2 3 2 2 3 2" xfId="14176" xr:uid="{00000000-0005-0000-0000-0000D2160000}"/>
    <cellStyle name="Normal 2 3 2 3 2 2 3 2 2" xfId="44498" xr:uid="{00000000-0005-0000-0000-0000D3160000}"/>
    <cellStyle name="Normal 2 3 2 3 2 2 3 2 3" xfId="29274" xr:uid="{00000000-0005-0000-0000-0000D4160000}"/>
    <cellStyle name="Normal 2 3 2 3 2 2 3 3" xfId="9156" xr:uid="{00000000-0005-0000-0000-0000D5160000}"/>
    <cellStyle name="Normal 2 3 2 3 2 2 3 3 2" xfId="39481" xr:uid="{00000000-0005-0000-0000-0000D6160000}"/>
    <cellStyle name="Normal 2 3 2 3 2 2 3 3 3" xfId="24257" xr:uid="{00000000-0005-0000-0000-0000D7160000}"/>
    <cellStyle name="Normal 2 3 2 3 2 2 3 4" xfId="34468" xr:uid="{00000000-0005-0000-0000-0000D8160000}"/>
    <cellStyle name="Normal 2 3 2 3 2 2 3 5" xfId="19244" xr:uid="{00000000-0005-0000-0000-0000D9160000}"/>
    <cellStyle name="Normal 2 3 2 3 2 2 4" xfId="5795" xr:uid="{00000000-0005-0000-0000-0000DA160000}"/>
    <cellStyle name="Normal 2 3 2 3 2 2 4 2" xfId="15847" xr:uid="{00000000-0005-0000-0000-0000DB160000}"/>
    <cellStyle name="Normal 2 3 2 3 2 2 4 2 2" xfId="46169" xr:uid="{00000000-0005-0000-0000-0000DC160000}"/>
    <cellStyle name="Normal 2 3 2 3 2 2 4 2 3" xfId="30945" xr:uid="{00000000-0005-0000-0000-0000DD160000}"/>
    <cellStyle name="Normal 2 3 2 3 2 2 4 3" xfId="10827" xr:uid="{00000000-0005-0000-0000-0000DE160000}"/>
    <cellStyle name="Normal 2 3 2 3 2 2 4 3 2" xfId="41152" xr:uid="{00000000-0005-0000-0000-0000DF160000}"/>
    <cellStyle name="Normal 2 3 2 3 2 2 4 3 3" xfId="25928" xr:uid="{00000000-0005-0000-0000-0000E0160000}"/>
    <cellStyle name="Normal 2 3 2 3 2 2 4 4" xfId="36139" xr:uid="{00000000-0005-0000-0000-0000E1160000}"/>
    <cellStyle name="Normal 2 3 2 3 2 2 4 5" xfId="20915" xr:uid="{00000000-0005-0000-0000-0000E2160000}"/>
    <cellStyle name="Normal 2 3 2 3 2 2 5" xfId="12505" xr:uid="{00000000-0005-0000-0000-0000E3160000}"/>
    <cellStyle name="Normal 2 3 2 3 2 2 5 2" xfId="42827" xr:uid="{00000000-0005-0000-0000-0000E4160000}"/>
    <cellStyle name="Normal 2 3 2 3 2 2 5 3" xfId="27603" xr:uid="{00000000-0005-0000-0000-0000E5160000}"/>
    <cellStyle name="Normal 2 3 2 3 2 2 6" xfId="7484" xr:uid="{00000000-0005-0000-0000-0000E6160000}"/>
    <cellStyle name="Normal 2 3 2 3 2 2 6 2" xfId="37810" xr:uid="{00000000-0005-0000-0000-0000E7160000}"/>
    <cellStyle name="Normal 2 3 2 3 2 2 6 3" xfId="22586" xr:uid="{00000000-0005-0000-0000-0000E8160000}"/>
    <cellStyle name="Normal 2 3 2 3 2 2 7" xfId="32798" xr:uid="{00000000-0005-0000-0000-0000E9160000}"/>
    <cellStyle name="Normal 2 3 2 3 2 2 8" xfId="17573" xr:uid="{00000000-0005-0000-0000-0000EA160000}"/>
    <cellStyle name="Normal 2 3 2 3 2 3" xfId="2831" xr:uid="{00000000-0005-0000-0000-0000EB160000}"/>
    <cellStyle name="Normal 2 3 2 3 2 3 2" xfId="4521" xr:uid="{00000000-0005-0000-0000-0000EC160000}"/>
    <cellStyle name="Normal 2 3 2 3 2 3 2 2" xfId="14594" xr:uid="{00000000-0005-0000-0000-0000ED160000}"/>
    <cellStyle name="Normal 2 3 2 3 2 3 2 2 2" xfId="44916" xr:uid="{00000000-0005-0000-0000-0000EE160000}"/>
    <cellStyle name="Normal 2 3 2 3 2 3 2 2 3" xfId="29692" xr:uid="{00000000-0005-0000-0000-0000EF160000}"/>
    <cellStyle name="Normal 2 3 2 3 2 3 2 3" xfId="9574" xr:uid="{00000000-0005-0000-0000-0000F0160000}"/>
    <cellStyle name="Normal 2 3 2 3 2 3 2 3 2" xfId="39899" xr:uid="{00000000-0005-0000-0000-0000F1160000}"/>
    <cellStyle name="Normal 2 3 2 3 2 3 2 3 3" xfId="24675" xr:uid="{00000000-0005-0000-0000-0000F2160000}"/>
    <cellStyle name="Normal 2 3 2 3 2 3 2 4" xfId="34886" xr:uid="{00000000-0005-0000-0000-0000F3160000}"/>
    <cellStyle name="Normal 2 3 2 3 2 3 2 5" xfId="19662" xr:uid="{00000000-0005-0000-0000-0000F4160000}"/>
    <cellStyle name="Normal 2 3 2 3 2 3 3" xfId="6213" xr:uid="{00000000-0005-0000-0000-0000F5160000}"/>
    <cellStyle name="Normal 2 3 2 3 2 3 3 2" xfId="16265" xr:uid="{00000000-0005-0000-0000-0000F6160000}"/>
    <cellStyle name="Normal 2 3 2 3 2 3 3 2 2" xfId="46587" xr:uid="{00000000-0005-0000-0000-0000F7160000}"/>
    <cellStyle name="Normal 2 3 2 3 2 3 3 2 3" xfId="31363" xr:uid="{00000000-0005-0000-0000-0000F8160000}"/>
    <cellStyle name="Normal 2 3 2 3 2 3 3 3" xfId="11245" xr:uid="{00000000-0005-0000-0000-0000F9160000}"/>
    <cellStyle name="Normal 2 3 2 3 2 3 3 3 2" xfId="41570" xr:uid="{00000000-0005-0000-0000-0000FA160000}"/>
    <cellStyle name="Normal 2 3 2 3 2 3 3 3 3" xfId="26346" xr:uid="{00000000-0005-0000-0000-0000FB160000}"/>
    <cellStyle name="Normal 2 3 2 3 2 3 3 4" xfId="36557" xr:uid="{00000000-0005-0000-0000-0000FC160000}"/>
    <cellStyle name="Normal 2 3 2 3 2 3 3 5" xfId="21333" xr:uid="{00000000-0005-0000-0000-0000FD160000}"/>
    <cellStyle name="Normal 2 3 2 3 2 3 4" xfId="12923" xr:uid="{00000000-0005-0000-0000-0000FE160000}"/>
    <cellStyle name="Normal 2 3 2 3 2 3 4 2" xfId="43245" xr:uid="{00000000-0005-0000-0000-0000FF160000}"/>
    <cellStyle name="Normal 2 3 2 3 2 3 4 3" xfId="28021" xr:uid="{00000000-0005-0000-0000-000000170000}"/>
    <cellStyle name="Normal 2 3 2 3 2 3 5" xfId="7902" xr:uid="{00000000-0005-0000-0000-000001170000}"/>
    <cellStyle name="Normal 2 3 2 3 2 3 5 2" xfId="38228" xr:uid="{00000000-0005-0000-0000-000002170000}"/>
    <cellStyle name="Normal 2 3 2 3 2 3 5 3" xfId="23004" xr:uid="{00000000-0005-0000-0000-000003170000}"/>
    <cellStyle name="Normal 2 3 2 3 2 3 6" xfId="33216" xr:uid="{00000000-0005-0000-0000-000004170000}"/>
    <cellStyle name="Normal 2 3 2 3 2 3 7" xfId="17991" xr:uid="{00000000-0005-0000-0000-000005170000}"/>
    <cellStyle name="Normal 2 3 2 3 2 4" xfId="3684" xr:uid="{00000000-0005-0000-0000-000006170000}"/>
    <cellStyle name="Normal 2 3 2 3 2 4 2" xfId="13758" xr:uid="{00000000-0005-0000-0000-000007170000}"/>
    <cellStyle name="Normal 2 3 2 3 2 4 2 2" xfId="44080" xr:uid="{00000000-0005-0000-0000-000008170000}"/>
    <cellStyle name="Normal 2 3 2 3 2 4 2 3" xfId="28856" xr:uid="{00000000-0005-0000-0000-000009170000}"/>
    <cellStyle name="Normal 2 3 2 3 2 4 3" xfId="8738" xr:uid="{00000000-0005-0000-0000-00000A170000}"/>
    <cellStyle name="Normal 2 3 2 3 2 4 3 2" xfId="39063" xr:uid="{00000000-0005-0000-0000-00000B170000}"/>
    <cellStyle name="Normal 2 3 2 3 2 4 3 3" xfId="23839" xr:uid="{00000000-0005-0000-0000-00000C170000}"/>
    <cellStyle name="Normal 2 3 2 3 2 4 4" xfId="34050" xr:uid="{00000000-0005-0000-0000-00000D170000}"/>
    <cellStyle name="Normal 2 3 2 3 2 4 5" xfId="18826" xr:uid="{00000000-0005-0000-0000-00000E170000}"/>
    <cellStyle name="Normal 2 3 2 3 2 5" xfId="5377" xr:uid="{00000000-0005-0000-0000-00000F170000}"/>
    <cellStyle name="Normal 2 3 2 3 2 5 2" xfId="15429" xr:uid="{00000000-0005-0000-0000-000010170000}"/>
    <cellStyle name="Normal 2 3 2 3 2 5 2 2" xfId="45751" xr:uid="{00000000-0005-0000-0000-000011170000}"/>
    <cellStyle name="Normal 2 3 2 3 2 5 2 3" xfId="30527" xr:uid="{00000000-0005-0000-0000-000012170000}"/>
    <cellStyle name="Normal 2 3 2 3 2 5 3" xfId="10409" xr:uid="{00000000-0005-0000-0000-000013170000}"/>
    <cellStyle name="Normal 2 3 2 3 2 5 3 2" xfId="40734" xr:uid="{00000000-0005-0000-0000-000014170000}"/>
    <cellStyle name="Normal 2 3 2 3 2 5 3 3" xfId="25510" xr:uid="{00000000-0005-0000-0000-000015170000}"/>
    <cellStyle name="Normal 2 3 2 3 2 5 4" xfId="35721" xr:uid="{00000000-0005-0000-0000-000016170000}"/>
    <cellStyle name="Normal 2 3 2 3 2 5 5" xfId="20497" xr:uid="{00000000-0005-0000-0000-000017170000}"/>
    <cellStyle name="Normal 2 3 2 3 2 6" xfId="12087" xr:uid="{00000000-0005-0000-0000-000018170000}"/>
    <cellStyle name="Normal 2 3 2 3 2 6 2" xfId="42409" xr:uid="{00000000-0005-0000-0000-000019170000}"/>
    <cellStyle name="Normal 2 3 2 3 2 6 3" xfId="27185" xr:uid="{00000000-0005-0000-0000-00001A170000}"/>
    <cellStyle name="Normal 2 3 2 3 2 7" xfId="7066" xr:uid="{00000000-0005-0000-0000-00001B170000}"/>
    <cellStyle name="Normal 2 3 2 3 2 7 2" xfId="37392" xr:uid="{00000000-0005-0000-0000-00001C170000}"/>
    <cellStyle name="Normal 2 3 2 3 2 7 3" xfId="22168" xr:uid="{00000000-0005-0000-0000-00001D170000}"/>
    <cellStyle name="Normal 2 3 2 3 2 8" xfId="32380" xr:uid="{00000000-0005-0000-0000-00001E170000}"/>
    <cellStyle name="Normal 2 3 2 3 2 9" xfId="17155" xr:uid="{00000000-0005-0000-0000-00001F170000}"/>
    <cellStyle name="Normal 2 3 2 3 3" xfId="2202" xr:uid="{00000000-0005-0000-0000-000020170000}"/>
    <cellStyle name="Normal 2 3 2 3 3 2" xfId="3041" xr:uid="{00000000-0005-0000-0000-000021170000}"/>
    <cellStyle name="Normal 2 3 2 3 3 2 2" xfId="4731" xr:uid="{00000000-0005-0000-0000-000022170000}"/>
    <cellStyle name="Normal 2 3 2 3 3 2 2 2" xfId="14804" xr:uid="{00000000-0005-0000-0000-000023170000}"/>
    <cellStyle name="Normal 2 3 2 3 3 2 2 2 2" xfId="45126" xr:uid="{00000000-0005-0000-0000-000024170000}"/>
    <cellStyle name="Normal 2 3 2 3 3 2 2 2 3" xfId="29902" xr:uid="{00000000-0005-0000-0000-000025170000}"/>
    <cellStyle name="Normal 2 3 2 3 3 2 2 3" xfId="9784" xr:uid="{00000000-0005-0000-0000-000026170000}"/>
    <cellStyle name="Normal 2 3 2 3 3 2 2 3 2" xfId="40109" xr:uid="{00000000-0005-0000-0000-000027170000}"/>
    <cellStyle name="Normal 2 3 2 3 3 2 2 3 3" xfId="24885" xr:uid="{00000000-0005-0000-0000-000028170000}"/>
    <cellStyle name="Normal 2 3 2 3 3 2 2 4" xfId="35096" xr:uid="{00000000-0005-0000-0000-000029170000}"/>
    <cellStyle name="Normal 2 3 2 3 3 2 2 5" xfId="19872" xr:uid="{00000000-0005-0000-0000-00002A170000}"/>
    <cellStyle name="Normal 2 3 2 3 3 2 3" xfId="6423" xr:uid="{00000000-0005-0000-0000-00002B170000}"/>
    <cellStyle name="Normal 2 3 2 3 3 2 3 2" xfId="16475" xr:uid="{00000000-0005-0000-0000-00002C170000}"/>
    <cellStyle name="Normal 2 3 2 3 3 2 3 2 2" xfId="46797" xr:uid="{00000000-0005-0000-0000-00002D170000}"/>
    <cellStyle name="Normal 2 3 2 3 3 2 3 2 3" xfId="31573" xr:uid="{00000000-0005-0000-0000-00002E170000}"/>
    <cellStyle name="Normal 2 3 2 3 3 2 3 3" xfId="11455" xr:uid="{00000000-0005-0000-0000-00002F170000}"/>
    <cellStyle name="Normal 2 3 2 3 3 2 3 3 2" xfId="41780" xr:uid="{00000000-0005-0000-0000-000030170000}"/>
    <cellStyle name="Normal 2 3 2 3 3 2 3 3 3" xfId="26556" xr:uid="{00000000-0005-0000-0000-000031170000}"/>
    <cellStyle name="Normal 2 3 2 3 3 2 3 4" xfId="36767" xr:uid="{00000000-0005-0000-0000-000032170000}"/>
    <cellStyle name="Normal 2 3 2 3 3 2 3 5" xfId="21543" xr:uid="{00000000-0005-0000-0000-000033170000}"/>
    <cellStyle name="Normal 2 3 2 3 3 2 4" xfId="13133" xr:uid="{00000000-0005-0000-0000-000034170000}"/>
    <cellStyle name="Normal 2 3 2 3 3 2 4 2" xfId="43455" xr:uid="{00000000-0005-0000-0000-000035170000}"/>
    <cellStyle name="Normal 2 3 2 3 3 2 4 3" xfId="28231" xr:uid="{00000000-0005-0000-0000-000036170000}"/>
    <cellStyle name="Normal 2 3 2 3 3 2 5" xfId="8112" xr:uid="{00000000-0005-0000-0000-000037170000}"/>
    <cellStyle name="Normal 2 3 2 3 3 2 5 2" xfId="38438" xr:uid="{00000000-0005-0000-0000-000038170000}"/>
    <cellStyle name="Normal 2 3 2 3 3 2 5 3" xfId="23214" xr:uid="{00000000-0005-0000-0000-000039170000}"/>
    <cellStyle name="Normal 2 3 2 3 3 2 6" xfId="33426" xr:uid="{00000000-0005-0000-0000-00003A170000}"/>
    <cellStyle name="Normal 2 3 2 3 3 2 7" xfId="18201" xr:uid="{00000000-0005-0000-0000-00003B170000}"/>
    <cellStyle name="Normal 2 3 2 3 3 3" xfId="3894" xr:uid="{00000000-0005-0000-0000-00003C170000}"/>
    <cellStyle name="Normal 2 3 2 3 3 3 2" xfId="13968" xr:uid="{00000000-0005-0000-0000-00003D170000}"/>
    <cellStyle name="Normal 2 3 2 3 3 3 2 2" xfId="44290" xr:uid="{00000000-0005-0000-0000-00003E170000}"/>
    <cellStyle name="Normal 2 3 2 3 3 3 2 3" xfId="29066" xr:uid="{00000000-0005-0000-0000-00003F170000}"/>
    <cellStyle name="Normal 2 3 2 3 3 3 3" xfId="8948" xr:uid="{00000000-0005-0000-0000-000040170000}"/>
    <cellStyle name="Normal 2 3 2 3 3 3 3 2" xfId="39273" xr:uid="{00000000-0005-0000-0000-000041170000}"/>
    <cellStyle name="Normal 2 3 2 3 3 3 3 3" xfId="24049" xr:uid="{00000000-0005-0000-0000-000042170000}"/>
    <cellStyle name="Normal 2 3 2 3 3 3 4" xfId="34260" xr:uid="{00000000-0005-0000-0000-000043170000}"/>
    <cellStyle name="Normal 2 3 2 3 3 3 5" xfId="19036" xr:uid="{00000000-0005-0000-0000-000044170000}"/>
    <cellStyle name="Normal 2 3 2 3 3 4" xfId="5587" xr:uid="{00000000-0005-0000-0000-000045170000}"/>
    <cellStyle name="Normal 2 3 2 3 3 4 2" xfId="15639" xr:uid="{00000000-0005-0000-0000-000046170000}"/>
    <cellStyle name="Normal 2 3 2 3 3 4 2 2" xfId="45961" xr:uid="{00000000-0005-0000-0000-000047170000}"/>
    <cellStyle name="Normal 2 3 2 3 3 4 2 3" xfId="30737" xr:uid="{00000000-0005-0000-0000-000048170000}"/>
    <cellStyle name="Normal 2 3 2 3 3 4 3" xfId="10619" xr:uid="{00000000-0005-0000-0000-000049170000}"/>
    <cellStyle name="Normal 2 3 2 3 3 4 3 2" xfId="40944" xr:uid="{00000000-0005-0000-0000-00004A170000}"/>
    <cellStyle name="Normal 2 3 2 3 3 4 3 3" xfId="25720" xr:uid="{00000000-0005-0000-0000-00004B170000}"/>
    <cellStyle name="Normal 2 3 2 3 3 4 4" xfId="35931" xr:uid="{00000000-0005-0000-0000-00004C170000}"/>
    <cellStyle name="Normal 2 3 2 3 3 4 5" xfId="20707" xr:uid="{00000000-0005-0000-0000-00004D170000}"/>
    <cellStyle name="Normal 2 3 2 3 3 5" xfId="12297" xr:uid="{00000000-0005-0000-0000-00004E170000}"/>
    <cellStyle name="Normal 2 3 2 3 3 5 2" xfId="42619" xr:uid="{00000000-0005-0000-0000-00004F170000}"/>
    <cellStyle name="Normal 2 3 2 3 3 5 3" xfId="27395" xr:uid="{00000000-0005-0000-0000-000050170000}"/>
    <cellStyle name="Normal 2 3 2 3 3 6" xfId="7276" xr:uid="{00000000-0005-0000-0000-000051170000}"/>
    <cellStyle name="Normal 2 3 2 3 3 6 2" xfId="37602" xr:uid="{00000000-0005-0000-0000-000052170000}"/>
    <cellStyle name="Normal 2 3 2 3 3 6 3" xfId="22378" xr:uid="{00000000-0005-0000-0000-000053170000}"/>
    <cellStyle name="Normal 2 3 2 3 3 7" xfId="32590" xr:uid="{00000000-0005-0000-0000-000054170000}"/>
    <cellStyle name="Normal 2 3 2 3 3 8" xfId="17365" xr:uid="{00000000-0005-0000-0000-000055170000}"/>
    <cellStyle name="Normal 2 3 2 3 4" xfId="2623" xr:uid="{00000000-0005-0000-0000-000056170000}"/>
    <cellStyle name="Normal 2 3 2 3 4 2" xfId="4313" xr:uid="{00000000-0005-0000-0000-000057170000}"/>
    <cellStyle name="Normal 2 3 2 3 4 2 2" xfId="14386" xr:uid="{00000000-0005-0000-0000-000058170000}"/>
    <cellStyle name="Normal 2 3 2 3 4 2 2 2" xfId="44708" xr:uid="{00000000-0005-0000-0000-000059170000}"/>
    <cellStyle name="Normal 2 3 2 3 4 2 2 3" xfId="29484" xr:uid="{00000000-0005-0000-0000-00005A170000}"/>
    <cellStyle name="Normal 2 3 2 3 4 2 3" xfId="9366" xr:uid="{00000000-0005-0000-0000-00005B170000}"/>
    <cellStyle name="Normal 2 3 2 3 4 2 3 2" xfId="39691" xr:uid="{00000000-0005-0000-0000-00005C170000}"/>
    <cellStyle name="Normal 2 3 2 3 4 2 3 3" xfId="24467" xr:uid="{00000000-0005-0000-0000-00005D170000}"/>
    <cellStyle name="Normal 2 3 2 3 4 2 4" xfId="34678" xr:uid="{00000000-0005-0000-0000-00005E170000}"/>
    <cellStyle name="Normal 2 3 2 3 4 2 5" xfId="19454" xr:uid="{00000000-0005-0000-0000-00005F170000}"/>
    <cellStyle name="Normal 2 3 2 3 4 3" xfId="6005" xr:uid="{00000000-0005-0000-0000-000060170000}"/>
    <cellStyle name="Normal 2 3 2 3 4 3 2" xfId="16057" xr:uid="{00000000-0005-0000-0000-000061170000}"/>
    <cellStyle name="Normal 2 3 2 3 4 3 2 2" xfId="46379" xr:uid="{00000000-0005-0000-0000-000062170000}"/>
    <cellStyle name="Normal 2 3 2 3 4 3 2 3" xfId="31155" xr:uid="{00000000-0005-0000-0000-000063170000}"/>
    <cellStyle name="Normal 2 3 2 3 4 3 3" xfId="11037" xr:uid="{00000000-0005-0000-0000-000064170000}"/>
    <cellStyle name="Normal 2 3 2 3 4 3 3 2" xfId="41362" xr:uid="{00000000-0005-0000-0000-000065170000}"/>
    <cellStyle name="Normal 2 3 2 3 4 3 3 3" xfId="26138" xr:uid="{00000000-0005-0000-0000-000066170000}"/>
    <cellStyle name="Normal 2 3 2 3 4 3 4" xfId="36349" xr:uid="{00000000-0005-0000-0000-000067170000}"/>
    <cellStyle name="Normal 2 3 2 3 4 3 5" xfId="21125" xr:uid="{00000000-0005-0000-0000-000068170000}"/>
    <cellStyle name="Normal 2 3 2 3 4 4" xfId="12715" xr:uid="{00000000-0005-0000-0000-000069170000}"/>
    <cellStyle name="Normal 2 3 2 3 4 4 2" xfId="43037" xr:uid="{00000000-0005-0000-0000-00006A170000}"/>
    <cellStyle name="Normal 2 3 2 3 4 4 3" xfId="27813" xr:uid="{00000000-0005-0000-0000-00006B170000}"/>
    <cellStyle name="Normal 2 3 2 3 4 5" xfId="7694" xr:uid="{00000000-0005-0000-0000-00006C170000}"/>
    <cellStyle name="Normal 2 3 2 3 4 5 2" xfId="38020" xr:uid="{00000000-0005-0000-0000-00006D170000}"/>
    <cellStyle name="Normal 2 3 2 3 4 5 3" xfId="22796" xr:uid="{00000000-0005-0000-0000-00006E170000}"/>
    <cellStyle name="Normal 2 3 2 3 4 6" xfId="33008" xr:uid="{00000000-0005-0000-0000-00006F170000}"/>
    <cellStyle name="Normal 2 3 2 3 4 7" xfId="17783" xr:uid="{00000000-0005-0000-0000-000070170000}"/>
    <cellStyle name="Normal 2 3 2 3 5" xfId="3476" xr:uid="{00000000-0005-0000-0000-000071170000}"/>
    <cellStyle name="Normal 2 3 2 3 5 2" xfId="13550" xr:uid="{00000000-0005-0000-0000-000072170000}"/>
    <cellStyle name="Normal 2 3 2 3 5 2 2" xfId="43872" xr:uid="{00000000-0005-0000-0000-000073170000}"/>
    <cellStyle name="Normal 2 3 2 3 5 2 3" xfId="28648" xr:uid="{00000000-0005-0000-0000-000074170000}"/>
    <cellStyle name="Normal 2 3 2 3 5 3" xfId="8530" xr:uid="{00000000-0005-0000-0000-000075170000}"/>
    <cellStyle name="Normal 2 3 2 3 5 3 2" xfId="38855" xr:uid="{00000000-0005-0000-0000-000076170000}"/>
    <cellStyle name="Normal 2 3 2 3 5 3 3" xfId="23631" xr:uid="{00000000-0005-0000-0000-000077170000}"/>
    <cellStyle name="Normal 2 3 2 3 5 4" xfId="33842" xr:uid="{00000000-0005-0000-0000-000078170000}"/>
    <cellStyle name="Normal 2 3 2 3 5 5" xfId="18618" xr:uid="{00000000-0005-0000-0000-000079170000}"/>
    <cellStyle name="Normal 2 3 2 3 6" xfId="5169" xr:uid="{00000000-0005-0000-0000-00007A170000}"/>
    <cellStyle name="Normal 2 3 2 3 6 2" xfId="15221" xr:uid="{00000000-0005-0000-0000-00007B170000}"/>
    <cellStyle name="Normal 2 3 2 3 6 2 2" xfId="45543" xr:uid="{00000000-0005-0000-0000-00007C170000}"/>
    <cellStyle name="Normal 2 3 2 3 6 2 3" xfId="30319" xr:uid="{00000000-0005-0000-0000-00007D170000}"/>
    <cellStyle name="Normal 2 3 2 3 6 3" xfId="10201" xr:uid="{00000000-0005-0000-0000-00007E170000}"/>
    <cellStyle name="Normal 2 3 2 3 6 3 2" xfId="40526" xr:uid="{00000000-0005-0000-0000-00007F170000}"/>
    <cellStyle name="Normal 2 3 2 3 6 3 3" xfId="25302" xr:uid="{00000000-0005-0000-0000-000080170000}"/>
    <cellStyle name="Normal 2 3 2 3 6 4" xfId="35513" xr:uid="{00000000-0005-0000-0000-000081170000}"/>
    <cellStyle name="Normal 2 3 2 3 6 5" xfId="20289" xr:uid="{00000000-0005-0000-0000-000082170000}"/>
    <cellStyle name="Normal 2 3 2 3 7" xfId="11879" xr:uid="{00000000-0005-0000-0000-000083170000}"/>
    <cellStyle name="Normal 2 3 2 3 7 2" xfId="42201" xr:uid="{00000000-0005-0000-0000-000084170000}"/>
    <cellStyle name="Normal 2 3 2 3 7 3" xfId="26977" xr:uid="{00000000-0005-0000-0000-000085170000}"/>
    <cellStyle name="Normal 2 3 2 3 8" xfId="6858" xr:uid="{00000000-0005-0000-0000-000086170000}"/>
    <cellStyle name="Normal 2 3 2 3 8 2" xfId="37184" xr:uid="{00000000-0005-0000-0000-000087170000}"/>
    <cellStyle name="Normal 2 3 2 3 8 3" xfId="21960" xr:uid="{00000000-0005-0000-0000-000088170000}"/>
    <cellStyle name="Normal 2 3 2 3 9" xfId="32173" xr:uid="{00000000-0005-0000-0000-000089170000}"/>
    <cellStyle name="Normal 2 3 2 4" xfId="1883" xr:uid="{00000000-0005-0000-0000-00008A170000}"/>
    <cellStyle name="Normal 2 3 2 4 2" xfId="2306" xr:uid="{00000000-0005-0000-0000-00008B170000}"/>
    <cellStyle name="Normal 2 3 2 4 2 2" xfId="3145" xr:uid="{00000000-0005-0000-0000-00008C170000}"/>
    <cellStyle name="Normal 2 3 2 4 2 2 2" xfId="4835" xr:uid="{00000000-0005-0000-0000-00008D170000}"/>
    <cellStyle name="Normal 2 3 2 4 2 2 2 2" xfId="14908" xr:uid="{00000000-0005-0000-0000-00008E170000}"/>
    <cellStyle name="Normal 2 3 2 4 2 2 2 2 2" xfId="45230" xr:uid="{00000000-0005-0000-0000-00008F170000}"/>
    <cellStyle name="Normal 2 3 2 4 2 2 2 2 3" xfId="30006" xr:uid="{00000000-0005-0000-0000-000090170000}"/>
    <cellStyle name="Normal 2 3 2 4 2 2 2 3" xfId="9888" xr:uid="{00000000-0005-0000-0000-000091170000}"/>
    <cellStyle name="Normal 2 3 2 4 2 2 2 3 2" xfId="40213" xr:uid="{00000000-0005-0000-0000-000092170000}"/>
    <cellStyle name="Normal 2 3 2 4 2 2 2 3 3" xfId="24989" xr:uid="{00000000-0005-0000-0000-000093170000}"/>
    <cellStyle name="Normal 2 3 2 4 2 2 2 4" xfId="35200" xr:uid="{00000000-0005-0000-0000-000094170000}"/>
    <cellStyle name="Normal 2 3 2 4 2 2 2 5" xfId="19976" xr:uid="{00000000-0005-0000-0000-000095170000}"/>
    <cellStyle name="Normal 2 3 2 4 2 2 3" xfId="6527" xr:uid="{00000000-0005-0000-0000-000096170000}"/>
    <cellStyle name="Normal 2 3 2 4 2 2 3 2" xfId="16579" xr:uid="{00000000-0005-0000-0000-000097170000}"/>
    <cellStyle name="Normal 2 3 2 4 2 2 3 2 2" xfId="46901" xr:uid="{00000000-0005-0000-0000-000098170000}"/>
    <cellStyle name="Normal 2 3 2 4 2 2 3 2 3" xfId="31677" xr:uid="{00000000-0005-0000-0000-000099170000}"/>
    <cellStyle name="Normal 2 3 2 4 2 2 3 3" xfId="11559" xr:uid="{00000000-0005-0000-0000-00009A170000}"/>
    <cellStyle name="Normal 2 3 2 4 2 2 3 3 2" xfId="41884" xr:uid="{00000000-0005-0000-0000-00009B170000}"/>
    <cellStyle name="Normal 2 3 2 4 2 2 3 3 3" xfId="26660" xr:uid="{00000000-0005-0000-0000-00009C170000}"/>
    <cellStyle name="Normal 2 3 2 4 2 2 3 4" xfId="36871" xr:uid="{00000000-0005-0000-0000-00009D170000}"/>
    <cellStyle name="Normal 2 3 2 4 2 2 3 5" xfId="21647" xr:uid="{00000000-0005-0000-0000-00009E170000}"/>
    <cellStyle name="Normal 2 3 2 4 2 2 4" xfId="13237" xr:uid="{00000000-0005-0000-0000-00009F170000}"/>
    <cellStyle name="Normal 2 3 2 4 2 2 4 2" xfId="43559" xr:uid="{00000000-0005-0000-0000-0000A0170000}"/>
    <cellStyle name="Normal 2 3 2 4 2 2 4 3" xfId="28335" xr:uid="{00000000-0005-0000-0000-0000A1170000}"/>
    <cellStyle name="Normal 2 3 2 4 2 2 5" xfId="8216" xr:uid="{00000000-0005-0000-0000-0000A2170000}"/>
    <cellStyle name="Normal 2 3 2 4 2 2 5 2" xfId="38542" xr:uid="{00000000-0005-0000-0000-0000A3170000}"/>
    <cellStyle name="Normal 2 3 2 4 2 2 5 3" xfId="23318" xr:uid="{00000000-0005-0000-0000-0000A4170000}"/>
    <cellStyle name="Normal 2 3 2 4 2 2 6" xfId="33530" xr:uid="{00000000-0005-0000-0000-0000A5170000}"/>
    <cellStyle name="Normal 2 3 2 4 2 2 7" xfId="18305" xr:uid="{00000000-0005-0000-0000-0000A6170000}"/>
    <cellStyle name="Normal 2 3 2 4 2 3" xfId="3998" xr:uid="{00000000-0005-0000-0000-0000A7170000}"/>
    <cellStyle name="Normal 2 3 2 4 2 3 2" xfId="14072" xr:uid="{00000000-0005-0000-0000-0000A8170000}"/>
    <cellStyle name="Normal 2 3 2 4 2 3 2 2" xfId="44394" xr:uid="{00000000-0005-0000-0000-0000A9170000}"/>
    <cellStyle name="Normal 2 3 2 4 2 3 2 3" xfId="29170" xr:uid="{00000000-0005-0000-0000-0000AA170000}"/>
    <cellStyle name="Normal 2 3 2 4 2 3 3" xfId="9052" xr:uid="{00000000-0005-0000-0000-0000AB170000}"/>
    <cellStyle name="Normal 2 3 2 4 2 3 3 2" xfId="39377" xr:uid="{00000000-0005-0000-0000-0000AC170000}"/>
    <cellStyle name="Normal 2 3 2 4 2 3 3 3" xfId="24153" xr:uid="{00000000-0005-0000-0000-0000AD170000}"/>
    <cellStyle name="Normal 2 3 2 4 2 3 4" xfId="34364" xr:uid="{00000000-0005-0000-0000-0000AE170000}"/>
    <cellStyle name="Normal 2 3 2 4 2 3 5" xfId="19140" xr:uid="{00000000-0005-0000-0000-0000AF170000}"/>
    <cellStyle name="Normal 2 3 2 4 2 4" xfId="5691" xr:uid="{00000000-0005-0000-0000-0000B0170000}"/>
    <cellStyle name="Normal 2 3 2 4 2 4 2" xfId="15743" xr:uid="{00000000-0005-0000-0000-0000B1170000}"/>
    <cellStyle name="Normal 2 3 2 4 2 4 2 2" xfId="46065" xr:uid="{00000000-0005-0000-0000-0000B2170000}"/>
    <cellStyle name="Normal 2 3 2 4 2 4 2 3" xfId="30841" xr:uid="{00000000-0005-0000-0000-0000B3170000}"/>
    <cellStyle name="Normal 2 3 2 4 2 4 3" xfId="10723" xr:uid="{00000000-0005-0000-0000-0000B4170000}"/>
    <cellStyle name="Normal 2 3 2 4 2 4 3 2" xfId="41048" xr:uid="{00000000-0005-0000-0000-0000B5170000}"/>
    <cellStyle name="Normal 2 3 2 4 2 4 3 3" xfId="25824" xr:uid="{00000000-0005-0000-0000-0000B6170000}"/>
    <cellStyle name="Normal 2 3 2 4 2 4 4" xfId="36035" xr:uid="{00000000-0005-0000-0000-0000B7170000}"/>
    <cellStyle name="Normal 2 3 2 4 2 4 5" xfId="20811" xr:uid="{00000000-0005-0000-0000-0000B8170000}"/>
    <cellStyle name="Normal 2 3 2 4 2 5" xfId="12401" xr:uid="{00000000-0005-0000-0000-0000B9170000}"/>
    <cellStyle name="Normal 2 3 2 4 2 5 2" xfId="42723" xr:uid="{00000000-0005-0000-0000-0000BA170000}"/>
    <cellStyle name="Normal 2 3 2 4 2 5 3" xfId="27499" xr:uid="{00000000-0005-0000-0000-0000BB170000}"/>
    <cellStyle name="Normal 2 3 2 4 2 6" xfId="7380" xr:uid="{00000000-0005-0000-0000-0000BC170000}"/>
    <cellStyle name="Normal 2 3 2 4 2 6 2" xfId="37706" xr:uid="{00000000-0005-0000-0000-0000BD170000}"/>
    <cellStyle name="Normal 2 3 2 4 2 6 3" xfId="22482" xr:uid="{00000000-0005-0000-0000-0000BE170000}"/>
    <cellStyle name="Normal 2 3 2 4 2 7" xfId="32694" xr:uid="{00000000-0005-0000-0000-0000BF170000}"/>
    <cellStyle name="Normal 2 3 2 4 2 8" xfId="17469" xr:uid="{00000000-0005-0000-0000-0000C0170000}"/>
    <cellStyle name="Normal 2 3 2 4 3" xfId="2727" xr:uid="{00000000-0005-0000-0000-0000C1170000}"/>
    <cellStyle name="Normal 2 3 2 4 3 2" xfId="4417" xr:uid="{00000000-0005-0000-0000-0000C2170000}"/>
    <cellStyle name="Normal 2 3 2 4 3 2 2" xfId="14490" xr:uid="{00000000-0005-0000-0000-0000C3170000}"/>
    <cellStyle name="Normal 2 3 2 4 3 2 2 2" xfId="44812" xr:uid="{00000000-0005-0000-0000-0000C4170000}"/>
    <cellStyle name="Normal 2 3 2 4 3 2 2 3" xfId="29588" xr:uid="{00000000-0005-0000-0000-0000C5170000}"/>
    <cellStyle name="Normal 2 3 2 4 3 2 3" xfId="9470" xr:uid="{00000000-0005-0000-0000-0000C6170000}"/>
    <cellStyle name="Normal 2 3 2 4 3 2 3 2" xfId="39795" xr:uid="{00000000-0005-0000-0000-0000C7170000}"/>
    <cellStyle name="Normal 2 3 2 4 3 2 3 3" xfId="24571" xr:uid="{00000000-0005-0000-0000-0000C8170000}"/>
    <cellStyle name="Normal 2 3 2 4 3 2 4" xfId="34782" xr:uid="{00000000-0005-0000-0000-0000C9170000}"/>
    <cellStyle name="Normal 2 3 2 4 3 2 5" xfId="19558" xr:uid="{00000000-0005-0000-0000-0000CA170000}"/>
    <cellStyle name="Normal 2 3 2 4 3 3" xfId="6109" xr:uid="{00000000-0005-0000-0000-0000CB170000}"/>
    <cellStyle name="Normal 2 3 2 4 3 3 2" xfId="16161" xr:uid="{00000000-0005-0000-0000-0000CC170000}"/>
    <cellStyle name="Normal 2 3 2 4 3 3 2 2" xfId="46483" xr:uid="{00000000-0005-0000-0000-0000CD170000}"/>
    <cellStyle name="Normal 2 3 2 4 3 3 2 3" xfId="31259" xr:uid="{00000000-0005-0000-0000-0000CE170000}"/>
    <cellStyle name="Normal 2 3 2 4 3 3 3" xfId="11141" xr:uid="{00000000-0005-0000-0000-0000CF170000}"/>
    <cellStyle name="Normal 2 3 2 4 3 3 3 2" xfId="41466" xr:uid="{00000000-0005-0000-0000-0000D0170000}"/>
    <cellStyle name="Normal 2 3 2 4 3 3 3 3" xfId="26242" xr:uid="{00000000-0005-0000-0000-0000D1170000}"/>
    <cellStyle name="Normal 2 3 2 4 3 3 4" xfId="36453" xr:uid="{00000000-0005-0000-0000-0000D2170000}"/>
    <cellStyle name="Normal 2 3 2 4 3 3 5" xfId="21229" xr:uid="{00000000-0005-0000-0000-0000D3170000}"/>
    <cellStyle name="Normal 2 3 2 4 3 4" xfId="12819" xr:uid="{00000000-0005-0000-0000-0000D4170000}"/>
    <cellStyle name="Normal 2 3 2 4 3 4 2" xfId="43141" xr:uid="{00000000-0005-0000-0000-0000D5170000}"/>
    <cellStyle name="Normal 2 3 2 4 3 4 3" xfId="27917" xr:uid="{00000000-0005-0000-0000-0000D6170000}"/>
    <cellStyle name="Normal 2 3 2 4 3 5" xfId="7798" xr:uid="{00000000-0005-0000-0000-0000D7170000}"/>
    <cellStyle name="Normal 2 3 2 4 3 5 2" xfId="38124" xr:uid="{00000000-0005-0000-0000-0000D8170000}"/>
    <cellStyle name="Normal 2 3 2 4 3 5 3" xfId="22900" xr:uid="{00000000-0005-0000-0000-0000D9170000}"/>
    <cellStyle name="Normal 2 3 2 4 3 6" xfId="33112" xr:uid="{00000000-0005-0000-0000-0000DA170000}"/>
    <cellStyle name="Normal 2 3 2 4 3 7" xfId="17887" xr:uid="{00000000-0005-0000-0000-0000DB170000}"/>
    <cellStyle name="Normal 2 3 2 4 4" xfId="3580" xr:uid="{00000000-0005-0000-0000-0000DC170000}"/>
    <cellStyle name="Normal 2 3 2 4 4 2" xfId="13654" xr:uid="{00000000-0005-0000-0000-0000DD170000}"/>
    <cellStyle name="Normal 2 3 2 4 4 2 2" xfId="43976" xr:uid="{00000000-0005-0000-0000-0000DE170000}"/>
    <cellStyle name="Normal 2 3 2 4 4 2 3" xfId="28752" xr:uid="{00000000-0005-0000-0000-0000DF170000}"/>
    <cellStyle name="Normal 2 3 2 4 4 3" xfId="8634" xr:uid="{00000000-0005-0000-0000-0000E0170000}"/>
    <cellStyle name="Normal 2 3 2 4 4 3 2" xfId="38959" xr:uid="{00000000-0005-0000-0000-0000E1170000}"/>
    <cellStyle name="Normal 2 3 2 4 4 3 3" xfId="23735" xr:uid="{00000000-0005-0000-0000-0000E2170000}"/>
    <cellStyle name="Normal 2 3 2 4 4 4" xfId="33946" xr:uid="{00000000-0005-0000-0000-0000E3170000}"/>
    <cellStyle name="Normal 2 3 2 4 4 5" xfId="18722" xr:uid="{00000000-0005-0000-0000-0000E4170000}"/>
    <cellStyle name="Normal 2 3 2 4 5" xfId="5273" xr:uid="{00000000-0005-0000-0000-0000E5170000}"/>
    <cellStyle name="Normal 2 3 2 4 5 2" xfId="15325" xr:uid="{00000000-0005-0000-0000-0000E6170000}"/>
    <cellStyle name="Normal 2 3 2 4 5 2 2" xfId="45647" xr:uid="{00000000-0005-0000-0000-0000E7170000}"/>
    <cellStyle name="Normal 2 3 2 4 5 2 3" xfId="30423" xr:uid="{00000000-0005-0000-0000-0000E8170000}"/>
    <cellStyle name="Normal 2 3 2 4 5 3" xfId="10305" xr:uid="{00000000-0005-0000-0000-0000E9170000}"/>
    <cellStyle name="Normal 2 3 2 4 5 3 2" xfId="40630" xr:uid="{00000000-0005-0000-0000-0000EA170000}"/>
    <cellStyle name="Normal 2 3 2 4 5 3 3" xfId="25406" xr:uid="{00000000-0005-0000-0000-0000EB170000}"/>
    <cellStyle name="Normal 2 3 2 4 5 4" xfId="35617" xr:uid="{00000000-0005-0000-0000-0000EC170000}"/>
    <cellStyle name="Normal 2 3 2 4 5 5" xfId="20393" xr:uid="{00000000-0005-0000-0000-0000ED170000}"/>
    <cellStyle name="Normal 2 3 2 4 6" xfId="11983" xr:uid="{00000000-0005-0000-0000-0000EE170000}"/>
    <cellStyle name="Normal 2 3 2 4 6 2" xfId="42305" xr:uid="{00000000-0005-0000-0000-0000EF170000}"/>
    <cellStyle name="Normal 2 3 2 4 6 3" xfId="27081" xr:uid="{00000000-0005-0000-0000-0000F0170000}"/>
    <cellStyle name="Normal 2 3 2 4 7" xfId="6962" xr:uid="{00000000-0005-0000-0000-0000F1170000}"/>
    <cellStyle name="Normal 2 3 2 4 7 2" xfId="37288" xr:uid="{00000000-0005-0000-0000-0000F2170000}"/>
    <cellStyle name="Normal 2 3 2 4 7 3" xfId="22064" xr:uid="{00000000-0005-0000-0000-0000F3170000}"/>
    <cellStyle name="Normal 2 3 2 4 8" xfId="32276" xr:uid="{00000000-0005-0000-0000-0000F4170000}"/>
    <cellStyle name="Normal 2 3 2 4 9" xfId="17051" xr:uid="{00000000-0005-0000-0000-0000F5170000}"/>
    <cellStyle name="Normal 2 3 2 5" xfId="2096" xr:uid="{00000000-0005-0000-0000-0000F6170000}"/>
    <cellStyle name="Normal 2 3 2 5 2" xfId="2937" xr:uid="{00000000-0005-0000-0000-0000F7170000}"/>
    <cellStyle name="Normal 2 3 2 5 2 2" xfId="4627" xr:uid="{00000000-0005-0000-0000-0000F8170000}"/>
    <cellStyle name="Normal 2 3 2 5 2 2 2" xfId="14700" xr:uid="{00000000-0005-0000-0000-0000F9170000}"/>
    <cellStyle name="Normal 2 3 2 5 2 2 2 2" xfId="45022" xr:uid="{00000000-0005-0000-0000-0000FA170000}"/>
    <cellStyle name="Normal 2 3 2 5 2 2 2 3" xfId="29798" xr:uid="{00000000-0005-0000-0000-0000FB170000}"/>
    <cellStyle name="Normal 2 3 2 5 2 2 3" xfId="9680" xr:uid="{00000000-0005-0000-0000-0000FC170000}"/>
    <cellStyle name="Normal 2 3 2 5 2 2 3 2" xfId="40005" xr:uid="{00000000-0005-0000-0000-0000FD170000}"/>
    <cellStyle name="Normal 2 3 2 5 2 2 3 3" xfId="24781" xr:uid="{00000000-0005-0000-0000-0000FE170000}"/>
    <cellStyle name="Normal 2 3 2 5 2 2 4" xfId="34992" xr:uid="{00000000-0005-0000-0000-0000FF170000}"/>
    <cellStyle name="Normal 2 3 2 5 2 2 5" xfId="19768" xr:uid="{00000000-0005-0000-0000-000000180000}"/>
    <cellStyle name="Normal 2 3 2 5 2 3" xfId="6319" xr:uid="{00000000-0005-0000-0000-000001180000}"/>
    <cellStyle name="Normal 2 3 2 5 2 3 2" xfId="16371" xr:uid="{00000000-0005-0000-0000-000002180000}"/>
    <cellStyle name="Normal 2 3 2 5 2 3 2 2" xfId="46693" xr:uid="{00000000-0005-0000-0000-000003180000}"/>
    <cellStyle name="Normal 2 3 2 5 2 3 2 3" xfId="31469" xr:uid="{00000000-0005-0000-0000-000004180000}"/>
    <cellStyle name="Normal 2 3 2 5 2 3 3" xfId="11351" xr:uid="{00000000-0005-0000-0000-000005180000}"/>
    <cellStyle name="Normal 2 3 2 5 2 3 3 2" xfId="41676" xr:uid="{00000000-0005-0000-0000-000006180000}"/>
    <cellStyle name="Normal 2 3 2 5 2 3 3 3" xfId="26452" xr:uid="{00000000-0005-0000-0000-000007180000}"/>
    <cellStyle name="Normal 2 3 2 5 2 3 4" xfId="36663" xr:uid="{00000000-0005-0000-0000-000008180000}"/>
    <cellStyle name="Normal 2 3 2 5 2 3 5" xfId="21439" xr:uid="{00000000-0005-0000-0000-000009180000}"/>
    <cellStyle name="Normal 2 3 2 5 2 4" xfId="13029" xr:uid="{00000000-0005-0000-0000-00000A180000}"/>
    <cellStyle name="Normal 2 3 2 5 2 4 2" xfId="43351" xr:uid="{00000000-0005-0000-0000-00000B180000}"/>
    <cellStyle name="Normal 2 3 2 5 2 4 3" xfId="28127" xr:uid="{00000000-0005-0000-0000-00000C180000}"/>
    <cellStyle name="Normal 2 3 2 5 2 5" xfId="8008" xr:uid="{00000000-0005-0000-0000-00000D180000}"/>
    <cellStyle name="Normal 2 3 2 5 2 5 2" xfId="38334" xr:uid="{00000000-0005-0000-0000-00000E180000}"/>
    <cellStyle name="Normal 2 3 2 5 2 5 3" xfId="23110" xr:uid="{00000000-0005-0000-0000-00000F180000}"/>
    <cellStyle name="Normal 2 3 2 5 2 6" xfId="33322" xr:uid="{00000000-0005-0000-0000-000010180000}"/>
    <cellStyle name="Normal 2 3 2 5 2 7" xfId="18097" xr:uid="{00000000-0005-0000-0000-000011180000}"/>
    <cellStyle name="Normal 2 3 2 5 3" xfId="3790" xr:uid="{00000000-0005-0000-0000-000012180000}"/>
    <cellStyle name="Normal 2 3 2 5 3 2" xfId="13864" xr:uid="{00000000-0005-0000-0000-000013180000}"/>
    <cellStyle name="Normal 2 3 2 5 3 2 2" xfId="44186" xr:uid="{00000000-0005-0000-0000-000014180000}"/>
    <cellStyle name="Normal 2 3 2 5 3 2 3" xfId="28962" xr:uid="{00000000-0005-0000-0000-000015180000}"/>
    <cellStyle name="Normal 2 3 2 5 3 3" xfId="8844" xr:uid="{00000000-0005-0000-0000-000016180000}"/>
    <cellStyle name="Normal 2 3 2 5 3 3 2" xfId="39169" xr:uid="{00000000-0005-0000-0000-000017180000}"/>
    <cellStyle name="Normal 2 3 2 5 3 3 3" xfId="23945" xr:uid="{00000000-0005-0000-0000-000018180000}"/>
    <cellStyle name="Normal 2 3 2 5 3 4" xfId="34156" xr:uid="{00000000-0005-0000-0000-000019180000}"/>
    <cellStyle name="Normal 2 3 2 5 3 5" xfId="18932" xr:uid="{00000000-0005-0000-0000-00001A180000}"/>
    <cellStyle name="Normal 2 3 2 5 4" xfId="5483" xr:uid="{00000000-0005-0000-0000-00001B180000}"/>
    <cellStyle name="Normal 2 3 2 5 4 2" xfId="15535" xr:uid="{00000000-0005-0000-0000-00001C180000}"/>
    <cellStyle name="Normal 2 3 2 5 4 2 2" xfId="45857" xr:uid="{00000000-0005-0000-0000-00001D180000}"/>
    <cellStyle name="Normal 2 3 2 5 4 2 3" xfId="30633" xr:uid="{00000000-0005-0000-0000-00001E180000}"/>
    <cellStyle name="Normal 2 3 2 5 4 3" xfId="10515" xr:uid="{00000000-0005-0000-0000-00001F180000}"/>
    <cellStyle name="Normal 2 3 2 5 4 3 2" xfId="40840" xr:uid="{00000000-0005-0000-0000-000020180000}"/>
    <cellStyle name="Normal 2 3 2 5 4 3 3" xfId="25616" xr:uid="{00000000-0005-0000-0000-000021180000}"/>
    <cellStyle name="Normal 2 3 2 5 4 4" xfId="35827" xr:uid="{00000000-0005-0000-0000-000022180000}"/>
    <cellStyle name="Normal 2 3 2 5 4 5" xfId="20603" xr:uid="{00000000-0005-0000-0000-000023180000}"/>
    <cellStyle name="Normal 2 3 2 5 5" xfId="12193" xr:uid="{00000000-0005-0000-0000-000024180000}"/>
    <cellStyle name="Normal 2 3 2 5 5 2" xfId="42515" xr:uid="{00000000-0005-0000-0000-000025180000}"/>
    <cellStyle name="Normal 2 3 2 5 5 3" xfId="27291" xr:uid="{00000000-0005-0000-0000-000026180000}"/>
    <cellStyle name="Normal 2 3 2 5 6" xfId="7172" xr:uid="{00000000-0005-0000-0000-000027180000}"/>
    <cellStyle name="Normal 2 3 2 5 6 2" xfId="37498" xr:uid="{00000000-0005-0000-0000-000028180000}"/>
    <cellStyle name="Normal 2 3 2 5 6 3" xfId="22274" xr:uid="{00000000-0005-0000-0000-000029180000}"/>
    <cellStyle name="Normal 2 3 2 5 7" xfId="32486" xr:uid="{00000000-0005-0000-0000-00002A180000}"/>
    <cellStyle name="Normal 2 3 2 5 8" xfId="17261" xr:uid="{00000000-0005-0000-0000-00002B180000}"/>
    <cellStyle name="Normal 2 3 2 6" xfId="2517" xr:uid="{00000000-0005-0000-0000-00002C180000}"/>
    <cellStyle name="Normal 2 3 2 6 2" xfId="4209" xr:uid="{00000000-0005-0000-0000-00002D180000}"/>
    <cellStyle name="Normal 2 3 2 6 2 2" xfId="14282" xr:uid="{00000000-0005-0000-0000-00002E180000}"/>
    <cellStyle name="Normal 2 3 2 6 2 2 2" xfId="44604" xr:uid="{00000000-0005-0000-0000-00002F180000}"/>
    <cellStyle name="Normal 2 3 2 6 2 2 3" xfId="29380" xr:uid="{00000000-0005-0000-0000-000030180000}"/>
    <cellStyle name="Normal 2 3 2 6 2 3" xfId="9262" xr:uid="{00000000-0005-0000-0000-000031180000}"/>
    <cellStyle name="Normal 2 3 2 6 2 3 2" xfId="39587" xr:uid="{00000000-0005-0000-0000-000032180000}"/>
    <cellStyle name="Normal 2 3 2 6 2 3 3" xfId="24363" xr:uid="{00000000-0005-0000-0000-000033180000}"/>
    <cellStyle name="Normal 2 3 2 6 2 4" xfId="34574" xr:uid="{00000000-0005-0000-0000-000034180000}"/>
    <cellStyle name="Normal 2 3 2 6 2 5" xfId="19350" xr:uid="{00000000-0005-0000-0000-000035180000}"/>
    <cellStyle name="Normal 2 3 2 6 3" xfId="5901" xr:uid="{00000000-0005-0000-0000-000036180000}"/>
    <cellStyle name="Normal 2 3 2 6 3 2" xfId="15953" xr:uid="{00000000-0005-0000-0000-000037180000}"/>
    <cellStyle name="Normal 2 3 2 6 3 2 2" xfId="46275" xr:uid="{00000000-0005-0000-0000-000038180000}"/>
    <cellStyle name="Normal 2 3 2 6 3 2 3" xfId="31051" xr:uid="{00000000-0005-0000-0000-000039180000}"/>
    <cellStyle name="Normal 2 3 2 6 3 3" xfId="10933" xr:uid="{00000000-0005-0000-0000-00003A180000}"/>
    <cellStyle name="Normal 2 3 2 6 3 3 2" xfId="41258" xr:uid="{00000000-0005-0000-0000-00003B180000}"/>
    <cellStyle name="Normal 2 3 2 6 3 3 3" xfId="26034" xr:uid="{00000000-0005-0000-0000-00003C180000}"/>
    <cellStyle name="Normal 2 3 2 6 3 4" xfId="36245" xr:uid="{00000000-0005-0000-0000-00003D180000}"/>
    <cellStyle name="Normal 2 3 2 6 3 5" xfId="21021" xr:uid="{00000000-0005-0000-0000-00003E180000}"/>
    <cellStyle name="Normal 2 3 2 6 4" xfId="12611" xr:uid="{00000000-0005-0000-0000-00003F180000}"/>
    <cellStyle name="Normal 2 3 2 6 4 2" xfId="42933" xr:uid="{00000000-0005-0000-0000-000040180000}"/>
    <cellStyle name="Normal 2 3 2 6 4 3" xfId="27709" xr:uid="{00000000-0005-0000-0000-000041180000}"/>
    <cellStyle name="Normal 2 3 2 6 5" xfId="7590" xr:uid="{00000000-0005-0000-0000-000042180000}"/>
    <cellStyle name="Normal 2 3 2 6 5 2" xfId="37916" xr:uid="{00000000-0005-0000-0000-000043180000}"/>
    <cellStyle name="Normal 2 3 2 6 5 3" xfId="22692" xr:uid="{00000000-0005-0000-0000-000044180000}"/>
    <cellStyle name="Normal 2 3 2 6 6" xfId="32904" xr:uid="{00000000-0005-0000-0000-000045180000}"/>
    <cellStyle name="Normal 2 3 2 6 7" xfId="17679" xr:uid="{00000000-0005-0000-0000-000046180000}"/>
    <cellStyle name="Normal 2 3 2 7" xfId="3368" xr:uid="{00000000-0005-0000-0000-000047180000}"/>
    <cellStyle name="Normal 2 3 2 7 2" xfId="13446" xr:uid="{00000000-0005-0000-0000-000048180000}"/>
    <cellStyle name="Normal 2 3 2 7 2 2" xfId="43768" xr:uid="{00000000-0005-0000-0000-000049180000}"/>
    <cellStyle name="Normal 2 3 2 7 2 3" xfId="28544" xr:uid="{00000000-0005-0000-0000-00004A180000}"/>
    <cellStyle name="Normal 2 3 2 7 3" xfId="8426" xr:uid="{00000000-0005-0000-0000-00004B180000}"/>
    <cellStyle name="Normal 2 3 2 7 3 2" xfId="38751" xr:uid="{00000000-0005-0000-0000-00004C180000}"/>
    <cellStyle name="Normal 2 3 2 7 3 3" xfId="23527" xr:uid="{00000000-0005-0000-0000-00004D180000}"/>
    <cellStyle name="Normal 2 3 2 7 4" xfId="33738" xr:uid="{00000000-0005-0000-0000-00004E180000}"/>
    <cellStyle name="Normal 2 3 2 7 5" xfId="18514" xr:uid="{00000000-0005-0000-0000-00004F180000}"/>
    <cellStyle name="Normal 2 3 2 8" xfId="5062" xr:uid="{00000000-0005-0000-0000-000050180000}"/>
    <cellStyle name="Normal 2 3 2 8 2" xfId="15117" xr:uid="{00000000-0005-0000-0000-000051180000}"/>
    <cellStyle name="Normal 2 3 2 8 2 2" xfId="45439" xr:uid="{00000000-0005-0000-0000-000052180000}"/>
    <cellStyle name="Normal 2 3 2 8 2 3" xfId="30215" xr:uid="{00000000-0005-0000-0000-000053180000}"/>
    <cellStyle name="Normal 2 3 2 8 3" xfId="10097" xr:uid="{00000000-0005-0000-0000-000054180000}"/>
    <cellStyle name="Normal 2 3 2 8 3 2" xfId="40422" xr:uid="{00000000-0005-0000-0000-000055180000}"/>
    <cellStyle name="Normal 2 3 2 8 3 3" xfId="25198" xr:uid="{00000000-0005-0000-0000-000056180000}"/>
    <cellStyle name="Normal 2 3 2 8 4" xfId="35409" xr:uid="{00000000-0005-0000-0000-000057180000}"/>
    <cellStyle name="Normal 2 3 2 8 5" xfId="20185" xr:uid="{00000000-0005-0000-0000-000058180000}"/>
    <cellStyle name="Normal 2 3 2 9" xfId="11773" xr:uid="{00000000-0005-0000-0000-000059180000}"/>
    <cellStyle name="Normal 2 3 2 9 2" xfId="42097" xr:uid="{00000000-0005-0000-0000-00005A180000}"/>
    <cellStyle name="Normal 2 3 2 9 3" xfId="26873" xr:uid="{00000000-0005-0000-0000-00005B180000}"/>
    <cellStyle name="Normal 2 3 3" xfId="1423" xr:uid="{00000000-0005-0000-0000-00005C180000}"/>
    <cellStyle name="Normal 2 3 4" xfId="1424" xr:uid="{00000000-0005-0000-0000-00005D180000}"/>
    <cellStyle name="Normal 2 3 4 10" xfId="6753" xr:uid="{00000000-0005-0000-0000-00005E180000}"/>
    <cellStyle name="Normal 2 3 4 10 2" xfId="37081" xr:uid="{00000000-0005-0000-0000-00005F180000}"/>
    <cellStyle name="Normal 2 3 4 10 3" xfId="21857" xr:uid="{00000000-0005-0000-0000-000060180000}"/>
    <cellStyle name="Normal 2 3 4 11" xfId="32072" xr:uid="{00000000-0005-0000-0000-000061180000}"/>
    <cellStyle name="Normal 2 3 4 12" xfId="16842" xr:uid="{00000000-0005-0000-0000-000062180000}"/>
    <cellStyle name="Normal 2 3 4 13" xfId="47281" xr:uid="{00000000-0005-0000-0000-000063180000}"/>
    <cellStyle name="Normal 2 3 4 2" xfId="1717" xr:uid="{00000000-0005-0000-0000-000064180000}"/>
    <cellStyle name="Normal 2 3 4 2 10" xfId="32124" xr:uid="{00000000-0005-0000-0000-000065180000}"/>
    <cellStyle name="Normal 2 3 4 2 11" xfId="16896" xr:uid="{00000000-0005-0000-0000-000066180000}"/>
    <cellStyle name="Normal 2 3 4 2 2" xfId="1825" xr:uid="{00000000-0005-0000-0000-000067180000}"/>
    <cellStyle name="Normal 2 3 4 2 2 10" xfId="17000" xr:uid="{00000000-0005-0000-0000-000068180000}"/>
    <cellStyle name="Normal 2 3 4 2 2 2" xfId="2042" xr:uid="{00000000-0005-0000-0000-000069180000}"/>
    <cellStyle name="Normal 2 3 4 2 2 2 2" xfId="2463" xr:uid="{00000000-0005-0000-0000-00006A180000}"/>
    <cellStyle name="Normal 2 3 4 2 2 2 2 2" xfId="3302" xr:uid="{00000000-0005-0000-0000-00006B180000}"/>
    <cellStyle name="Normal 2 3 4 2 2 2 2 2 2" xfId="4992" xr:uid="{00000000-0005-0000-0000-00006C180000}"/>
    <cellStyle name="Normal 2 3 4 2 2 2 2 2 2 2" xfId="15065" xr:uid="{00000000-0005-0000-0000-00006D180000}"/>
    <cellStyle name="Normal 2 3 4 2 2 2 2 2 2 2 2" xfId="45387" xr:uid="{00000000-0005-0000-0000-00006E180000}"/>
    <cellStyle name="Normal 2 3 4 2 2 2 2 2 2 2 3" xfId="30163" xr:uid="{00000000-0005-0000-0000-00006F180000}"/>
    <cellStyle name="Normal 2 3 4 2 2 2 2 2 2 3" xfId="10045" xr:uid="{00000000-0005-0000-0000-000070180000}"/>
    <cellStyle name="Normal 2 3 4 2 2 2 2 2 2 3 2" xfId="40370" xr:uid="{00000000-0005-0000-0000-000071180000}"/>
    <cellStyle name="Normal 2 3 4 2 2 2 2 2 2 3 3" xfId="25146" xr:uid="{00000000-0005-0000-0000-000072180000}"/>
    <cellStyle name="Normal 2 3 4 2 2 2 2 2 2 4" xfId="35357" xr:uid="{00000000-0005-0000-0000-000073180000}"/>
    <cellStyle name="Normal 2 3 4 2 2 2 2 2 2 5" xfId="20133" xr:uid="{00000000-0005-0000-0000-000074180000}"/>
    <cellStyle name="Normal 2 3 4 2 2 2 2 2 3" xfId="6684" xr:uid="{00000000-0005-0000-0000-000075180000}"/>
    <cellStyle name="Normal 2 3 4 2 2 2 2 2 3 2" xfId="16736" xr:uid="{00000000-0005-0000-0000-000076180000}"/>
    <cellStyle name="Normal 2 3 4 2 2 2 2 2 3 2 2" xfId="47058" xr:uid="{00000000-0005-0000-0000-000077180000}"/>
    <cellStyle name="Normal 2 3 4 2 2 2 2 2 3 2 3" xfId="31834" xr:uid="{00000000-0005-0000-0000-000078180000}"/>
    <cellStyle name="Normal 2 3 4 2 2 2 2 2 3 3" xfId="11716" xr:uid="{00000000-0005-0000-0000-000079180000}"/>
    <cellStyle name="Normal 2 3 4 2 2 2 2 2 3 3 2" xfId="42041" xr:uid="{00000000-0005-0000-0000-00007A180000}"/>
    <cellStyle name="Normal 2 3 4 2 2 2 2 2 3 3 3" xfId="26817" xr:uid="{00000000-0005-0000-0000-00007B180000}"/>
    <cellStyle name="Normal 2 3 4 2 2 2 2 2 3 4" xfId="37028" xr:uid="{00000000-0005-0000-0000-00007C180000}"/>
    <cellStyle name="Normal 2 3 4 2 2 2 2 2 3 5" xfId="21804" xr:uid="{00000000-0005-0000-0000-00007D180000}"/>
    <cellStyle name="Normal 2 3 4 2 2 2 2 2 4" xfId="13394" xr:uid="{00000000-0005-0000-0000-00007E180000}"/>
    <cellStyle name="Normal 2 3 4 2 2 2 2 2 4 2" xfId="43716" xr:uid="{00000000-0005-0000-0000-00007F180000}"/>
    <cellStyle name="Normal 2 3 4 2 2 2 2 2 4 3" xfId="28492" xr:uid="{00000000-0005-0000-0000-000080180000}"/>
    <cellStyle name="Normal 2 3 4 2 2 2 2 2 5" xfId="8373" xr:uid="{00000000-0005-0000-0000-000081180000}"/>
    <cellStyle name="Normal 2 3 4 2 2 2 2 2 5 2" xfId="38699" xr:uid="{00000000-0005-0000-0000-000082180000}"/>
    <cellStyle name="Normal 2 3 4 2 2 2 2 2 5 3" xfId="23475" xr:uid="{00000000-0005-0000-0000-000083180000}"/>
    <cellStyle name="Normal 2 3 4 2 2 2 2 2 6" xfId="33687" xr:uid="{00000000-0005-0000-0000-000084180000}"/>
    <cellStyle name="Normal 2 3 4 2 2 2 2 2 7" xfId="18462" xr:uid="{00000000-0005-0000-0000-000085180000}"/>
    <cellStyle name="Normal 2 3 4 2 2 2 2 3" xfId="4155" xr:uid="{00000000-0005-0000-0000-000086180000}"/>
    <cellStyle name="Normal 2 3 4 2 2 2 2 3 2" xfId="14229" xr:uid="{00000000-0005-0000-0000-000087180000}"/>
    <cellStyle name="Normal 2 3 4 2 2 2 2 3 2 2" xfId="44551" xr:uid="{00000000-0005-0000-0000-000088180000}"/>
    <cellStyle name="Normal 2 3 4 2 2 2 2 3 2 3" xfId="29327" xr:uid="{00000000-0005-0000-0000-000089180000}"/>
    <cellStyle name="Normal 2 3 4 2 2 2 2 3 3" xfId="9209" xr:uid="{00000000-0005-0000-0000-00008A180000}"/>
    <cellStyle name="Normal 2 3 4 2 2 2 2 3 3 2" xfId="39534" xr:uid="{00000000-0005-0000-0000-00008B180000}"/>
    <cellStyle name="Normal 2 3 4 2 2 2 2 3 3 3" xfId="24310" xr:uid="{00000000-0005-0000-0000-00008C180000}"/>
    <cellStyle name="Normal 2 3 4 2 2 2 2 3 4" xfId="34521" xr:uid="{00000000-0005-0000-0000-00008D180000}"/>
    <cellStyle name="Normal 2 3 4 2 2 2 2 3 5" xfId="19297" xr:uid="{00000000-0005-0000-0000-00008E180000}"/>
    <cellStyle name="Normal 2 3 4 2 2 2 2 4" xfId="5848" xr:uid="{00000000-0005-0000-0000-00008F180000}"/>
    <cellStyle name="Normal 2 3 4 2 2 2 2 4 2" xfId="15900" xr:uid="{00000000-0005-0000-0000-000090180000}"/>
    <cellStyle name="Normal 2 3 4 2 2 2 2 4 2 2" xfId="46222" xr:uid="{00000000-0005-0000-0000-000091180000}"/>
    <cellStyle name="Normal 2 3 4 2 2 2 2 4 2 3" xfId="30998" xr:uid="{00000000-0005-0000-0000-000092180000}"/>
    <cellStyle name="Normal 2 3 4 2 2 2 2 4 3" xfId="10880" xr:uid="{00000000-0005-0000-0000-000093180000}"/>
    <cellStyle name="Normal 2 3 4 2 2 2 2 4 3 2" xfId="41205" xr:uid="{00000000-0005-0000-0000-000094180000}"/>
    <cellStyle name="Normal 2 3 4 2 2 2 2 4 3 3" xfId="25981" xr:uid="{00000000-0005-0000-0000-000095180000}"/>
    <cellStyle name="Normal 2 3 4 2 2 2 2 4 4" xfId="36192" xr:uid="{00000000-0005-0000-0000-000096180000}"/>
    <cellStyle name="Normal 2 3 4 2 2 2 2 4 5" xfId="20968" xr:uid="{00000000-0005-0000-0000-000097180000}"/>
    <cellStyle name="Normal 2 3 4 2 2 2 2 5" xfId="12558" xr:uid="{00000000-0005-0000-0000-000098180000}"/>
    <cellStyle name="Normal 2 3 4 2 2 2 2 5 2" xfId="42880" xr:uid="{00000000-0005-0000-0000-000099180000}"/>
    <cellStyle name="Normal 2 3 4 2 2 2 2 5 3" xfId="27656" xr:uid="{00000000-0005-0000-0000-00009A180000}"/>
    <cellStyle name="Normal 2 3 4 2 2 2 2 6" xfId="7537" xr:uid="{00000000-0005-0000-0000-00009B180000}"/>
    <cellStyle name="Normal 2 3 4 2 2 2 2 6 2" xfId="37863" xr:uid="{00000000-0005-0000-0000-00009C180000}"/>
    <cellStyle name="Normal 2 3 4 2 2 2 2 6 3" xfId="22639" xr:uid="{00000000-0005-0000-0000-00009D180000}"/>
    <cellStyle name="Normal 2 3 4 2 2 2 2 7" xfId="32851" xr:uid="{00000000-0005-0000-0000-00009E180000}"/>
    <cellStyle name="Normal 2 3 4 2 2 2 2 8" xfId="17626" xr:uid="{00000000-0005-0000-0000-00009F180000}"/>
    <cellStyle name="Normal 2 3 4 2 2 2 3" xfId="2884" xr:uid="{00000000-0005-0000-0000-0000A0180000}"/>
    <cellStyle name="Normal 2 3 4 2 2 2 3 2" xfId="4574" xr:uid="{00000000-0005-0000-0000-0000A1180000}"/>
    <cellStyle name="Normal 2 3 4 2 2 2 3 2 2" xfId="14647" xr:uid="{00000000-0005-0000-0000-0000A2180000}"/>
    <cellStyle name="Normal 2 3 4 2 2 2 3 2 2 2" xfId="44969" xr:uid="{00000000-0005-0000-0000-0000A3180000}"/>
    <cellStyle name="Normal 2 3 4 2 2 2 3 2 2 3" xfId="29745" xr:uid="{00000000-0005-0000-0000-0000A4180000}"/>
    <cellStyle name="Normal 2 3 4 2 2 2 3 2 3" xfId="9627" xr:uid="{00000000-0005-0000-0000-0000A5180000}"/>
    <cellStyle name="Normal 2 3 4 2 2 2 3 2 3 2" xfId="39952" xr:uid="{00000000-0005-0000-0000-0000A6180000}"/>
    <cellStyle name="Normal 2 3 4 2 2 2 3 2 3 3" xfId="24728" xr:uid="{00000000-0005-0000-0000-0000A7180000}"/>
    <cellStyle name="Normal 2 3 4 2 2 2 3 2 4" xfId="34939" xr:uid="{00000000-0005-0000-0000-0000A8180000}"/>
    <cellStyle name="Normal 2 3 4 2 2 2 3 2 5" xfId="19715" xr:uid="{00000000-0005-0000-0000-0000A9180000}"/>
    <cellStyle name="Normal 2 3 4 2 2 2 3 3" xfId="6266" xr:uid="{00000000-0005-0000-0000-0000AA180000}"/>
    <cellStyle name="Normal 2 3 4 2 2 2 3 3 2" xfId="16318" xr:uid="{00000000-0005-0000-0000-0000AB180000}"/>
    <cellStyle name="Normal 2 3 4 2 2 2 3 3 2 2" xfId="46640" xr:uid="{00000000-0005-0000-0000-0000AC180000}"/>
    <cellStyle name="Normal 2 3 4 2 2 2 3 3 2 3" xfId="31416" xr:uid="{00000000-0005-0000-0000-0000AD180000}"/>
    <cellStyle name="Normal 2 3 4 2 2 2 3 3 3" xfId="11298" xr:uid="{00000000-0005-0000-0000-0000AE180000}"/>
    <cellStyle name="Normal 2 3 4 2 2 2 3 3 3 2" xfId="41623" xr:uid="{00000000-0005-0000-0000-0000AF180000}"/>
    <cellStyle name="Normal 2 3 4 2 2 2 3 3 3 3" xfId="26399" xr:uid="{00000000-0005-0000-0000-0000B0180000}"/>
    <cellStyle name="Normal 2 3 4 2 2 2 3 3 4" xfId="36610" xr:uid="{00000000-0005-0000-0000-0000B1180000}"/>
    <cellStyle name="Normal 2 3 4 2 2 2 3 3 5" xfId="21386" xr:uid="{00000000-0005-0000-0000-0000B2180000}"/>
    <cellStyle name="Normal 2 3 4 2 2 2 3 4" xfId="12976" xr:uid="{00000000-0005-0000-0000-0000B3180000}"/>
    <cellStyle name="Normal 2 3 4 2 2 2 3 4 2" xfId="43298" xr:uid="{00000000-0005-0000-0000-0000B4180000}"/>
    <cellStyle name="Normal 2 3 4 2 2 2 3 4 3" xfId="28074" xr:uid="{00000000-0005-0000-0000-0000B5180000}"/>
    <cellStyle name="Normal 2 3 4 2 2 2 3 5" xfId="7955" xr:uid="{00000000-0005-0000-0000-0000B6180000}"/>
    <cellStyle name="Normal 2 3 4 2 2 2 3 5 2" xfId="38281" xr:uid="{00000000-0005-0000-0000-0000B7180000}"/>
    <cellStyle name="Normal 2 3 4 2 2 2 3 5 3" xfId="23057" xr:uid="{00000000-0005-0000-0000-0000B8180000}"/>
    <cellStyle name="Normal 2 3 4 2 2 2 3 6" xfId="33269" xr:uid="{00000000-0005-0000-0000-0000B9180000}"/>
    <cellStyle name="Normal 2 3 4 2 2 2 3 7" xfId="18044" xr:uid="{00000000-0005-0000-0000-0000BA180000}"/>
    <cellStyle name="Normal 2 3 4 2 2 2 4" xfId="3737" xr:uid="{00000000-0005-0000-0000-0000BB180000}"/>
    <cellStyle name="Normal 2 3 4 2 2 2 4 2" xfId="13811" xr:uid="{00000000-0005-0000-0000-0000BC180000}"/>
    <cellStyle name="Normal 2 3 4 2 2 2 4 2 2" xfId="44133" xr:uid="{00000000-0005-0000-0000-0000BD180000}"/>
    <cellStyle name="Normal 2 3 4 2 2 2 4 2 3" xfId="28909" xr:uid="{00000000-0005-0000-0000-0000BE180000}"/>
    <cellStyle name="Normal 2 3 4 2 2 2 4 3" xfId="8791" xr:uid="{00000000-0005-0000-0000-0000BF180000}"/>
    <cellStyle name="Normal 2 3 4 2 2 2 4 3 2" xfId="39116" xr:uid="{00000000-0005-0000-0000-0000C0180000}"/>
    <cellStyle name="Normal 2 3 4 2 2 2 4 3 3" xfId="23892" xr:uid="{00000000-0005-0000-0000-0000C1180000}"/>
    <cellStyle name="Normal 2 3 4 2 2 2 4 4" xfId="34103" xr:uid="{00000000-0005-0000-0000-0000C2180000}"/>
    <cellStyle name="Normal 2 3 4 2 2 2 4 5" xfId="18879" xr:uid="{00000000-0005-0000-0000-0000C3180000}"/>
    <cellStyle name="Normal 2 3 4 2 2 2 5" xfId="5430" xr:uid="{00000000-0005-0000-0000-0000C4180000}"/>
    <cellStyle name="Normal 2 3 4 2 2 2 5 2" xfId="15482" xr:uid="{00000000-0005-0000-0000-0000C5180000}"/>
    <cellStyle name="Normal 2 3 4 2 2 2 5 2 2" xfId="45804" xr:uid="{00000000-0005-0000-0000-0000C6180000}"/>
    <cellStyle name="Normal 2 3 4 2 2 2 5 2 3" xfId="30580" xr:uid="{00000000-0005-0000-0000-0000C7180000}"/>
    <cellStyle name="Normal 2 3 4 2 2 2 5 3" xfId="10462" xr:uid="{00000000-0005-0000-0000-0000C8180000}"/>
    <cellStyle name="Normal 2 3 4 2 2 2 5 3 2" xfId="40787" xr:uid="{00000000-0005-0000-0000-0000C9180000}"/>
    <cellStyle name="Normal 2 3 4 2 2 2 5 3 3" xfId="25563" xr:uid="{00000000-0005-0000-0000-0000CA180000}"/>
    <cellStyle name="Normal 2 3 4 2 2 2 5 4" xfId="35774" xr:uid="{00000000-0005-0000-0000-0000CB180000}"/>
    <cellStyle name="Normal 2 3 4 2 2 2 5 5" xfId="20550" xr:uid="{00000000-0005-0000-0000-0000CC180000}"/>
    <cellStyle name="Normal 2 3 4 2 2 2 6" xfId="12140" xr:uid="{00000000-0005-0000-0000-0000CD180000}"/>
    <cellStyle name="Normal 2 3 4 2 2 2 6 2" xfId="42462" xr:uid="{00000000-0005-0000-0000-0000CE180000}"/>
    <cellStyle name="Normal 2 3 4 2 2 2 6 3" xfId="27238" xr:uid="{00000000-0005-0000-0000-0000CF180000}"/>
    <cellStyle name="Normal 2 3 4 2 2 2 7" xfId="7119" xr:uid="{00000000-0005-0000-0000-0000D0180000}"/>
    <cellStyle name="Normal 2 3 4 2 2 2 7 2" xfId="37445" xr:uid="{00000000-0005-0000-0000-0000D1180000}"/>
    <cellStyle name="Normal 2 3 4 2 2 2 7 3" xfId="22221" xr:uid="{00000000-0005-0000-0000-0000D2180000}"/>
    <cellStyle name="Normal 2 3 4 2 2 2 8" xfId="32433" xr:uid="{00000000-0005-0000-0000-0000D3180000}"/>
    <cellStyle name="Normal 2 3 4 2 2 2 9" xfId="17208" xr:uid="{00000000-0005-0000-0000-0000D4180000}"/>
    <cellStyle name="Normal 2 3 4 2 2 3" xfId="2255" xr:uid="{00000000-0005-0000-0000-0000D5180000}"/>
    <cellStyle name="Normal 2 3 4 2 2 3 2" xfId="3094" xr:uid="{00000000-0005-0000-0000-0000D6180000}"/>
    <cellStyle name="Normal 2 3 4 2 2 3 2 2" xfId="4784" xr:uid="{00000000-0005-0000-0000-0000D7180000}"/>
    <cellStyle name="Normal 2 3 4 2 2 3 2 2 2" xfId="14857" xr:uid="{00000000-0005-0000-0000-0000D8180000}"/>
    <cellStyle name="Normal 2 3 4 2 2 3 2 2 2 2" xfId="45179" xr:uid="{00000000-0005-0000-0000-0000D9180000}"/>
    <cellStyle name="Normal 2 3 4 2 2 3 2 2 2 3" xfId="29955" xr:uid="{00000000-0005-0000-0000-0000DA180000}"/>
    <cellStyle name="Normal 2 3 4 2 2 3 2 2 3" xfId="9837" xr:uid="{00000000-0005-0000-0000-0000DB180000}"/>
    <cellStyle name="Normal 2 3 4 2 2 3 2 2 3 2" xfId="40162" xr:uid="{00000000-0005-0000-0000-0000DC180000}"/>
    <cellStyle name="Normal 2 3 4 2 2 3 2 2 3 3" xfId="24938" xr:uid="{00000000-0005-0000-0000-0000DD180000}"/>
    <cellStyle name="Normal 2 3 4 2 2 3 2 2 4" xfId="35149" xr:uid="{00000000-0005-0000-0000-0000DE180000}"/>
    <cellStyle name="Normal 2 3 4 2 2 3 2 2 5" xfId="19925" xr:uid="{00000000-0005-0000-0000-0000DF180000}"/>
    <cellStyle name="Normal 2 3 4 2 2 3 2 3" xfId="6476" xr:uid="{00000000-0005-0000-0000-0000E0180000}"/>
    <cellStyle name="Normal 2 3 4 2 2 3 2 3 2" xfId="16528" xr:uid="{00000000-0005-0000-0000-0000E1180000}"/>
    <cellStyle name="Normal 2 3 4 2 2 3 2 3 2 2" xfId="46850" xr:uid="{00000000-0005-0000-0000-0000E2180000}"/>
    <cellStyle name="Normal 2 3 4 2 2 3 2 3 2 3" xfId="31626" xr:uid="{00000000-0005-0000-0000-0000E3180000}"/>
    <cellStyle name="Normal 2 3 4 2 2 3 2 3 3" xfId="11508" xr:uid="{00000000-0005-0000-0000-0000E4180000}"/>
    <cellStyle name="Normal 2 3 4 2 2 3 2 3 3 2" xfId="41833" xr:uid="{00000000-0005-0000-0000-0000E5180000}"/>
    <cellStyle name="Normal 2 3 4 2 2 3 2 3 3 3" xfId="26609" xr:uid="{00000000-0005-0000-0000-0000E6180000}"/>
    <cellStyle name="Normal 2 3 4 2 2 3 2 3 4" xfId="36820" xr:uid="{00000000-0005-0000-0000-0000E7180000}"/>
    <cellStyle name="Normal 2 3 4 2 2 3 2 3 5" xfId="21596" xr:uid="{00000000-0005-0000-0000-0000E8180000}"/>
    <cellStyle name="Normal 2 3 4 2 2 3 2 4" xfId="13186" xr:uid="{00000000-0005-0000-0000-0000E9180000}"/>
    <cellStyle name="Normal 2 3 4 2 2 3 2 4 2" xfId="43508" xr:uid="{00000000-0005-0000-0000-0000EA180000}"/>
    <cellStyle name="Normal 2 3 4 2 2 3 2 4 3" xfId="28284" xr:uid="{00000000-0005-0000-0000-0000EB180000}"/>
    <cellStyle name="Normal 2 3 4 2 2 3 2 5" xfId="8165" xr:uid="{00000000-0005-0000-0000-0000EC180000}"/>
    <cellStyle name="Normal 2 3 4 2 2 3 2 5 2" xfId="38491" xr:uid="{00000000-0005-0000-0000-0000ED180000}"/>
    <cellStyle name="Normal 2 3 4 2 2 3 2 5 3" xfId="23267" xr:uid="{00000000-0005-0000-0000-0000EE180000}"/>
    <cellStyle name="Normal 2 3 4 2 2 3 2 6" xfId="33479" xr:uid="{00000000-0005-0000-0000-0000EF180000}"/>
    <cellStyle name="Normal 2 3 4 2 2 3 2 7" xfId="18254" xr:uid="{00000000-0005-0000-0000-0000F0180000}"/>
    <cellStyle name="Normal 2 3 4 2 2 3 3" xfId="3947" xr:uid="{00000000-0005-0000-0000-0000F1180000}"/>
    <cellStyle name="Normal 2 3 4 2 2 3 3 2" xfId="14021" xr:uid="{00000000-0005-0000-0000-0000F2180000}"/>
    <cellStyle name="Normal 2 3 4 2 2 3 3 2 2" xfId="44343" xr:uid="{00000000-0005-0000-0000-0000F3180000}"/>
    <cellStyle name="Normal 2 3 4 2 2 3 3 2 3" xfId="29119" xr:uid="{00000000-0005-0000-0000-0000F4180000}"/>
    <cellStyle name="Normal 2 3 4 2 2 3 3 3" xfId="9001" xr:uid="{00000000-0005-0000-0000-0000F5180000}"/>
    <cellStyle name="Normal 2 3 4 2 2 3 3 3 2" xfId="39326" xr:uid="{00000000-0005-0000-0000-0000F6180000}"/>
    <cellStyle name="Normal 2 3 4 2 2 3 3 3 3" xfId="24102" xr:uid="{00000000-0005-0000-0000-0000F7180000}"/>
    <cellStyle name="Normal 2 3 4 2 2 3 3 4" xfId="34313" xr:uid="{00000000-0005-0000-0000-0000F8180000}"/>
    <cellStyle name="Normal 2 3 4 2 2 3 3 5" xfId="19089" xr:uid="{00000000-0005-0000-0000-0000F9180000}"/>
    <cellStyle name="Normal 2 3 4 2 2 3 4" xfId="5640" xr:uid="{00000000-0005-0000-0000-0000FA180000}"/>
    <cellStyle name="Normal 2 3 4 2 2 3 4 2" xfId="15692" xr:uid="{00000000-0005-0000-0000-0000FB180000}"/>
    <cellStyle name="Normal 2 3 4 2 2 3 4 2 2" xfId="46014" xr:uid="{00000000-0005-0000-0000-0000FC180000}"/>
    <cellStyle name="Normal 2 3 4 2 2 3 4 2 3" xfId="30790" xr:uid="{00000000-0005-0000-0000-0000FD180000}"/>
    <cellStyle name="Normal 2 3 4 2 2 3 4 3" xfId="10672" xr:uid="{00000000-0005-0000-0000-0000FE180000}"/>
    <cellStyle name="Normal 2 3 4 2 2 3 4 3 2" xfId="40997" xr:uid="{00000000-0005-0000-0000-0000FF180000}"/>
    <cellStyle name="Normal 2 3 4 2 2 3 4 3 3" xfId="25773" xr:uid="{00000000-0005-0000-0000-000000190000}"/>
    <cellStyle name="Normal 2 3 4 2 2 3 4 4" xfId="35984" xr:uid="{00000000-0005-0000-0000-000001190000}"/>
    <cellStyle name="Normal 2 3 4 2 2 3 4 5" xfId="20760" xr:uid="{00000000-0005-0000-0000-000002190000}"/>
    <cellStyle name="Normal 2 3 4 2 2 3 5" xfId="12350" xr:uid="{00000000-0005-0000-0000-000003190000}"/>
    <cellStyle name="Normal 2 3 4 2 2 3 5 2" xfId="42672" xr:uid="{00000000-0005-0000-0000-000004190000}"/>
    <cellStyle name="Normal 2 3 4 2 2 3 5 3" xfId="27448" xr:uid="{00000000-0005-0000-0000-000005190000}"/>
    <cellStyle name="Normal 2 3 4 2 2 3 6" xfId="7329" xr:uid="{00000000-0005-0000-0000-000006190000}"/>
    <cellStyle name="Normal 2 3 4 2 2 3 6 2" xfId="37655" xr:uid="{00000000-0005-0000-0000-000007190000}"/>
    <cellStyle name="Normal 2 3 4 2 2 3 6 3" xfId="22431" xr:uid="{00000000-0005-0000-0000-000008190000}"/>
    <cellStyle name="Normal 2 3 4 2 2 3 7" xfId="32643" xr:uid="{00000000-0005-0000-0000-000009190000}"/>
    <cellStyle name="Normal 2 3 4 2 2 3 8" xfId="17418" xr:uid="{00000000-0005-0000-0000-00000A190000}"/>
    <cellStyle name="Normal 2 3 4 2 2 4" xfId="2676" xr:uid="{00000000-0005-0000-0000-00000B190000}"/>
    <cellStyle name="Normal 2 3 4 2 2 4 2" xfId="4366" xr:uid="{00000000-0005-0000-0000-00000C190000}"/>
    <cellStyle name="Normal 2 3 4 2 2 4 2 2" xfId="14439" xr:uid="{00000000-0005-0000-0000-00000D190000}"/>
    <cellStyle name="Normal 2 3 4 2 2 4 2 2 2" xfId="44761" xr:uid="{00000000-0005-0000-0000-00000E190000}"/>
    <cellStyle name="Normal 2 3 4 2 2 4 2 2 3" xfId="29537" xr:uid="{00000000-0005-0000-0000-00000F190000}"/>
    <cellStyle name="Normal 2 3 4 2 2 4 2 3" xfId="9419" xr:uid="{00000000-0005-0000-0000-000010190000}"/>
    <cellStyle name="Normal 2 3 4 2 2 4 2 3 2" xfId="39744" xr:uid="{00000000-0005-0000-0000-000011190000}"/>
    <cellStyle name="Normal 2 3 4 2 2 4 2 3 3" xfId="24520" xr:uid="{00000000-0005-0000-0000-000012190000}"/>
    <cellStyle name="Normal 2 3 4 2 2 4 2 4" xfId="34731" xr:uid="{00000000-0005-0000-0000-000013190000}"/>
    <cellStyle name="Normal 2 3 4 2 2 4 2 5" xfId="19507" xr:uid="{00000000-0005-0000-0000-000014190000}"/>
    <cellStyle name="Normal 2 3 4 2 2 4 3" xfId="6058" xr:uid="{00000000-0005-0000-0000-000015190000}"/>
    <cellStyle name="Normal 2 3 4 2 2 4 3 2" xfId="16110" xr:uid="{00000000-0005-0000-0000-000016190000}"/>
    <cellStyle name="Normal 2 3 4 2 2 4 3 2 2" xfId="46432" xr:uid="{00000000-0005-0000-0000-000017190000}"/>
    <cellStyle name="Normal 2 3 4 2 2 4 3 2 3" xfId="31208" xr:uid="{00000000-0005-0000-0000-000018190000}"/>
    <cellStyle name="Normal 2 3 4 2 2 4 3 3" xfId="11090" xr:uid="{00000000-0005-0000-0000-000019190000}"/>
    <cellStyle name="Normal 2 3 4 2 2 4 3 3 2" xfId="41415" xr:uid="{00000000-0005-0000-0000-00001A190000}"/>
    <cellStyle name="Normal 2 3 4 2 2 4 3 3 3" xfId="26191" xr:uid="{00000000-0005-0000-0000-00001B190000}"/>
    <cellStyle name="Normal 2 3 4 2 2 4 3 4" xfId="36402" xr:uid="{00000000-0005-0000-0000-00001C190000}"/>
    <cellStyle name="Normal 2 3 4 2 2 4 3 5" xfId="21178" xr:uid="{00000000-0005-0000-0000-00001D190000}"/>
    <cellStyle name="Normal 2 3 4 2 2 4 4" xfId="12768" xr:uid="{00000000-0005-0000-0000-00001E190000}"/>
    <cellStyle name="Normal 2 3 4 2 2 4 4 2" xfId="43090" xr:uid="{00000000-0005-0000-0000-00001F190000}"/>
    <cellStyle name="Normal 2 3 4 2 2 4 4 3" xfId="27866" xr:uid="{00000000-0005-0000-0000-000020190000}"/>
    <cellStyle name="Normal 2 3 4 2 2 4 5" xfId="7747" xr:uid="{00000000-0005-0000-0000-000021190000}"/>
    <cellStyle name="Normal 2 3 4 2 2 4 5 2" xfId="38073" xr:uid="{00000000-0005-0000-0000-000022190000}"/>
    <cellStyle name="Normal 2 3 4 2 2 4 5 3" xfId="22849" xr:uid="{00000000-0005-0000-0000-000023190000}"/>
    <cellStyle name="Normal 2 3 4 2 2 4 6" xfId="33061" xr:uid="{00000000-0005-0000-0000-000024190000}"/>
    <cellStyle name="Normal 2 3 4 2 2 4 7" xfId="17836" xr:uid="{00000000-0005-0000-0000-000025190000}"/>
    <cellStyle name="Normal 2 3 4 2 2 5" xfId="3529" xr:uid="{00000000-0005-0000-0000-000026190000}"/>
    <cellStyle name="Normal 2 3 4 2 2 5 2" xfId="13603" xr:uid="{00000000-0005-0000-0000-000027190000}"/>
    <cellStyle name="Normal 2 3 4 2 2 5 2 2" xfId="43925" xr:uid="{00000000-0005-0000-0000-000028190000}"/>
    <cellStyle name="Normal 2 3 4 2 2 5 2 3" xfId="28701" xr:uid="{00000000-0005-0000-0000-000029190000}"/>
    <cellStyle name="Normal 2 3 4 2 2 5 3" xfId="8583" xr:uid="{00000000-0005-0000-0000-00002A190000}"/>
    <cellStyle name="Normal 2 3 4 2 2 5 3 2" xfId="38908" xr:uid="{00000000-0005-0000-0000-00002B190000}"/>
    <cellStyle name="Normal 2 3 4 2 2 5 3 3" xfId="23684" xr:uid="{00000000-0005-0000-0000-00002C190000}"/>
    <cellStyle name="Normal 2 3 4 2 2 5 4" xfId="33895" xr:uid="{00000000-0005-0000-0000-00002D190000}"/>
    <cellStyle name="Normal 2 3 4 2 2 5 5" xfId="18671" xr:uid="{00000000-0005-0000-0000-00002E190000}"/>
    <cellStyle name="Normal 2 3 4 2 2 6" xfId="5222" xr:uid="{00000000-0005-0000-0000-00002F190000}"/>
    <cellStyle name="Normal 2 3 4 2 2 6 2" xfId="15274" xr:uid="{00000000-0005-0000-0000-000030190000}"/>
    <cellStyle name="Normal 2 3 4 2 2 6 2 2" xfId="45596" xr:uid="{00000000-0005-0000-0000-000031190000}"/>
    <cellStyle name="Normal 2 3 4 2 2 6 2 3" xfId="30372" xr:uid="{00000000-0005-0000-0000-000032190000}"/>
    <cellStyle name="Normal 2 3 4 2 2 6 3" xfId="10254" xr:uid="{00000000-0005-0000-0000-000033190000}"/>
    <cellStyle name="Normal 2 3 4 2 2 6 3 2" xfId="40579" xr:uid="{00000000-0005-0000-0000-000034190000}"/>
    <cellStyle name="Normal 2 3 4 2 2 6 3 3" xfId="25355" xr:uid="{00000000-0005-0000-0000-000035190000}"/>
    <cellStyle name="Normal 2 3 4 2 2 6 4" xfId="35566" xr:uid="{00000000-0005-0000-0000-000036190000}"/>
    <cellStyle name="Normal 2 3 4 2 2 6 5" xfId="20342" xr:uid="{00000000-0005-0000-0000-000037190000}"/>
    <cellStyle name="Normal 2 3 4 2 2 7" xfId="11932" xr:uid="{00000000-0005-0000-0000-000038190000}"/>
    <cellStyle name="Normal 2 3 4 2 2 7 2" xfId="42254" xr:uid="{00000000-0005-0000-0000-000039190000}"/>
    <cellStyle name="Normal 2 3 4 2 2 7 3" xfId="27030" xr:uid="{00000000-0005-0000-0000-00003A190000}"/>
    <cellStyle name="Normal 2 3 4 2 2 8" xfId="6911" xr:uid="{00000000-0005-0000-0000-00003B190000}"/>
    <cellStyle name="Normal 2 3 4 2 2 8 2" xfId="37237" xr:uid="{00000000-0005-0000-0000-00003C190000}"/>
    <cellStyle name="Normal 2 3 4 2 2 8 3" xfId="22013" xr:uid="{00000000-0005-0000-0000-00003D190000}"/>
    <cellStyle name="Normal 2 3 4 2 2 9" xfId="32225" xr:uid="{00000000-0005-0000-0000-00003E190000}"/>
    <cellStyle name="Normal 2 3 4 2 3" xfId="1938" xr:uid="{00000000-0005-0000-0000-00003F190000}"/>
    <cellStyle name="Normal 2 3 4 2 3 2" xfId="2359" xr:uid="{00000000-0005-0000-0000-000040190000}"/>
    <cellStyle name="Normal 2 3 4 2 3 2 2" xfId="3198" xr:uid="{00000000-0005-0000-0000-000041190000}"/>
    <cellStyle name="Normal 2 3 4 2 3 2 2 2" xfId="4888" xr:uid="{00000000-0005-0000-0000-000042190000}"/>
    <cellStyle name="Normal 2 3 4 2 3 2 2 2 2" xfId="14961" xr:uid="{00000000-0005-0000-0000-000043190000}"/>
    <cellStyle name="Normal 2 3 4 2 3 2 2 2 2 2" xfId="45283" xr:uid="{00000000-0005-0000-0000-000044190000}"/>
    <cellStyle name="Normal 2 3 4 2 3 2 2 2 2 3" xfId="30059" xr:uid="{00000000-0005-0000-0000-000045190000}"/>
    <cellStyle name="Normal 2 3 4 2 3 2 2 2 3" xfId="9941" xr:uid="{00000000-0005-0000-0000-000046190000}"/>
    <cellStyle name="Normal 2 3 4 2 3 2 2 2 3 2" xfId="40266" xr:uid="{00000000-0005-0000-0000-000047190000}"/>
    <cellStyle name="Normal 2 3 4 2 3 2 2 2 3 3" xfId="25042" xr:uid="{00000000-0005-0000-0000-000048190000}"/>
    <cellStyle name="Normal 2 3 4 2 3 2 2 2 4" xfId="35253" xr:uid="{00000000-0005-0000-0000-000049190000}"/>
    <cellStyle name="Normal 2 3 4 2 3 2 2 2 5" xfId="20029" xr:uid="{00000000-0005-0000-0000-00004A190000}"/>
    <cellStyle name="Normal 2 3 4 2 3 2 2 3" xfId="6580" xr:uid="{00000000-0005-0000-0000-00004B190000}"/>
    <cellStyle name="Normal 2 3 4 2 3 2 2 3 2" xfId="16632" xr:uid="{00000000-0005-0000-0000-00004C190000}"/>
    <cellStyle name="Normal 2 3 4 2 3 2 2 3 2 2" xfId="46954" xr:uid="{00000000-0005-0000-0000-00004D190000}"/>
    <cellStyle name="Normal 2 3 4 2 3 2 2 3 2 3" xfId="31730" xr:uid="{00000000-0005-0000-0000-00004E190000}"/>
    <cellStyle name="Normal 2 3 4 2 3 2 2 3 3" xfId="11612" xr:uid="{00000000-0005-0000-0000-00004F190000}"/>
    <cellStyle name="Normal 2 3 4 2 3 2 2 3 3 2" xfId="41937" xr:uid="{00000000-0005-0000-0000-000050190000}"/>
    <cellStyle name="Normal 2 3 4 2 3 2 2 3 3 3" xfId="26713" xr:uid="{00000000-0005-0000-0000-000051190000}"/>
    <cellStyle name="Normal 2 3 4 2 3 2 2 3 4" xfId="36924" xr:uid="{00000000-0005-0000-0000-000052190000}"/>
    <cellStyle name="Normal 2 3 4 2 3 2 2 3 5" xfId="21700" xr:uid="{00000000-0005-0000-0000-000053190000}"/>
    <cellStyle name="Normal 2 3 4 2 3 2 2 4" xfId="13290" xr:uid="{00000000-0005-0000-0000-000054190000}"/>
    <cellStyle name="Normal 2 3 4 2 3 2 2 4 2" xfId="43612" xr:uid="{00000000-0005-0000-0000-000055190000}"/>
    <cellStyle name="Normal 2 3 4 2 3 2 2 4 3" xfId="28388" xr:uid="{00000000-0005-0000-0000-000056190000}"/>
    <cellStyle name="Normal 2 3 4 2 3 2 2 5" xfId="8269" xr:uid="{00000000-0005-0000-0000-000057190000}"/>
    <cellStyle name="Normal 2 3 4 2 3 2 2 5 2" xfId="38595" xr:uid="{00000000-0005-0000-0000-000058190000}"/>
    <cellStyle name="Normal 2 3 4 2 3 2 2 5 3" xfId="23371" xr:uid="{00000000-0005-0000-0000-000059190000}"/>
    <cellStyle name="Normal 2 3 4 2 3 2 2 6" xfId="33583" xr:uid="{00000000-0005-0000-0000-00005A190000}"/>
    <cellStyle name="Normal 2 3 4 2 3 2 2 7" xfId="18358" xr:uid="{00000000-0005-0000-0000-00005B190000}"/>
    <cellStyle name="Normal 2 3 4 2 3 2 3" xfId="4051" xr:uid="{00000000-0005-0000-0000-00005C190000}"/>
    <cellStyle name="Normal 2 3 4 2 3 2 3 2" xfId="14125" xr:uid="{00000000-0005-0000-0000-00005D190000}"/>
    <cellStyle name="Normal 2 3 4 2 3 2 3 2 2" xfId="44447" xr:uid="{00000000-0005-0000-0000-00005E190000}"/>
    <cellStyle name="Normal 2 3 4 2 3 2 3 2 3" xfId="29223" xr:uid="{00000000-0005-0000-0000-00005F190000}"/>
    <cellStyle name="Normal 2 3 4 2 3 2 3 3" xfId="9105" xr:uid="{00000000-0005-0000-0000-000060190000}"/>
    <cellStyle name="Normal 2 3 4 2 3 2 3 3 2" xfId="39430" xr:uid="{00000000-0005-0000-0000-000061190000}"/>
    <cellStyle name="Normal 2 3 4 2 3 2 3 3 3" xfId="24206" xr:uid="{00000000-0005-0000-0000-000062190000}"/>
    <cellStyle name="Normal 2 3 4 2 3 2 3 4" xfId="34417" xr:uid="{00000000-0005-0000-0000-000063190000}"/>
    <cellStyle name="Normal 2 3 4 2 3 2 3 5" xfId="19193" xr:uid="{00000000-0005-0000-0000-000064190000}"/>
    <cellStyle name="Normal 2 3 4 2 3 2 4" xfId="5744" xr:uid="{00000000-0005-0000-0000-000065190000}"/>
    <cellStyle name="Normal 2 3 4 2 3 2 4 2" xfId="15796" xr:uid="{00000000-0005-0000-0000-000066190000}"/>
    <cellStyle name="Normal 2 3 4 2 3 2 4 2 2" xfId="46118" xr:uid="{00000000-0005-0000-0000-000067190000}"/>
    <cellStyle name="Normal 2 3 4 2 3 2 4 2 3" xfId="30894" xr:uid="{00000000-0005-0000-0000-000068190000}"/>
    <cellStyle name="Normal 2 3 4 2 3 2 4 3" xfId="10776" xr:uid="{00000000-0005-0000-0000-000069190000}"/>
    <cellStyle name="Normal 2 3 4 2 3 2 4 3 2" xfId="41101" xr:uid="{00000000-0005-0000-0000-00006A190000}"/>
    <cellStyle name="Normal 2 3 4 2 3 2 4 3 3" xfId="25877" xr:uid="{00000000-0005-0000-0000-00006B190000}"/>
    <cellStyle name="Normal 2 3 4 2 3 2 4 4" xfId="36088" xr:uid="{00000000-0005-0000-0000-00006C190000}"/>
    <cellStyle name="Normal 2 3 4 2 3 2 4 5" xfId="20864" xr:uid="{00000000-0005-0000-0000-00006D190000}"/>
    <cellStyle name="Normal 2 3 4 2 3 2 5" xfId="12454" xr:uid="{00000000-0005-0000-0000-00006E190000}"/>
    <cellStyle name="Normal 2 3 4 2 3 2 5 2" xfId="42776" xr:uid="{00000000-0005-0000-0000-00006F190000}"/>
    <cellStyle name="Normal 2 3 4 2 3 2 5 3" xfId="27552" xr:uid="{00000000-0005-0000-0000-000070190000}"/>
    <cellStyle name="Normal 2 3 4 2 3 2 6" xfId="7433" xr:uid="{00000000-0005-0000-0000-000071190000}"/>
    <cellStyle name="Normal 2 3 4 2 3 2 6 2" xfId="37759" xr:uid="{00000000-0005-0000-0000-000072190000}"/>
    <cellStyle name="Normal 2 3 4 2 3 2 6 3" xfId="22535" xr:uid="{00000000-0005-0000-0000-000073190000}"/>
    <cellStyle name="Normal 2 3 4 2 3 2 7" xfId="32747" xr:uid="{00000000-0005-0000-0000-000074190000}"/>
    <cellStyle name="Normal 2 3 4 2 3 2 8" xfId="17522" xr:uid="{00000000-0005-0000-0000-000075190000}"/>
    <cellStyle name="Normal 2 3 4 2 3 3" xfId="2780" xr:uid="{00000000-0005-0000-0000-000076190000}"/>
    <cellStyle name="Normal 2 3 4 2 3 3 2" xfId="4470" xr:uid="{00000000-0005-0000-0000-000077190000}"/>
    <cellStyle name="Normal 2 3 4 2 3 3 2 2" xfId="14543" xr:uid="{00000000-0005-0000-0000-000078190000}"/>
    <cellStyle name="Normal 2 3 4 2 3 3 2 2 2" xfId="44865" xr:uid="{00000000-0005-0000-0000-000079190000}"/>
    <cellStyle name="Normal 2 3 4 2 3 3 2 2 3" xfId="29641" xr:uid="{00000000-0005-0000-0000-00007A190000}"/>
    <cellStyle name="Normal 2 3 4 2 3 3 2 3" xfId="9523" xr:uid="{00000000-0005-0000-0000-00007B190000}"/>
    <cellStyle name="Normal 2 3 4 2 3 3 2 3 2" xfId="39848" xr:uid="{00000000-0005-0000-0000-00007C190000}"/>
    <cellStyle name="Normal 2 3 4 2 3 3 2 3 3" xfId="24624" xr:uid="{00000000-0005-0000-0000-00007D190000}"/>
    <cellStyle name="Normal 2 3 4 2 3 3 2 4" xfId="34835" xr:uid="{00000000-0005-0000-0000-00007E190000}"/>
    <cellStyle name="Normal 2 3 4 2 3 3 2 5" xfId="19611" xr:uid="{00000000-0005-0000-0000-00007F190000}"/>
    <cellStyle name="Normal 2 3 4 2 3 3 3" xfId="6162" xr:uid="{00000000-0005-0000-0000-000080190000}"/>
    <cellStyle name="Normal 2 3 4 2 3 3 3 2" xfId="16214" xr:uid="{00000000-0005-0000-0000-000081190000}"/>
    <cellStyle name="Normal 2 3 4 2 3 3 3 2 2" xfId="46536" xr:uid="{00000000-0005-0000-0000-000082190000}"/>
    <cellStyle name="Normal 2 3 4 2 3 3 3 2 3" xfId="31312" xr:uid="{00000000-0005-0000-0000-000083190000}"/>
    <cellStyle name="Normal 2 3 4 2 3 3 3 3" xfId="11194" xr:uid="{00000000-0005-0000-0000-000084190000}"/>
    <cellStyle name="Normal 2 3 4 2 3 3 3 3 2" xfId="41519" xr:uid="{00000000-0005-0000-0000-000085190000}"/>
    <cellStyle name="Normal 2 3 4 2 3 3 3 3 3" xfId="26295" xr:uid="{00000000-0005-0000-0000-000086190000}"/>
    <cellStyle name="Normal 2 3 4 2 3 3 3 4" xfId="36506" xr:uid="{00000000-0005-0000-0000-000087190000}"/>
    <cellStyle name="Normal 2 3 4 2 3 3 3 5" xfId="21282" xr:uid="{00000000-0005-0000-0000-000088190000}"/>
    <cellStyle name="Normal 2 3 4 2 3 3 4" xfId="12872" xr:uid="{00000000-0005-0000-0000-000089190000}"/>
    <cellStyle name="Normal 2 3 4 2 3 3 4 2" xfId="43194" xr:uid="{00000000-0005-0000-0000-00008A190000}"/>
    <cellStyle name="Normal 2 3 4 2 3 3 4 3" xfId="27970" xr:uid="{00000000-0005-0000-0000-00008B190000}"/>
    <cellStyle name="Normal 2 3 4 2 3 3 5" xfId="7851" xr:uid="{00000000-0005-0000-0000-00008C190000}"/>
    <cellStyle name="Normal 2 3 4 2 3 3 5 2" xfId="38177" xr:uid="{00000000-0005-0000-0000-00008D190000}"/>
    <cellStyle name="Normal 2 3 4 2 3 3 5 3" xfId="22953" xr:uid="{00000000-0005-0000-0000-00008E190000}"/>
    <cellStyle name="Normal 2 3 4 2 3 3 6" xfId="33165" xr:uid="{00000000-0005-0000-0000-00008F190000}"/>
    <cellStyle name="Normal 2 3 4 2 3 3 7" xfId="17940" xr:uid="{00000000-0005-0000-0000-000090190000}"/>
    <cellStyle name="Normal 2 3 4 2 3 4" xfId="3633" xr:uid="{00000000-0005-0000-0000-000091190000}"/>
    <cellStyle name="Normal 2 3 4 2 3 4 2" xfId="13707" xr:uid="{00000000-0005-0000-0000-000092190000}"/>
    <cellStyle name="Normal 2 3 4 2 3 4 2 2" xfId="44029" xr:uid="{00000000-0005-0000-0000-000093190000}"/>
    <cellStyle name="Normal 2 3 4 2 3 4 2 3" xfId="28805" xr:uid="{00000000-0005-0000-0000-000094190000}"/>
    <cellStyle name="Normal 2 3 4 2 3 4 3" xfId="8687" xr:uid="{00000000-0005-0000-0000-000095190000}"/>
    <cellStyle name="Normal 2 3 4 2 3 4 3 2" xfId="39012" xr:uid="{00000000-0005-0000-0000-000096190000}"/>
    <cellStyle name="Normal 2 3 4 2 3 4 3 3" xfId="23788" xr:uid="{00000000-0005-0000-0000-000097190000}"/>
    <cellStyle name="Normal 2 3 4 2 3 4 4" xfId="33999" xr:uid="{00000000-0005-0000-0000-000098190000}"/>
    <cellStyle name="Normal 2 3 4 2 3 4 5" xfId="18775" xr:uid="{00000000-0005-0000-0000-000099190000}"/>
    <cellStyle name="Normal 2 3 4 2 3 5" xfId="5326" xr:uid="{00000000-0005-0000-0000-00009A190000}"/>
    <cellStyle name="Normal 2 3 4 2 3 5 2" xfId="15378" xr:uid="{00000000-0005-0000-0000-00009B190000}"/>
    <cellStyle name="Normal 2 3 4 2 3 5 2 2" xfId="45700" xr:uid="{00000000-0005-0000-0000-00009C190000}"/>
    <cellStyle name="Normal 2 3 4 2 3 5 2 3" xfId="30476" xr:uid="{00000000-0005-0000-0000-00009D190000}"/>
    <cellStyle name="Normal 2 3 4 2 3 5 3" xfId="10358" xr:uid="{00000000-0005-0000-0000-00009E190000}"/>
    <cellStyle name="Normal 2 3 4 2 3 5 3 2" xfId="40683" xr:uid="{00000000-0005-0000-0000-00009F190000}"/>
    <cellStyle name="Normal 2 3 4 2 3 5 3 3" xfId="25459" xr:uid="{00000000-0005-0000-0000-0000A0190000}"/>
    <cellStyle name="Normal 2 3 4 2 3 5 4" xfId="35670" xr:uid="{00000000-0005-0000-0000-0000A1190000}"/>
    <cellStyle name="Normal 2 3 4 2 3 5 5" xfId="20446" xr:uid="{00000000-0005-0000-0000-0000A2190000}"/>
    <cellStyle name="Normal 2 3 4 2 3 6" xfId="12036" xr:uid="{00000000-0005-0000-0000-0000A3190000}"/>
    <cellStyle name="Normal 2 3 4 2 3 6 2" xfId="42358" xr:uid="{00000000-0005-0000-0000-0000A4190000}"/>
    <cellStyle name="Normal 2 3 4 2 3 6 3" xfId="27134" xr:uid="{00000000-0005-0000-0000-0000A5190000}"/>
    <cellStyle name="Normal 2 3 4 2 3 7" xfId="7015" xr:uid="{00000000-0005-0000-0000-0000A6190000}"/>
    <cellStyle name="Normal 2 3 4 2 3 7 2" xfId="37341" xr:uid="{00000000-0005-0000-0000-0000A7190000}"/>
    <cellStyle name="Normal 2 3 4 2 3 7 3" xfId="22117" xr:uid="{00000000-0005-0000-0000-0000A8190000}"/>
    <cellStyle name="Normal 2 3 4 2 3 8" xfId="32329" xr:uid="{00000000-0005-0000-0000-0000A9190000}"/>
    <cellStyle name="Normal 2 3 4 2 3 9" xfId="17104" xr:uid="{00000000-0005-0000-0000-0000AA190000}"/>
    <cellStyle name="Normal 2 3 4 2 4" xfId="2151" xr:uid="{00000000-0005-0000-0000-0000AB190000}"/>
    <cellStyle name="Normal 2 3 4 2 4 2" xfId="2990" xr:uid="{00000000-0005-0000-0000-0000AC190000}"/>
    <cellStyle name="Normal 2 3 4 2 4 2 2" xfId="4680" xr:uid="{00000000-0005-0000-0000-0000AD190000}"/>
    <cellStyle name="Normal 2 3 4 2 4 2 2 2" xfId="14753" xr:uid="{00000000-0005-0000-0000-0000AE190000}"/>
    <cellStyle name="Normal 2 3 4 2 4 2 2 2 2" xfId="45075" xr:uid="{00000000-0005-0000-0000-0000AF190000}"/>
    <cellStyle name="Normal 2 3 4 2 4 2 2 2 3" xfId="29851" xr:uid="{00000000-0005-0000-0000-0000B0190000}"/>
    <cellStyle name="Normal 2 3 4 2 4 2 2 3" xfId="9733" xr:uid="{00000000-0005-0000-0000-0000B1190000}"/>
    <cellStyle name="Normal 2 3 4 2 4 2 2 3 2" xfId="40058" xr:uid="{00000000-0005-0000-0000-0000B2190000}"/>
    <cellStyle name="Normal 2 3 4 2 4 2 2 3 3" xfId="24834" xr:uid="{00000000-0005-0000-0000-0000B3190000}"/>
    <cellStyle name="Normal 2 3 4 2 4 2 2 4" xfId="35045" xr:uid="{00000000-0005-0000-0000-0000B4190000}"/>
    <cellStyle name="Normal 2 3 4 2 4 2 2 5" xfId="19821" xr:uid="{00000000-0005-0000-0000-0000B5190000}"/>
    <cellStyle name="Normal 2 3 4 2 4 2 3" xfId="6372" xr:uid="{00000000-0005-0000-0000-0000B6190000}"/>
    <cellStyle name="Normal 2 3 4 2 4 2 3 2" xfId="16424" xr:uid="{00000000-0005-0000-0000-0000B7190000}"/>
    <cellStyle name="Normal 2 3 4 2 4 2 3 2 2" xfId="46746" xr:uid="{00000000-0005-0000-0000-0000B8190000}"/>
    <cellStyle name="Normal 2 3 4 2 4 2 3 2 3" xfId="31522" xr:uid="{00000000-0005-0000-0000-0000B9190000}"/>
    <cellStyle name="Normal 2 3 4 2 4 2 3 3" xfId="11404" xr:uid="{00000000-0005-0000-0000-0000BA190000}"/>
    <cellStyle name="Normal 2 3 4 2 4 2 3 3 2" xfId="41729" xr:uid="{00000000-0005-0000-0000-0000BB190000}"/>
    <cellStyle name="Normal 2 3 4 2 4 2 3 3 3" xfId="26505" xr:uid="{00000000-0005-0000-0000-0000BC190000}"/>
    <cellStyle name="Normal 2 3 4 2 4 2 3 4" xfId="36716" xr:uid="{00000000-0005-0000-0000-0000BD190000}"/>
    <cellStyle name="Normal 2 3 4 2 4 2 3 5" xfId="21492" xr:uid="{00000000-0005-0000-0000-0000BE190000}"/>
    <cellStyle name="Normal 2 3 4 2 4 2 4" xfId="13082" xr:uid="{00000000-0005-0000-0000-0000BF190000}"/>
    <cellStyle name="Normal 2 3 4 2 4 2 4 2" xfId="43404" xr:uid="{00000000-0005-0000-0000-0000C0190000}"/>
    <cellStyle name="Normal 2 3 4 2 4 2 4 3" xfId="28180" xr:uid="{00000000-0005-0000-0000-0000C1190000}"/>
    <cellStyle name="Normal 2 3 4 2 4 2 5" xfId="8061" xr:uid="{00000000-0005-0000-0000-0000C2190000}"/>
    <cellStyle name="Normal 2 3 4 2 4 2 5 2" xfId="38387" xr:uid="{00000000-0005-0000-0000-0000C3190000}"/>
    <cellStyle name="Normal 2 3 4 2 4 2 5 3" xfId="23163" xr:uid="{00000000-0005-0000-0000-0000C4190000}"/>
    <cellStyle name="Normal 2 3 4 2 4 2 6" xfId="33375" xr:uid="{00000000-0005-0000-0000-0000C5190000}"/>
    <cellStyle name="Normal 2 3 4 2 4 2 7" xfId="18150" xr:uid="{00000000-0005-0000-0000-0000C6190000}"/>
    <cellStyle name="Normal 2 3 4 2 4 3" xfId="3843" xr:uid="{00000000-0005-0000-0000-0000C7190000}"/>
    <cellStyle name="Normal 2 3 4 2 4 3 2" xfId="13917" xr:uid="{00000000-0005-0000-0000-0000C8190000}"/>
    <cellStyle name="Normal 2 3 4 2 4 3 2 2" xfId="44239" xr:uid="{00000000-0005-0000-0000-0000C9190000}"/>
    <cellStyle name="Normal 2 3 4 2 4 3 2 3" xfId="29015" xr:uid="{00000000-0005-0000-0000-0000CA190000}"/>
    <cellStyle name="Normal 2 3 4 2 4 3 3" xfId="8897" xr:uid="{00000000-0005-0000-0000-0000CB190000}"/>
    <cellStyle name="Normal 2 3 4 2 4 3 3 2" xfId="39222" xr:uid="{00000000-0005-0000-0000-0000CC190000}"/>
    <cellStyle name="Normal 2 3 4 2 4 3 3 3" xfId="23998" xr:uid="{00000000-0005-0000-0000-0000CD190000}"/>
    <cellStyle name="Normal 2 3 4 2 4 3 4" xfId="34209" xr:uid="{00000000-0005-0000-0000-0000CE190000}"/>
    <cellStyle name="Normal 2 3 4 2 4 3 5" xfId="18985" xr:uid="{00000000-0005-0000-0000-0000CF190000}"/>
    <cellStyle name="Normal 2 3 4 2 4 4" xfId="5536" xr:uid="{00000000-0005-0000-0000-0000D0190000}"/>
    <cellStyle name="Normal 2 3 4 2 4 4 2" xfId="15588" xr:uid="{00000000-0005-0000-0000-0000D1190000}"/>
    <cellStyle name="Normal 2 3 4 2 4 4 2 2" xfId="45910" xr:uid="{00000000-0005-0000-0000-0000D2190000}"/>
    <cellStyle name="Normal 2 3 4 2 4 4 2 3" xfId="30686" xr:uid="{00000000-0005-0000-0000-0000D3190000}"/>
    <cellStyle name="Normal 2 3 4 2 4 4 3" xfId="10568" xr:uid="{00000000-0005-0000-0000-0000D4190000}"/>
    <cellStyle name="Normal 2 3 4 2 4 4 3 2" xfId="40893" xr:uid="{00000000-0005-0000-0000-0000D5190000}"/>
    <cellStyle name="Normal 2 3 4 2 4 4 3 3" xfId="25669" xr:uid="{00000000-0005-0000-0000-0000D6190000}"/>
    <cellStyle name="Normal 2 3 4 2 4 4 4" xfId="35880" xr:uid="{00000000-0005-0000-0000-0000D7190000}"/>
    <cellStyle name="Normal 2 3 4 2 4 4 5" xfId="20656" xr:uid="{00000000-0005-0000-0000-0000D8190000}"/>
    <cellStyle name="Normal 2 3 4 2 4 5" xfId="12246" xr:uid="{00000000-0005-0000-0000-0000D9190000}"/>
    <cellStyle name="Normal 2 3 4 2 4 5 2" xfId="42568" xr:uid="{00000000-0005-0000-0000-0000DA190000}"/>
    <cellStyle name="Normal 2 3 4 2 4 5 3" xfId="27344" xr:uid="{00000000-0005-0000-0000-0000DB190000}"/>
    <cellStyle name="Normal 2 3 4 2 4 6" xfId="7225" xr:uid="{00000000-0005-0000-0000-0000DC190000}"/>
    <cellStyle name="Normal 2 3 4 2 4 6 2" xfId="37551" xr:uid="{00000000-0005-0000-0000-0000DD190000}"/>
    <cellStyle name="Normal 2 3 4 2 4 6 3" xfId="22327" xr:uid="{00000000-0005-0000-0000-0000DE190000}"/>
    <cellStyle name="Normal 2 3 4 2 4 7" xfId="32539" xr:uid="{00000000-0005-0000-0000-0000DF190000}"/>
    <cellStyle name="Normal 2 3 4 2 4 8" xfId="17314" xr:uid="{00000000-0005-0000-0000-0000E0190000}"/>
    <cellStyle name="Normal 2 3 4 2 5" xfId="2572" xr:uid="{00000000-0005-0000-0000-0000E1190000}"/>
    <cellStyle name="Normal 2 3 4 2 5 2" xfId="4262" xr:uid="{00000000-0005-0000-0000-0000E2190000}"/>
    <cellStyle name="Normal 2 3 4 2 5 2 2" xfId="14335" xr:uid="{00000000-0005-0000-0000-0000E3190000}"/>
    <cellStyle name="Normal 2 3 4 2 5 2 2 2" xfId="44657" xr:uid="{00000000-0005-0000-0000-0000E4190000}"/>
    <cellStyle name="Normal 2 3 4 2 5 2 2 3" xfId="29433" xr:uid="{00000000-0005-0000-0000-0000E5190000}"/>
    <cellStyle name="Normal 2 3 4 2 5 2 3" xfId="9315" xr:uid="{00000000-0005-0000-0000-0000E6190000}"/>
    <cellStyle name="Normal 2 3 4 2 5 2 3 2" xfId="39640" xr:uid="{00000000-0005-0000-0000-0000E7190000}"/>
    <cellStyle name="Normal 2 3 4 2 5 2 3 3" xfId="24416" xr:uid="{00000000-0005-0000-0000-0000E8190000}"/>
    <cellStyle name="Normal 2 3 4 2 5 2 4" xfId="34627" xr:uid="{00000000-0005-0000-0000-0000E9190000}"/>
    <cellStyle name="Normal 2 3 4 2 5 2 5" xfId="19403" xr:uid="{00000000-0005-0000-0000-0000EA190000}"/>
    <cellStyle name="Normal 2 3 4 2 5 3" xfId="5954" xr:uid="{00000000-0005-0000-0000-0000EB190000}"/>
    <cellStyle name="Normal 2 3 4 2 5 3 2" xfId="16006" xr:uid="{00000000-0005-0000-0000-0000EC190000}"/>
    <cellStyle name="Normal 2 3 4 2 5 3 2 2" xfId="46328" xr:uid="{00000000-0005-0000-0000-0000ED190000}"/>
    <cellStyle name="Normal 2 3 4 2 5 3 2 3" xfId="31104" xr:uid="{00000000-0005-0000-0000-0000EE190000}"/>
    <cellStyle name="Normal 2 3 4 2 5 3 3" xfId="10986" xr:uid="{00000000-0005-0000-0000-0000EF190000}"/>
    <cellStyle name="Normal 2 3 4 2 5 3 3 2" xfId="41311" xr:uid="{00000000-0005-0000-0000-0000F0190000}"/>
    <cellStyle name="Normal 2 3 4 2 5 3 3 3" xfId="26087" xr:uid="{00000000-0005-0000-0000-0000F1190000}"/>
    <cellStyle name="Normal 2 3 4 2 5 3 4" xfId="36298" xr:uid="{00000000-0005-0000-0000-0000F2190000}"/>
    <cellStyle name="Normal 2 3 4 2 5 3 5" xfId="21074" xr:uid="{00000000-0005-0000-0000-0000F3190000}"/>
    <cellStyle name="Normal 2 3 4 2 5 4" xfId="12664" xr:uid="{00000000-0005-0000-0000-0000F4190000}"/>
    <cellStyle name="Normal 2 3 4 2 5 4 2" xfId="42986" xr:uid="{00000000-0005-0000-0000-0000F5190000}"/>
    <cellStyle name="Normal 2 3 4 2 5 4 3" xfId="27762" xr:uid="{00000000-0005-0000-0000-0000F6190000}"/>
    <cellStyle name="Normal 2 3 4 2 5 5" xfId="7643" xr:uid="{00000000-0005-0000-0000-0000F7190000}"/>
    <cellStyle name="Normal 2 3 4 2 5 5 2" xfId="37969" xr:uid="{00000000-0005-0000-0000-0000F8190000}"/>
    <cellStyle name="Normal 2 3 4 2 5 5 3" xfId="22745" xr:uid="{00000000-0005-0000-0000-0000F9190000}"/>
    <cellStyle name="Normal 2 3 4 2 5 6" xfId="32957" xr:uid="{00000000-0005-0000-0000-0000FA190000}"/>
    <cellStyle name="Normal 2 3 4 2 5 7" xfId="17732" xr:uid="{00000000-0005-0000-0000-0000FB190000}"/>
    <cellStyle name="Normal 2 3 4 2 6" xfId="3425" xr:uid="{00000000-0005-0000-0000-0000FC190000}"/>
    <cellStyle name="Normal 2 3 4 2 6 2" xfId="13499" xr:uid="{00000000-0005-0000-0000-0000FD190000}"/>
    <cellStyle name="Normal 2 3 4 2 6 2 2" xfId="43821" xr:uid="{00000000-0005-0000-0000-0000FE190000}"/>
    <cellStyle name="Normal 2 3 4 2 6 2 3" xfId="28597" xr:uid="{00000000-0005-0000-0000-0000FF190000}"/>
    <cellStyle name="Normal 2 3 4 2 6 3" xfId="8479" xr:uid="{00000000-0005-0000-0000-0000001A0000}"/>
    <cellStyle name="Normal 2 3 4 2 6 3 2" xfId="38804" xr:uid="{00000000-0005-0000-0000-0000011A0000}"/>
    <cellStyle name="Normal 2 3 4 2 6 3 3" xfId="23580" xr:uid="{00000000-0005-0000-0000-0000021A0000}"/>
    <cellStyle name="Normal 2 3 4 2 6 4" xfId="33791" xr:uid="{00000000-0005-0000-0000-0000031A0000}"/>
    <cellStyle name="Normal 2 3 4 2 6 5" xfId="18567" xr:uid="{00000000-0005-0000-0000-0000041A0000}"/>
    <cellStyle name="Normal 2 3 4 2 7" xfId="5118" xr:uid="{00000000-0005-0000-0000-0000051A0000}"/>
    <cellStyle name="Normal 2 3 4 2 7 2" xfId="15170" xr:uid="{00000000-0005-0000-0000-0000061A0000}"/>
    <cellStyle name="Normal 2 3 4 2 7 2 2" xfId="45492" xr:uid="{00000000-0005-0000-0000-0000071A0000}"/>
    <cellStyle name="Normal 2 3 4 2 7 2 3" xfId="30268" xr:uid="{00000000-0005-0000-0000-0000081A0000}"/>
    <cellStyle name="Normal 2 3 4 2 7 3" xfId="10150" xr:uid="{00000000-0005-0000-0000-0000091A0000}"/>
    <cellStyle name="Normal 2 3 4 2 7 3 2" xfId="40475" xr:uid="{00000000-0005-0000-0000-00000A1A0000}"/>
    <cellStyle name="Normal 2 3 4 2 7 3 3" xfId="25251" xr:uid="{00000000-0005-0000-0000-00000B1A0000}"/>
    <cellStyle name="Normal 2 3 4 2 7 4" xfId="35462" xr:uid="{00000000-0005-0000-0000-00000C1A0000}"/>
    <cellStyle name="Normal 2 3 4 2 7 5" xfId="20238" xr:uid="{00000000-0005-0000-0000-00000D1A0000}"/>
    <cellStyle name="Normal 2 3 4 2 8" xfId="11828" xr:uid="{00000000-0005-0000-0000-00000E1A0000}"/>
    <cellStyle name="Normal 2 3 4 2 8 2" xfId="42150" xr:uid="{00000000-0005-0000-0000-00000F1A0000}"/>
    <cellStyle name="Normal 2 3 4 2 8 3" xfId="26926" xr:uid="{00000000-0005-0000-0000-0000101A0000}"/>
    <cellStyle name="Normal 2 3 4 2 9" xfId="6807" xr:uid="{00000000-0005-0000-0000-0000111A0000}"/>
    <cellStyle name="Normal 2 3 4 2 9 2" xfId="37133" xr:uid="{00000000-0005-0000-0000-0000121A0000}"/>
    <cellStyle name="Normal 2 3 4 2 9 3" xfId="21909" xr:uid="{00000000-0005-0000-0000-0000131A0000}"/>
    <cellStyle name="Normal 2 3 4 3" xfId="1771" xr:uid="{00000000-0005-0000-0000-0000141A0000}"/>
    <cellStyle name="Normal 2 3 4 3 10" xfId="16948" xr:uid="{00000000-0005-0000-0000-0000151A0000}"/>
    <cellStyle name="Normal 2 3 4 3 2" xfId="1990" xr:uid="{00000000-0005-0000-0000-0000161A0000}"/>
    <cellStyle name="Normal 2 3 4 3 2 2" xfId="2411" xr:uid="{00000000-0005-0000-0000-0000171A0000}"/>
    <cellStyle name="Normal 2 3 4 3 2 2 2" xfId="3250" xr:uid="{00000000-0005-0000-0000-0000181A0000}"/>
    <cellStyle name="Normal 2 3 4 3 2 2 2 2" xfId="4940" xr:uid="{00000000-0005-0000-0000-0000191A0000}"/>
    <cellStyle name="Normal 2 3 4 3 2 2 2 2 2" xfId="15013" xr:uid="{00000000-0005-0000-0000-00001A1A0000}"/>
    <cellStyle name="Normal 2 3 4 3 2 2 2 2 2 2" xfId="45335" xr:uid="{00000000-0005-0000-0000-00001B1A0000}"/>
    <cellStyle name="Normal 2 3 4 3 2 2 2 2 2 3" xfId="30111" xr:uid="{00000000-0005-0000-0000-00001C1A0000}"/>
    <cellStyle name="Normal 2 3 4 3 2 2 2 2 3" xfId="9993" xr:uid="{00000000-0005-0000-0000-00001D1A0000}"/>
    <cellStyle name="Normal 2 3 4 3 2 2 2 2 3 2" xfId="40318" xr:uid="{00000000-0005-0000-0000-00001E1A0000}"/>
    <cellStyle name="Normal 2 3 4 3 2 2 2 2 3 3" xfId="25094" xr:uid="{00000000-0005-0000-0000-00001F1A0000}"/>
    <cellStyle name="Normal 2 3 4 3 2 2 2 2 4" xfId="35305" xr:uid="{00000000-0005-0000-0000-0000201A0000}"/>
    <cellStyle name="Normal 2 3 4 3 2 2 2 2 5" xfId="20081" xr:uid="{00000000-0005-0000-0000-0000211A0000}"/>
    <cellStyle name="Normal 2 3 4 3 2 2 2 3" xfId="6632" xr:uid="{00000000-0005-0000-0000-0000221A0000}"/>
    <cellStyle name="Normal 2 3 4 3 2 2 2 3 2" xfId="16684" xr:uid="{00000000-0005-0000-0000-0000231A0000}"/>
    <cellStyle name="Normal 2 3 4 3 2 2 2 3 2 2" xfId="47006" xr:uid="{00000000-0005-0000-0000-0000241A0000}"/>
    <cellStyle name="Normal 2 3 4 3 2 2 2 3 2 3" xfId="31782" xr:uid="{00000000-0005-0000-0000-0000251A0000}"/>
    <cellStyle name="Normal 2 3 4 3 2 2 2 3 3" xfId="11664" xr:uid="{00000000-0005-0000-0000-0000261A0000}"/>
    <cellStyle name="Normal 2 3 4 3 2 2 2 3 3 2" xfId="41989" xr:uid="{00000000-0005-0000-0000-0000271A0000}"/>
    <cellStyle name="Normal 2 3 4 3 2 2 2 3 3 3" xfId="26765" xr:uid="{00000000-0005-0000-0000-0000281A0000}"/>
    <cellStyle name="Normal 2 3 4 3 2 2 2 3 4" xfId="36976" xr:uid="{00000000-0005-0000-0000-0000291A0000}"/>
    <cellStyle name="Normal 2 3 4 3 2 2 2 3 5" xfId="21752" xr:uid="{00000000-0005-0000-0000-00002A1A0000}"/>
    <cellStyle name="Normal 2 3 4 3 2 2 2 4" xfId="13342" xr:uid="{00000000-0005-0000-0000-00002B1A0000}"/>
    <cellStyle name="Normal 2 3 4 3 2 2 2 4 2" xfId="43664" xr:uid="{00000000-0005-0000-0000-00002C1A0000}"/>
    <cellStyle name="Normal 2 3 4 3 2 2 2 4 3" xfId="28440" xr:uid="{00000000-0005-0000-0000-00002D1A0000}"/>
    <cellStyle name="Normal 2 3 4 3 2 2 2 5" xfId="8321" xr:uid="{00000000-0005-0000-0000-00002E1A0000}"/>
    <cellStyle name="Normal 2 3 4 3 2 2 2 5 2" xfId="38647" xr:uid="{00000000-0005-0000-0000-00002F1A0000}"/>
    <cellStyle name="Normal 2 3 4 3 2 2 2 5 3" xfId="23423" xr:uid="{00000000-0005-0000-0000-0000301A0000}"/>
    <cellStyle name="Normal 2 3 4 3 2 2 2 6" xfId="33635" xr:uid="{00000000-0005-0000-0000-0000311A0000}"/>
    <cellStyle name="Normal 2 3 4 3 2 2 2 7" xfId="18410" xr:uid="{00000000-0005-0000-0000-0000321A0000}"/>
    <cellStyle name="Normal 2 3 4 3 2 2 3" xfId="4103" xr:uid="{00000000-0005-0000-0000-0000331A0000}"/>
    <cellStyle name="Normal 2 3 4 3 2 2 3 2" xfId="14177" xr:uid="{00000000-0005-0000-0000-0000341A0000}"/>
    <cellStyle name="Normal 2 3 4 3 2 2 3 2 2" xfId="44499" xr:uid="{00000000-0005-0000-0000-0000351A0000}"/>
    <cellStyle name="Normal 2 3 4 3 2 2 3 2 3" xfId="29275" xr:uid="{00000000-0005-0000-0000-0000361A0000}"/>
    <cellStyle name="Normal 2 3 4 3 2 2 3 3" xfId="9157" xr:uid="{00000000-0005-0000-0000-0000371A0000}"/>
    <cellStyle name="Normal 2 3 4 3 2 2 3 3 2" xfId="39482" xr:uid="{00000000-0005-0000-0000-0000381A0000}"/>
    <cellStyle name="Normal 2 3 4 3 2 2 3 3 3" xfId="24258" xr:uid="{00000000-0005-0000-0000-0000391A0000}"/>
    <cellStyle name="Normal 2 3 4 3 2 2 3 4" xfId="34469" xr:uid="{00000000-0005-0000-0000-00003A1A0000}"/>
    <cellStyle name="Normal 2 3 4 3 2 2 3 5" xfId="19245" xr:uid="{00000000-0005-0000-0000-00003B1A0000}"/>
    <cellStyle name="Normal 2 3 4 3 2 2 4" xfId="5796" xr:uid="{00000000-0005-0000-0000-00003C1A0000}"/>
    <cellStyle name="Normal 2 3 4 3 2 2 4 2" xfId="15848" xr:uid="{00000000-0005-0000-0000-00003D1A0000}"/>
    <cellStyle name="Normal 2 3 4 3 2 2 4 2 2" xfId="46170" xr:uid="{00000000-0005-0000-0000-00003E1A0000}"/>
    <cellStyle name="Normal 2 3 4 3 2 2 4 2 3" xfId="30946" xr:uid="{00000000-0005-0000-0000-00003F1A0000}"/>
    <cellStyle name="Normal 2 3 4 3 2 2 4 3" xfId="10828" xr:uid="{00000000-0005-0000-0000-0000401A0000}"/>
    <cellStyle name="Normal 2 3 4 3 2 2 4 3 2" xfId="41153" xr:uid="{00000000-0005-0000-0000-0000411A0000}"/>
    <cellStyle name="Normal 2 3 4 3 2 2 4 3 3" xfId="25929" xr:uid="{00000000-0005-0000-0000-0000421A0000}"/>
    <cellStyle name="Normal 2 3 4 3 2 2 4 4" xfId="36140" xr:uid="{00000000-0005-0000-0000-0000431A0000}"/>
    <cellStyle name="Normal 2 3 4 3 2 2 4 5" xfId="20916" xr:uid="{00000000-0005-0000-0000-0000441A0000}"/>
    <cellStyle name="Normal 2 3 4 3 2 2 5" xfId="12506" xr:uid="{00000000-0005-0000-0000-0000451A0000}"/>
    <cellStyle name="Normal 2 3 4 3 2 2 5 2" xfId="42828" xr:uid="{00000000-0005-0000-0000-0000461A0000}"/>
    <cellStyle name="Normal 2 3 4 3 2 2 5 3" xfId="27604" xr:uid="{00000000-0005-0000-0000-0000471A0000}"/>
    <cellStyle name="Normal 2 3 4 3 2 2 6" xfId="7485" xr:uid="{00000000-0005-0000-0000-0000481A0000}"/>
    <cellStyle name="Normal 2 3 4 3 2 2 6 2" xfId="37811" xr:uid="{00000000-0005-0000-0000-0000491A0000}"/>
    <cellStyle name="Normal 2 3 4 3 2 2 6 3" xfId="22587" xr:uid="{00000000-0005-0000-0000-00004A1A0000}"/>
    <cellStyle name="Normal 2 3 4 3 2 2 7" xfId="32799" xr:uid="{00000000-0005-0000-0000-00004B1A0000}"/>
    <cellStyle name="Normal 2 3 4 3 2 2 8" xfId="17574" xr:uid="{00000000-0005-0000-0000-00004C1A0000}"/>
    <cellStyle name="Normal 2 3 4 3 2 3" xfId="2832" xr:uid="{00000000-0005-0000-0000-00004D1A0000}"/>
    <cellStyle name="Normal 2 3 4 3 2 3 2" xfId="4522" xr:uid="{00000000-0005-0000-0000-00004E1A0000}"/>
    <cellStyle name="Normal 2 3 4 3 2 3 2 2" xfId="14595" xr:uid="{00000000-0005-0000-0000-00004F1A0000}"/>
    <cellStyle name="Normal 2 3 4 3 2 3 2 2 2" xfId="44917" xr:uid="{00000000-0005-0000-0000-0000501A0000}"/>
    <cellStyle name="Normal 2 3 4 3 2 3 2 2 3" xfId="29693" xr:uid="{00000000-0005-0000-0000-0000511A0000}"/>
    <cellStyle name="Normal 2 3 4 3 2 3 2 3" xfId="9575" xr:uid="{00000000-0005-0000-0000-0000521A0000}"/>
    <cellStyle name="Normal 2 3 4 3 2 3 2 3 2" xfId="39900" xr:uid="{00000000-0005-0000-0000-0000531A0000}"/>
    <cellStyle name="Normal 2 3 4 3 2 3 2 3 3" xfId="24676" xr:uid="{00000000-0005-0000-0000-0000541A0000}"/>
    <cellStyle name="Normal 2 3 4 3 2 3 2 4" xfId="34887" xr:uid="{00000000-0005-0000-0000-0000551A0000}"/>
    <cellStyle name="Normal 2 3 4 3 2 3 2 5" xfId="19663" xr:uid="{00000000-0005-0000-0000-0000561A0000}"/>
    <cellStyle name="Normal 2 3 4 3 2 3 3" xfId="6214" xr:uid="{00000000-0005-0000-0000-0000571A0000}"/>
    <cellStyle name="Normal 2 3 4 3 2 3 3 2" xfId="16266" xr:uid="{00000000-0005-0000-0000-0000581A0000}"/>
    <cellStyle name="Normal 2 3 4 3 2 3 3 2 2" xfId="46588" xr:uid="{00000000-0005-0000-0000-0000591A0000}"/>
    <cellStyle name="Normal 2 3 4 3 2 3 3 2 3" xfId="31364" xr:uid="{00000000-0005-0000-0000-00005A1A0000}"/>
    <cellStyle name="Normal 2 3 4 3 2 3 3 3" xfId="11246" xr:uid="{00000000-0005-0000-0000-00005B1A0000}"/>
    <cellStyle name="Normal 2 3 4 3 2 3 3 3 2" xfId="41571" xr:uid="{00000000-0005-0000-0000-00005C1A0000}"/>
    <cellStyle name="Normal 2 3 4 3 2 3 3 3 3" xfId="26347" xr:uid="{00000000-0005-0000-0000-00005D1A0000}"/>
    <cellStyle name="Normal 2 3 4 3 2 3 3 4" xfId="36558" xr:uid="{00000000-0005-0000-0000-00005E1A0000}"/>
    <cellStyle name="Normal 2 3 4 3 2 3 3 5" xfId="21334" xr:uid="{00000000-0005-0000-0000-00005F1A0000}"/>
    <cellStyle name="Normal 2 3 4 3 2 3 4" xfId="12924" xr:uid="{00000000-0005-0000-0000-0000601A0000}"/>
    <cellStyle name="Normal 2 3 4 3 2 3 4 2" xfId="43246" xr:uid="{00000000-0005-0000-0000-0000611A0000}"/>
    <cellStyle name="Normal 2 3 4 3 2 3 4 3" xfId="28022" xr:uid="{00000000-0005-0000-0000-0000621A0000}"/>
    <cellStyle name="Normal 2 3 4 3 2 3 5" xfId="7903" xr:uid="{00000000-0005-0000-0000-0000631A0000}"/>
    <cellStyle name="Normal 2 3 4 3 2 3 5 2" xfId="38229" xr:uid="{00000000-0005-0000-0000-0000641A0000}"/>
    <cellStyle name="Normal 2 3 4 3 2 3 5 3" xfId="23005" xr:uid="{00000000-0005-0000-0000-0000651A0000}"/>
    <cellStyle name="Normal 2 3 4 3 2 3 6" xfId="33217" xr:uid="{00000000-0005-0000-0000-0000661A0000}"/>
    <cellStyle name="Normal 2 3 4 3 2 3 7" xfId="17992" xr:uid="{00000000-0005-0000-0000-0000671A0000}"/>
    <cellStyle name="Normal 2 3 4 3 2 4" xfId="3685" xr:uid="{00000000-0005-0000-0000-0000681A0000}"/>
    <cellStyle name="Normal 2 3 4 3 2 4 2" xfId="13759" xr:uid="{00000000-0005-0000-0000-0000691A0000}"/>
    <cellStyle name="Normal 2 3 4 3 2 4 2 2" xfId="44081" xr:uid="{00000000-0005-0000-0000-00006A1A0000}"/>
    <cellStyle name="Normal 2 3 4 3 2 4 2 3" xfId="28857" xr:uid="{00000000-0005-0000-0000-00006B1A0000}"/>
    <cellStyle name="Normal 2 3 4 3 2 4 3" xfId="8739" xr:uid="{00000000-0005-0000-0000-00006C1A0000}"/>
    <cellStyle name="Normal 2 3 4 3 2 4 3 2" xfId="39064" xr:uid="{00000000-0005-0000-0000-00006D1A0000}"/>
    <cellStyle name="Normal 2 3 4 3 2 4 3 3" xfId="23840" xr:uid="{00000000-0005-0000-0000-00006E1A0000}"/>
    <cellStyle name="Normal 2 3 4 3 2 4 4" xfId="34051" xr:uid="{00000000-0005-0000-0000-00006F1A0000}"/>
    <cellStyle name="Normal 2 3 4 3 2 4 5" xfId="18827" xr:uid="{00000000-0005-0000-0000-0000701A0000}"/>
    <cellStyle name="Normal 2 3 4 3 2 5" xfId="5378" xr:uid="{00000000-0005-0000-0000-0000711A0000}"/>
    <cellStyle name="Normal 2 3 4 3 2 5 2" xfId="15430" xr:uid="{00000000-0005-0000-0000-0000721A0000}"/>
    <cellStyle name="Normal 2 3 4 3 2 5 2 2" xfId="45752" xr:uid="{00000000-0005-0000-0000-0000731A0000}"/>
    <cellStyle name="Normal 2 3 4 3 2 5 2 3" xfId="30528" xr:uid="{00000000-0005-0000-0000-0000741A0000}"/>
    <cellStyle name="Normal 2 3 4 3 2 5 3" xfId="10410" xr:uid="{00000000-0005-0000-0000-0000751A0000}"/>
    <cellStyle name="Normal 2 3 4 3 2 5 3 2" xfId="40735" xr:uid="{00000000-0005-0000-0000-0000761A0000}"/>
    <cellStyle name="Normal 2 3 4 3 2 5 3 3" xfId="25511" xr:uid="{00000000-0005-0000-0000-0000771A0000}"/>
    <cellStyle name="Normal 2 3 4 3 2 5 4" xfId="35722" xr:uid="{00000000-0005-0000-0000-0000781A0000}"/>
    <cellStyle name="Normal 2 3 4 3 2 5 5" xfId="20498" xr:uid="{00000000-0005-0000-0000-0000791A0000}"/>
    <cellStyle name="Normal 2 3 4 3 2 6" xfId="12088" xr:uid="{00000000-0005-0000-0000-00007A1A0000}"/>
    <cellStyle name="Normal 2 3 4 3 2 6 2" xfId="42410" xr:uid="{00000000-0005-0000-0000-00007B1A0000}"/>
    <cellStyle name="Normal 2 3 4 3 2 6 3" xfId="27186" xr:uid="{00000000-0005-0000-0000-00007C1A0000}"/>
    <cellStyle name="Normal 2 3 4 3 2 7" xfId="7067" xr:uid="{00000000-0005-0000-0000-00007D1A0000}"/>
    <cellStyle name="Normal 2 3 4 3 2 7 2" xfId="37393" xr:uid="{00000000-0005-0000-0000-00007E1A0000}"/>
    <cellStyle name="Normal 2 3 4 3 2 7 3" xfId="22169" xr:uid="{00000000-0005-0000-0000-00007F1A0000}"/>
    <cellStyle name="Normal 2 3 4 3 2 8" xfId="32381" xr:uid="{00000000-0005-0000-0000-0000801A0000}"/>
    <cellStyle name="Normal 2 3 4 3 2 9" xfId="17156" xr:uid="{00000000-0005-0000-0000-0000811A0000}"/>
    <cellStyle name="Normal 2 3 4 3 3" xfId="2203" xr:uid="{00000000-0005-0000-0000-0000821A0000}"/>
    <cellStyle name="Normal 2 3 4 3 3 2" xfId="3042" xr:uid="{00000000-0005-0000-0000-0000831A0000}"/>
    <cellStyle name="Normal 2 3 4 3 3 2 2" xfId="4732" xr:uid="{00000000-0005-0000-0000-0000841A0000}"/>
    <cellStyle name="Normal 2 3 4 3 3 2 2 2" xfId="14805" xr:uid="{00000000-0005-0000-0000-0000851A0000}"/>
    <cellStyle name="Normal 2 3 4 3 3 2 2 2 2" xfId="45127" xr:uid="{00000000-0005-0000-0000-0000861A0000}"/>
    <cellStyle name="Normal 2 3 4 3 3 2 2 2 3" xfId="29903" xr:uid="{00000000-0005-0000-0000-0000871A0000}"/>
    <cellStyle name="Normal 2 3 4 3 3 2 2 3" xfId="9785" xr:uid="{00000000-0005-0000-0000-0000881A0000}"/>
    <cellStyle name="Normal 2 3 4 3 3 2 2 3 2" xfId="40110" xr:uid="{00000000-0005-0000-0000-0000891A0000}"/>
    <cellStyle name="Normal 2 3 4 3 3 2 2 3 3" xfId="24886" xr:uid="{00000000-0005-0000-0000-00008A1A0000}"/>
    <cellStyle name="Normal 2 3 4 3 3 2 2 4" xfId="35097" xr:uid="{00000000-0005-0000-0000-00008B1A0000}"/>
    <cellStyle name="Normal 2 3 4 3 3 2 2 5" xfId="19873" xr:uid="{00000000-0005-0000-0000-00008C1A0000}"/>
    <cellStyle name="Normal 2 3 4 3 3 2 3" xfId="6424" xr:uid="{00000000-0005-0000-0000-00008D1A0000}"/>
    <cellStyle name="Normal 2 3 4 3 3 2 3 2" xfId="16476" xr:uid="{00000000-0005-0000-0000-00008E1A0000}"/>
    <cellStyle name="Normal 2 3 4 3 3 2 3 2 2" xfId="46798" xr:uid="{00000000-0005-0000-0000-00008F1A0000}"/>
    <cellStyle name="Normal 2 3 4 3 3 2 3 2 3" xfId="31574" xr:uid="{00000000-0005-0000-0000-0000901A0000}"/>
    <cellStyle name="Normal 2 3 4 3 3 2 3 3" xfId="11456" xr:uid="{00000000-0005-0000-0000-0000911A0000}"/>
    <cellStyle name="Normal 2 3 4 3 3 2 3 3 2" xfId="41781" xr:uid="{00000000-0005-0000-0000-0000921A0000}"/>
    <cellStyle name="Normal 2 3 4 3 3 2 3 3 3" xfId="26557" xr:uid="{00000000-0005-0000-0000-0000931A0000}"/>
    <cellStyle name="Normal 2 3 4 3 3 2 3 4" xfId="36768" xr:uid="{00000000-0005-0000-0000-0000941A0000}"/>
    <cellStyle name="Normal 2 3 4 3 3 2 3 5" xfId="21544" xr:uid="{00000000-0005-0000-0000-0000951A0000}"/>
    <cellStyle name="Normal 2 3 4 3 3 2 4" xfId="13134" xr:uid="{00000000-0005-0000-0000-0000961A0000}"/>
    <cellStyle name="Normal 2 3 4 3 3 2 4 2" xfId="43456" xr:uid="{00000000-0005-0000-0000-0000971A0000}"/>
    <cellStyle name="Normal 2 3 4 3 3 2 4 3" xfId="28232" xr:uid="{00000000-0005-0000-0000-0000981A0000}"/>
    <cellStyle name="Normal 2 3 4 3 3 2 5" xfId="8113" xr:uid="{00000000-0005-0000-0000-0000991A0000}"/>
    <cellStyle name="Normal 2 3 4 3 3 2 5 2" xfId="38439" xr:uid="{00000000-0005-0000-0000-00009A1A0000}"/>
    <cellStyle name="Normal 2 3 4 3 3 2 5 3" xfId="23215" xr:uid="{00000000-0005-0000-0000-00009B1A0000}"/>
    <cellStyle name="Normal 2 3 4 3 3 2 6" xfId="33427" xr:uid="{00000000-0005-0000-0000-00009C1A0000}"/>
    <cellStyle name="Normal 2 3 4 3 3 2 7" xfId="18202" xr:uid="{00000000-0005-0000-0000-00009D1A0000}"/>
    <cellStyle name="Normal 2 3 4 3 3 3" xfId="3895" xr:uid="{00000000-0005-0000-0000-00009E1A0000}"/>
    <cellStyle name="Normal 2 3 4 3 3 3 2" xfId="13969" xr:uid="{00000000-0005-0000-0000-00009F1A0000}"/>
    <cellStyle name="Normal 2 3 4 3 3 3 2 2" xfId="44291" xr:uid="{00000000-0005-0000-0000-0000A01A0000}"/>
    <cellStyle name="Normal 2 3 4 3 3 3 2 3" xfId="29067" xr:uid="{00000000-0005-0000-0000-0000A11A0000}"/>
    <cellStyle name="Normal 2 3 4 3 3 3 3" xfId="8949" xr:uid="{00000000-0005-0000-0000-0000A21A0000}"/>
    <cellStyle name="Normal 2 3 4 3 3 3 3 2" xfId="39274" xr:uid="{00000000-0005-0000-0000-0000A31A0000}"/>
    <cellStyle name="Normal 2 3 4 3 3 3 3 3" xfId="24050" xr:uid="{00000000-0005-0000-0000-0000A41A0000}"/>
    <cellStyle name="Normal 2 3 4 3 3 3 4" xfId="34261" xr:uid="{00000000-0005-0000-0000-0000A51A0000}"/>
    <cellStyle name="Normal 2 3 4 3 3 3 5" xfId="19037" xr:uid="{00000000-0005-0000-0000-0000A61A0000}"/>
    <cellStyle name="Normal 2 3 4 3 3 4" xfId="5588" xr:uid="{00000000-0005-0000-0000-0000A71A0000}"/>
    <cellStyle name="Normal 2 3 4 3 3 4 2" xfId="15640" xr:uid="{00000000-0005-0000-0000-0000A81A0000}"/>
    <cellStyle name="Normal 2 3 4 3 3 4 2 2" xfId="45962" xr:uid="{00000000-0005-0000-0000-0000A91A0000}"/>
    <cellStyle name="Normal 2 3 4 3 3 4 2 3" xfId="30738" xr:uid="{00000000-0005-0000-0000-0000AA1A0000}"/>
    <cellStyle name="Normal 2 3 4 3 3 4 3" xfId="10620" xr:uid="{00000000-0005-0000-0000-0000AB1A0000}"/>
    <cellStyle name="Normal 2 3 4 3 3 4 3 2" xfId="40945" xr:uid="{00000000-0005-0000-0000-0000AC1A0000}"/>
    <cellStyle name="Normal 2 3 4 3 3 4 3 3" xfId="25721" xr:uid="{00000000-0005-0000-0000-0000AD1A0000}"/>
    <cellStyle name="Normal 2 3 4 3 3 4 4" xfId="35932" xr:uid="{00000000-0005-0000-0000-0000AE1A0000}"/>
    <cellStyle name="Normal 2 3 4 3 3 4 5" xfId="20708" xr:uid="{00000000-0005-0000-0000-0000AF1A0000}"/>
    <cellStyle name="Normal 2 3 4 3 3 5" xfId="12298" xr:uid="{00000000-0005-0000-0000-0000B01A0000}"/>
    <cellStyle name="Normal 2 3 4 3 3 5 2" xfId="42620" xr:uid="{00000000-0005-0000-0000-0000B11A0000}"/>
    <cellStyle name="Normal 2 3 4 3 3 5 3" xfId="27396" xr:uid="{00000000-0005-0000-0000-0000B21A0000}"/>
    <cellStyle name="Normal 2 3 4 3 3 6" xfId="7277" xr:uid="{00000000-0005-0000-0000-0000B31A0000}"/>
    <cellStyle name="Normal 2 3 4 3 3 6 2" xfId="37603" xr:uid="{00000000-0005-0000-0000-0000B41A0000}"/>
    <cellStyle name="Normal 2 3 4 3 3 6 3" xfId="22379" xr:uid="{00000000-0005-0000-0000-0000B51A0000}"/>
    <cellStyle name="Normal 2 3 4 3 3 7" xfId="32591" xr:uid="{00000000-0005-0000-0000-0000B61A0000}"/>
    <cellStyle name="Normal 2 3 4 3 3 8" xfId="17366" xr:uid="{00000000-0005-0000-0000-0000B71A0000}"/>
    <cellStyle name="Normal 2 3 4 3 4" xfId="2624" xr:uid="{00000000-0005-0000-0000-0000B81A0000}"/>
    <cellStyle name="Normal 2 3 4 3 4 2" xfId="4314" xr:uid="{00000000-0005-0000-0000-0000B91A0000}"/>
    <cellStyle name="Normal 2 3 4 3 4 2 2" xfId="14387" xr:uid="{00000000-0005-0000-0000-0000BA1A0000}"/>
    <cellStyle name="Normal 2 3 4 3 4 2 2 2" xfId="44709" xr:uid="{00000000-0005-0000-0000-0000BB1A0000}"/>
    <cellStyle name="Normal 2 3 4 3 4 2 2 3" xfId="29485" xr:uid="{00000000-0005-0000-0000-0000BC1A0000}"/>
    <cellStyle name="Normal 2 3 4 3 4 2 3" xfId="9367" xr:uid="{00000000-0005-0000-0000-0000BD1A0000}"/>
    <cellStyle name="Normal 2 3 4 3 4 2 3 2" xfId="39692" xr:uid="{00000000-0005-0000-0000-0000BE1A0000}"/>
    <cellStyle name="Normal 2 3 4 3 4 2 3 3" xfId="24468" xr:uid="{00000000-0005-0000-0000-0000BF1A0000}"/>
    <cellStyle name="Normal 2 3 4 3 4 2 4" xfId="34679" xr:uid="{00000000-0005-0000-0000-0000C01A0000}"/>
    <cellStyle name="Normal 2 3 4 3 4 2 5" xfId="19455" xr:uid="{00000000-0005-0000-0000-0000C11A0000}"/>
    <cellStyle name="Normal 2 3 4 3 4 3" xfId="6006" xr:uid="{00000000-0005-0000-0000-0000C21A0000}"/>
    <cellStyle name="Normal 2 3 4 3 4 3 2" xfId="16058" xr:uid="{00000000-0005-0000-0000-0000C31A0000}"/>
    <cellStyle name="Normal 2 3 4 3 4 3 2 2" xfId="46380" xr:uid="{00000000-0005-0000-0000-0000C41A0000}"/>
    <cellStyle name="Normal 2 3 4 3 4 3 2 3" xfId="31156" xr:uid="{00000000-0005-0000-0000-0000C51A0000}"/>
    <cellStyle name="Normal 2 3 4 3 4 3 3" xfId="11038" xr:uid="{00000000-0005-0000-0000-0000C61A0000}"/>
    <cellStyle name="Normal 2 3 4 3 4 3 3 2" xfId="41363" xr:uid="{00000000-0005-0000-0000-0000C71A0000}"/>
    <cellStyle name="Normal 2 3 4 3 4 3 3 3" xfId="26139" xr:uid="{00000000-0005-0000-0000-0000C81A0000}"/>
    <cellStyle name="Normal 2 3 4 3 4 3 4" xfId="36350" xr:uid="{00000000-0005-0000-0000-0000C91A0000}"/>
    <cellStyle name="Normal 2 3 4 3 4 3 5" xfId="21126" xr:uid="{00000000-0005-0000-0000-0000CA1A0000}"/>
    <cellStyle name="Normal 2 3 4 3 4 4" xfId="12716" xr:uid="{00000000-0005-0000-0000-0000CB1A0000}"/>
    <cellStyle name="Normal 2 3 4 3 4 4 2" xfId="43038" xr:uid="{00000000-0005-0000-0000-0000CC1A0000}"/>
    <cellStyle name="Normal 2 3 4 3 4 4 3" xfId="27814" xr:uid="{00000000-0005-0000-0000-0000CD1A0000}"/>
    <cellStyle name="Normal 2 3 4 3 4 5" xfId="7695" xr:uid="{00000000-0005-0000-0000-0000CE1A0000}"/>
    <cellStyle name="Normal 2 3 4 3 4 5 2" xfId="38021" xr:uid="{00000000-0005-0000-0000-0000CF1A0000}"/>
    <cellStyle name="Normal 2 3 4 3 4 5 3" xfId="22797" xr:uid="{00000000-0005-0000-0000-0000D01A0000}"/>
    <cellStyle name="Normal 2 3 4 3 4 6" xfId="33009" xr:uid="{00000000-0005-0000-0000-0000D11A0000}"/>
    <cellStyle name="Normal 2 3 4 3 4 7" xfId="17784" xr:uid="{00000000-0005-0000-0000-0000D21A0000}"/>
    <cellStyle name="Normal 2 3 4 3 5" xfId="3477" xr:uid="{00000000-0005-0000-0000-0000D31A0000}"/>
    <cellStyle name="Normal 2 3 4 3 5 2" xfId="13551" xr:uid="{00000000-0005-0000-0000-0000D41A0000}"/>
    <cellStyle name="Normal 2 3 4 3 5 2 2" xfId="43873" xr:uid="{00000000-0005-0000-0000-0000D51A0000}"/>
    <cellStyle name="Normal 2 3 4 3 5 2 3" xfId="28649" xr:uid="{00000000-0005-0000-0000-0000D61A0000}"/>
    <cellStyle name="Normal 2 3 4 3 5 3" xfId="8531" xr:uid="{00000000-0005-0000-0000-0000D71A0000}"/>
    <cellStyle name="Normal 2 3 4 3 5 3 2" xfId="38856" xr:uid="{00000000-0005-0000-0000-0000D81A0000}"/>
    <cellStyle name="Normal 2 3 4 3 5 3 3" xfId="23632" xr:uid="{00000000-0005-0000-0000-0000D91A0000}"/>
    <cellStyle name="Normal 2 3 4 3 5 4" xfId="33843" xr:uid="{00000000-0005-0000-0000-0000DA1A0000}"/>
    <cellStyle name="Normal 2 3 4 3 5 5" xfId="18619" xr:uid="{00000000-0005-0000-0000-0000DB1A0000}"/>
    <cellStyle name="Normal 2 3 4 3 6" xfId="5170" xr:uid="{00000000-0005-0000-0000-0000DC1A0000}"/>
    <cellStyle name="Normal 2 3 4 3 6 2" xfId="15222" xr:uid="{00000000-0005-0000-0000-0000DD1A0000}"/>
    <cellStyle name="Normal 2 3 4 3 6 2 2" xfId="45544" xr:uid="{00000000-0005-0000-0000-0000DE1A0000}"/>
    <cellStyle name="Normal 2 3 4 3 6 2 3" xfId="30320" xr:uid="{00000000-0005-0000-0000-0000DF1A0000}"/>
    <cellStyle name="Normal 2 3 4 3 6 3" xfId="10202" xr:uid="{00000000-0005-0000-0000-0000E01A0000}"/>
    <cellStyle name="Normal 2 3 4 3 6 3 2" xfId="40527" xr:uid="{00000000-0005-0000-0000-0000E11A0000}"/>
    <cellStyle name="Normal 2 3 4 3 6 3 3" xfId="25303" xr:uid="{00000000-0005-0000-0000-0000E21A0000}"/>
    <cellStyle name="Normal 2 3 4 3 6 4" xfId="35514" xr:uid="{00000000-0005-0000-0000-0000E31A0000}"/>
    <cellStyle name="Normal 2 3 4 3 6 5" xfId="20290" xr:uid="{00000000-0005-0000-0000-0000E41A0000}"/>
    <cellStyle name="Normal 2 3 4 3 7" xfId="11880" xr:uid="{00000000-0005-0000-0000-0000E51A0000}"/>
    <cellStyle name="Normal 2 3 4 3 7 2" xfId="42202" xr:uid="{00000000-0005-0000-0000-0000E61A0000}"/>
    <cellStyle name="Normal 2 3 4 3 7 3" xfId="26978" xr:uid="{00000000-0005-0000-0000-0000E71A0000}"/>
    <cellStyle name="Normal 2 3 4 3 8" xfId="6859" xr:uid="{00000000-0005-0000-0000-0000E81A0000}"/>
    <cellStyle name="Normal 2 3 4 3 8 2" xfId="37185" xr:uid="{00000000-0005-0000-0000-0000E91A0000}"/>
    <cellStyle name="Normal 2 3 4 3 8 3" xfId="21961" xr:uid="{00000000-0005-0000-0000-0000EA1A0000}"/>
    <cellStyle name="Normal 2 3 4 3 9" xfId="32174" xr:uid="{00000000-0005-0000-0000-0000EB1A0000}"/>
    <cellStyle name="Normal 2 3 4 4" xfId="1884" xr:uid="{00000000-0005-0000-0000-0000EC1A0000}"/>
    <cellStyle name="Normal 2 3 4 4 2" xfId="2307" xr:uid="{00000000-0005-0000-0000-0000ED1A0000}"/>
    <cellStyle name="Normal 2 3 4 4 2 2" xfId="3146" xr:uid="{00000000-0005-0000-0000-0000EE1A0000}"/>
    <cellStyle name="Normal 2 3 4 4 2 2 2" xfId="4836" xr:uid="{00000000-0005-0000-0000-0000EF1A0000}"/>
    <cellStyle name="Normal 2 3 4 4 2 2 2 2" xfId="14909" xr:uid="{00000000-0005-0000-0000-0000F01A0000}"/>
    <cellStyle name="Normal 2 3 4 4 2 2 2 2 2" xfId="45231" xr:uid="{00000000-0005-0000-0000-0000F11A0000}"/>
    <cellStyle name="Normal 2 3 4 4 2 2 2 2 3" xfId="30007" xr:uid="{00000000-0005-0000-0000-0000F21A0000}"/>
    <cellStyle name="Normal 2 3 4 4 2 2 2 3" xfId="9889" xr:uid="{00000000-0005-0000-0000-0000F31A0000}"/>
    <cellStyle name="Normal 2 3 4 4 2 2 2 3 2" xfId="40214" xr:uid="{00000000-0005-0000-0000-0000F41A0000}"/>
    <cellStyle name="Normal 2 3 4 4 2 2 2 3 3" xfId="24990" xr:uid="{00000000-0005-0000-0000-0000F51A0000}"/>
    <cellStyle name="Normal 2 3 4 4 2 2 2 4" xfId="35201" xr:uid="{00000000-0005-0000-0000-0000F61A0000}"/>
    <cellStyle name="Normal 2 3 4 4 2 2 2 5" xfId="19977" xr:uid="{00000000-0005-0000-0000-0000F71A0000}"/>
    <cellStyle name="Normal 2 3 4 4 2 2 3" xfId="6528" xr:uid="{00000000-0005-0000-0000-0000F81A0000}"/>
    <cellStyle name="Normal 2 3 4 4 2 2 3 2" xfId="16580" xr:uid="{00000000-0005-0000-0000-0000F91A0000}"/>
    <cellStyle name="Normal 2 3 4 4 2 2 3 2 2" xfId="46902" xr:uid="{00000000-0005-0000-0000-0000FA1A0000}"/>
    <cellStyle name="Normal 2 3 4 4 2 2 3 2 3" xfId="31678" xr:uid="{00000000-0005-0000-0000-0000FB1A0000}"/>
    <cellStyle name="Normal 2 3 4 4 2 2 3 3" xfId="11560" xr:uid="{00000000-0005-0000-0000-0000FC1A0000}"/>
    <cellStyle name="Normal 2 3 4 4 2 2 3 3 2" xfId="41885" xr:uid="{00000000-0005-0000-0000-0000FD1A0000}"/>
    <cellStyle name="Normal 2 3 4 4 2 2 3 3 3" xfId="26661" xr:uid="{00000000-0005-0000-0000-0000FE1A0000}"/>
    <cellStyle name="Normal 2 3 4 4 2 2 3 4" xfId="36872" xr:uid="{00000000-0005-0000-0000-0000FF1A0000}"/>
    <cellStyle name="Normal 2 3 4 4 2 2 3 5" xfId="21648" xr:uid="{00000000-0005-0000-0000-0000001B0000}"/>
    <cellStyle name="Normal 2 3 4 4 2 2 4" xfId="13238" xr:uid="{00000000-0005-0000-0000-0000011B0000}"/>
    <cellStyle name="Normal 2 3 4 4 2 2 4 2" xfId="43560" xr:uid="{00000000-0005-0000-0000-0000021B0000}"/>
    <cellStyle name="Normal 2 3 4 4 2 2 4 3" xfId="28336" xr:uid="{00000000-0005-0000-0000-0000031B0000}"/>
    <cellStyle name="Normal 2 3 4 4 2 2 5" xfId="8217" xr:uid="{00000000-0005-0000-0000-0000041B0000}"/>
    <cellStyle name="Normal 2 3 4 4 2 2 5 2" xfId="38543" xr:uid="{00000000-0005-0000-0000-0000051B0000}"/>
    <cellStyle name="Normal 2 3 4 4 2 2 5 3" xfId="23319" xr:uid="{00000000-0005-0000-0000-0000061B0000}"/>
    <cellStyle name="Normal 2 3 4 4 2 2 6" xfId="33531" xr:uid="{00000000-0005-0000-0000-0000071B0000}"/>
    <cellStyle name="Normal 2 3 4 4 2 2 7" xfId="18306" xr:uid="{00000000-0005-0000-0000-0000081B0000}"/>
    <cellStyle name="Normal 2 3 4 4 2 3" xfId="3999" xr:uid="{00000000-0005-0000-0000-0000091B0000}"/>
    <cellStyle name="Normal 2 3 4 4 2 3 2" xfId="14073" xr:uid="{00000000-0005-0000-0000-00000A1B0000}"/>
    <cellStyle name="Normal 2 3 4 4 2 3 2 2" xfId="44395" xr:uid="{00000000-0005-0000-0000-00000B1B0000}"/>
    <cellStyle name="Normal 2 3 4 4 2 3 2 3" xfId="29171" xr:uid="{00000000-0005-0000-0000-00000C1B0000}"/>
    <cellStyle name="Normal 2 3 4 4 2 3 3" xfId="9053" xr:uid="{00000000-0005-0000-0000-00000D1B0000}"/>
    <cellStyle name="Normal 2 3 4 4 2 3 3 2" xfId="39378" xr:uid="{00000000-0005-0000-0000-00000E1B0000}"/>
    <cellStyle name="Normal 2 3 4 4 2 3 3 3" xfId="24154" xr:uid="{00000000-0005-0000-0000-00000F1B0000}"/>
    <cellStyle name="Normal 2 3 4 4 2 3 4" xfId="34365" xr:uid="{00000000-0005-0000-0000-0000101B0000}"/>
    <cellStyle name="Normal 2 3 4 4 2 3 5" xfId="19141" xr:uid="{00000000-0005-0000-0000-0000111B0000}"/>
    <cellStyle name="Normal 2 3 4 4 2 4" xfId="5692" xr:uid="{00000000-0005-0000-0000-0000121B0000}"/>
    <cellStyle name="Normal 2 3 4 4 2 4 2" xfId="15744" xr:uid="{00000000-0005-0000-0000-0000131B0000}"/>
    <cellStyle name="Normal 2 3 4 4 2 4 2 2" xfId="46066" xr:uid="{00000000-0005-0000-0000-0000141B0000}"/>
    <cellStyle name="Normal 2 3 4 4 2 4 2 3" xfId="30842" xr:uid="{00000000-0005-0000-0000-0000151B0000}"/>
    <cellStyle name="Normal 2 3 4 4 2 4 3" xfId="10724" xr:uid="{00000000-0005-0000-0000-0000161B0000}"/>
    <cellStyle name="Normal 2 3 4 4 2 4 3 2" xfId="41049" xr:uid="{00000000-0005-0000-0000-0000171B0000}"/>
    <cellStyle name="Normal 2 3 4 4 2 4 3 3" xfId="25825" xr:uid="{00000000-0005-0000-0000-0000181B0000}"/>
    <cellStyle name="Normal 2 3 4 4 2 4 4" xfId="36036" xr:uid="{00000000-0005-0000-0000-0000191B0000}"/>
    <cellStyle name="Normal 2 3 4 4 2 4 5" xfId="20812" xr:uid="{00000000-0005-0000-0000-00001A1B0000}"/>
    <cellStyle name="Normal 2 3 4 4 2 5" xfId="12402" xr:uid="{00000000-0005-0000-0000-00001B1B0000}"/>
    <cellStyle name="Normal 2 3 4 4 2 5 2" xfId="42724" xr:uid="{00000000-0005-0000-0000-00001C1B0000}"/>
    <cellStyle name="Normal 2 3 4 4 2 5 3" xfId="27500" xr:uid="{00000000-0005-0000-0000-00001D1B0000}"/>
    <cellStyle name="Normal 2 3 4 4 2 6" xfId="7381" xr:uid="{00000000-0005-0000-0000-00001E1B0000}"/>
    <cellStyle name="Normal 2 3 4 4 2 6 2" xfId="37707" xr:uid="{00000000-0005-0000-0000-00001F1B0000}"/>
    <cellStyle name="Normal 2 3 4 4 2 6 3" xfId="22483" xr:uid="{00000000-0005-0000-0000-0000201B0000}"/>
    <cellStyle name="Normal 2 3 4 4 2 7" xfId="32695" xr:uid="{00000000-0005-0000-0000-0000211B0000}"/>
    <cellStyle name="Normal 2 3 4 4 2 8" xfId="17470" xr:uid="{00000000-0005-0000-0000-0000221B0000}"/>
    <cellStyle name="Normal 2 3 4 4 3" xfId="2728" xr:uid="{00000000-0005-0000-0000-0000231B0000}"/>
    <cellStyle name="Normal 2 3 4 4 3 2" xfId="4418" xr:uid="{00000000-0005-0000-0000-0000241B0000}"/>
    <cellStyle name="Normal 2 3 4 4 3 2 2" xfId="14491" xr:uid="{00000000-0005-0000-0000-0000251B0000}"/>
    <cellStyle name="Normal 2 3 4 4 3 2 2 2" xfId="44813" xr:uid="{00000000-0005-0000-0000-0000261B0000}"/>
    <cellStyle name="Normal 2 3 4 4 3 2 2 3" xfId="29589" xr:uid="{00000000-0005-0000-0000-0000271B0000}"/>
    <cellStyle name="Normal 2 3 4 4 3 2 3" xfId="9471" xr:uid="{00000000-0005-0000-0000-0000281B0000}"/>
    <cellStyle name="Normal 2 3 4 4 3 2 3 2" xfId="39796" xr:uid="{00000000-0005-0000-0000-0000291B0000}"/>
    <cellStyle name="Normal 2 3 4 4 3 2 3 3" xfId="24572" xr:uid="{00000000-0005-0000-0000-00002A1B0000}"/>
    <cellStyle name="Normal 2 3 4 4 3 2 4" xfId="34783" xr:uid="{00000000-0005-0000-0000-00002B1B0000}"/>
    <cellStyle name="Normal 2 3 4 4 3 2 5" xfId="19559" xr:uid="{00000000-0005-0000-0000-00002C1B0000}"/>
    <cellStyle name="Normal 2 3 4 4 3 3" xfId="6110" xr:uid="{00000000-0005-0000-0000-00002D1B0000}"/>
    <cellStyle name="Normal 2 3 4 4 3 3 2" xfId="16162" xr:uid="{00000000-0005-0000-0000-00002E1B0000}"/>
    <cellStyle name="Normal 2 3 4 4 3 3 2 2" xfId="46484" xr:uid="{00000000-0005-0000-0000-00002F1B0000}"/>
    <cellStyle name="Normal 2 3 4 4 3 3 2 3" xfId="31260" xr:uid="{00000000-0005-0000-0000-0000301B0000}"/>
    <cellStyle name="Normal 2 3 4 4 3 3 3" xfId="11142" xr:uid="{00000000-0005-0000-0000-0000311B0000}"/>
    <cellStyle name="Normal 2 3 4 4 3 3 3 2" xfId="41467" xr:uid="{00000000-0005-0000-0000-0000321B0000}"/>
    <cellStyle name="Normal 2 3 4 4 3 3 3 3" xfId="26243" xr:uid="{00000000-0005-0000-0000-0000331B0000}"/>
    <cellStyle name="Normal 2 3 4 4 3 3 4" xfId="36454" xr:uid="{00000000-0005-0000-0000-0000341B0000}"/>
    <cellStyle name="Normal 2 3 4 4 3 3 5" xfId="21230" xr:uid="{00000000-0005-0000-0000-0000351B0000}"/>
    <cellStyle name="Normal 2 3 4 4 3 4" xfId="12820" xr:uid="{00000000-0005-0000-0000-0000361B0000}"/>
    <cellStyle name="Normal 2 3 4 4 3 4 2" xfId="43142" xr:uid="{00000000-0005-0000-0000-0000371B0000}"/>
    <cellStyle name="Normal 2 3 4 4 3 4 3" xfId="27918" xr:uid="{00000000-0005-0000-0000-0000381B0000}"/>
    <cellStyle name="Normal 2 3 4 4 3 5" xfId="7799" xr:uid="{00000000-0005-0000-0000-0000391B0000}"/>
    <cellStyle name="Normal 2 3 4 4 3 5 2" xfId="38125" xr:uid="{00000000-0005-0000-0000-00003A1B0000}"/>
    <cellStyle name="Normal 2 3 4 4 3 5 3" xfId="22901" xr:uid="{00000000-0005-0000-0000-00003B1B0000}"/>
    <cellStyle name="Normal 2 3 4 4 3 6" xfId="33113" xr:uid="{00000000-0005-0000-0000-00003C1B0000}"/>
    <cellStyle name="Normal 2 3 4 4 3 7" xfId="17888" xr:uid="{00000000-0005-0000-0000-00003D1B0000}"/>
    <cellStyle name="Normal 2 3 4 4 4" xfId="3581" xr:uid="{00000000-0005-0000-0000-00003E1B0000}"/>
    <cellStyle name="Normal 2 3 4 4 4 2" xfId="13655" xr:uid="{00000000-0005-0000-0000-00003F1B0000}"/>
    <cellStyle name="Normal 2 3 4 4 4 2 2" xfId="43977" xr:uid="{00000000-0005-0000-0000-0000401B0000}"/>
    <cellStyle name="Normal 2 3 4 4 4 2 3" xfId="28753" xr:uid="{00000000-0005-0000-0000-0000411B0000}"/>
    <cellStyle name="Normal 2 3 4 4 4 3" xfId="8635" xr:uid="{00000000-0005-0000-0000-0000421B0000}"/>
    <cellStyle name="Normal 2 3 4 4 4 3 2" xfId="38960" xr:uid="{00000000-0005-0000-0000-0000431B0000}"/>
    <cellStyle name="Normal 2 3 4 4 4 3 3" xfId="23736" xr:uid="{00000000-0005-0000-0000-0000441B0000}"/>
    <cellStyle name="Normal 2 3 4 4 4 4" xfId="33947" xr:uid="{00000000-0005-0000-0000-0000451B0000}"/>
    <cellStyle name="Normal 2 3 4 4 4 5" xfId="18723" xr:uid="{00000000-0005-0000-0000-0000461B0000}"/>
    <cellStyle name="Normal 2 3 4 4 5" xfId="5274" xr:uid="{00000000-0005-0000-0000-0000471B0000}"/>
    <cellStyle name="Normal 2 3 4 4 5 2" xfId="15326" xr:uid="{00000000-0005-0000-0000-0000481B0000}"/>
    <cellStyle name="Normal 2 3 4 4 5 2 2" xfId="45648" xr:uid="{00000000-0005-0000-0000-0000491B0000}"/>
    <cellStyle name="Normal 2 3 4 4 5 2 3" xfId="30424" xr:uid="{00000000-0005-0000-0000-00004A1B0000}"/>
    <cellStyle name="Normal 2 3 4 4 5 3" xfId="10306" xr:uid="{00000000-0005-0000-0000-00004B1B0000}"/>
    <cellStyle name="Normal 2 3 4 4 5 3 2" xfId="40631" xr:uid="{00000000-0005-0000-0000-00004C1B0000}"/>
    <cellStyle name="Normal 2 3 4 4 5 3 3" xfId="25407" xr:uid="{00000000-0005-0000-0000-00004D1B0000}"/>
    <cellStyle name="Normal 2 3 4 4 5 4" xfId="35618" xr:uid="{00000000-0005-0000-0000-00004E1B0000}"/>
    <cellStyle name="Normal 2 3 4 4 5 5" xfId="20394" xr:uid="{00000000-0005-0000-0000-00004F1B0000}"/>
    <cellStyle name="Normal 2 3 4 4 6" xfId="11984" xr:uid="{00000000-0005-0000-0000-0000501B0000}"/>
    <cellStyle name="Normal 2 3 4 4 6 2" xfId="42306" xr:uid="{00000000-0005-0000-0000-0000511B0000}"/>
    <cellStyle name="Normal 2 3 4 4 6 3" xfId="27082" xr:uid="{00000000-0005-0000-0000-0000521B0000}"/>
    <cellStyle name="Normal 2 3 4 4 7" xfId="6963" xr:uid="{00000000-0005-0000-0000-0000531B0000}"/>
    <cellStyle name="Normal 2 3 4 4 7 2" xfId="37289" xr:uid="{00000000-0005-0000-0000-0000541B0000}"/>
    <cellStyle name="Normal 2 3 4 4 7 3" xfId="22065" xr:uid="{00000000-0005-0000-0000-0000551B0000}"/>
    <cellStyle name="Normal 2 3 4 4 8" xfId="32277" xr:uid="{00000000-0005-0000-0000-0000561B0000}"/>
    <cellStyle name="Normal 2 3 4 4 9" xfId="17052" xr:uid="{00000000-0005-0000-0000-0000571B0000}"/>
    <cellStyle name="Normal 2 3 4 5" xfId="2097" xr:uid="{00000000-0005-0000-0000-0000581B0000}"/>
    <cellStyle name="Normal 2 3 4 5 2" xfId="2938" xr:uid="{00000000-0005-0000-0000-0000591B0000}"/>
    <cellStyle name="Normal 2 3 4 5 2 2" xfId="4628" xr:uid="{00000000-0005-0000-0000-00005A1B0000}"/>
    <cellStyle name="Normal 2 3 4 5 2 2 2" xfId="14701" xr:uid="{00000000-0005-0000-0000-00005B1B0000}"/>
    <cellStyle name="Normal 2 3 4 5 2 2 2 2" xfId="45023" xr:uid="{00000000-0005-0000-0000-00005C1B0000}"/>
    <cellStyle name="Normal 2 3 4 5 2 2 2 3" xfId="29799" xr:uid="{00000000-0005-0000-0000-00005D1B0000}"/>
    <cellStyle name="Normal 2 3 4 5 2 2 3" xfId="9681" xr:uid="{00000000-0005-0000-0000-00005E1B0000}"/>
    <cellStyle name="Normal 2 3 4 5 2 2 3 2" xfId="40006" xr:uid="{00000000-0005-0000-0000-00005F1B0000}"/>
    <cellStyle name="Normal 2 3 4 5 2 2 3 3" xfId="24782" xr:uid="{00000000-0005-0000-0000-0000601B0000}"/>
    <cellStyle name="Normal 2 3 4 5 2 2 4" xfId="34993" xr:uid="{00000000-0005-0000-0000-0000611B0000}"/>
    <cellStyle name="Normal 2 3 4 5 2 2 5" xfId="19769" xr:uid="{00000000-0005-0000-0000-0000621B0000}"/>
    <cellStyle name="Normal 2 3 4 5 2 3" xfId="6320" xr:uid="{00000000-0005-0000-0000-0000631B0000}"/>
    <cellStyle name="Normal 2 3 4 5 2 3 2" xfId="16372" xr:uid="{00000000-0005-0000-0000-0000641B0000}"/>
    <cellStyle name="Normal 2 3 4 5 2 3 2 2" xfId="46694" xr:uid="{00000000-0005-0000-0000-0000651B0000}"/>
    <cellStyle name="Normal 2 3 4 5 2 3 2 3" xfId="31470" xr:uid="{00000000-0005-0000-0000-0000661B0000}"/>
    <cellStyle name="Normal 2 3 4 5 2 3 3" xfId="11352" xr:uid="{00000000-0005-0000-0000-0000671B0000}"/>
    <cellStyle name="Normal 2 3 4 5 2 3 3 2" xfId="41677" xr:uid="{00000000-0005-0000-0000-0000681B0000}"/>
    <cellStyle name="Normal 2 3 4 5 2 3 3 3" xfId="26453" xr:uid="{00000000-0005-0000-0000-0000691B0000}"/>
    <cellStyle name="Normal 2 3 4 5 2 3 4" xfId="36664" xr:uid="{00000000-0005-0000-0000-00006A1B0000}"/>
    <cellStyle name="Normal 2 3 4 5 2 3 5" xfId="21440" xr:uid="{00000000-0005-0000-0000-00006B1B0000}"/>
    <cellStyle name="Normal 2 3 4 5 2 4" xfId="13030" xr:uid="{00000000-0005-0000-0000-00006C1B0000}"/>
    <cellStyle name="Normal 2 3 4 5 2 4 2" xfId="43352" xr:uid="{00000000-0005-0000-0000-00006D1B0000}"/>
    <cellStyle name="Normal 2 3 4 5 2 4 3" xfId="28128" xr:uid="{00000000-0005-0000-0000-00006E1B0000}"/>
    <cellStyle name="Normal 2 3 4 5 2 5" xfId="8009" xr:uid="{00000000-0005-0000-0000-00006F1B0000}"/>
    <cellStyle name="Normal 2 3 4 5 2 5 2" xfId="38335" xr:uid="{00000000-0005-0000-0000-0000701B0000}"/>
    <cellStyle name="Normal 2 3 4 5 2 5 3" xfId="23111" xr:uid="{00000000-0005-0000-0000-0000711B0000}"/>
    <cellStyle name="Normal 2 3 4 5 2 6" xfId="33323" xr:uid="{00000000-0005-0000-0000-0000721B0000}"/>
    <cellStyle name="Normal 2 3 4 5 2 7" xfId="18098" xr:uid="{00000000-0005-0000-0000-0000731B0000}"/>
    <cellStyle name="Normal 2 3 4 5 3" xfId="3791" xr:uid="{00000000-0005-0000-0000-0000741B0000}"/>
    <cellStyle name="Normal 2 3 4 5 3 2" xfId="13865" xr:uid="{00000000-0005-0000-0000-0000751B0000}"/>
    <cellStyle name="Normal 2 3 4 5 3 2 2" xfId="44187" xr:uid="{00000000-0005-0000-0000-0000761B0000}"/>
    <cellStyle name="Normal 2 3 4 5 3 2 3" xfId="28963" xr:uid="{00000000-0005-0000-0000-0000771B0000}"/>
    <cellStyle name="Normal 2 3 4 5 3 3" xfId="8845" xr:uid="{00000000-0005-0000-0000-0000781B0000}"/>
    <cellStyle name="Normal 2 3 4 5 3 3 2" xfId="39170" xr:uid="{00000000-0005-0000-0000-0000791B0000}"/>
    <cellStyle name="Normal 2 3 4 5 3 3 3" xfId="23946" xr:uid="{00000000-0005-0000-0000-00007A1B0000}"/>
    <cellStyle name="Normal 2 3 4 5 3 4" xfId="34157" xr:uid="{00000000-0005-0000-0000-00007B1B0000}"/>
    <cellStyle name="Normal 2 3 4 5 3 5" xfId="18933" xr:uid="{00000000-0005-0000-0000-00007C1B0000}"/>
    <cellStyle name="Normal 2 3 4 5 4" xfId="5484" xr:uid="{00000000-0005-0000-0000-00007D1B0000}"/>
    <cellStyle name="Normal 2 3 4 5 4 2" xfId="15536" xr:uid="{00000000-0005-0000-0000-00007E1B0000}"/>
    <cellStyle name="Normal 2 3 4 5 4 2 2" xfId="45858" xr:uid="{00000000-0005-0000-0000-00007F1B0000}"/>
    <cellStyle name="Normal 2 3 4 5 4 2 3" xfId="30634" xr:uid="{00000000-0005-0000-0000-0000801B0000}"/>
    <cellStyle name="Normal 2 3 4 5 4 3" xfId="10516" xr:uid="{00000000-0005-0000-0000-0000811B0000}"/>
    <cellStyle name="Normal 2 3 4 5 4 3 2" xfId="40841" xr:uid="{00000000-0005-0000-0000-0000821B0000}"/>
    <cellStyle name="Normal 2 3 4 5 4 3 3" xfId="25617" xr:uid="{00000000-0005-0000-0000-0000831B0000}"/>
    <cellStyle name="Normal 2 3 4 5 4 4" xfId="35828" xr:uid="{00000000-0005-0000-0000-0000841B0000}"/>
    <cellStyle name="Normal 2 3 4 5 4 5" xfId="20604" xr:uid="{00000000-0005-0000-0000-0000851B0000}"/>
    <cellStyle name="Normal 2 3 4 5 5" xfId="12194" xr:uid="{00000000-0005-0000-0000-0000861B0000}"/>
    <cellStyle name="Normal 2 3 4 5 5 2" xfId="42516" xr:uid="{00000000-0005-0000-0000-0000871B0000}"/>
    <cellStyle name="Normal 2 3 4 5 5 3" xfId="27292" xr:uid="{00000000-0005-0000-0000-0000881B0000}"/>
    <cellStyle name="Normal 2 3 4 5 6" xfId="7173" xr:uid="{00000000-0005-0000-0000-0000891B0000}"/>
    <cellStyle name="Normal 2 3 4 5 6 2" xfId="37499" xr:uid="{00000000-0005-0000-0000-00008A1B0000}"/>
    <cellStyle name="Normal 2 3 4 5 6 3" xfId="22275" xr:uid="{00000000-0005-0000-0000-00008B1B0000}"/>
    <cellStyle name="Normal 2 3 4 5 7" xfId="32487" xr:uid="{00000000-0005-0000-0000-00008C1B0000}"/>
    <cellStyle name="Normal 2 3 4 5 8" xfId="17262" xr:uid="{00000000-0005-0000-0000-00008D1B0000}"/>
    <cellStyle name="Normal 2 3 4 6" xfId="2518" xr:uid="{00000000-0005-0000-0000-00008E1B0000}"/>
    <cellStyle name="Normal 2 3 4 6 2" xfId="4210" xr:uid="{00000000-0005-0000-0000-00008F1B0000}"/>
    <cellStyle name="Normal 2 3 4 6 2 2" xfId="14283" xr:uid="{00000000-0005-0000-0000-0000901B0000}"/>
    <cellStyle name="Normal 2 3 4 6 2 2 2" xfId="44605" xr:uid="{00000000-0005-0000-0000-0000911B0000}"/>
    <cellStyle name="Normal 2 3 4 6 2 2 3" xfId="29381" xr:uid="{00000000-0005-0000-0000-0000921B0000}"/>
    <cellStyle name="Normal 2 3 4 6 2 3" xfId="9263" xr:uid="{00000000-0005-0000-0000-0000931B0000}"/>
    <cellStyle name="Normal 2 3 4 6 2 3 2" xfId="39588" xr:uid="{00000000-0005-0000-0000-0000941B0000}"/>
    <cellStyle name="Normal 2 3 4 6 2 3 3" xfId="24364" xr:uid="{00000000-0005-0000-0000-0000951B0000}"/>
    <cellStyle name="Normal 2 3 4 6 2 4" xfId="34575" xr:uid="{00000000-0005-0000-0000-0000961B0000}"/>
    <cellStyle name="Normal 2 3 4 6 2 5" xfId="19351" xr:uid="{00000000-0005-0000-0000-0000971B0000}"/>
    <cellStyle name="Normal 2 3 4 6 3" xfId="5902" xr:uid="{00000000-0005-0000-0000-0000981B0000}"/>
    <cellStyle name="Normal 2 3 4 6 3 2" xfId="15954" xr:uid="{00000000-0005-0000-0000-0000991B0000}"/>
    <cellStyle name="Normal 2 3 4 6 3 2 2" xfId="46276" xr:uid="{00000000-0005-0000-0000-00009A1B0000}"/>
    <cellStyle name="Normal 2 3 4 6 3 2 3" xfId="31052" xr:uid="{00000000-0005-0000-0000-00009B1B0000}"/>
    <cellStyle name="Normal 2 3 4 6 3 3" xfId="10934" xr:uid="{00000000-0005-0000-0000-00009C1B0000}"/>
    <cellStyle name="Normal 2 3 4 6 3 3 2" xfId="41259" xr:uid="{00000000-0005-0000-0000-00009D1B0000}"/>
    <cellStyle name="Normal 2 3 4 6 3 3 3" xfId="26035" xr:uid="{00000000-0005-0000-0000-00009E1B0000}"/>
    <cellStyle name="Normal 2 3 4 6 3 4" xfId="36246" xr:uid="{00000000-0005-0000-0000-00009F1B0000}"/>
    <cellStyle name="Normal 2 3 4 6 3 5" xfId="21022" xr:uid="{00000000-0005-0000-0000-0000A01B0000}"/>
    <cellStyle name="Normal 2 3 4 6 4" xfId="12612" xr:uid="{00000000-0005-0000-0000-0000A11B0000}"/>
    <cellStyle name="Normal 2 3 4 6 4 2" xfId="42934" xr:uid="{00000000-0005-0000-0000-0000A21B0000}"/>
    <cellStyle name="Normal 2 3 4 6 4 3" xfId="27710" xr:uid="{00000000-0005-0000-0000-0000A31B0000}"/>
    <cellStyle name="Normal 2 3 4 6 5" xfId="7591" xr:uid="{00000000-0005-0000-0000-0000A41B0000}"/>
    <cellStyle name="Normal 2 3 4 6 5 2" xfId="37917" xr:uid="{00000000-0005-0000-0000-0000A51B0000}"/>
    <cellStyle name="Normal 2 3 4 6 5 3" xfId="22693" xr:uid="{00000000-0005-0000-0000-0000A61B0000}"/>
    <cellStyle name="Normal 2 3 4 6 6" xfId="32905" xr:uid="{00000000-0005-0000-0000-0000A71B0000}"/>
    <cellStyle name="Normal 2 3 4 6 7" xfId="17680" xr:uid="{00000000-0005-0000-0000-0000A81B0000}"/>
    <cellStyle name="Normal 2 3 4 7" xfId="3369" xr:uid="{00000000-0005-0000-0000-0000A91B0000}"/>
    <cellStyle name="Normal 2 3 4 7 2" xfId="13447" xr:uid="{00000000-0005-0000-0000-0000AA1B0000}"/>
    <cellStyle name="Normal 2 3 4 7 2 2" xfId="43769" xr:uid="{00000000-0005-0000-0000-0000AB1B0000}"/>
    <cellStyle name="Normal 2 3 4 7 2 3" xfId="28545" xr:uid="{00000000-0005-0000-0000-0000AC1B0000}"/>
    <cellStyle name="Normal 2 3 4 7 3" xfId="8427" xr:uid="{00000000-0005-0000-0000-0000AD1B0000}"/>
    <cellStyle name="Normal 2 3 4 7 3 2" xfId="38752" xr:uid="{00000000-0005-0000-0000-0000AE1B0000}"/>
    <cellStyle name="Normal 2 3 4 7 3 3" xfId="23528" xr:uid="{00000000-0005-0000-0000-0000AF1B0000}"/>
    <cellStyle name="Normal 2 3 4 7 4" xfId="33739" xr:uid="{00000000-0005-0000-0000-0000B01B0000}"/>
    <cellStyle name="Normal 2 3 4 7 5" xfId="18515" xr:uid="{00000000-0005-0000-0000-0000B11B0000}"/>
    <cellStyle name="Normal 2 3 4 8" xfId="5063" xr:uid="{00000000-0005-0000-0000-0000B21B0000}"/>
    <cellStyle name="Normal 2 3 4 8 2" xfId="15118" xr:uid="{00000000-0005-0000-0000-0000B31B0000}"/>
    <cellStyle name="Normal 2 3 4 8 2 2" xfId="45440" xr:uid="{00000000-0005-0000-0000-0000B41B0000}"/>
    <cellStyle name="Normal 2 3 4 8 2 3" xfId="30216" xr:uid="{00000000-0005-0000-0000-0000B51B0000}"/>
    <cellStyle name="Normal 2 3 4 8 3" xfId="10098" xr:uid="{00000000-0005-0000-0000-0000B61B0000}"/>
    <cellStyle name="Normal 2 3 4 8 3 2" xfId="40423" xr:uid="{00000000-0005-0000-0000-0000B71B0000}"/>
    <cellStyle name="Normal 2 3 4 8 3 3" xfId="25199" xr:uid="{00000000-0005-0000-0000-0000B81B0000}"/>
    <cellStyle name="Normal 2 3 4 8 4" xfId="35410" xr:uid="{00000000-0005-0000-0000-0000B91B0000}"/>
    <cellStyle name="Normal 2 3 4 8 5" xfId="20186" xr:uid="{00000000-0005-0000-0000-0000BA1B0000}"/>
    <cellStyle name="Normal 2 3 4 9" xfId="11774" xr:uid="{00000000-0005-0000-0000-0000BB1B0000}"/>
    <cellStyle name="Normal 2 3 4 9 2" xfId="42098" xr:uid="{00000000-0005-0000-0000-0000BC1B0000}"/>
    <cellStyle name="Normal 2 3 4 9 3" xfId="26874" xr:uid="{00000000-0005-0000-0000-0000BD1B0000}"/>
    <cellStyle name="Normal 2 3 5" xfId="1425" xr:uid="{00000000-0005-0000-0000-0000BE1B0000}"/>
    <cellStyle name="Normal 2 3 5 10" xfId="6754" xr:uid="{00000000-0005-0000-0000-0000BF1B0000}"/>
    <cellStyle name="Normal 2 3 5 10 2" xfId="37082" xr:uid="{00000000-0005-0000-0000-0000C01B0000}"/>
    <cellStyle name="Normal 2 3 5 10 3" xfId="21858" xr:uid="{00000000-0005-0000-0000-0000C11B0000}"/>
    <cellStyle name="Normal 2 3 5 11" xfId="32073" xr:uid="{00000000-0005-0000-0000-0000C21B0000}"/>
    <cellStyle name="Normal 2 3 5 12" xfId="16843" xr:uid="{00000000-0005-0000-0000-0000C31B0000}"/>
    <cellStyle name="Normal 2 3 5 13" xfId="47282" xr:uid="{00000000-0005-0000-0000-0000C41B0000}"/>
    <cellStyle name="Normal 2 3 5 2" xfId="1718" xr:uid="{00000000-0005-0000-0000-0000C51B0000}"/>
    <cellStyle name="Normal 2 3 5 2 10" xfId="32125" xr:uid="{00000000-0005-0000-0000-0000C61B0000}"/>
    <cellStyle name="Normal 2 3 5 2 11" xfId="16897" xr:uid="{00000000-0005-0000-0000-0000C71B0000}"/>
    <cellStyle name="Normal 2 3 5 2 2" xfId="1826" xr:uid="{00000000-0005-0000-0000-0000C81B0000}"/>
    <cellStyle name="Normal 2 3 5 2 2 10" xfId="17001" xr:uid="{00000000-0005-0000-0000-0000C91B0000}"/>
    <cellStyle name="Normal 2 3 5 2 2 2" xfId="2043" xr:uid="{00000000-0005-0000-0000-0000CA1B0000}"/>
    <cellStyle name="Normal 2 3 5 2 2 2 2" xfId="2464" xr:uid="{00000000-0005-0000-0000-0000CB1B0000}"/>
    <cellStyle name="Normal 2 3 5 2 2 2 2 2" xfId="3303" xr:uid="{00000000-0005-0000-0000-0000CC1B0000}"/>
    <cellStyle name="Normal 2 3 5 2 2 2 2 2 2" xfId="4993" xr:uid="{00000000-0005-0000-0000-0000CD1B0000}"/>
    <cellStyle name="Normal 2 3 5 2 2 2 2 2 2 2" xfId="15066" xr:uid="{00000000-0005-0000-0000-0000CE1B0000}"/>
    <cellStyle name="Normal 2 3 5 2 2 2 2 2 2 2 2" xfId="45388" xr:uid="{00000000-0005-0000-0000-0000CF1B0000}"/>
    <cellStyle name="Normal 2 3 5 2 2 2 2 2 2 2 3" xfId="30164" xr:uid="{00000000-0005-0000-0000-0000D01B0000}"/>
    <cellStyle name="Normal 2 3 5 2 2 2 2 2 2 3" xfId="10046" xr:uid="{00000000-0005-0000-0000-0000D11B0000}"/>
    <cellStyle name="Normal 2 3 5 2 2 2 2 2 2 3 2" xfId="40371" xr:uid="{00000000-0005-0000-0000-0000D21B0000}"/>
    <cellStyle name="Normal 2 3 5 2 2 2 2 2 2 3 3" xfId="25147" xr:uid="{00000000-0005-0000-0000-0000D31B0000}"/>
    <cellStyle name="Normal 2 3 5 2 2 2 2 2 2 4" xfId="35358" xr:uid="{00000000-0005-0000-0000-0000D41B0000}"/>
    <cellStyle name="Normal 2 3 5 2 2 2 2 2 2 5" xfId="20134" xr:uid="{00000000-0005-0000-0000-0000D51B0000}"/>
    <cellStyle name="Normal 2 3 5 2 2 2 2 2 3" xfId="6685" xr:uid="{00000000-0005-0000-0000-0000D61B0000}"/>
    <cellStyle name="Normal 2 3 5 2 2 2 2 2 3 2" xfId="16737" xr:uid="{00000000-0005-0000-0000-0000D71B0000}"/>
    <cellStyle name="Normal 2 3 5 2 2 2 2 2 3 2 2" xfId="47059" xr:uid="{00000000-0005-0000-0000-0000D81B0000}"/>
    <cellStyle name="Normal 2 3 5 2 2 2 2 2 3 2 3" xfId="31835" xr:uid="{00000000-0005-0000-0000-0000D91B0000}"/>
    <cellStyle name="Normal 2 3 5 2 2 2 2 2 3 3" xfId="11717" xr:uid="{00000000-0005-0000-0000-0000DA1B0000}"/>
    <cellStyle name="Normal 2 3 5 2 2 2 2 2 3 3 2" xfId="42042" xr:uid="{00000000-0005-0000-0000-0000DB1B0000}"/>
    <cellStyle name="Normal 2 3 5 2 2 2 2 2 3 3 3" xfId="26818" xr:uid="{00000000-0005-0000-0000-0000DC1B0000}"/>
    <cellStyle name="Normal 2 3 5 2 2 2 2 2 3 4" xfId="37029" xr:uid="{00000000-0005-0000-0000-0000DD1B0000}"/>
    <cellStyle name="Normal 2 3 5 2 2 2 2 2 3 5" xfId="21805" xr:uid="{00000000-0005-0000-0000-0000DE1B0000}"/>
    <cellStyle name="Normal 2 3 5 2 2 2 2 2 4" xfId="13395" xr:uid="{00000000-0005-0000-0000-0000DF1B0000}"/>
    <cellStyle name="Normal 2 3 5 2 2 2 2 2 4 2" xfId="43717" xr:uid="{00000000-0005-0000-0000-0000E01B0000}"/>
    <cellStyle name="Normal 2 3 5 2 2 2 2 2 4 3" xfId="28493" xr:uid="{00000000-0005-0000-0000-0000E11B0000}"/>
    <cellStyle name="Normal 2 3 5 2 2 2 2 2 5" xfId="8374" xr:uid="{00000000-0005-0000-0000-0000E21B0000}"/>
    <cellStyle name="Normal 2 3 5 2 2 2 2 2 5 2" xfId="38700" xr:uid="{00000000-0005-0000-0000-0000E31B0000}"/>
    <cellStyle name="Normal 2 3 5 2 2 2 2 2 5 3" xfId="23476" xr:uid="{00000000-0005-0000-0000-0000E41B0000}"/>
    <cellStyle name="Normal 2 3 5 2 2 2 2 2 6" xfId="33688" xr:uid="{00000000-0005-0000-0000-0000E51B0000}"/>
    <cellStyle name="Normal 2 3 5 2 2 2 2 2 7" xfId="18463" xr:uid="{00000000-0005-0000-0000-0000E61B0000}"/>
    <cellStyle name="Normal 2 3 5 2 2 2 2 3" xfId="4156" xr:uid="{00000000-0005-0000-0000-0000E71B0000}"/>
    <cellStyle name="Normal 2 3 5 2 2 2 2 3 2" xfId="14230" xr:uid="{00000000-0005-0000-0000-0000E81B0000}"/>
    <cellStyle name="Normal 2 3 5 2 2 2 2 3 2 2" xfId="44552" xr:uid="{00000000-0005-0000-0000-0000E91B0000}"/>
    <cellStyle name="Normal 2 3 5 2 2 2 2 3 2 3" xfId="29328" xr:uid="{00000000-0005-0000-0000-0000EA1B0000}"/>
    <cellStyle name="Normal 2 3 5 2 2 2 2 3 3" xfId="9210" xr:uid="{00000000-0005-0000-0000-0000EB1B0000}"/>
    <cellStyle name="Normal 2 3 5 2 2 2 2 3 3 2" xfId="39535" xr:uid="{00000000-0005-0000-0000-0000EC1B0000}"/>
    <cellStyle name="Normal 2 3 5 2 2 2 2 3 3 3" xfId="24311" xr:uid="{00000000-0005-0000-0000-0000ED1B0000}"/>
    <cellStyle name="Normal 2 3 5 2 2 2 2 3 4" xfId="34522" xr:uid="{00000000-0005-0000-0000-0000EE1B0000}"/>
    <cellStyle name="Normal 2 3 5 2 2 2 2 3 5" xfId="19298" xr:uid="{00000000-0005-0000-0000-0000EF1B0000}"/>
    <cellStyle name="Normal 2 3 5 2 2 2 2 4" xfId="5849" xr:uid="{00000000-0005-0000-0000-0000F01B0000}"/>
    <cellStyle name="Normal 2 3 5 2 2 2 2 4 2" xfId="15901" xr:uid="{00000000-0005-0000-0000-0000F11B0000}"/>
    <cellStyle name="Normal 2 3 5 2 2 2 2 4 2 2" xfId="46223" xr:uid="{00000000-0005-0000-0000-0000F21B0000}"/>
    <cellStyle name="Normal 2 3 5 2 2 2 2 4 2 3" xfId="30999" xr:uid="{00000000-0005-0000-0000-0000F31B0000}"/>
    <cellStyle name="Normal 2 3 5 2 2 2 2 4 3" xfId="10881" xr:uid="{00000000-0005-0000-0000-0000F41B0000}"/>
    <cellStyle name="Normal 2 3 5 2 2 2 2 4 3 2" xfId="41206" xr:uid="{00000000-0005-0000-0000-0000F51B0000}"/>
    <cellStyle name="Normal 2 3 5 2 2 2 2 4 3 3" xfId="25982" xr:uid="{00000000-0005-0000-0000-0000F61B0000}"/>
    <cellStyle name="Normal 2 3 5 2 2 2 2 4 4" xfId="36193" xr:uid="{00000000-0005-0000-0000-0000F71B0000}"/>
    <cellStyle name="Normal 2 3 5 2 2 2 2 4 5" xfId="20969" xr:uid="{00000000-0005-0000-0000-0000F81B0000}"/>
    <cellStyle name="Normal 2 3 5 2 2 2 2 5" xfId="12559" xr:uid="{00000000-0005-0000-0000-0000F91B0000}"/>
    <cellStyle name="Normal 2 3 5 2 2 2 2 5 2" xfId="42881" xr:uid="{00000000-0005-0000-0000-0000FA1B0000}"/>
    <cellStyle name="Normal 2 3 5 2 2 2 2 5 3" xfId="27657" xr:uid="{00000000-0005-0000-0000-0000FB1B0000}"/>
    <cellStyle name="Normal 2 3 5 2 2 2 2 6" xfId="7538" xr:uid="{00000000-0005-0000-0000-0000FC1B0000}"/>
    <cellStyle name="Normal 2 3 5 2 2 2 2 6 2" xfId="37864" xr:uid="{00000000-0005-0000-0000-0000FD1B0000}"/>
    <cellStyle name="Normal 2 3 5 2 2 2 2 6 3" xfId="22640" xr:uid="{00000000-0005-0000-0000-0000FE1B0000}"/>
    <cellStyle name="Normal 2 3 5 2 2 2 2 7" xfId="32852" xr:uid="{00000000-0005-0000-0000-0000FF1B0000}"/>
    <cellStyle name="Normal 2 3 5 2 2 2 2 8" xfId="17627" xr:uid="{00000000-0005-0000-0000-0000001C0000}"/>
    <cellStyle name="Normal 2 3 5 2 2 2 3" xfId="2885" xr:uid="{00000000-0005-0000-0000-0000011C0000}"/>
    <cellStyle name="Normal 2 3 5 2 2 2 3 2" xfId="4575" xr:uid="{00000000-0005-0000-0000-0000021C0000}"/>
    <cellStyle name="Normal 2 3 5 2 2 2 3 2 2" xfId="14648" xr:uid="{00000000-0005-0000-0000-0000031C0000}"/>
    <cellStyle name="Normal 2 3 5 2 2 2 3 2 2 2" xfId="44970" xr:uid="{00000000-0005-0000-0000-0000041C0000}"/>
    <cellStyle name="Normal 2 3 5 2 2 2 3 2 2 3" xfId="29746" xr:uid="{00000000-0005-0000-0000-0000051C0000}"/>
    <cellStyle name="Normal 2 3 5 2 2 2 3 2 3" xfId="9628" xr:uid="{00000000-0005-0000-0000-0000061C0000}"/>
    <cellStyle name="Normal 2 3 5 2 2 2 3 2 3 2" xfId="39953" xr:uid="{00000000-0005-0000-0000-0000071C0000}"/>
    <cellStyle name="Normal 2 3 5 2 2 2 3 2 3 3" xfId="24729" xr:uid="{00000000-0005-0000-0000-0000081C0000}"/>
    <cellStyle name="Normal 2 3 5 2 2 2 3 2 4" xfId="34940" xr:uid="{00000000-0005-0000-0000-0000091C0000}"/>
    <cellStyle name="Normal 2 3 5 2 2 2 3 2 5" xfId="19716" xr:uid="{00000000-0005-0000-0000-00000A1C0000}"/>
    <cellStyle name="Normal 2 3 5 2 2 2 3 3" xfId="6267" xr:uid="{00000000-0005-0000-0000-00000B1C0000}"/>
    <cellStyle name="Normal 2 3 5 2 2 2 3 3 2" xfId="16319" xr:uid="{00000000-0005-0000-0000-00000C1C0000}"/>
    <cellStyle name="Normal 2 3 5 2 2 2 3 3 2 2" xfId="46641" xr:uid="{00000000-0005-0000-0000-00000D1C0000}"/>
    <cellStyle name="Normal 2 3 5 2 2 2 3 3 2 3" xfId="31417" xr:uid="{00000000-0005-0000-0000-00000E1C0000}"/>
    <cellStyle name="Normal 2 3 5 2 2 2 3 3 3" xfId="11299" xr:uid="{00000000-0005-0000-0000-00000F1C0000}"/>
    <cellStyle name="Normal 2 3 5 2 2 2 3 3 3 2" xfId="41624" xr:uid="{00000000-0005-0000-0000-0000101C0000}"/>
    <cellStyle name="Normal 2 3 5 2 2 2 3 3 3 3" xfId="26400" xr:uid="{00000000-0005-0000-0000-0000111C0000}"/>
    <cellStyle name="Normal 2 3 5 2 2 2 3 3 4" xfId="36611" xr:uid="{00000000-0005-0000-0000-0000121C0000}"/>
    <cellStyle name="Normal 2 3 5 2 2 2 3 3 5" xfId="21387" xr:uid="{00000000-0005-0000-0000-0000131C0000}"/>
    <cellStyle name="Normal 2 3 5 2 2 2 3 4" xfId="12977" xr:uid="{00000000-0005-0000-0000-0000141C0000}"/>
    <cellStyle name="Normal 2 3 5 2 2 2 3 4 2" xfId="43299" xr:uid="{00000000-0005-0000-0000-0000151C0000}"/>
    <cellStyle name="Normal 2 3 5 2 2 2 3 4 3" xfId="28075" xr:uid="{00000000-0005-0000-0000-0000161C0000}"/>
    <cellStyle name="Normal 2 3 5 2 2 2 3 5" xfId="7956" xr:uid="{00000000-0005-0000-0000-0000171C0000}"/>
    <cellStyle name="Normal 2 3 5 2 2 2 3 5 2" xfId="38282" xr:uid="{00000000-0005-0000-0000-0000181C0000}"/>
    <cellStyle name="Normal 2 3 5 2 2 2 3 5 3" xfId="23058" xr:uid="{00000000-0005-0000-0000-0000191C0000}"/>
    <cellStyle name="Normal 2 3 5 2 2 2 3 6" xfId="33270" xr:uid="{00000000-0005-0000-0000-00001A1C0000}"/>
    <cellStyle name="Normal 2 3 5 2 2 2 3 7" xfId="18045" xr:uid="{00000000-0005-0000-0000-00001B1C0000}"/>
    <cellStyle name="Normal 2 3 5 2 2 2 4" xfId="3738" xr:uid="{00000000-0005-0000-0000-00001C1C0000}"/>
    <cellStyle name="Normal 2 3 5 2 2 2 4 2" xfId="13812" xr:uid="{00000000-0005-0000-0000-00001D1C0000}"/>
    <cellStyle name="Normal 2 3 5 2 2 2 4 2 2" xfId="44134" xr:uid="{00000000-0005-0000-0000-00001E1C0000}"/>
    <cellStyle name="Normal 2 3 5 2 2 2 4 2 3" xfId="28910" xr:uid="{00000000-0005-0000-0000-00001F1C0000}"/>
    <cellStyle name="Normal 2 3 5 2 2 2 4 3" xfId="8792" xr:uid="{00000000-0005-0000-0000-0000201C0000}"/>
    <cellStyle name="Normal 2 3 5 2 2 2 4 3 2" xfId="39117" xr:uid="{00000000-0005-0000-0000-0000211C0000}"/>
    <cellStyle name="Normal 2 3 5 2 2 2 4 3 3" xfId="23893" xr:uid="{00000000-0005-0000-0000-0000221C0000}"/>
    <cellStyle name="Normal 2 3 5 2 2 2 4 4" xfId="34104" xr:uid="{00000000-0005-0000-0000-0000231C0000}"/>
    <cellStyle name="Normal 2 3 5 2 2 2 4 5" xfId="18880" xr:uid="{00000000-0005-0000-0000-0000241C0000}"/>
    <cellStyle name="Normal 2 3 5 2 2 2 5" xfId="5431" xr:uid="{00000000-0005-0000-0000-0000251C0000}"/>
    <cellStyle name="Normal 2 3 5 2 2 2 5 2" xfId="15483" xr:uid="{00000000-0005-0000-0000-0000261C0000}"/>
    <cellStyle name="Normal 2 3 5 2 2 2 5 2 2" xfId="45805" xr:uid="{00000000-0005-0000-0000-0000271C0000}"/>
    <cellStyle name="Normal 2 3 5 2 2 2 5 2 3" xfId="30581" xr:uid="{00000000-0005-0000-0000-0000281C0000}"/>
    <cellStyle name="Normal 2 3 5 2 2 2 5 3" xfId="10463" xr:uid="{00000000-0005-0000-0000-0000291C0000}"/>
    <cellStyle name="Normal 2 3 5 2 2 2 5 3 2" xfId="40788" xr:uid="{00000000-0005-0000-0000-00002A1C0000}"/>
    <cellStyle name="Normal 2 3 5 2 2 2 5 3 3" xfId="25564" xr:uid="{00000000-0005-0000-0000-00002B1C0000}"/>
    <cellStyle name="Normal 2 3 5 2 2 2 5 4" xfId="35775" xr:uid="{00000000-0005-0000-0000-00002C1C0000}"/>
    <cellStyle name="Normal 2 3 5 2 2 2 5 5" xfId="20551" xr:uid="{00000000-0005-0000-0000-00002D1C0000}"/>
    <cellStyle name="Normal 2 3 5 2 2 2 6" xfId="12141" xr:uid="{00000000-0005-0000-0000-00002E1C0000}"/>
    <cellStyle name="Normal 2 3 5 2 2 2 6 2" xfId="42463" xr:uid="{00000000-0005-0000-0000-00002F1C0000}"/>
    <cellStyle name="Normal 2 3 5 2 2 2 6 3" xfId="27239" xr:uid="{00000000-0005-0000-0000-0000301C0000}"/>
    <cellStyle name="Normal 2 3 5 2 2 2 7" xfId="7120" xr:uid="{00000000-0005-0000-0000-0000311C0000}"/>
    <cellStyle name="Normal 2 3 5 2 2 2 7 2" xfId="37446" xr:uid="{00000000-0005-0000-0000-0000321C0000}"/>
    <cellStyle name="Normal 2 3 5 2 2 2 7 3" xfId="22222" xr:uid="{00000000-0005-0000-0000-0000331C0000}"/>
    <cellStyle name="Normal 2 3 5 2 2 2 8" xfId="32434" xr:uid="{00000000-0005-0000-0000-0000341C0000}"/>
    <cellStyle name="Normal 2 3 5 2 2 2 9" xfId="17209" xr:uid="{00000000-0005-0000-0000-0000351C0000}"/>
    <cellStyle name="Normal 2 3 5 2 2 3" xfId="2256" xr:uid="{00000000-0005-0000-0000-0000361C0000}"/>
    <cellStyle name="Normal 2 3 5 2 2 3 2" xfId="3095" xr:uid="{00000000-0005-0000-0000-0000371C0000}"/>
    <cellStyle name="Normal 2 3 5 2 2 3 2 2" xfId="4785" xr:uid="{00000000-0005-0000-0000-0000381C0000}"/>
    <cellStyle name="Normal 2 3 5 2 2 3 2 2 2" xfId="14858" xr:uid="{00000000-0005-0000-0000-0000391C0000}"/>
    <cellStyle name="Normal 2 3 5 2 2 3 2 2 2 2" xfId="45180" xr:uid="{00000000-0005-0000-0000-00003A1C0000}"/>
    <cellStyle name="Normal 2 3 5 2 2 3 2 2 2 3" xfId="29956" xr:uid="{00000000-0005-0000-0000-00003B1C0000}"/>
    <cellStyle name="Normal 2 3 5 2 2 3 2 2 3" xfId="9838" xr:uid="{00000000-0005-0000-0000-00003C1C0000}"/>
    <cellStyle name="Normal 2 3 5 2 2 3 2 2 3 2" xfId="40163" xr:uid="{00000000-0005-0000-0000-00003D1C0000}"/>
    <cellStyle name="Normal 2 3 5 2 2 3 2 2 3 3" xfId="24939" xr:uid="{00000000-0005-0000-0000-00003E1C0000}"/>
    <cellStyle name="Normal 2 3 5 2 2 3 2 2 4" xfId="35150" xr:uid="{00000000-0005-0000-0000-00003F1C0000}"/>
    <cellStyle name="Normal 2 3 5 2 2 3 2 2 5" xfId="19926" xr:uid="{00000000-0005-0000-0000-0000401C0000}"/>
    <cellStyle name="Normal 2 3 5 2 2 3 2 3" xfId="6477" xr:uid="{00000000-0005-0000-0000-0000411C0000}"/>
    <cellStyle name="Normal 2 3 5 2 2 3 2 3 2" xfId="16529" xr:uid="{00000000-0005-0000-0000-0000421C0000}"/>
    <cellStyle name="Normal 2 3 5 2 2 3 2 3 2 2" xfId="46851" xr:uid="{00000000-0005-0000-0000-0000431C0000}"/>
    <cellStyle name="Normal 2 3 5 2 2 3 2 3 2 3" xfId="31627" xr:uid="{00000000-0005-0000-0000-0000441C0000}"/>
    <cellStyle name="Normal 2 3 5 2 2 3 2 3 3" xfId="11509" xr:uid="{00000000-0005-0000-0000-0000451C0000}"/>
    <cellStyle name="Normal 2 3 5 2 2 3 2 3 3 2" xfId="41834" xr:uid="{00000000-0005-0000-0000-0000461C0000}"/>
    <cellStyle name="Normal 2 3 5 2 2 3 2 3 3 3" xfId="26610" xr:uid="{00000000-0005-0000-0000-0000471C0000}"/>
    <cellStyle name="Normal 2 3 5 2 2 3 2 3 4" xfId="36821" xr:uid="{00000000-0005-0000-0000-0000481C0000}"/>
    <cellStyle name="Normal 2 3 5 2 2 3 2 3 5" xfId="21597" xr:uid="{00000000-0005-0000-0000-0000491C0000}"/>
    <cellStyle name="Normal 2 3 5 2 2 3 2 4" xfId="13187" xr:uid="{00000000-0005-0000-0000-00004A1C0000}"/>
    <cellStyle name="Normal 2 3 5 2 2 3 2 4 2" xfId="43509" xr:uid="{00000000-0005-0000-0000-00004B1C0000}"/>
    <cellStyle name="Normal 2 3 5 2 2 3 2 4 3" xfId="28285" xr:uid="{00000000-0005-0000-0000-00004C1C0000}"/>
    <cellStyle name="Normal 2 3 5 2 2 3 2 5" xfId="8166" xr:uid="{00000000-0005-0000-0000-00004D1C0000}"/>
    <cellStyle name="Normal 2 3 5 2 2 3 2 5 2" xfId="38492" xr:uid="{00000000-0005-0000-0000-00004E1C0000}"/>
    <cellStyle name="Normal 2 3 5 2 2 3 2 5 3" xfId="23268" xr:uid="{00000000-0005-0000-0000-00004F1C0000}"/>
    <cellStyle name="Normal 2 3 5 2 2 3 2 6" xfId="33480" xr:uid="{00000000-0005-0000-0000-0000501C0000}"/>
    <cellStyle name="Normal 2 3 5 2 2 3 2 7" xfId="18255" xr:uid="{00000000-0005-0000-0000-0000511C0000}"/>
    <cellStyle name="Normal 2 3 5 2 2 3 3" xfId="3948" xr:uid="{00000000-0005-0000-0000-0000521C0000}"/>
    <cellStyle name="Normal 2 3 5 2 2 3 3 2" xfId="14022" xr:uid="{00000000-0005-0000-0000-0000531C0000}"/>
    <cellStyle name="Normal 2 3 5 2 2 3 3 2 2" xfId="44344" xr:uid="{00000000-0005-0000-0000-0000541C0000}"/>
    <cellStyle name="Normal 2 3 5 2 2 3 3 2 3" xfId="29120" xr:uid="{00000000-0005-0000-0000-0000551C0000}"/>
    <cellStyle name="Normal 2 3 5 2 2 3 3 3" xfId="9002" xr:uid="{00000000-0005-0000-0000-0000561C0000}"/>
    <cellStyle name="Normal 2 3 5 2 2 3 3 3 2" xfId="39327" xr:uid="{00000000-0005-0000-0000-0000571C0000}"/>
    <cellStyle name="Normal 2 3 5 2 2 3 3 3 3" xfId="24103" xr:uid="{00000000-0005-0000-0000-0000581C0000}"/>
    <cellStyle name="Normal 2 3 5 2 2 3 3 4" xfId="34314" xr:uid="{00000000-0005-0000-0000-0000591C0000}"/>
    <cellStyle name="Normal 2 3 5 2 2 3 3 5" xfId="19090" xr:uid="{00000000-0005-0000-0000-00005A1C0000}"/>
    <cellStyle name="Normal 2 3 5 2 2 3 4" xfId="5641" xr:uid="{00000000-0005-0000-0000-00005B1C0000}"/>
    <cellStyle name="Normal 2 3 5 2 2 3 4 2" xfId="15693" xr:uid="{00000000-0005-0000-0000-00005C1C0000}"/>
    <cellStyle name="Normal 2 3 5 2 2 3 4 2 2" xfId="46015" xr:uid="{00000000-0005-0000-0000-00005D1C0000}"/>
    <cellStyle name="Normal 2 3 5 2 2 3 4 2 3" xfId="30791" xr:uid="{00000000-0005-0000-0000-00005E1C0000}"/>
    <cellStyle name="Normal 2 3 5 2 2 3 4 3" xfId="10673" xr:uid="{00000000-0005-0000-0000-00005F1C0000}"/>
    <cellStyle name="Normal 2 3 5 2 2 3 4 3 2" xfId="40998" xr:uid="{00000000-0005-0000-0000-0000601C0000}"/>
    <cellStyle name="Normal 2 3 5 2 2 3 4 3 3" xfId="25774" xr:uid="{00000000-0005-0000-0000-0000611C0000}"/>
    <cellStyle name="Normal 2 3 5 2 2 3 4 4" xfId="35985" xr:uid="{00000000-0005-0000-0000-0000621C0000}"/>
    <cellStyle name="Normal 2 3 5 2 2 3 4 5" xfId="20761" xr:uid="{00000000-0005-0000-0000-0000631C0000}"/>
    <cellStyle name="Normal 2 3 5 2 2 3 5" xfId="12351" xr:uid="{00000000-0005-0000-0000-0000641C0000}"/>
    <cellStyle name="Normal 2 3 5 2 2 3 5 2" xfId="42673" xr:uid="{00000000-0005-0000-0000-0000651C0000}"/>
    <cellStyle name="Normal 2 3 5 2 2 3 5 3" xfId="27449" xr:uid="{00000000-0005-0000-0000-0000661C0000}"/>
    <cellStyle name="Normal 2 3 5 2 2 3 6" xfId="7330" xr:uid="{00000000-0005-0000-0000-0000671C0000}"/>
    <cellStyle name="Normal 2 3 5 2 2 3 6 2" xfId="37656" xr:uid="{00000000-0005-0000-0000-0000681C0000}"/>
    <cellStyle name="Normal 2 3 5 2 2 3 6 3" xfId="22432" xr:uid="{00000000-0005-0000-0000-0000691C0000}"/>
    <cellStyle name="Normal 2 3 5 2 2 3 7" xfId="32644" xr:uid="{00000000-0005-0000-0000-00006A1C0000}"/>
    <cellStyle name="Normal 2 3 5 2 2 3 8" xfId="17419" xr:uid="{00000000-0005-0000-0000-00006B1C0000}"/>
    <cellStyle name="Normal 2 3 5 2 2 4" xfId="2677" xr:uid="{00000000-0005-0000-0000-00006C1C0000}"/>
    <cellStyle name="Normal 2 3 5 2 2 4 2" xfId="4367" xr:uid="{00000000-0005-0000-0000-00006D1C0000}"/>
    <cellStyle name="Normal 2 3 5 2 2 4 2 2" xfId="14440" xr:uid="{00000000-0005-0000-0000-00006E1C0000}"/>
    <cellStyle name="Normal 2 3 5 2 2 4 2 2 2" xfId="44762" xr:uid="{00000000-0005-0000-0000-00006F1C0000}"/>
    <cellStyle name="Normal 2 3 5 2 2 4 2 2 3" xfId="29538" xr:uid="{00000000-0005-0000-0000-0000701C0000}"/>
    <cellStyle name="Normal 2 3 5 2 2 4 2 3" xfId="9420" xr:uid="{00000000-0005-0000-0000-0000711C0000}"/>
    <cellStyle name="Normal 2 3 5 2 2 4 2 3 2" xfId="39745" xr:uid="{00000000-0005-0000-0000-0000721C0000}"/>
    <cellStyle name="Normal 2 3 5 2 2 4 2 3 3" xfId="24521" xr:uid="{00000000-0005-0000-0000-0000731C0000}"/>
    <cellStyle name="Normal 2 3 5 2 2 4 2 4" xfId="34732" xr:uid="{00000000-0005-0000-0000-0000741C0000}"/>
    <cellStyle name="Normal 2 3 5 2 2 4 2 5" xfId="19508" xr:uid="{00000000-0005-0000-0000-0000751C0000}"/>
    <cellStyle name="Normal 2 3 5 2 2 4 3" xfId="6059" xr:uid="{00000000-0005-0000-0000-0000761C0000}"/>
    <cellStyle name="Normal 2 3 5 2 2 4 3 2" xfId="16111" xr:uid="{00000000-0005-0000-0000-0000771C0000}"/>
    <cellStyle name="Normal 2 3 5 2 2 4 3 2 2" xfId="46433" xr:uid="{00000000-0005-0000-0000-0000781C0000}"/>
    <cellStyle name="Normal 2 3 5 2 2 4 3 2 3" xfId="31209" xr:uid="{00000000-0005-0000-0000-0000791C0000}"/>
    <cellStyle name="Normal 2 3 5 2 2 4 3 3" xfId="11091" xr:uid="{00000000-0005-0000-0000-00007A1C0000}"/>
    <cellStyle name="Normal 2 3 5 2 2 4 3 3 2" xfId="41416" xr:uid="{00000000-0005-0000-0000-00007B1C0000}"/>
    <cellStyle name="Normal 2 3 5 2 2 4 3 3 3" xfId="26192" xr:uid="{00000000-0005-0000-0000-00007C1C0000}"/>
    <cellStyle name="Normal 2 3 5 2 2 4 3 4" xfId="36403" xr:uid="{00000000-0005-0000-0000-00007D1C0000}"/>
    <cellStyle name="Normal 2 3 5 2 2 4 3 5" xfId="21179" xr:uid="{00000000-0005-0000-0000-00007E1C0000}"/>
    <cellStyle name="Normal 2 3 5 2 2 4 4" xfId="12769" xr:uid="{00000000-0005-0000-0000-00007F1C0000}"/>
    <cellStyle name="Normal 2 3 5 2 2 4 4 2" xfId="43091" xr:uid="{00000000-0005-0000-0000-0000801C0000}"/>
    <cellStyle name="Normal 2 3 5 2 2 4 4 3" xfId="27867" xr:uid="{00000000-0005-0000-0000-0000811C0000}"/>
    <cellStyle name="Normal 2 3 5 2 2 4 5" xfId="7748" xr:uid="{00000000-0005-0000-0000-0000821C0000}"/>
    <cellStyle name="Normal 2 3 5 2 2 4 5 2" xfId="38074" xr:uid="{00000000-0005-0000-0000-0000831C0000}"/>
    <cellStyle name="Normal 2 3 5 2 2 4 5 3" xfId="22850" xr:uid="{00000000-0005-0000-0000-0000841C0000}"/>
    <cellStyle name="Normal 2 3 5 2 2 4 6" xfId="33062" xr:uid="{00000000-0005-0000-0000-0000851C0000}"/>
    <cellStyle name="Normal 2 3 5 2 2 4 7" xfId="17837" xr:uid="{00000000-0005-0000-0000-0000861C0000}"/>
    <cellStyle name="Normal 2 3 5 2 2 5" xfId="3530" xr:uid="{00000000-0005-0000-0000-0000871C0000}"/>
    <cellStyle name="Normal 2 3 5 2 2 5 2" xfId="13604" xr:uid="{00000000-0005-0000-0000-0000881C0000}"/>
    <cellStyle name="Normal 2 3 5 2 2 5 2 2" xfId="43926" xr:uid="{00000000-0005-0000-0000-0000891C0000}"/>
    <cellStyle name="Normal 2 3 5 2 2 5 2 3" xfId="28702" xr:uid="{00000000-0005-0000-0000-00008A1C0000}"/>
    <cellStyle name="Normal 2 3 5 2 2 5 3" xfId="8584" xr:uid="{00000000-0005-0000-0000-00008B1C0000}"/>
    <cellStyle name="Normal 2 3 5 2 2 5 3 2" xfId="38909" xr:uid="{00000000-0005-0000-0000-00008C1C0000}"/>
    <cellStyle name="Normal 2 3 5 2 2 5 3 3" xfId="23685" xr:uid="{00000000-0005-0000-0000-00008D1C0000}"/>
    <cellStyle name="Normal 2 3 5 2 2 5 4" xfId="33896" xr:uid="{00000000-0005-0000-0000-00008E1C0000}"/>
    <cellStyle name="Normal 2 3 5 2 2 5 5" xfId="18672" xr:uid="{00000000-0005-0000-0000-00008F1C0000}"/>
    <cellStyle name="Normal 2 3 5 2 2 6" xfId="5223" xr:uid="{00000000-0005-0000-0000-0000901C0000}"/>
    <cellStyle name="Normal 2 3 5 2 2 6 2" xfId="15275" xr:uid="{00000000-0005-0000-0000-0000911C0000}"/>
    <cellStyle name="Normal 2 3 5 2 2 6 2 2" xfId="45597" xr:uid="{00000000-0005-0000-0000-0000921C0000}"/>
    <cellStyle name="Normal 2 3 5 2 2 6 2 3" xfId="30373" xr:uid="{00000000-0005-0000-0000-0000931C0000}"/>
    <cellStyle name="Normal 2 3 5 2 2 6 3" xfId="10255" xr:uid="{00000000-0005-0000-0000-0000941C0000}"/>
    <cellStyle name="Normal 2 3 5 2 2 6 3 2" xfId="40580" xr:uid="{00000000-0005-0000-0000-0000951C0000}"/>
    <cellStyle name="Normal 2 3 5 2 2 6 3 3" xfId="25356" xr:uid="{00000000-0005-0000-0000-0000961C0000}"/>
    <cellStyle name="Normal 2 3 5 2 2 6 4" xfId="35567" xr:uid="{00000000-0005-0000-0000-0000971C0000}"/>
    <cellStyle name="Normal 2 3 5 2 2 6 5" xfId="20343" xr:uid="{00000000-0005-0000-0000-0000981C0000}"/>
    <cellStyle name="Normal 2 3 5 2 2 7" xfId="11933" xr:uid="{00000000-0005-0000-0000-0000991C0000}"/>
    <cellStyle name="Normal 2 3 5 2 2 7 2" xfId="42255" xr:uid="{00000000-0005-0000-0000-00009A1C0000}"/>
    <cellStyle name="Normal 2 3 5 2 2 7 3" xfId="27031" xr:uid="{00000000-0005-0000-0000-00009B1C0000}"/>
    <cellStyle name="Normal 2 3 5 2 2 8" xfId="6912" xr:uid="{00000000-0005-0000-0000-00009C1C0000}"/>
    <cellStyle name="Normal 2 3 5 2 2 8 2" xfId="37238" xr:uid="{00000000-0005-0000-0000-00009D1C0000}"/>
    <cellStyle name="Normal 2 3 5 2 2 8 3" xfId="22014" xr:uid="{00000000-0005-0000-0000-00009E1C0000}"/>
    <cellStyle name="Normal 2 3 5 2 2 9" xfId="32226" xr:uid="{00000000-0005-0000-0000-00009F1C0000}"/>
    <cellStyle name="Normal 2 3 5 2 3" xfId="1939" xr:uid="{00000000-0005-0000-0000-0000A01C0000}"/>
    <cellStyle name="Normal 2 3 5 2 3 2" xfId="2360" xr:uid="{00000000-0005-0000-0000-0000A11C0000}"/>
    <cellStyle name="Normal 2 3 5 2 3 2 2" xfId="3199" xr:uid="{00000000-0005-0000-0000-0000A21C0000}"/>
    <cellStyle name="Normal 2 3 5 2 3 2 2 2" xfId="4889" xr:uid="{00000000-0005-0000-0000-0000A31C0000}"/>
    <cellStyle name="Normal 2 3 5 2 3 2 2 2 2" xfId="14962" xr:uid="{00000000-0005-0000-0000-0000A41C0000}"/>
    <cellStyle name="Normal 2 3 5 2 3 2 2 2 2 2" xfId="45284" xr:uid="{00000000-0005-0000-0000-0000A51C0000}"/>
    <cellStyle name="Normal 2 3 5 2 3 2 2 2 2 3" xfId="30060" xr:uid="{00000000-0005-0000-0000-0000A61C0000}"/>
    <cellStyle name="Normal 2 3 5 2 3 2 2 2 3" xfId="9942" xr:uid="{00000000-0005-0000-0000-0000A71C0000}"/>
    <cellStyle name="Normal 2 3 5 2 3 2 2 2 3 2" xfId="40267" xr:uid="{00000000-0005-0000-0000-0000A81C0000}"/>
    <cellStyle name="Normal 2 3 5 2 3 2 2 2 3 3" xfId="25043" xr:uid="{00000000-0005-0000-0000-0000A91C0000}"/>
    <cellStyle name="Normal 2 3 5 2 3 2 2 2 4" xfId="35254" xr:uid="{00000000-0005-0000-0000-0000AA1C0000}"/>
    <cellStyle name="Normal 2 3 5 2 3 2 2 2 5" xfId="20030" xr:uid="{00000000-0005-0000-0000-0000AB1C0000}"/>
    <cellStyle name="Normal 2 3 5 2 3 2 2 3" xfId="6581" xr:uid="{00000000-0005-0000-0000-0000AC1C0000}"/>
    <cellStyle name="Normal 2 3 5 2 3 2 2 3 2" xfId="16633" xr:uid="{00000000-0005-0000-0000-0000AD1C0000}"/>
    <cellStyle name="Normal 2 3 5 2 3 2 2 3 2 2" xfId="46955" xr:uid="{00000000-0005-0000-0000-0000AE1C0000}"/>
    <cellStyle name="Normal 2 3 5 2 3 2 2 3 2 3" xfId="31731" xr:uid="{00000000-0005-0000-0000-0000AF1C0000}"/>
    <cellStyle name="Normal 2 3 5 2 3 2 2 3 3" xfId="11613" xr:uid="{00000000-0005-0000-0000-0000B01C0000}"/>
    <cellStyle name="Normal 2 3 5 2 3 2 2 3 3 2" xfId="41938" xr:uid="{00000000-0005-0000-0000-0000B11C0000}"/>
    <cellStyle name="Normal 2 3 5 2 3 2 2 3 3 3" xfId="26714" xr:uid="{00000000-0005-0000-0000-0000B21C0000}"/>
    <cellStyle name="Normal 2 3 5 2 3 2 2 3 4" xfId="36925" xr:uid="{00000000-0005-0000-0000-0000B31C0000}"/>
    <cellStyle name="Normal 2 3 5 2 3 2 2 3 5" xfId="21701" xr:uid="{00000000-0005-0000-0000-0000B41C0000}"/>
    <cellStyle name="Normal 2 3 5 2 3 2 2 4" xfId="13291" xr:uid="{00000000-0005-0000-0000-0000B51C0000}"/>
    <cellStyle name="Normal 2 3 5 2 3 2 2 4 2" xfId="43613" xr:uid="{00000000-0005-0000-0000-0000B61C0000}"/>
    <cellStyle name="Normal 2 3 5 2 3 2 2 4 3" xfId="28389" xr:uid="{00000000-0005-0000-0000-0000B71C0000}"/>
    <cellStyle name="Normal 2 3 5 2 3 2 2 5" xfId="8270" xr:uid="{00000000-0005-0000-0000-0000B81C0000}"/>
    <cellStyle name="Normal 2 3 5 2 3 2 2 5 2" xfId="38596" xr:uid="{00000000-0005-0000-0000-0000B91C0000}"/>
    <cellStyle name="Normal 2 3 5 2 3 2 2 5 3" xfId="23372" xr:uid="{00000000-0005-0000-0000-0000BA1C0000}"/>
    <cellStyle name="Normal 2 3 5 2 3 2 2 6" xfId="33584" xr:uid="{00000000-0005-0000-0000-0000BB1C0000}"/>
    <cellStyle name="Normal 2 3 5 2 3 2 2 7" xfId="18359" xr:uid="{00000000-0005-0000-0000-0000BC1C0000}"/>
    <cellStyle name="Normal 2 3 5 2 3 2 3" xfId="4052" xr:uid="{00000000-0005-0000-0000-0000BD1C0000}"/>
    <cellStyle name="Normal 2 3 5 2 3 2 3 2" xfId="14126" xr:uid="{00000000-0005-0000-0000-0000BE1C0000}"/>
    <cellStyle name="Normal 2 3 5 2 3 2 3 2 2" xfId="44448" xr:uid="{00000000-0005-0000-0000-0000BF1C0000}"/>
    <cellStyle name="Normal 2 3 5 2 3 2 3 2 3" xfId="29224" xr:uid="{00000000-0005-0000-0000-0000C01C0000}"/>
    <cellStyle name="Normal 2 3 5 2 3 2 3 3" xfId="9106" xr:uid="{00000000-0005-0000-0000-0000C11C0000}"/>
    <cellStyle name="Normal 2 3 5 2 3 2 3 3 2" xfId="39431" xr:uid="{00000000-0005-0000-0000-0000C21C0000}"/>
    <cellStyle name="Normal 2 3 5 2 3 2 3 3 3" xfId="24207" xr:uid="{00000000-0005-0000-0000-0000C31C0000}"/>
    <cellStyle name="Normal 2 3 5 2 3 2 3 4" xfId="34418" xr:uid="{00000000-0005-0000-0000-0000C41C0000}"/>
    <cellStyle name="Normal 2 3 5 2 3 2 3 5" xfId="19194" xr:uid="{00000000-0005-0000-0000-0000C51C0000}"/>
    <cellStyle name="Normal 2 3 5 2 3 2 4" xfId="5745" xr:uid="{00000000-0005-0000-0000-0000C61C0000}"/>
    <cellStyle name="Normal 2 3 5 2 3 2 4 2" xfId="15797" xr:uid="{00000000-0005-0000-0000-0000C71C0000}"/>
    <cellStyle name="Normal 2 3 5 2 3 2 4 2 2" xfId="46119" xr:uid="{00000000-0005-0000-0000-0000C81C0000}"/>
    <cellStyle name="Normal 2 3 5 2 3 2 4 2 3" xfId="30895" xr:uid="{00000000-0005-0000-0000-0000C91C0000}"/>
    <cellStyle name="Normal 2 3 5 2 3 2 4 3" xfId="10777" xr:uid="{00000000-0005-0000-0000-0000CA1C0000}"/>
    <cellStyle name="Normal 2 3 5 2 3 2 4 3 2" xfId="41102" xr:uid="{00000000-0005-0000-0000-0000CB1C0000}"/>
    <cellStyle name="Normal 2 3 5 2 3 2 4 3 3" xfId="25878" xr:uid="{00000000-0005-0000-0000-0000CC1C0000}"/>
    <cellStyle name="Normal 2 3 5 2 3 2 4 4" xfId="36089" xr:uid="{00000000-0005-0000-0000-0000CD1C0000}"/>
    <cellStyle name="Normal 2 3 5 2 3 2 4 5" xfId="20865" xr:uid="{00000000-0005-0000-0000-0000CE1C0000}"/>
    <cellStyle name="Normal 2 3 5 2 3 2 5" xfId="12455" xr:uid="{00000000-0005-0000-0000-0000CF1C0000}"/>
    <cellStyle name="Normal 2 3 5 2 3 2 5 2" xfId="42777" xr:uid="{00000000-0005-0000-0000-0000D01C0000}"/>
    <cellStyle name="Normal 2 3 5 2 3 2 5 3" xfId="27553" xr:uid="{00000000-0005-0000-0000-0000D11C0000}"/>
    <cellStyle name="Normal 2 3 5 2 3 2 6" xfId="7434" xr:uid="{00000000-0005-0000-0000-0000D21C0000}"/>
    <cellStyle name="Normal 2 3 5 2 3 2 6 2" xfId="37760" xr:uid="{00000000-0005-0000-0000-0000D31C0000}"/>
    <cellStyle name="Normal 2 3 5 2 3 2 6 3" xfId="22536" xr:uid="{00000000-0005-0000-0000-0000D41C0000}"/>
    <cellStyle name="Normal 2 3 5 2 3 2 7" xfId="32748" xr:uid="{00000000-0005-0000-0000-0000D51C0000}"/>
    <cellStyle name="Normal 2 3 5 2 3 2 8" xfId="17523" xr:uid="{00000000-0005-0000-0000-0000D61C0000}"/>
    <cellStyle name="Normal 2 3 5 2 3 3" xfId="2781" xr:uid="{00000000-0005-0000-0000-0000D71C0000}"/>
    <cellStyle name="Normal 2 3 5 2 3 3 2" xfId="4471" xr:uid="{00000000-0005-0000-0000-0000D81C0000}"/>
    <cellStyle name="Normal 2 3 5 2 3 3 2 2" xfId="14544" xr:uid="{00000000-0005-0000-0000-0000D91C0000}"/>
    <cellStyle name="Normal 2 3 5 2 3 3 2 2 2" xfId="44866" xr:uid="{00000000-0005-0000-0000-0000DA1C0000}"/>
    <cellStyle name="Normal 2 3 5 2 3 3 2 2 3" xfId="29642" xr:uid="{00000000-0005-0000-0000-0000DB1C0000}"/>
    <cellStyle name="Normal 2 3 5 2 3 3 2 3" xfId="9524" xr:uid="{00000000-0005-0000-0000-0000DC1C0000}"/>
    <cellStyle name="Normal 2 3 5 2 3 3 2 3 2" xfId="39849" xr:uid="{00000000-0005-0000-0000-0000DD1C0000}"/>
    <cellStyle name="Normal 2 3 5 2 3 3 2 3 3" xfId="24625" xr:uid="{00000000-0005-0000-0000-0000DE1C0000}"/>
    <cellStyle name="Normal 2 3 5 2 3 3 2 4" xfId="34836" xr:uid="{00000000-0005-0000-0000-0000DF1C0000}"/>
    <cellStyle name="Normal 2 3 5 2 3 3 2 5" xfId="19612" xr:uid="{00000000-0005-0000-0000-0000E01C0000}"/>
    <cellStyle name="Normal 2 3 5 2 3 3 3" xfId="6163" xr:uid="{00000000-0005-0000-0000-0000E11C0000}"/>
    <cellStyle name="Normal 2 3 5 2 3 3 3 2" xfId="16215" xr:uid="{00000000-0005-0000-0000-0000E21C0000}"/>
    <cellStyle name="Normal 2 3 5 2 3 3 3 2 2" xfId="46537" xr:uid="{00000000-0005-0000-0000-0000E31C0000}"/>
    <cellStyle name="Normal 2 3 5 2 3 3 3 2 3" xfId="31313" xr:uid="{00000000-0005-0000-0000-0000E41C0000}"/>
    <cellStyle name="Normal 2 3 5 2 3 3 3 3" xfId="11195" xr:uid="{00000000-0005-0000-0000-0000E51C0000}"/>
    <cellStyle name="Normal 2 3 5 2 3 3 3 3 2" xfId="41520" xr:uid="{00000000-0005-0000-0000-0000E61C0000}"/>
    <cellStyle name="Normal 2 3 5 2 3 3 3 3 3" xfId="26296" xr:uid="{00000000-0005-0000-0000-0000E71C0000}"/>
    <cellStyle name="Normal 2 3 5 2 3 3 3 4" xfId="36507" xr:uid="{00000000-0005-0000-0000-0000E81C0000}"/>
    <cellStyle name="Normal 2 3 5 2 3 3 3 5" xfId="21283" xr:uid="{00000000-0005-0000-0000-0000E91C0000}"/>
    <cellStyle name="Normal 2 3 5 2 3 3 4" xfId="12873" xr:uid="{00000000-0005-0000-0000-0000EA1C0000}"/>
    <cellStyle name="Normal 2 3 5 2 3 3 4 2" xfId="43195" xr:uid="{00000000-0005-0000-0000-0000EB1C0000}"/>
    <cellStyle name="Normal 2 3 5 2 3 3 4 3" xfId="27971" xr:uid="{00000000-0005-0000-0000-0000EC1C0000}"/>
    <cellStyle name="Normal 2 3 5 2 3 3 5" xfId="7852" xr:uid="{00000000-0005-0000-0000-0000ED1C0000}"/>
    <cellStyle name="Normal 2 3 5 2 3 3 5 2" xfId="38178" xr:uid="{00000000-0005-0000-0000-0000EE1C0000}"/>
    <cellStyle name="Normal 2 3 5 2 3 3 5 3" xfId="22954" xr:uid="{00000000-0005-0000-0000-0000EF1C0000}"/>
    <cellStyle name="Normal 2 3 5 2 3 3 6" xfId="33166" xr:uid="{00000000-0005-0000-0000-0000F01C0000}"/>
    <cellStyle name="Normal 2 3 5 2 3 3 7" xfId="17941" xr:uid="{00000000-0005-0000-0000-0000F11C0000}"/>
    <cellStyle name="Normal 2 3 5 2 3 4" xfId="3634" xr:uid="{00000000-0005-0000-0000-0000F21C0000}"/>
    <cellStyle name="Normal 2 3 5 2 3 4 2" xfId="13708" xr:uid="{00000000-0005-0000-0000-0000F31C0000}"/>
    <cellStyle name="Normal 2 3 5 2 3 4 2 2" xfId="44030" xr:uid="{00000000-0005-0000-0000-0000F41C0000}"/>
    <cellStyle name="Normal 2 3 5 2 3 4 2 3" xfId="28806" xr:uid="{00000000-0005-0000-0000-0000F51C0000}"/>
    <cellStyle name="Normal 2 3 5 2 3 4 3" xfId="8688" xr:uid="{00000000-0005-0000-0000-0000F61C0000}"/>
    <cellStyle name="Normal 2 3 5 2 3 4 3 2" xfId="39013" xr:uid="{00000000-0005-0000-0000-0000F71C0000}"/>
    <cellStyle name="Normal 2 3 5 2 3 4 3 3" xfId="23789" xr:uid="{00000000-0005-0000-0000-0000F81C0000}"/>
    <cellStyle name="Normal 2 3 5 2 3 4 4" xfId="34000" xr:uid="{00000000-0005-0000-0000-0000F91C0000}"/>
    <cellStyle name="Normal 2 3 5 2 3 4 5" xfId="18776" xr:uid="{00000000-0005-0000-0000-0000FA1C0000}"/>
    <cellStyle name="Normal 2 3 5 2 3 5" xfId="5327" xr:uid="{00000000-0005-0000-0000-0000FB1C0000}"/>
    <cellStyle name="Normal 2 3 5 2 3 5 2" xfId="15379" xr:uid="{00000000-0005-0000-0000-0000FC1C0000}"/>
    <cellStyle name="Normal 2 3 5 2 3 5 2 2" xfId="45701" xr:uid="{00000000-0005-0000-0000-0000FD1C0000}"/>
    <cellStyle name="Normal 2 3 5 2 3 5 2 3" xfId="30477" xr:uid="{00000000-0005-0000-0000-0000FE1C0000}"/>
    <cellStyle name="Normal 2 3 5 2 3 5 3" xfId="10359" xr:uid="{00000000-0005-0000-0000-0000FF1C0000}"/>
    <cellStyle name="Normal 2 3 5 2 3 5 3 2" xfId="40684" xr:uid="{00000000-0005-0000-0000-0000001D0000}"/>
    <cellStyle name="Normal 2 3 5 2 3 5 3 3" xfId="25460" xr:uid="{00000000-0005-0000-0000-0000011D0000}"/>
    <cellStyle name="Normal 2 3 5 2 3 5 4" xfId="35671" xr:uid="{00000000-0005-0000-0000-0000021D0000}"/>
    <cellStyle name="Normal 2 3 5 2 3 5 5" xfId="20447" xr:uid="{00000000-0005-0000-0000-0000031D0000}"/>
    <cellStyle name="Normal 2 3 5 2 3 6" xfId="12037" xr:uid="{00000000-0005-0000-0000-0000041D0000}"/>
    <cellStyle name="Normal 2 3 5 2 3 6 2" xfId="42359" xr:uid="{00000000-0005-0000-0000-0000051D0000}"/>
    <cellStyle name="Normal 2 3 5 2 3 6 3" xfId="27135" xr:uid="{00000000-0005-0000-0000-0000061D0000}"/>
    <cellStyle name="Normal 2 3 5 2 3 7" xfId="7016" xr:uid="{00000000-0005-0000-0000-0000071D0000}"/>
    <cellStyle name="Normal 2 3 5 2 3 7 2" xfId="37342" xr:uid="{00000000-0005-0000-0000-0000081D0000}"/>
    <cellStyle name="Normal 2 3 5 2 3 7 3" xfId="22118" xr:uid="{00000000-0005-0000-0000-0000091D0000}"/>
    <cellStyle name="Normal 2 3 5 2 3 8" xfId="32330" xr:uid="{00000000-0005-0000-0000-00000A1D0000}"/>
    <cellStyle name="Normal 2 3 5 2 3 9" xfId="17105" xr:uid="{00000000-0005-0000-0000-00000B1D0000}"/>
    <cellStyle name="Normal 2 3 5 2 4" xfId="2152" xr:uid="{00000000-0005-0000-0000-00000C1D0000}"/>
    <cellStyle name="Normal 2 3 5 2 4 2" xfId="2991" xr:uid="{00000000-0005-0000-0000-00000D1D0000}"/>
    <cellStyle name="Normal 2 3 5 2 4 2 2" xfId="4681" xr:uid="{00000000-0005-0000-0000-00000E1D0000}"/>
    <cellStyle name="Normal 2 3 5 2 4 2 2 2" xfId="14754" xr:uid="{00000000-0005-0000-0000-00000F1D0000}"/>
    <cellStyle name="Normal 2 3 5 2 4 2 2 2 2" xfId="45076" xr:uid="{00000000-0005-0000-0000-0000101D0000}"/>
    <cellStyle name="Normal 2 3 5 2 4 2 2 2 3" xfId="29852" xr:uid="{00000000-0005-0000-0000-0000111D0000}"/>
    <cellStyle name="Normal 2 3 5 2 4 2 2 3" xfId="9734" xr:uid="{00000000-0005-0000-0000-0000121D0000}"/>
    <cellStyle name="Normal 2 3 5 2 4 2 2 3 2" xfId="40059" xr:uid="{00000000-0005-0000-0000-0000131D0000}"/>
    <cellStyle name="Normal 2 3 5 2 4 2 2 3 3" xfId="24835" xr:uid="{00000000-0005-0000-0000-0000141D0000}"/>
    <cellStyle name="Normal 2 3 5 2 4 2 2 4" xfId="35046" xr:uid="{00000000-0005-0000-0000-0000151D0000}"/>
    <cellStyle name="Normal 2 3 5 2 4 2 2 5" xfId="19822" xr:uid="{00000000-0005-0000-0000-0000161D0000}"/>
    <cellStyle name="Normal 2 3 5 2 4 2 3" xfId="6373" xr:uid="{00000000-0005-0000-0000-0000171D0000}"/>
    <cellStyle name="Normal 2 3 5 2 4 2 3 2" xfId="16425" xr:uid="{00000000-0005-0000-0000-0000181D0000}"/>
    <cellStyle name="Normal 2 3 5 2 4 2 3 2 2" xfId="46747" xr:uid="{00000000-0005-0000-0000-0000191D0000}"/>
    <cellStyle name="Normal 2 3 5 2 4 2 3 2 3" xfId="31523" xr:uid="{00000000-0005-0000-0000-00001A1D0000}"/>
    <cellStyle name="Normal 2 3 5 2 4 2 3 3" xfId="11405" xr:uid="{00000000-0005-0000-0000-00001B1D0000}"/>
    <cellStyle name="Normal 2 3 5 2 4 2 3 3 2" xfId="41730" xr:uid="{00000000-0005-0000-0000-00001C1D0000}"/>
    <cellStyle name="Normal 2 3 5 2 4 2 3 3 3" xfId="26506" xr:uid="{00000000-0005-0000-0000-00001D1D0000}"/>
    <cellStyle name="Normal 2 3 5 2 4 2 3 4" xfId="36717" xr:uid="{00000000-0005-0000-0000-00001E1D0000}"/>
    <cellStyle name="Normal 2 3 5 2 4 2 3 5" xfId="21493" xr:uid="{00000000-0005-0000-0000-00001F1D0000}"/>
    <cellStyle name="Normal 2 3 5 2 4 2 4" xfId="13083" xr:uid="{00000000-0005-0000-0000-0000201D0000}"/>
    <cellStyle name="Normal 2 3 5 2 4 2 4 2" xfId="43405" xr:uid="{00000000-0005-0000-0000-0000211D0000}"/>
    <cellStyle name="Normal 2 3 5 2 4 2 4 3" xfId="28181" xr:uid="{00000000-0005-0000-0000-0000221D0000}"/>
    <cellStyle name="Normal 2 3 5 2 4 2 5" xfId="8062" xr:uid="{00000000-0005-0000-0000-0000231D0000}"/>
    <cellStyle name="Normal 2 3 5 2 4 2 5 2" xfId="38388" xr:uid="{00000000-0005-0000-0000-0000241D0000}"/>
    <cellStyle name="Normal 2 3 5 2 4 2 5 3" xfId="23164" xr:uid="{00000000-0005-0000-0000-0000251D0000}"/>
    <cellStyle name="Normal 2 3 5 2 4 2 6" xfId="33376" xr:uid="{00000000-0005-0000-0000-0000261D0000}"/>
    <cellStyle name="Normal 2 3 5 2 4 2 7" xfId="18151" xr:uid="{00000000-0005-0000-0000-0000271D0000}"/>
    <cellStyle name="Normal 2 3 5 2 4 3" xfId="3844" xr:uid="{00000000-0005-0000-0000-0000281D0000}"/>
    <cellStyle name="Normal 2 3 5 2 4 3 2" xfId="13918" xr:uid="{00000000-0005-0000-0000-0000291D0000}"/>
    <cellStyle name="Normal 2 3 5 2 4 3 2 2" xfId="44240" xr:uid="{00000000-0005-0000-0000-00002A1D0000}"/>
    <cellStyle name="Normal 2 3 5 2 4 3 2 3" xfId="29016" xr:uid="{00000000-0005-0000-0000-00002B1D0000}"/>
    <cellStyle name="Normal 2 3 5 2 4 3 3" xfId="8898" xr:uid="{00000000-0005-0000-0000-00002C1D0000}"/>
    <cellStyle name="Normal 2 3 5 2 4 3 3 2" xfId="39223" xr:uid="{00000000-0005-0000-0000-00002D1D0000}"/>
    <cellStyle name="Normal 2 3 5 2 4 3 3 3" xfId="23999" xr:uid="{00000000-0005-0000-0000-00002E1D0000}"/>
    <cellStyle name="Normal 2 3 5 2 4 3 4" xfId="34210" xr:uid="{00000000-0005-0000-0000-00002F1D0000}"/>
    <cellStyle name="Normal 2 3 5 2 4 3 5" xfId="18986" xr:uid="{00000000-0005-0000-0000-0000301D0000}"/>
    <cellStyle name="Normal 2 3 5 2 4 4" xfId="5537" xr:uid="{00000000-0005-0000-0000-0000311D0000}"/>
    <cellStyle name="Normal 2 3 5 2 4 4 2" xfId="15589" xr:uid="{00000000-0005-0000-0000-0000321D0000}"/>
    <cellStyle name="Normal 2 3 5 2 4 4 2 2" xfId="45911" xr:uid="{00000000-0005-0000-0000-0000331D0000}"/>
    <cellStyle name="Normal 2 3 5 2 4 4 2 3" xfId="30687" xr:uid="{00000000-0005-0000-0000-0000341D0000}"/>
    <cellStyle name="Normal 2 3 5 2 4 4 3" xfId="10569" xr:uid="{00000000-0005-0000-0000-0000351D0000}"/>
    <cellStyle name="Normal 2 3 5 2 4 4 3 2" xfId="40894" xr:uid="{00000000-0005-0000-0000-0000361D0000}"/>
    <cellStyle name="Normal 2 3 5 2 4 4 3 3" xfId="25670" xr:uid="{00000000-0005-0000-0000-0000371D0000}"/>
    <cellStyle name="Normal 2 3 5 2 4 4 4" xfId="35881" xr:uid="{00000000-0005-0000-0000-0000381D0000}"/>
    <cellStyle name="Normal 2 3 5 2 4 4 5" xfId="20657" xr:uid="{00000000-0005-0000-0000-0000391D0000}"/>
    <cellStyle name="Normal 2 3 5 2 4 5" xfId="12247" xr:uid="{00000000-0005-0000-0000-00003A1D0000}"/>
    <cellStyle name="Normal 2 3 5 2 4 5 2" xfId="42569" xr:uid="{00000000-0005-0000-0000-00003B1D0000}"/>
    <cellStyle name="Normal 2 3 5 2 4 5 3" xfId="27345" xr:uid="{00000000-0005-0000-0000-00003C1D0000}"/>
    <cellStyle name="Normal 2 3 5 2 4 6" xfId="7226" xr:uid="{00000000-0005-0000-0000-00003D1D0000}"/>
    <cellStyle name="Normal 2 3 5 2 4 6 2" xfId="37552" xr:uid="{00000000-0005-0000-0000-00003E1D0000}"/>
    <cellStyle name="Normal 2 3 5 2 4 6 3" xfId="22328" xr:uid="{00000000-0005-0000-0000-00003F1D0000}"/>
    <cellStyle name="Normal 2 3 5 2 4 7" xfId="32540" xr:uid="{00000000-0005-0000-0000-0000401D0000}"/>
    <cellStyle name="Normal 2 3 5 2 4 8" xfId="17315" xr:uid="{00000000-0005-0000-0000-0000411D0000}"/>
    <cellStyle name="Normal 2 3 5 2 5" xfId="2573" xr:uid="{00000000-0005-0000-0000-0000421D0000}"/>
    <cellStyle name="Normal 2 3 5 2 5 2" xfId="4263" xr:uid="{00000000-0005-0000-0000-0000431D0000}"/>
    <cellStyle name="Normal 2 3 5 2 5 2 2" xfId="14336" xr:uid="{00000000-0005-0000-0000-0000441D0000}"/>
    <cellStyle name="Normal 2 3 5 2 5 2 2 2" xfId="44658" xr:uid="{00000000-0005-0000-0000-0000451D0000}"/>
    <cellStyle name="Normal 2 3 5 2 5 2 2 3" xfId="29434" xr:uid="{00000000-0005-0000-0000-0000461D0000}"/>
    <cellStyle name="Normal 2 3 5 2 5 2 3" xfId="9316" xr:uid="{00000000-0005-0000-0000-0000471D0000}"/>
    <cellStyle name="Normal 2 3 5 2 5 2 3 2" xfId="39641" xr:uid="{00000000-0005-0000-0000-0000481D0000}"/>
    <cellStyle name="Normal 2 3 5 2 5 2 3 3" xfId="24417" xr:uid="{00000000-0005-0000-0000-0000491D0000}"/>
    <cellStyle name="Normal 2 3 5 2 5 2 4" xfId="34628" xr:uid="{00000000-0005-0000-0000-00004A1D0000}"/>
    <cellStyle name="Normal 2 3 5 2 5 2 5" xfId="19404" xr:uid="{00000000-0005-0000-0000-00004B1D0000}"/>
    <cellStyle name="Normal 2 3 5 2 5 3" xfId="5955" xr:uid="{00000000-0005-0000-0000-00004C1D0000}"/>
    <cellStyle name="Normal 2 3 5 2 5 3 2" xfId="16007" xr:uid="{00000000-0005-0000-0000-00004D1D0000}"/>
    <cellStyle name="Normal 2 3 5 2 5 3 2 2" xfId="46329" xr:uid="{00000000-0005-0000-0000-00004E1D0000}"/>
    <cellStyle name="Normal 2 3 5 2 5 3 2 3" xfId="31105" xr:uid="{00000000-0005-0000-0000-00004F1D0000}"/>
    <cellStyle name="Normal 2 3 5 2 5 3 3" xfId="10987" xr:uid="{00000000-0005-0000-0000-0000501D0000}"/>
    <cellStyle name="Normal 2 3 5 2 5 3 3 2" xfId="41312" xr:uid="{00000000-0005-0000-0000-0000511D0000}"/>
    <cellStyle name="Normal 2 3 5 2 5 3 3 3" xfId="26088" xr:uid="{00000000-0005-0000-0000-0000521D0000}"/>
    <cellStyle name="Normal 2 3 5 2 5 3 4" xfId="36299" xr:uid="{00000000-0005-0000-0000-0000531D0000}"/>
    <cellStyle name="Normal 2 3 5 2 5 3 5" xfId="21075" xr:uid="{00000000-0005-0000-0000-0000541D0000}"/>
    <cellStyle name="Normal 2 3 5 2 5 4" xfId="12665" xr:uid="{00000000-0005-0000-0000-0000551D0000}"/>
    <cellStyle name="Normal 2 3 5 2 5 4 2" xfId="42987" xr:uid="{00000000-0005-0000-0000-0000561D0000}"/>
    <cellStyle name="Normal 2 3 5 2 5 4 3" xfId="27763" xr:uid="{00000000-0005-0000-0000-0000571D0000}"/>
    <cellStyle name="Normal 2 3 5 2 5 5" xfId="7644" xr:uid="{00000000-0005-0000-0000-0000581D0000}"/>
    <cellStyle name="Normal 2 3 5 2 5 5 2" xfId="37970" xr:uid="{00000000-0005-0000-0000-0000591D0000}"/>
    <cellStyle name="Normal 2 3 5 2 5 5 3" xfId="22746" xr:uid="{00000000-0005-0000-0000-00005A1D0000}"/>
    <cellStyle name="Normal 2 3 5 2 5 6" xfId="32958" xr:uid="{00000000-0005-0000-0000-00005B1D0000}"/>
    <cellStyle name="Normal 2 3 5 2 5 7" xfId="17733" xr:uid="{00000000-0005-0000-0000-00005C1D0000}"/>
    <cellStyle name="Normal 2 3 5 2 6" xfId="3426" xr:uid="{00000000-0005-0000-0000-00005D1D0000}"/>
    <cellStyle name="Normal 2 3 5 2 6 2" xfId="13500" xr:uid="{00000000-0005-0000-0000-00005E1D0000}"/>
    <cellStyle name="Normal 2 3 5 2 6 2 2" xfId="43822" xr:uid="{00000000-0005-0000-0000-00005F1D0000}"/>
    <cellStyle name="Normal 2 3 5 2 6 2 3" xfId="28598" xr:uid="{00000000-0005-0000-0000-0000601D0000}"/>
    <cellStyle name="Normal 2 3 5 2 6 3" xfId="8480" xr:uid="{00000000-0005-0000-0000-0000611D0000}"/>
    <cellStyle name="Normal 2 3 5 2 6 3 2" xfId="38805" xr:uid="{00000000-0005-0000-0000-0000621D0000}"/>
    <cellStyle name="Normal 2 3 5 2 6 3 3" xfId="23581" xr:uid="{00000000-0005-0000-0000-0000631D0000}"/>
    <cellStyle name="Normal 2 3 5 2 6 4" xfId="33792" xr:uid="{00000000-0005-0000-0000-0000641D0000}"/>
    <cellStyle name="Normal 2 3 5 2 6 5" xfId="18568" xr:uid="{00000000-0005-0000-0000-0000651D0000}"/>
    <cellStyle name="Normal 2 3 5 2 7" xfId="5119" xr:uid="{00000000-0005-0000-0000-0000661D0000}"/>
    <cellStyle name="Normal 2 3 5 2 7 2" xfId="15171" xr:uid="{00000000-0005-0000-0000-0000671D0000}"/>
    <cellStyle name="Normal 2 3 5 2 7 2 2" xfId="45493" xr:uid="{00000000-0005-0000-0000-0000681D0000}"/>
    <cellStyle name="Normal 2 3 5 2 7 2 3" xfId="30269" xr:uid="{00000000-0005-0000-0000-0000691D0000}"/>
    <cellStyle name="Normal 2 3 5 2 7 3" xfId="10151" xr:uid="{00000000-0005-0000-0000-00006A1D0000}"/>
    <cellStyle name="Normal 2 3 5 2 7 3 2" xfId="40476" xr:uid="{00000000-0005-0000-0000-00006B1D0000}"/>
    <cellStyle name="Normal 2 3 5 2 7 3 3" xfId="25252" xr:uid="{00000000-0005-0000-0000-00006C1D0000}"/>
    <cellStyle name="Normal 2 3 5 2 7 4" xfId="35463" xr:uid="{00000000-0005-0000-0000-00006D1D0000}"/>
    <cellStyle name="Normal 2 3 5 2 7 5" xfId="20239" xr:uid="{00000000-0005-0000-0000-00006E1D0000}"/>
    <cellStyle name="Normal 2 3 5 2 8" xfId="11829" xr:uid="{00000000-0005-0000-0000-00006F1D0000}"/>
    <cellStyle name="Normal 2 3 5 2 8 2" xfId="42151" xr:uid="{00000000-0005-0000-0000-0000701D0000}"/>
    <cellStyle name="Normal 2 3 5 2 8 3" xfId="26927" xr:uid="{00000000-0005-0000-0000-0000711D0000}"/>
    <cellStyle name="Normal 2 3 5 2 9" xfId="6808" xr:uid="{00000000-0005-0000-0000-0000721D0000}"/>
    <cellStyle name="Normal 2 3 5 2 9 2" xfId="37134" xr:uid="{00000000-0005-0000-0000-0000731D0000}"/>
    <cellStyle name="Normal 2 3 5 2 9 3" xfId="21910" xr:uid="{00000000-0005-0000-0000-0000741D0000}"/>
    <cellStyle name="Normal 2 3 5 3" xfId="1772" xr:uid="{00000000-0005-0000-0000-0000751D0000}"/>
    <cellStyle name="Normal 2 3 5 3 10" xfId="16949" xr:uid="{00000000-0005-0000-0000-0000761D0000}"/>
    <cellStyle name="Normal 2 3 5 3 2" xfId="1991" xr:uid="{00000000-0005-0000-0000-0000771D0000}"/>
    <cellStyle name="Normal 2 3 5 3 2 2" xfId="2412" xr:uid="{00000000-0005-0000-0000-0000781D0000}"/>
    <cellStyle name="Normal 2 3 5 3 2 2 2" xfId="3251" xr:uid="{00000000-0005-0000-0000-0000791D0000}"/>
    <cellStyle name="Normal 2 3 5 3 2 2 2 2" xfId="4941" xr:uid="{00000000-0005-0000-0000-00007A1D0000}"/>
    <cellStyle name="Normal 2 3 5 3 2 2 2 2 2" xfId="15014" xr:uid="{00000000-0005-0000-0000-00007B1D0000}"/>
    <cellStyle name="Normal 2 3 5 3 2 2 2 2 2 2" xfId="45336" xr:uid="{00000000-0005-0000-0000-00007C1D0000}"/>
    <cellStyle name="Normal 2 3 5 3 2 2 2 2 2 3" xfId="30112" xr:uid="{00000000-0005-0000-0000-00007D1D0000}"/>
    <cellStyle name="Normal 2 3 5 3 2 2 2 2 3" xfId="9994" xr:uid="{00000000-0005-0000-0000-00007E1D0000}"/>
    <cellStyle name="Normal 2 3 5 3 2 2 2 2 3 2" xfId="40319" xr:uid="{00000000-0005-0000-0000-00007F1D0000}"/>
    <cellStyle name="Normal 2 3 5 3 2 2 2 2 3 3" xfId="25095" xr:uid="{00000000-0005-0000-0000-0000801D0000}"/>
    <cellStyle name="Normal 2 3 5 3 2 2 2 2 4" xfId="35306" xr:uid="{00000000-0005-0000-0000-0000811D0000}"/>
    <cellStyle name="Normal 2 3 5 3 2 2 2 2 5" xfId="20082" xr:uid="{00000000-0005-0000-0000-0000821D0000}"/>
    <cellStyle name="Normal 2 3 5 3 2 2 2 3" xfId="6633" xr:uid="{00000000-0005-0000-0000-0000831D0000}"/>
    <cellStyle name="Normal 2 3 5 3 2 2 2 3 2" xfId="16685" xr:uid="{00000000-0005-0000-0000-0000841D0000}"/>
    <cellStyle name="Normal 2 3 5 3 2 2 2 3 2 2" xfId="47007" xr:uid="{00000000-0005-0000-0000-0000851D0000}"/>
    <cellStyle name="Normal 2 3 5 3 2 2 2 3 2 3" xfId="31783" xr:uid="{00000000-0005-0000-0000-0000861D0000}"/>
    <cellStyle name="Normal 2 3 5 3 2 2 2 3 3" xfId="11665" xr:uid="{00000000-0005-0000-0000-0000871D0000}"/>
    <cellStyle name="Normal 2 3 5 3 2 2 2 3 3 2" xfId="41990" xr:uid="{00000000-0005-0000-0000-0000881D0000}"/>
    <cellStyle name="Normal 2 3 5 3 2 2 2 3 3 3" xfId="26766" xr:uid="{00000000-0005-0000-0000-0000891D0000}"/>
    <cellStyle name="Normal 2 3 5 3 2 2 2 3 4" xfId="36977" xr:uid="{00000000-0005-0000-0000-00008A1D0000}"/>
    <cellStyle name="Normal 2 3 5 3 2 2 2 3 5" xfId="21753" xr:uid="{00000000-0005-0000-0000-00008B1D0000}"/>
    <cellStyle name="Normal 2 3 5 3 2 2 2 4" xfId="13343" xr:uid="{00000000-0005-0000-0000-00008C1D0000}"/>
    <cellStyle name="Normal 2 3 5 3 2 2 2 4 2" xfId="43665" xr:uid="{00000000-0005-0000-0000-00008D1D0000}"/>
    <cellStyle name="Normal 2 3 5 3 2 2 2 4 3" xfId="28441" xr:uid="{00000000-0005-0000-0000-00008E1D0000}"/>
    <cellStyle name="Normal 2 3 5 3 2 2 2 5" xfId="8322" xr:uid="{00000000-0005-0000-0000-00008F1D0000}"/>
    <cellStyle name="Normal 2 3 5 3 2 2 2 5 2" xfId="38648" xr:uid="{00000000-0005-0000-0000-0000901D0000}"/>
    <cellStyle name="Normal 2 3 5 3 2 2 2 5 3" xfId="23424" xr:uid="{00000000-0005-0000-0000-0000911D0000}"/>
    <cellStyle name="Normal 2 3 5 3 2 2 2 6" xfId="33636" xr:uid="{00000000-0005-0000-0000-0000921D0000}"/>
    <cellStyle name="Normal 2 3 5 3 2 2 2 7" xfId="18411" xr:uid="{00000000-0005-0000-0000-0000931D0000}"/>
    <cellStyle name="Normal 2 3 5 3 2 2 3" xfId="4104" xr:uid="{00000000-0005-0000-0000-0000941D0000}"/>
    <cellStyle name="Normal 2 3 5 3 2 2 3 2" xfId="14178" xr:uid="{00000000-0005-0000-0000-0000951D0000}"/>
    <cellStyle name="Normal 2 3 5 3 2 2 3 2 2" xfId="44500" xr:uid="{00000000-0005-0000-0000-0000961D0000}"/>
    <cellStyle name="Normal 2 3 5 3 2 2 3 2 3" xfId="29276" xr:uid="{00000000-0005-0000-0000-0000971D0000}"/>
    <cellStyle name="Normal 2 3 5 3 2 2 3 3" xfId="9158" xr:uid="{00000000-0005-0000-0000-0000981D0000}"/>
    <cellStyle name="Normal 2 3 5 3 2 2 3 3 2" xfId="39483" xr:uid="{00000000-0005-0000-0000-0000991D0000}"/>
    <cellStyle name="Normal 2 3 5 3 2 2 3 3 3" xfId="24259" xr:uid="{00000000-0005-0000-0000-00009A1D0000}"/>
    <cellStyle name="Normal 2 3 5 3 2 2 3 4" xfId="34470" xr:uid="{00000000-0005-0000-0000-00009B1D0000}"/>
    <cellStyle name="Normal 2 3 5 3 2 2 3 5" xfId="19246" xr:uid="{00000000-0005-0000-0000-00009C1D0000}"/>
    <cellStyle name="Normal 2 3 5 3 2 2 4" xfId="5797" xr:uid="{00000000-0005-0000-0000-00009D1D0000}"/>
    <cellStyle name="Normal 2 3 5 3 2 2 4 2" xfId="15849" xr:uid="{00000000-0005-0000-0000-00009E1D0000}"/>
    <cellStyle name="Normal 2 3 5 3 2 2 4 2 2" xfId="46171" xr:uid="{00000000-0005-0000-0000-00009F1D0000}"/>
    <cellStyle name="Normal 2 3 5 3 2 2 4 2 3" xfId="30947" xr:uid="{00000000-0005-0000-0000-0000A01D0000}"/>
    <cellStyle name="Normal 2 3 5 3 2 2 4 3" xfId="10829" xr:uid="{00000000-0005-0000-0000-0000A11D0000}"/>
    <cellStyle name="Normal 2 3 5 3 2 2 4 3 2" xfId="41154" xr:uid="{00000000-0005-0000-0000-0000A21D0000}"/>
    <cellStyle name="Normal 2 3 5 3 2 2 4 3 3" xfId="25930" xr:uid="{00000000-0005-0000-0000-0000A31D0000}"/>
    <cellStyle name="Normal 2 3 5 3 2 2 4 4" xfId="36141" xr:uid="{00000000-0005-0000-0000-0000A41D0000}"/>
    <cellStyle name="Normal 2 3 5 3 2 2 4 5" xfId="20917" xr:uid="{00000000-0005-0000-0000-0000A51D0000}"/>
    <cellStyle name="Normal 2 3 5 3 2 2 5" xfId="12507" xr:uid="{00000000-0005-0000-0000-0000A61D0000}"/>
    <cellStyle name="Normal 2 3 5 3 2 2 5 2" xfId="42829" xr:uid="{00000000-0005-0000-0000-0000A71D0000}"/>
    <cellStyle name="Normal 2 3 5 3 2 2 5 3" xfId="27605" xr:uid="{00000000-0005-0000-0000-0000A81D0000}"/>
    <cellStyle name="Normal 2 3 5 3 2 2 6" xfId="7486" xr:uid="{00000000-0005-0000-0000-0000A91D0000}"/>
    <cellStyle name="Normal 2 3 5 3 2 2 6 2" xfId="37812" xr:uid="{00000000-0005-0000-0000-0000AA1D0000}"/>
    <cellStyle name="Normal 2 3 5 3 2 2 6 3" xfId="22588" xr:uid="{00000000-0005-0000-0000-0000AB1D0000}"/>
    <cellStyle name="Normal 2 3 5 3 2 2 7" xfId="32800" xr:uid="{00000000-0005-0000-0000-0000AC1D0000}"/>
    <cellStyle name="Normal 2 3 5 3 2 2 8" xfId="17575" xr:uid="{00000000-0005-0000-0000-0000AD1D0000}"/>
    <cellStyle name="Normal 2 3 5 3 2 3" xfId="2833" xr:uid="{00000000-0005-0000-0000-0000AE1D0000}"/>
    <cellStyle name="Normal 2 3 5 3 2 3 2" xfId="4523" xr:uid="{00000000-0005-0000-0000-0000AF1D0000}"/>
    <cellStyle name="Normal 2 3 5 3 2 3 2 2" xfId="14596" xr:uid="{00000000-0005-0000-0000-0000B01D0000}"/>
    <cellStyle name="Normal 2 3 5 3 2 3 2 2 2" xfId="44918" xr:uid="{00000000-0005-0000-0000-0000B11D0000}"/>
    <cellStyle name="Normal 2 3 5 3 2 3 2 2 3" xfId="29694" xr:uid="{00000000-0005-0000-0000-0000B21D0000}"/>
    <cellStyle name="Normal 2 3 5 3 2 3 2 3" xfId="9576" xr:uid="{00000000-0005-0000-0000-0000B31D0000}"/>
    <cellStyle name="Normal 2 3 5 3 2 3 2 3 2" xfId="39901" xr:uid="{00000000-0005-0000-0000-0000B41D0000}"/>
    <cellStyle name="Normal 2 3 5 3 2 3 2 3 3" xfId="24677" xr:uid="{00000000-0005-0000-0000-0000B51D0000}"/>
    <cellStyle name="Normal 2 3 5 3 2 3 2 4" xfId="34888" xr:uid="{00000000-0005-0000-0000-0000B61D0000}"/>
    <cellStyle name="Normal 2 3 5 3 2 3 2 5" xfId="19664" xr:uid="{00000000-0005-0000-0000-0000B71D0000}"/>
    <cellStyle name="Normal 2 3 5 3 2 3 3" xfId="6215" xr:uid="{00000000-0005-0000-0000-0000B81D0000}"/>
    <cellStyle name="Normal 2 3 5 3 2 3 3 2" xfId="16267" xr:uid="{00000000-0005-0000-0000-0000B91D0000}"/>
    <cellStyle name="Normal 2 3 5 3 2 3 3 2 2" xfId="46589" xr:uid="{00000000-0005-0000-0000-0000BA1D0000}"/>
    <cellStyle name="Normal 2 3 5 3 2 3 3 2 3" xfId="31365" xr:uid="{00000000-0005-0000-0000-0000BB1D0000}"/>
    <cellStyle name="Normal 2 3 5 3 2 3 3 3" xfId="11247" xr:uid="{00000000-0005-0000-0000-0000BC1D0000}"/>
    <cellStyle name="Normal 2 3 5 3 2 3 3 3 2" xfId="41572" xr:uid="{00000000-0005-0000-0000-0000BD1D0000}"/>
    <cellStyle name="Normal 2 3 5 3 2 3 3 3 3" xfId="26348" xr:uid="{00000000-0005-0000-0000-0000BE1D0000}"/>
    <cellStyle name="Normal 2 3 5 3 2 3 3 4" xfId="36559" xr:uid="{00000000-0005-0000-0000-0000BF1D0000}"/>
    <cellStyle name="Normal 2 3 5 3 2 3 3 5" xfId="21335" xr:uid="{00000000-0005-0000-0000-0000C01D0000}"/>
    <cellStyle name="Normal 2 3 5 3 2 3 4" xfId="12925" xr:uid="{00000000-0005-0000-0000-0000C11D0000}"/>
    <cellStyle name="Normal 2 3 5 3 2 3 4 2" xfId="43247" xr:uid="{00000000-0005-0000-0000-0000C21D0000}"/>
    <cellStyle name="Normal 2 3 5 3 2 3 4 3" xfId="28023" xr:uid="{00000000-0005-0000-0000-0000C31D0000}"/>
    <cellStyle name="Normal 2 3 5 3 2 3 5" xfId="7904" xr:uid="{00000000-0005-0000-0000-0000C41D0000}"/>
    <cellStyle name="Normal 2 3 5 3 2 3 5 2" xfId="38230" xr:uid="{00000000-0005-0000-0000-0000C51D0000}"/>
    <cellStyle name="Normal 2 3 5 3 2 3 5 3" xfId="23006" xr:uid="{00000000-0005-0000-0000-0000C61D0000}"/>
    <cellStyle name="Normal 2 3 5 3 2 3 6" xfId="33218" xr:uid="{00000000-0005-0000-0000-0000C71D0000}"/>
    <cellStyle name="Normal 2 3 5 3 2 3 7" xfId="17993" xr:uid="{00000000-0005-0000-0000-0000C81D0000}"/>
    <cellStyle name="Normal 2 3 5 3 2 4" xfId="3686" xr:uid="{00000000-0005-0000-0000-0000C91D0000}"/>
    <cellStyle name="Normal 2 3 5 3 2 4 2" xfId="13760" xr:uid="{00000000-0005-0000-0000-0000CA1D0000}"/>
    <cellStyle name="Normal 2 3 5 3 2 4 2 2" xfId="44082" xr:uid="{00000000-0005-0000-0000-0000CB1D0000}"/>
    <cellStyle name="Normal 2 3 5 3 2 4 2 3" xfId="28858" xr:uid="{00000000-0005-0000-0000-0000CC1D0000}"/>
    <cellStyle name="Normal 2 3 5 3 2 4 3" xfId="8740" xr:uid="{00000000-0005-0000-0000-0000CD1D0000}"/>
    <cellStyle name="Normal 2 3 5 3 2 4 3 2" xfId="39065" xr:uid="{00000000-0005-0000-0000-0000CE1D0000}"/>
    <cellStyle name="Normal 2 3 5 3 2 4 3 3" xfId="23841" xr:uid="{00000000-0005-0000-0000-0000CF1D0000}"/>
    <cellStyle name="Normal 2 3 5 3 2 4 4" xfId="34052" xr:uid="{00000000-0005-0000-0000-0000D01D0000}"/>
    <cellStyle name="Normal 2 3 5 3 2 4 5" xfId="18828" xr:uid="{00000000-0005-0000-0000-0000D11D0000}"/>
    <cellStyle name="Normal 2 3 5 3 2 5" xfId="5379" xr:uid="{00000000-0005-0000-0000-0000D21D0000}"/>
    <cellStyle name="Normal 2 3 5 3 2 5 2" xfId="15431" xr:uid="{00000000-0005-0000-0000-0000D31D0000}"/>
    <cellStyle name="Normal 2 3 5 3 2 5 2 2" xfId="45753" xr:uid="{00000000-0005-0000-0000-0000D41D0000}"/>
    <cellStyle name="Normal 2 3 5 3 2 5 2 3" xfId="30529" xr:uid="{00000000-0005-0000-0000-0000D51D0000}"/>
    <cellStyle name="Normal 2 3 5 3 2 5 3" xfId="10411" xr:uid="{00000000-0005-0000-0000-0000D61D0000}"/>
    <cellStyle name="Normal 2 3 5 3 2 5 3 2" xfId="40736" xr:uid="{00000000-0005-0000-0000-0000D71D0000}"/>
    <cellStyle name="Normal 2 3 5 3 2 5 3 3" xfId="25512" xr:uid="{00000000-0005-0000-0000-0000D81D0000}"/>
    <cellStyle name="Normal 2 3 5 3 2 5 4" xfId="35723" xr:uid="{00000000-0005-0000-0000-0000D91D0000}"/>
    <cellStyle name="Normal 2 3 5 3 2 5 5" xfId="20499" xr:uid="{00000000-0005-0000-0000-0000DA1D0000}"/>
    <cellStyle name="Normal 2 3 5 3 2 6" xfId="12089" xr:uid="{00000000-0005-0000-0000-0000DB1D0000}"/>
    <cellStyle name="Normal 2 3 5 3 2 6 2" xfId="42411" xr:uid="{00000000-0005-0000-0000-0000DC1D0000}"/>
    <cellStyle name="Normal 2 3 5 3 2 6 3" xfId="27187" xr:uid="{00000000-0005-0000-0000-0000DD1D0000}"/>
    <cellStyle name="Normal 2 3 5 3 2 7" xfId="7068" xr:uid="{00000000-0005-0000-0000-0000DE1D0000}"/>
    <cellStyle name="Normal 2 3 5 3 2 7 2" xfId="37394" xr:uid="{00000000-0005-0000-0000-0000DF1D0000}"/>
    <cellStyle name="Normal 2 3 5 3 2 7 3" xfId="22170" xr:uid="{00000000-0005-0000-0000-0000E01D0000}"/>
    <cellStyle name="Normal 2 3 5 3 2 8" xfId="32382" xr:uid="{00000000-0005-0000-0000-0000E11D0000}"/>
    <cellStyle name="Normal 2 3 5 3 2 9" xfId="17157" xr:uid="{00000000-0005-0000-0000-0000E21D0000}"/>
    <cellStyle name="Normal 2 3 5 3 3" xfId="2204" xr:uid="{00000000-0005-0000-0000-0000E31D0000}"/>
    <cellStyle name="Normal 2 3 5 3 3 2" xfId="3043" xr:uid="{00000000-0005-0000-0000-0000E41D0000}"/>
    <cellStyle name="Normal 2 3 5 3 3 2 2" xfId="4733" xr:uid="{00000000-0005-0000-0000-0000E51D0000}"/>
    <cellStyle name="Normal 2 3 5 3 3 2 2 2" xfId="14806" xr:uid="{00000000-0005-0000-0000-0000E61D0000}"/>
    <cellStyle name="Normal 2 3 5 3 3 2 2 2 2" xfId="45128" xr:uid="{00000000-0005-0000-0000-0000E71D0000}"/>
    <cellStyle name="Normal 2 3 5 3 3 2 2 2 3" xfId="29904" xr:uid="{00000000-0005-0000-0000-0000E81D0000}"/>
    <cellStyle name="Normal 2 3 5 3 3 2 2 3" xfId="9786" xr:uid="{00000000-0005-0000-0000-0000E91D0000}"/>
    <cellStyle name="Normal 2 3 5 3 3 2 2 3 2" xfId="40111" xr:uid="{00000000-0005-0000-0000-0000EA1D0000}"/>
    <cellStyle name="Normal 2 3 5 3 3 2 2 3 3" xfId="24887" xr:uid="{00000000-0005-0000-0000-0000EB1D0000}"/>
    <cellStyle name="Normal 2 3 5 3 3 2 2 4" xfId="35098" xr:uid="{00000000-0005-0000-0000-0000EC1D0000}"/>
    <cellStyle name="Normal 2 3 5 3 3 2 2 5" xfId="19874" xr:uid="{00000000-0005-0000-0000-0000ED1D0000}"/>
    <cellStyle name="Normal 2 3 5 3 3 2 3" xfId="6425" xr:uid="{00000000-0005-0000-0000-0000EE1D0000}"/>
    <cellStyle name="Normal 2 3 5 3 3 2 3 2" xfId="16477" xr:uid="{00000000-0005-0000-0000-0000EF1D0000}"/>
    <cellStyle name="Normal 2 3 5 3 3 2 3 2 2" xfId="46799" xr:uid="{00000000-0005-0000-0000-0000F01D0000}"/>
    <cellStyle name="Normal 2 3 5 3 3 2 3 2 3" xfId="31575" xr:uid="{00000000-0005-0000-0000-0000F11D0000}"/>
    <cellStyle name="Normal 2 3 5 3 3 2 3 3" xfId="11457" xr:uid="{00000000-0005-0000-0000-0000F21D0000}"/>
    <cellStyle name="Normal 2 3 5 3 3 2 3 3 2" xfId="41782" xr:uid="{00000000-0005-0000-0000-0000F31D0000}"/>
    <cellStyle name="Normal 2 3 5 3 3 2 3 3 3" xfId="26558" xr:uid="{00000000-0005-0000-0000-0000F41D0000}"/>
    <cellStyle name="Normal 2 3 5 3 3 2 3 4" xfId="36769" xr:uid="{00000000-0005-0000-0000-0000F51D0000}"/>
    <cellStyle name="Normal 2 3 5 3 3 2 3 5" xfId="21545" xr:uid="{00000000-0005-0000-0000-0000F61D0000}"/>
    <cellStyle name="Normal 2 3 5 3 3 2 4" xfId="13135" xr:uid="{00000000-0005-0000-0000-0000F71D0000}"/>
    <cellStyle name="Normal 2 3 5 3 3 2 4 2" xfId="43457" xr:uid="{00000000-0005-0000-0000-0000F81D0000}"/>
    <cellStyle name="Normal 2 3 5 3 3 2 4 3" xfId="28233" xr:uid="{00000000-0005-0000-0000-0000F91D0000}"/>
    <cellStyle name="Normal 2 3 5 3 3 2 5" xfId="8114" xr:uid="{00000000-0005-0000-0000-0000FA1D0000}"/>
    <cellStyle name="Normal 2 3 5 3 3 2 5 2" xfId="38440" xr:uid="{00000000-0005-0000-0000-0000FB1D0000}"/>
    <cellStyle name="Normal 2 3 5 3 3 2 5 3" xfId="23216" xr:uid="{00000000-0005-0000-0000-0000FC1D0000}"/>
    <cellStyle name="Normal 2 3 5 3 3 2 6" xfId="33428" xr:uid="{00000000-0005-0000-0000-0000FD1D0000}"/>
    <cellStyle name="Normal 2 3 5 3 3 2 7" xfId="18203" xr:uid="{00000000-0005-0000-0000-0000FE1D0000}"/>
    <cellStyle name="Normal 2 3 5 3 3 3" xfId="3896" xr:uid="{00000000-0005-0000-0000-0000FF1D0000}"/>
    <cellStyle name="Normal 2 3 5 3 3 3 2" xfId="13970" xr:uid="{00000000-0005-0000-0000-0000001E0000}"/>
    <cellStyle name="Normal 2 3 5 3 3 3 2 2" xfId="44292" xr:uid="{00000000-0005-0000-0000-0000011E0000}"/>
    <cellStyle name="Normal 2 3 5 3 3 3 2 3" xfId="29068" xr:uid="{00000000-0005-0000-0000-0000021E0000}"/>
    <cellStyle name="Normal 2 3 5 3 3 3 3" xfId="8950" xr:uid="{00000000-0005-0000-0000-0000031E0000}"/>
    <cellStyle name="Normal 2 3 5 3 3 3 3 2" xfId="39275" xr:uid="{00000000-0005-0000-0000-0000041E0000}"/>
    <cellStyle name="Normal 2 3 5 3 3 3 3 3" xfId="24051" xr:uid="{00000000-0005-0000-0000-0000051E0000}"/>
    <cellStyle name="Normal 2 3 5 3 3 3 4" xfId="34262" xr:uid="{00000000-0005-0000-0000-0000061E0000}"/>
    <cellStyle name="Normal 2 3 5 3 3 3 5" xfId="19038" xr:uid="{00000000-0005-0000-0000-0000071E0000}"/>
    <cellStyle name="Normal 2 3 5 3 3 4" xfId="5589" xr:uid="{00000000-0005-0000-0000-0000081E0000}"/>
    <cellStyle name="Normal 2 3 5 3 3 4 2" xfId="15641" xr:uid="{00000000-0005-0000-0000-0000091E0000}"/>
    <cellStyle name="Normal 2 3 5 3 3 4 2 2" xfId="45963" xr:uid="{00000000-0005-0000-0000-00000A1E0000}"/>
    <cellStyle name="Normal 2 3 5 3 3 4 2 3" xfId="30739" xr:uid="{00000000-0005-0000-0000-00000B1E0000}"/>
    <cellStyle name="Normal 2 3 5 3 3 4 3" xfId="10621" xr:uid="{00000000-0005-0000-0000-00000C1E0000}"/>
    <cellStyle name="Normal 2 3 5 3 3 4 3 2" xfId="40946" xr:uid="{00000000-0005-0000-0000-00000D1E0000}"/>
    <cellStyle name="Normal 2 3 5 3 3 4 3 3" xfId="25722" xr:uid="{00000000-0005-0000-0000-00000E1E0000}"/>
    <cellStyle name="Normal 2 3 5 3 3 4 4" xfId="35933" xr:uid="{00000000-0005-0000-0000-00000F1E0000}"/>
    <cellStyle name="Normal 2 3 5 3 3 4 5" xfId="20709" xr:uid="{00000000-0005-0000-0000-0000101E0000}"/>
    <cellStyle name="Normal 2 3 5 3 3 5" xfId="12299" xr:uid="{00000000-0005-0000-0000-0000111E0000}"/>
    <cellStyle name="Normal 2 3 5 3 3 5 2" xfId="42621" xr:uid="{00000000-0005-0000-0000-0000121E0000}"/>
    <cellStyle name="Normal 2 3 5 3 3 5 3" xfId="27397" xr:uid="{00000000-0005-0000-0000-0000131E0000}"/>
    <cellStyle name="Normal 2 3 5 3 3 6" xfId="7278" xr:uid="{00000000-0005-0000-0000-0000141E0000}"/>
    <cellStyle name="Normal 2 3 5 3 3 6 2" xfId="37604" xr:uid="{00000000-0005-0000-0000-0000151E0000}"/>
    <cellStyle name="Normal 2 3 5 3 3 6 3" xfId="22380" xr:uid="{00000000-0005-0000-0000-0000161E0000}"/>
    <cellStyle name="Normal 2 3 5 3 3 7" xfId="32592" xr:uid="{00000000-0005-0000-0000-0000171E0000}"/>
    <cellStyle name="Normal 2 3 5 3 3 8" xfId="17367" xr:uid="{00000000-0005-0000-0000-0000181E0000}"/>
    <cellStyle name="Normal 2 3 5 3 4" xfId="2625" xr:uid="{00000000-0005-0000-0000-0000191E0000}"/>
    <cellStyle name="Normal 2 3 5 3 4 2" xfId="4315" xr:uid="{00000000-0005-0000-0000-00001A1E0000}"/>
    <cellStyle name="Normal 2 3 5 3 4 2 2" xfId="14388" xr:uid="{00000000-0005-0000-0000-00001B1E0000}"/>
    <cellStyle name="Normal 2 3 5 3 4 2 2 2" xfId="44710" xr:uid="{00000000-0005-0000-0000-00001C1E0000}"/>
    <cellStyle name="Normal 2 3 5 3 4 2 2 3" xfId="29486" xr:uid="{00000000-0005-0000-0000-00001D1E0000}"/>
    <cellStyle name="Normal 2 3 5 3 4 2 3" xfId="9368" xr:uid="{00000000-0005-0000-0000-00001E1E0000}"/>
    <cellStyle name="Normal 2 3 5 3 4 2 3 2" xfId="39693" xr:uid="{00000000-0005-0000-0000-00001F1E0000}"/>
    <cellStyle name="Normal 2 3 5 3 4 2 3 3" xfId="24469" xr:uid="{00000000-0005-0000-0000-0000201E0000}"/>
    <cellStyle name="Normal 2 3 5 3 4 2 4" xfId="34680" xr:uid="{00000000-0005-0000-0000-0000211E0000}"/>
    <cellStyle name="Normal 2 3 5 3 4 2 5" xfId="19456" xr:uid="{00000000-0005-0000-0000-0000221E0000}"/>
    <cellStyle name="Normal 2 3 5 3 4 3" xfId="6007" xr:uid="{00000000-0005-0000-0000-0000231E0000}"/>
    <cellStyle name="Normal 2 3 5 3 4 3 2" xfId="16059" xr:uid="{00000000-0005-0000-0000-0000241E0000}"/>
    <cellStyle name="Normal 2 3 5 3 4 3 2 2" xfId="46381" xr:uid="{00000000-0005-0000-0000-0000251E0000}"/>
    <cellStyle name="Normal 2 3 5 3 4 3 2 3" xfId="31157" xr:uid="{00000000-0005-0000-0000-0000261E0000}"/>
    <cellStyle name="Normal 2 3 5 3 4 3 3" xfId="11039" xr:uid="{00000000-0005-0000-0000-0000271E0000}"/>
    <cellStyle name="Normal 2 3 5 3 4 3 3 2" xfId="41364" xr:uid="{00000000-0005-0000-0000-0000281E0000}"/>
    <cellStyle name="Normal 2 3 5 3 4 3 3 3" xfId="26140" xr:uid="{00000000-0005-0000-0000-0000291E0000}"/>
    <cellStyle name="Normal 2 3 5 3 4 3 4" xfId="36351" xr:uid="{00000000-0005-0000-0000-00002A1E0000}"/>
    <cellStyle name="Normal 2 3 5 3 4 3 5" xfId="21127" xr:uid="{00000000-0005-0000-0000-00002B1E0000}"/>
    <cellStyle name="Normal 2 3 5 3 4 4" xfId="12717" xr:uid="{00000000-0005-0000-0000-00002C1E0000}"/>
    <cellStyle name="Normal 2 3 5 3 4 4 2" xfId="43039" xr:uid="{00000000-0005-0000-0000-00002D1E0000}"/>
    <cellStyle name="Normal 2 3 5 3 4 4 3" xfId="27815" xr:uid="{00000000-0005-0000-0000-00002E1E0000}"/>
    <cellStyle name="Normal 2 3 5 3 4 5" xfId="7696" xr:uid="{00000000-0005-0000-0000-00002F1E0000}"/>
    <cellStyle name="Normal 2 3 5 3 4 5 2" xfId="38022" xr:uid="{00000000-0005-0000-0000-0000301E0000}"/>
    <cellStyle name="Normal 2 3 5 3 4 5 3" xfId="22798" xr:uid="{00000000-0005-0000-0000-0000311E0000}"/>
    <cellStyle name="Normal 2 3 5 3 4 6" xfId="33010" xr:uid="{00000000-0005-0000-0000-0000321E0000}"/>
    <cellStyle name="Normal 2 3 5 3 4 7" xfId="17785" xr:uid="{00000000-0005-0000-0000-0000331E0000}"/>
    <cellStyle name="Normal 2 3 5 3 5" xfId="3478" xr:uid="{00000000-0005-0000-0000-0000341E0000}"/>
    <cellStyle name="Normal 2 3 5 3 5 2" xfId="13552" xr:uid="{00000000-0005-0000-0000-0000351E0000}"/>
    <cellStyle name="Normal 2 3 5 3 5 2 2" xfId="43874" xr:uid="{00000000-0005-0000-0000-0000361E0000}"/>
    <cellStyle name="Normal 2 3 5 3 5 2 3" xfId="28650" xr:uid="{00000000-0005-0000-0000-0000371E0000}"/>
    <cellStyle name="Normal 2 3 5 3 5 3" xfId="8532" xr:uid="{00000000-0005-0000-0000-0000381E0000}"/>
    <cellStyle name="Normal 2 3 5 3 5 3 2" xfId="38857" xr:uid="{00000000-0005-0000-0000-0000391E0000}"/>
    <cellStyle name="Normal 2 3 5 3 5 3 3" xfId="23633" xr:uid="{00000000-0005-0000-0000-00003A1E0000}"/>
    <cellStyle name="Normal 2 3 5 3 5 4" xfId="33844" xr:uid="{00000000-0005-0000-0000-00003B1E0000}"/>
    <cellStyle name="Normal 2 3 5 3 5 5" xfId="18620" xr:uid="{00000000-0005-0000-0000-00003C1E0000}"/>
    <cellStyle name="Normal 2 3 5 3 6" xfId="5171" xr:uid="{00000000-0005-0000-0000-00003D1E0000}"/>
    <cellStyle name="Normal 2 3 5 3 6 2" xfId="15223" xr:uid="{00000000-0005-0000-0000-00003E1E0000}"/>
    <cellStyle name="Normal 2 3 5 3 6 2 2" xfId="45545" xr:uid="{00000000-0005-0000-0000-00003F1E0000}"/>
    <cellStyle name="Normal 2 3 5 3 6 2 3" xfId="30321" xr:uid="{00000000-0005-0000-0000-0000401E0000}"/>
    <cellStyle name="Normal 2 3 5 3 6 3" xfId="10203" xr:uid="{00000000-0005-0000-0000-0000411E0000}"/>
    <cellStyle name="Normal 2 3 5 3 6 3 2" xfId="40528" xr:uid="{00000000-0005-0000-0000-0000421E0000}"/>
    <cellStyle name="Normal 2 3 5 3 6 3 3" xfId="25304" xr:uid="{00000000-0005-0000-0000-0000431E0000}"/>
    <cellStyle name="Normal 2 3 5 3 6 4" xfId="35515" xr:uid="{00000000-0005-0000-0000-0000441E0000}"/>
    <cellStyle name="Normal 2 3 5 3 6 5" xfId="20291" xr:uid="{00000000-0005-0000-0000-0000451E0000}"/>
    <cellStyle name="Normal 2 3 5 3 7" xfId="11881" xr:uid="{00000000-0005-0000-0000-0000461E0000}"/>
    <cellStyle name="Normal 2 3 5 3 7 2" xfId="42203" xr:uid="{00000000-0005-0000-0000-0000471E0000}"/>
    <cellStyle name="Normal 2 3 5 3 7 3" xfId="26979" xr:uid="{00000000-0005-0000-0000-0000481E0000}"/>
    <cellStyle name="Normal 2 3 5 3 8" xfId="6860" xr:uid="{00000000-0005-0000-0000-0000491E0000}"/>
    <cellStyle name="Normal 2 3 5 3 8 2" xfId="37186" xr:uid="{00000000-0005-0000-0000-00004A1E0000}"/>
    <cellStyle name="Normal 2 3 5 3 8 3" xfId="21962" xr:uid="{00000000-0005-0000-0000-00004B1E0000}"/>
    <cellStyle name="Normal 2 3 5 3 9" xfId="32175" xr:uid="{00000000-0005-0000-0000-00004C1E0000}"/>
    <cellStyle name="Normal 2 3 5 4" xfId="1885" xr:uid="{00000000-0005-0000-0000-00004D1E0000}"/>
    <cellStyle name="Normal 2 3 5 4 2" xfId="2308" xr:uid="{00000000-0005-0000-0000-00004E1E0000}"/>
    <cellStyle name="Normal 2 3 5 4 2 2" xfId="3147" xr:uid="{00000000-0005-0000-0000-00004F1E0000}"/>
    <cellStyle name="Normal 2 3 5 4 2 2 2" xfId="4837" xr:uid="{00000000-0005-0000-0000-0000501E0000}"/>
    <cellStyle name="Normal 2 3 5 4 2 2 2 2" xfId="14910" xr:uid="{00000000-0005-0000-0000-0000511E0000}"/>
    <cellStyle name="Normal 2 3 5 4 2 2 2 2 2" xfId="45232" xr:uid="{00000000-0005-0000-0000-0000521E0000}"/>
    <cellStyle name="Normal 2 3 5 4 2 2 2 2 3" xfId="30008" xr:uid="{00000000-0005-0000-0000-0000531E0000}"/>
    <cellStyle name="Normal 2 3 5 4 2 2 2 3" xfId="9890" xr:uid="{00000000-0005-0000-0000-0000541E0000}"/>
    <cellStyle name="Normal 2 3 5 4 2 2 2 3 2" xfId="40215" xr:uid="{00000000-0005-0000-0000-0000551E0000}"/>
    <cellStyle name="Normal 2 3 5 4 2 2 2 3 3" xfId="24991" xr:uid="{00000000-0005-0000-0000-0000561E0000}"/>
    <cellStyle name="Normal 2 3 5 4 2 2 2 4" xfId="35202" xr:uid="{00000000-0005-0000-0000-0000571E0000}"/>
    <cellStyle name="Normal 2 3 5 4 2 2 2 5" xfId="19978" xr:uid="{00000000-0005-0000-0000-0000581E0000}"/>
    <cellStyle name="Normal 2 3 5 4 2 2 3" xfId="6529" xr:uid="{00000000-0005-0000-0000-0000591E0000}"/>
    <cellStyle name="Normal 2 3 5 4 2 2 3 2" xfId="16581" xr:uid="{00000000-0005-0000-0000-00005A1E0000}"/>
    <cellStyle name="Normal 2 3 5 4 2 2 3 2 2" xfId="46903" xr:uid="{00000000-0005-0000-0000-00005B1E0000}"/>
    <cellStyle name="Normal 2 3 5 4 2 2 3 2 3" xfId="31679" xr:uid="{00000000-0005-0000-0000-00005C1E0000}"/>
    <cellStyle name="Normal 2 3 5 4 2 2 3 3" xfId="11561" xr:uid="{00000000-0005-0000-0000-00005D1E0000}"/>
    <cellStyle name="Normal 2 3 5 4 2 2 3 3 2" xfId="41886" xr:uid="{00000000-0005-0000-0000-00005E1E0000}"/>
    <cellStyle name="Normal 2 3 5 4 2 2 3 3 3" xfId="26662" xr:uid="{00000000-0005-0000-0000-00005F1E0000}"/>
    <cellStyle name="Normal 2 3 5 4 2 2 3 4" xfId="36873" xr:uid="{00000000-0005-0000-0000-0000601E0000}"/>
    <cellStyle name="Normal 2 3 5 4 2 2 3 5" xfId="21649" xr:uid="{00000000-0005-0000-0000-0000611E0000}"/>
    <cellStyle name="Normal 2 3 5 4 2 2 4" xfId="13239" xr:uid="{00000000-0005-0000-0000-0000621E0000}"/>
    <cellStyle name="Normal 2 3 5 4 2 2 4 2" xfId="43561" xr:uid="{00000000-0005-0000-0000-0000631E0000}"/>
    <cellStyle name="Normal 2 3 5 4 2 2 4 3" xfId="28337" xr:uid="{00000000-0005-0000-0000-0000641E0000}"/>
    <cellStyle name="Normal 2 3 5 4 2 2 5" xfId="8218" xr:uid="{00000000-0005-0000-0000-0000651E0000}"/>
    <cellStyle name="Normal 2 3 5 4 2 2 5 2" xfId="38544" xr:uid="{00000000-0005-0000-0000-0000661E0000}"/>
    <cellStyle name="Normal 2 3 5 4 2 2 5 3" xfId="23320" xr:uid="{00000000-0005-0000-0000-0000671E0000}"/>
    <cellStyle name="Normal 2 3 5 4 2 2 6" xfId="33532" xr:uid="{00000000-0005-0000-0000-0000681E0000}"/>
    <cellStyle name="Normal 2 3 5 4 2 2 7" xfId="18307" xr:uid="{00000000-0005-0000-0000-0000691E0000}"/>
    <cellStyle name="Normal 2 3 5 4 2 3" xfId="4000" xr:uid="{00000000-0005-0000-0000-00006A1E0000}"/>
    <cellStyle name="Normal 2 3 5 4 2 3 2" xfId="14074" xr:uid="{00000000-0005-0000-0000-00006B1E0000}"/>
    <cellStyle name="Normal 2 3 5 4 2 3 2 2" xfId="44396" xr:uid="{00000000-0005-0000-0000-00006C1E0000}"/>
    <cellStyle name="Normal 2 3 5 4 2 3 2 3" xfId="29172" xr:uid="{00000000-0005-0000-0000-00006D1E0000}"/>
    <cellStyle name="Normal 2 3 5 4 2 3 3" xfId="9054" xr:uid="{00000000-0005-0000-0000-00006E1E0000}"/>
    <cellStyle name="Normal 2 3 5 4 2 3 3 2" xfId="39379" xr:uid="{00000000-0005-0000-0000-00006F1E0000}"/>
    <cellStyle name="Normal 2 3 5 4 2 3 3 3" xfId="24155" xr:uid="{00000000-0005-0000-0000-0000701E0000}"/>
    <cellStyle name="Normal 2 3 5 4 2 3 4" xfId="34366" xr:uid="{00000000-0005-0000-0000-0000711E0000}"/>
    <cellStyle name="Normal 2 3 5 4 2 3 5" xfId="19142" xr:uid="{00000000-0005-0000-0000-0000721E0000}"/>
    <cellStyle name="Normal 2 3 5 4 2 4" xfId="5693" xr:uid="{00000000-0005-0000-0000-0000731E0000}"/>
    <cellStyle name="Normal 2 3 5 4 2 4 2" xfId="15745" xr:uid="{00000000-0005-0000-0000-0000741E0000}"/>
    <cellStyle name="Normal 2 3 5 4 2 4 2 2" xfId="46067" xr:uid="{00000000-0005-0000-0000-0000751E0000}"/>
    <cellStyle name="Normal 2 3 5 4 2 4 2 3" xfId="30843" xr:uid="{00000000-0005-0000-0000-0000761E0000}"/>
    <cellStyle name="Normal 2 3 5 4 2 4 3" xfId="10725" xr:uid="{00000000-0005-0000-0000-0000771E0000}"/>
    <cellStyle name="Normal 2 3 5 4 2 4 3 2" xfId="41050" xr:uid="{00000000-0005-0000-0000-0000781E0000}"/>
    <cellStyle name="Normal 2 3 5 4 2 4 3 3" xfId="25826" xr:uid="{00000000-0005-0000-0000-0000791E0000}"/>
    <cellStyle name="Normal 2 3 5 4 2 4 4" xfId="36037" xr:uid="{00000000-0005-0000-0000-00007A1E0000}"/>
    <cellStyle name="Normal 2 3 5 4 2 4 5" xfId="20813" xr:uid="{00000000-0005-0000-0000-00007B1E0000}"/>
    <cellStyle name="Normal 2 3 5 4 2 5" xfId="12403" xr:uid="{00000000-0005-0000-0000-00007C1E0000}"/>
    <cellStyle name="Normal 2 3 5 4 2 5 2" xfId="42725" xr:uid="{00000000-0005-0000-0000-00007D1E0000}"/>
    <cellStyle name="Normal 2 3 5 4 2 5 3" xfId="27501" xr:uid="{00000000-0005-0000-0000-00007E1E0000}"/>
    <cellStyle name="Normal 2 3 5 4 2 6" xfId="7382" xr:uid="{00000000-0005-0000-0000-00007F1E0000}"/>
    <cellStyle name="Normal 2 3 5 4 2 6 2" xfId="37708" xr:uid="{00000000-0005-0000-0000-0000801E0000}"/>
    <cellStyle name="Normal 2 3 5 4 2 6 3" xfId="22484" xr:uid="{00000000-0005-0000-0000-0000811E0000}"/>
    <cellStyle name="Normal 2 3 5 4 2 7" xfId="32696" xr:uid="{00000000-0005-0000-0000-0000821E0000}"/>
    <cellStyle name="Normal 2 3 5 4 2 8" xfId="17471" xr:uid="{00000000-0005-0000-0000-0000831E0000}"/>
    <cellStyle name="Normal 2 3 5 4 3" xfId="2729" xr:uid="{00000000-0005-0000-0000-0000841E0000}"/>
    <cellStyle name="Normal 2 3 5 4 3 2" xfId="4419" xr:uid="{00000000-0005-0000-0000-0000851E0000}"/>
    <cellStyle name="Normal 2 3 5 4 3 2 2" xfId="14492" xr:uid="{00000000-0005-0000-0000-0000861E0000}"/>
    <cellStyle name="Normal 2 3 5 4 3 2 2 2" xfId="44814" xr:uid="{00000000-0005-0000-0000-0000871E0000}"/>
    <cellStyle name="Normal 2 3 5 4 3 2 2 3" xfId="29590" xr:uid="{00000000-0005-0000-0000-0000881E0000}"/>
    <cellStyle name="Normal 2 3 5 4 3 2 3" xfId="9472" xr:uid="{00000000-0005-0000-0000-0000891E0000}"/>
    <cellStyle name="Normal 2 3 5 4 3 2 3 2" xfId="39797" xr:uid="{00000000-0005-0000-0000-00008A1E0000}"/>
    <cellStyle name="Normal 2 3 5 4 3 2 3 3" xfId="24573" xr:uid="{00000000-0005-0000-0000-00008B1E0000}"/>
    <cellStyle name="Normal 2 3 5 4 3 2 4" xfId="34784" xr:uid="{00000000-0005-0000-0000-00008C1E0000}"/>
    <cellStyle name="Normal 2 3 5 4 3 2 5" xfId="19560" xr:uid="{00000000-0005-0000-0000-00008D1E0000}"/>
    <cellStyle name="Normal 2 3 5 4 3 3" xfId="6111" xr:uid="{00000000-0005-0000-0000-00008E1E0000}"/>
    <cellStyle name="Normal 2 3 5 4 3 3 2" xfId="16163" xr:uid="{00000000-0005-0000-0000-00008F1E0000}"/>
    <cellStyle name="Normal 2 3 5 4 3 3 2 2" xfId="46485" xr:uid="{00000000-0005-0000-0000-0000901E0000}"/>
    <cellStyle name="Normal 2 3 5 4 3 3 2 3" xfId="31261" xr:uid="{00000000-0005-0000-0000-0000911E0000}"/>
    <cellStyle name="Normal 2 3 5 4 3 3 3" xfId="11143" xr:uid="{00000000-0005-0000-0000-0000921E0000}"/>
    <cellStyle name="Normal 2 3 5 4 3 3 3 2" xfId="41468" xr:uid="{00000000-0005-0000-0000-0000931E0000}"/>
    <cellStyle name="Normal 2 3 5 4 3 3 3 3" xfId="26244" xr:uid="{00000000-0005-0000-0000-0000941E0000}"/>
    <cellStyle name="Normal 2 3 5 4 3 3 4" xfId="36455" xr:uid="{00000000-0005-0000-0000-0000951E0000}"/>
    <cellStyle name="Normal 2 3 5 4 3 3 5" xfId="21231" xr:uid="{00000000-0005-0000-0000-0000961E0000}"/>
    <cellStyle name="Normal 2 3 5 4 3 4" xfId="12821" xr:uid="{00000000-0005-0000-0000-0000971E0000}"/>
    <cellStyle name="Normal 2 3 5 4 3 4 2" xfId="43143" xr:uid="{00000000-0005-0000-0000-0000981E0000}"/>
    <cellStyle name="Normal 2 3 5 4 3 4 3" xfId="27919" xr:uid="{00000000-0005-0000-0000-0000991E0000}"/>
    <cellStyle name="Normal 2 3 5 4 3 5" xfId="7800" xr:uid="{00000000-0005-0000-0000-00009A1E0000}"/>
    <cellStyle name="Normal 2 3 5 4 3 5 2" xfId="38126" xr:uid="{00000000-0005-0000-0000-00009B1E0000}"/>
    <cellStyle name="Normal 2 3 5 4 3 5 3" xfId="22902" xr:uid="{00000000-0005-0000-0000-00009C1E0000}"/>
    <cellStyle name="Normal 2 3 5 4 3 6" xfId="33114" xr:uid="{00000000-0005-0000-0000-00009D1E0000}"/>
    <cellStyle name="Normal 2 3 5 4 3 7" xfId="17889" xr:uid="{00000000-0005-0000-0000-00009E1E0000}"/>
    <cellStyle name="Normal 2 3 5 4 4" xfId="3582" xr:uid="{00000000-0005-0000-0000-00009F1E0000}"/>
    <cellStyle name="Normal 2 3 5 4 4 2" xfId="13656" xr:uid="{00000000-0005-0000-0000-0000A01E0000}"/>
    <cellStyle name="Normal 2 3 5 4 4 2 2" xfId="43978" xr:uid="{00000000-0005-0000-0000-0000A11E0000}"/>
    <cellStyle name="Normal 2 3 5 4 4 2 3" xfId="28754" xr:uid="{00000000-0005-0000-0000-0000A21E0000}"/>
    <cellStyle name="Normal 2 3 5 4 4 3" xfId="8636" xr:uid="{00000000-0005-0000-0000-0000A31E0000}"/>
    <cellStyle name="Normal 2 3 5 4 4 3 2" xfId="38961" xr:uid="{00000000-0005-0000-0000-0000A41E0000}"/>
    <cellStyle name="Normal 2 3 5 4 4 3 3" xfId="23737" xr:uid="{00000000-0005-0000-0000-0000A51E0000}"/>
    <cellStyle name="Normal 2 3 5 4 4 4" xfId="33948" xr:uid="{00000000-0005-0000-0000-0000A61E0000}"/>
    <cellStyle name="Normal 2 3 5 4 4 5" xfId="18724" xr:uid="{00000000-0005-0000-0000-0000A71E0000}"/>
    <cellStyle name="Normal 2 3 5 4 5" xfId="5275" xr:uid="{00000000-0005-0000-0000-0000A81E0000}"/>
    <cellStyle name="Normal 2 3 5 4 5 2" xfId="15327" xr:uid="{00000000-0005-0000-0000-0000A91E0000}"/>
    <cellStyle name="Normal 2 3 5 4 5 2 2" xfId="45649" xr:uid="{00000000-0005-0000-0000-0000AA1E0000}"/>
    <cellStyle name="Normal 2 3 5 4 5 2 3" xfId="30425" xr:uid="{00000000-0005-0000-0000-0000AB1E0000}"/>
    <cellStyle name="Normal 2 3 5 4 5 3" xfId="10307" xr:uid="{00000000-0005-0000-0000-0000AC1E0000}"/>
    <cellStyle name="Normal 2 3 5 4 5 3 2" xfId="40632" xr:uid="{00000000-0005-0000-0000-0000AD1E0000}"/>
    <cellStyle name="Normal 2 3 5 4 5 3 3" xfId="25408" xr:uid="{00000000-0005-0000-0000-0000AE1E0000}"/>
    <cellStyle name="Normal 2 3 5 4 5 4" xfId="35619" xr:uid="{00000000-0005-0000-0000-0000AF1E0000}"/>
    <cellStyle name="Normal 2 3 5 4 5 5" xfId="20395" xr:uid="{00000000-0005-0000-0000-0000B01E0000}"/>
    <cellStyle name="Normal 2 3 5 4 6" xfId="11985" xr:uid="{00000000-0005-0000-0000-0000B11E0000}"/>
    <cellStyle name="Normal 2 3 5 4 6 2" xfId="42307" xr:uid="{00000000-0005-0000-0000-0000B21E0000}"/>
    <cellStyle name="Normal 2 3 5 4 6 3" xfId="27083" xr:uid="{00000000-0005-0000-0000-0000B31E0000}"/>
    <cellStyle name="Normal 2 3 5 4 7" xfId="6964" xr:uid="{00000000-0005-0000-0000-0000B41E0000}"/>
    <cellStyle name="Normal 2 3 5 4 7 2" xfId="37290" xr:uid="{00000000-0005-0000-0000-0000B51E0000}"/>
    <cellStyle name="Normal 2 3 5 4 7 3" xfId="22066" xr:uid="{00000000-0005-0000-0000-0000B61E0000}"/>
    <cellStyle name="Normal 2 3 5 4 8" xfId="32278" xr:uid="{00000000-0005-0000-0000-0000B71E0000}"/>
    <cellStyle name="Normal 2 3 5 4 9" xfId="17053" xr:uid="{00000000-0005-0000-0000-0000B81E0000}"/>
    <cellStyle name="Normal 2 3 5 5" xfId="2098" xr:uid="{00000000-0005-0000-0000-0000B91E0000}"/>
    <cellStyle name="Normal 2 3 5 5 2" xfId="2939" xr:uid="{00000000-0005-0000-0000-0000BA1E0000}"/>
    <cellStyle name="Normal 2 3 5 5 2 2" xfId="4629" xr:uid="{00000000-0005-0000-0000-0000BB1E0000}"/>
    <cellStyle name="Normal 2 3 5 5 2 2 2" xfId="14702" xr:uid="{00000000-0005-0000-0000-0000BC1E0000}"/>
    <cellStyle name="Normal 2 3 5 5 2 2 2 2" xfId="45024" xr:uid="{00000000-0005-0000-0000-0000BD1E0000}"/>
    <cellStyle name="Normal 2 3 5 5 2 2 2 3" xfId="29800" xr:uid="{00000000-0005-0000-0000-0000BE1E0000}"/>
    <cellStyle name="Normal 2 3 5 5 2 2 3" xfId="9682" xr:uid="{00000000-0005-0000-0000-0000BF1E0000}"/>
    <cellStyle name="Normal 2 3 5 5 2 2 3 2" xfId="40007" xr:uid="{00000000-0005-0000-0000-0000C01E0000}"/>
    <cellStyle name="Normal 2 3 5 5 2 2 3 3" xfId="24783" xr:uid="{00000000-0005-0000-0000-0000C11E0000}"/>
    <cellStyle name="Normal 2 3 5 5 2 2 4" xfId="34994" xr:uid="{00000000-0005-0000-0000-0000C21E0000}"/>
    <cellStyle name="Normal 2 3 5 5 2 2 5" xfId="19770" xr:uid="{00000000-0005-0000-0000-0000C31E0000}"/>
    <cellStyle name="Normal 2 3 5 5 2 3" xfId="6321" xr:uid="{00000000-0005-0000-0000-0000C41E0000}"/>
    <cellStyle name="Normal 2 3 5 5 2 3 2" xfId="16373" xr:uid="{00000000-0005-0000-0000-0000C51E0000}"/>
    <cellStyle name="Normal 2 3 5 5 2 3 2 2" xfId="46695" xr:uid="{00000000-0005-0000-0000-0000C61E0000}"/>
    <cellStyle name="Normal 2 3 5 5 2 3 2 3" xfId="31471" xr:uid="{00000000-0005-0000-0000-0000C71E0000}"/>
    <cellStyle name="Normal 2 3 5 5 2 3 3" xfId="11353" xr:uid="{00000000-0005-0000-0000-0000C81E0000}"/>
    <cellStyle name="Normal 2 3 5 5 2 3 3 2" xfId="41678" xr:uid="{00000000-0005-0000-0000-0000C91E0000}"/>
    <cellStyle name="Normal 2 3 5 5 2 3 3 3" xfId="26454" xr:uid="{00000000-0005-0000-0000-0000CA1E0000}"/>
    <cellStyle name="Normal 2 3 5 5 2 3 4" xfId="36665" xr:uid="{00000000-0005-0000-0000-0000CB1E0000}"/>
    <cellStyle name="Normal 2 3 5 5 2 3 5" xfId="21441" xr:uid="{00000000-0005-0000-0000-0000CC1E0000}"/>
    <cellStyle name="Normal 2 3 5 5 2 4" xfId="13031" xr:uid="{00000000-0005-0000-0000-0000CD1E0000}"/>
    <cellStyle name="Normal 2 3 5 5 2 4 2" xfId="43353" xr:uid="{00000000-0005-0000-0000-0000CE1E0000}"/>
    <cellStyle name="Normal 2 3 5 5 2 4 3" xfId="28129" xr:uid="{00000000-0005-0000-0000-0000CF1E0000}"/>
    <cellStyle name="Normal 2 3 5 5 2 5" xfId="8010" xr:uid="{00000000-0005-0000-0000-0000D01E0000}"/>
    <cellStyle name="Normal 2 3 5 5 2 5 2" xfId="38336" xr:uid="{00000000-0005-0000-0000-0000D11E0000}"/>
    <cellStyle name="Normal 2 3 5 5 2 5 3" xfId="23112" xr:uid="{00000000-0005-0000-0000-0000D21E0000}"/>
    <cellStyle name="Normal 2 3 5 5 2 6" xfId="33324" xr:uid="{00000000-0005-0000-0000-0000D31E0000}"/>
    <cellStyle name="Normal 2 3 5 5 2 7" xfId="18099" xr:uid="{00000000-0005-0000-0000-0000D41E0000}"/>
    <cellStyle name="Normal 2 3 5 5 3" xfId="3792" xr:uid="{00000000-0005-0000-0000-0000D51E0000}"/>
    <cellStyle name="Normal 2 3 5 5 3 2" xfId="13866" xr:uid="{00000000-0005-0000-0000-0000D61E0000}"/>
    <cellStyle name="Normal 2 3 5 5 3 2 2" xfId="44188" xr:uid="{00000000-0005-0000-0000-0000D71E0000}"/>
    <cellStyle name="Normal 2 3 5 5 3 2 3" xfId="28964" xr:uid="{00000000-0005-0000-0000-0000D81E0000}"/>
    <cellStyle name="Normal 2 3 5 5 3 3" xfId="8846" xr:uid="{00000000-0005-0000-0000-0000D91E0000}"/>
    <cellStyle name="Normal 2 3 5 5 3 3 2" xfId="39171" xr:uid="{00000000-0005-0000-0000-0000DA1E0000}"/>
    <cellStyle name="Normal 2 3 5 5 3 3 3" xfId="23947" xr:uid="{00000000-0005-0000-0000-0000DB1E0000}"/>
    <cellStyle name="Normal 2 3 5 5 3 4" xfId="34158" xr:uid="{00000000-0005-0000-0000-0000DC1E0000}"/>
    <cellStyle name="Normal 2 3 5 5 3 5" xfId="18934" xr:uid="{00000000-0005-0000-0000-0000DD1E0000}"/>
    <cellStyle name="Normal 2 3 5 5 4" xfId="5485" xr:uid="{00000000-0005-0000-0000-0000DE1E0000}"/>
    <cellStyle name="Normal 2 3 5 5 4 2" xfId="15537" xr:uid="{00000000-0005-0000-0000-0000DF1E0000}"/>
    <cellStyle name="Normal 2 3 5 5 4 2 2" xfId="45859" xr:uid="{00000000-0005-0000-0000-0000E01E0000}"/>
    <cellStyle name="Normal 2 3 5 5 4 2 3" xfId="30635" xr:uid="{00000000-0005-0000-0000-0000E11E0000}"/>
    <cellStyle name="Normal 2 3 5 5 4 3" xfId="10517" xr:uid="{00000000-0005-0000-0000-0000E21E0000}"/>
    <cellStyle name="Normal 2 3 5 5 4 3 2" xfId="40842" xr:uid="{00000000-0005-0000-0000-0000E31E0000}"/>
    <cellStyle name="Normal 2 3 5 5 4 3 3" xfId="25618" xr:uid="{00000000-0005-0000-0000-0000E41E0000}"/>
    <cellStyle name="Normal 2 3 5 5 4 4" xfId="35829" xr:uid="{00000000-0005-0000-0000-0000E51E0000}"/>
    <cellStyle name="Normal 2 3 5 5 4 5" xfId="20605" xr:uid="{00000000-0005-0000-0000-0000E61E0000}"/>
    <cellStyle name="Normal 2 3 5 5 5" xfId="12195" xr:uid="{00000000-0005-0000-0000-0000E71E0000}"/>
    <cellStyle name="Normal 2 3 5 5 5 2" xfId="42517" xr:uid="{00000000-0005-0000-0000-0000E81E0000}"/>
    <cellStyle name="Normal 2 3 5 5 5 3" xfId="27293" xr:uid="{00000000-0005-0000-0000-0000E91E0000}"/>
    <cellStyle name="Normal 2 3 5 5 6" xfId="7174" xr:uid="{00000000-0005-0000-0000-0000EA1E0000}"/>
    <cellStyle name="Normal 2 3 5 5 6 2" xfId="37500" xr:uid="{00000000-0005-0000-0000-0000EB1E0000}"/>
    <cellStyle name="Normal 2 3 5 5 6 3" xfId="22276" xr:uid="{00000000-0005-0000-0000-0000EC1E0000}"/>
    <cellStyle name="Normal 2 3 5 5 7" xfId="32488" xr:uid="{00000000-0005-0000-0000-0000ED1E0000}"/>
    <cellStyle name="Normal 2 3 5 5 8" xfId="17263" xr:uid="{00000000-0005-0000-0000-0000EE1E0000}"/>
    <cellStyle name="Normal 2 3 5 6" xfId="2519" xr:uid="{00000000-0005-0000-0000-0000EF1E0000}"/>
    <cellStyle name="Normal 2 3 5 6 2" xfId="4211" xr:uid="{00000000-0005-0000-0000-0000F01E0000}"/>
    <cellStyle name="Normal 2 3 5 6 2 2" xfId="14284" xr:uid="{00000000-0005-0000-0000-0000F11E0000}"/>
    <cellStyle name="Normal 2 3 5 6 2 2 2" xfId="44606" xr:uid="{00000000-0005-0000-0000-0000F21E0000}"/>
    <cellStyle name="Normal 2 3 5 6 2 2 3" xfId="29382" xr:uid="{00000000-0005-0000-0000-0000F31E0000}"/>
    <cellStyle name="Normal 2 3 5 6 2 3" xfId="9264" xr:uid="{00000000-0005-0000-0000-0000F41E0000}"/>
    <cellStyle name="Normal 2 3 5 6 2 3 2" xfId="39589" xr:uid="{00000000-0005-0000-0000-0000F51E0000}"/>
    <cellStyle name="Normal 2 3 5 6 2 3 3" xfId="24365" xr:uid="{00000000-0005-0000-0000-0000F61E0000}"/>
    <cellStyle name="Normal 2 3 5 6 2 4" xfId="34576" xr:uid="{00000000-0005-0000-0000-0000F71E0000}"/>
    <cellStyle name="Normal 2 3 5 6 2 5" xfId="19352" xr:uid="{00000000-0005-0000-0000-0000F81E0000}"/>
    <cellStyle name="Normal 2 3 5 6 3" xfId="5903" xr:uid="{00000000-0005-0000-0000-0000F91E0000}"/>
    <cellStyle name="Normal 2 3 5 6 3 2" xfId="15955" xr:uid="{00000000-0005-0000-0000-0000FA1E0000}"/>
    <cellStyle name="Normal 2 3 5 6 3 2 2" xfId="46277" xr:uid="{00000000-0005-0000-0000-0000FB1E0000}"/>
    <cellStyle name="Normal 2 3 5 6 3 2 3" xfId="31053" xr:uid="{00000000-0005-0000-0000-0000FC1E0000}"/>
    <cellStyle name="Normal 2 3 5 6 3 3" xfId="10935" xr:uid="{00000000-0005-0000-0000-0000FD1E0000}"/>
    <cellStyle name="Normal 2 3 5 6 3 3 2" xfId="41260" xr:uid="{00000000-0005-0000-0000-0000FE1E0000}"/>
    <cellStyle name="Normal 2 3 5 6 3 3 3" xfId="26036" xr:uid="{00000000-0005-0000-0000-0000FF1E0000}"/>
    <cellStyle name="Normal 2 3 5 6 3 4" xfId="36247" xr:uid="{00000000-0005-0000-0000-0000001F0000}"/>
    <cellStyle name="Normal 2 3 5 6 3 5" xfId="21023" xr:uid="{00000000-0005-0000-0000-0000011F0000}"/>
    <cellStyle name="Normal 2 3 5 6 4" xfId="12613" xr:uid="{00000000-0005-0000-0000-0000021F0000}"/>
    <cellStyle name="Normal 2 3 5 6 4 2" xfId="42935" xr:uid="{00000000-0005-0000-0000-0000031F0000}"/>
    <cellStyle name="Normal 2 3 5 6 4 3" xfId="27711" xr:uid="{00000000-0005-0000-0000-0000041F0000}"/>
    <cellStyle name="Normal 2 3 5 6 5" xfId="7592" xr:uid="{00000000-0005-0000-0000-0000051F0000}"/>
    <cellStyle name="Normal 2 3 5 6 5 2" xfId="37918" xr:uid="{00000000-0005-0000-0000-0000061F0000}"/>
    <cellStyle name="Normal 2 3 5 6 5 3" xfId="22694" xr:uid="{00000000-0005-0000-0000-0000071F0000}"/>
    <cellStyle name="Normal 2 3 5 6 6" xfId="32906" xr:uid="{00000000-0005-0000-0000-0000081F0000}"/>
    <cellStyle name="Normal 2 3 5 6 7" xfId="17681" xr:uid="{00000000-0005-0000-0000-0000091F0000}"/>
    <cellStyle name="Normal 2 3 5 7" xfId="3370" xr:uid="{00000000-0005-0000-0000-00000A1F0000}"/>
    <cellStyle name="Normal 2 3 5 7 2" xfId="13448" xr:uid="{00000000-0005-0000-0000-00000B1F0000}"/>
    <cellStyle name="Normal 2 3 5 7 2 2" xfId="43770" xr:uid="{00000000-0005-0000-0000-00000C1F0000}"/>
    <cellStyle name="Normal 2 3 5 7 2 3" xfId="28546" xr:uid="{00000000-0005-0000-0000-00000D1F0000}"/>
    <cellStyle name="Normal 2 3 5 7 3" xfId="8428" xr:uid="{00000000-0005-0000-0000-00000E1F0000}"/>
    <cellStyle name="Normal 2 3 5 7 3 2" xfId="38753" xr:uid="{00000000-0005-0000-0000-00000F1F0000}"/>
    <cellStyle name="Normal 2 3 5 7 3 3" xfId="23529" xr:uid="{00000000-0005-0000-0000-0000101F0000}"/>
    <cellStyle name="Normal 2 3 5 7 4" xfId="33740" xr:uid="{00000000-0005-0000-0000-0000111F0000}"/>
    <cellStyle name="Normal 2 3 5 7 5" xfId="18516" xr:uid="{00000000-0005-0000-0000-0000121F0000}"/>
    <cellStyle name="Normal 2 3 5 8" xfId="5064" xr:uid="{00000000-0005-0000-0000-0000131F0000}"/>
    <cellStyle name="Normal 2 3 5 8 2" xfId="15119" xr:uid="{00000000-0005-0000-0000-0000141F0000}"/>
    <cellStyle name="Normal 2 3 5 8 2 2" xfId="45441" xr:uid="{00000000-0005-0000-0000-0000151F0000}"/>
    <cellStyle name="Normal 2 3 5 8 2 3" xfId="30217" xr:uid="{00000000-0005-0000-0000-0000161F0000}"/>
    <cellStyle name="Normal 2 3 5 8 3" xfId="10099" xr:uid="{00000000-0005-0000-0000-0000171F0000}"/>
    <cellStyle name="Normal 2 3 5 8 3 2" xfId="40424" xr:uid="{00000000-0005-0000-0000-0000181F0000}"/>
    <cellStyle name="Normal 2 3 5 8 3 3" xfId="25200" xr:uid="{00000000-0005-0000-0000-0000191F0000}"/>
    <cellStyle name="Normal 2 3 5 8 4" xfId="35411" xr:uid="{00000000-0005-0000-0000-00001A1F0000}"/>
    <cellStyle name="Normal 2 3 5 8 5" xfId="20187" xr:uid="{00000000-0005-0000-0000-00001B1F0000}"/>
    <cellStyle name="Normal 2 3 5 9" xfId="11775" xr:uid="{00000000-0005-0000-0000-00001C1F0000}"/>
    <cellStyle name="Normal 2 3 5 9 2" xfId="42099" xr:uid="{00000000-0005-0000-0000-00001D1F0000}"/>
    <cellStyle name="Normal 2 3 5 9 3" xfId="26875" xr:uid="{00000000-0005-0000-0000-00001E1F0000}"/>
    <cellStyle name="Normal 2 3 6" xfId="1421" xr:uid="{00000000-0005-0000-0000-00001F1F0000}"/>
    <cellStyle name="Normal 2 3 6 10" xfId="6751" xr:uid="{00000000-0005-0000-0000-0000201F0000}"/>
    <cellStyle name="Normal 2 3 6 10 2" xfId="37079" xr:uid="{00000000-0005-0000-0000-0000211F0000}"/>
    <cellStyle name="Normal 2 3 6 10 3" xfId="21855" xr:uid="{00000000-0005-0000-0000-0000221F0000}"/>
    <cellStyle name="Normal 2 3 6 11" xfId="32070" xr:uid="{00000000-0005-0000-0000-0000231F0000}"/>
    <cellStyle name="Normal 2 3 6 12" xfId="16840" xr:uid="{00000000-0005-0000-0000-0000241F0000}"/>
    <cellStyle name="Normal 2 3 6 2" xfId="1715" xr:uid="{00000000-0005-0000-0000-0000251F0000}"/>
    <cellStyle name="Normal 2 3 6 2 10" xfId="32122" xr:uid="{00000000-0005-0000-0000-0000261F0000}"/>
    <cellStyle name="Normal 2 3 6 2 11" xfId="16894" xr:uid="{00000000-0005-0000-0000-0000271F0000}"/>
    <cellStyle name="Normal 2 3 6 2 2" xfId="1823" xr:uid="{00000000-0005-0000-0000-0000281F0000}"/>
    <cellStyle name="Normal 2 3 6 2 2 10" xfId="16998" xr:uid="{00000000-0005-0000-0000-0000291F0000}"/>
    <cellStyle name="Normal 2 3 6 2 2 2" xfId="2040" xr:uid="{00000000-0005-0000-0000-00002A1F0000}"/>
    <cellStyle name="Normal 2 3 6 2 2 2 2" xfId="2461" xr:uid="{00000000-0005-0000-0000-00002B1F0000}"/>
    <cellStyle name="Normal 2 3 6 2 2 2 2 2" xfId="3300" xr:uid="{00000000-0005-0000-0000-00002C1F0000}"/>
    <cellStyle name="Normal 2 3 6 2 2 2 2 2 2" xfId="4990" xr:uid="{00000000-0005-0000-0000-00002D1F0000}"/>
    <cellStyle name="Normal 2 3 6 2 2 2 2 2 2 2" xfId="15063" xr:uid="{00000000-0005-0000-0000-00002E1F0000}"/>
    <cellStyle name="Normal 2 3 6 2 2 2 2 2 2 2 2" xfId="45385" xr:uid="{00000000-0005-0000-0000-00002F1F0000}"/>
    <cellStyle name="Normal 2 3 6 2 2 2 2 2 2 2 3" xfId="30161" xr:uid="{00000000-0005-0000-0000-0000301F0000}"/>
    <cellStyle name="Normal 2 3 6 2 2 2 2 2 2 3" xfId="10043" xr:uid="{00000000-0005-0000-0000-0000311F0000}"/>
    <cellStyle name="Normal 2 3 6 2 2 2 2 2 2 3 2" xfId="40368" xr:uid="{00000000-0005-0000-0000-0000321F0000}"/>
    <cellStyle name="Normal 2 3 6 2 2 2 2 2 2 3 3" xfId="25144" xr:uid="{00000000-0005-0000-0000-0000331F0000}"/>
    <cellStyle name="Normal 2 3 6 2 2 2 2 2 2 4" xfId="35355" xr:uid="{00000000-0005-0000-0000-0000341F0000}"/>
    <cellStyle name="Normal 2 3 6 2 2 2 2 2 2 5" xfId="20131" xr:uid="{00000000-0005-0000-0000-0000351F0000}"/>
    <cellStyle name="Normal 2 3 6 2 2 2 2 2 3" xfId="6682" xr:uid="{00000000-0005-0000-0000-0000361F0000}"/>
    <cellStyle name="Normal 2 3 6 2 2 2 2 2 3 2" xfId="16734" xr:uid="{00000000-0005-0000-0000-0000371F0000}"/>
    <cellStyle name="Normal 2 3 6 2 2 2 2 2 3 2 2" xfId="47056" xr:uid="{00000000-0005-0000-0000-0000381F0000}"/>
    <cellStyle name="Normal 2 3 6 2 2 2 2 2 3 2 3" xfId="31832" xr:uid="{00000000-0005-0000-0000-0000391F0000}"/>
    <cellStyle name="Normal 2 3 6 2 2 2 2 2 3 3" xfId="11714" xr:uid="{00000000-0005-0000-0000-00003A1F0000}"/>
    <cellStyle name="Normal 2 3 6 2 2 2 2 2 3 3 2" xfId="42039" xr:uid="{00000000-0005-0000-0000-00003B1F0000}"/>
    <cellStyle name="Normal 2 3 6 2 2 2 2 2 3 3 3" xfId="26815" xr:uid="{00000000-0005-0000-0000-00003C1F0000}"/>
    <cellStyle name="Normal 2 3 6 2 2 2 2 2 3 4" xfId="37026" xr:uid="{00000000-0005-0000-0000-00003D1F0000}"/>
    <cellStyle name="Normal 2 3 6 2 2 2 2 2 3 5" xfId="21802" xr:uid="{00000000-0005-0000-0000-00003E1F0000}"/>
    <cellStyle name="Normal 2 3 6 2 2 2 2 2 4" xfId="13392" xr:uid="{00000000-0005-0000-0000-00003F1F0000}"/>
    <cellStyle name="Normal 2 3 6 2 2 2 2 2 4 2" xfId="43714" xr:uid="{00000000-0005-0000-0000-0000401F0000}"/>
    <cellStyle name="Normal 2 3 6 2 2 2 2 2 4 3" xfId="28490" xr:uid="{00000000-0005-0000-0000-0000411F0000}"/>
    <cellStyle name="Normal 2 3 6 2 2 2 2 2 5" xfId="8371" xr:uid="{00000000-0005-0000-0000-0000421F0000}"/>
    <cellStyle name="Normal 2 3 6 2 2 2 2 2 5 2" xfId="38697" xr:uid="{00000000-0005-0000-0000-0000431F0000}"/>
    <cellStyle name="Normal 2 3 6 2 2 2 2 2 5 3" xfId="23473" xr:uid="{00000000-0005-0000-0000-0000441F0000}"/>
    <cellStyle name="Normal 2 3 6 2 2 2 2 2 6" xfId="33685" xr:uid="{00000000-0005-0000-0000-0000451F0000}"/>
    <cellStyle name="Normal 2 3 6 2 2 2 2 2 7" xfId="18460" xr:uid="{00000000-0005-0000-0000-0000461F0000}"/>
    <cellStyle name="Normal 2 3 6 2 2 2 2 3" xfId="4153" xr:uid="{00000000-0005-0000-0000-0000471F0000}"/>
    <cellStyle name="Normal 2 3 6 2 2 2 2 3 2" xfId="14227" xr:uid="{00000000-0005-0000-0000-0000481F0000}"/>
    <cellStyle name="Normal 2 3 6 2 2 2 2 3 2 2" xfId="44549" xr:uid="{00000000-0005-0000-0000-0000491F0000}"/>
    <cellStyle name="Normal 2 3 6 2 2 2 2 3 2 3" xfId="29325" xr:uid="{00000000-0005-0000-0000-00004A1F0000}"/>
    <cellStyle name="Normal 2 3 6 2 2 2 2 3 3" xfId="9207" xr:uid="{00000000-0005-0000-0000-00004B1F0000}"/>
    <cellStyle name="Normal 2 3 6 2 2 2 2 3 3 2" xfId="39532" xr:uid="{00000000-0005-0000-0000-00004C1F0000}"/>
    <cellStyle name="Normal 2 3 6 2 2 2 2 3 3 3" xfId="24308" xr:uid="{00000000-0005-0000-0000-00004D1F0000}"/>
    <cellStyle name="Normal 2 3 6 2 2 2 2 3 4" xfId="34519" xr:uid="{00000000-0005-0000-0000-00004E1F0000}"/>
    <cellStyle name="Normal 2 3 6 2 2 2 2 3 5" xfId="19295" xr:uid="{00000000-0005-0000-0000-00004F1F0000}"/>
    <cellStyle name="Normal 2 3 6 2 2 2 2 4" xfId="5846" xr:uid="{00000000-0005-0000-0000-0000501F0000}"/>
    <cellStyle name="Normal 2 3 6 2 2 2 2 4 2" xfId="15898" xr:uid="{00000000-0005-0000-0000-0000511F0000}"/>
    <cellStyle name="Normal 2 3 6 2 2 2 2 4 2 2" xfId="46220" xr:uid="{00000000-0005-0000-0000-0000521F0000}"/>
    <cellStyle name="Normal 2 3 6 2 2 2 2 4 2 3" xfId="30996" xr:uid="{00000000-0005-0000-0000-0000531F0000}"/>
    <cellStyle name="Normal 2 3 6 2 2 2 2 4 3" xfId="10878" xr:uid="{00000000-0005-0000-0000-0000541F0000}"/>
    <cellStyle name="Normal 2 3 6 2 2 2 2 4 3 2" xfId="41203" xr:uid="{00000000-0005-0000-0000-0000551F0000}"/>
    <cellStyle name="Normal 2 3 6 2 2 2 2 4 3 3" xfId="25979" xr:uid="{00000000-0005-0000-0000-0000561F0000}"/>
    <cellStyle name="Normal 2 3 6 2 2 2 2 4 4" xfId="36190" xr:uid="{00000000-0005-0000-0000-0000571F0000}"/>
    <cellStyle name="Normal 2 3 6 2 2 2 2 4 5" xfId="20966" xr:uid="{00000000-0005-0000-0000-0000581F0000}"/>
    <cellStyle name="Normal 2 3 6 2 2 2 2 5" xfId="12556" xr:uid="{00000000-0005-0000-0000-0000591F0000}"/>
    <cellStyle name="Normal 2 3 6 2 2 2 2 5 2" xfId="42878" xr:uid="{00000000-0005-0000-0000-00005A1F0000}"/>
    <cellStyle name="Normal 2 3 6 2 2 2 2 5 3" xfId="27654" xr:uid="{00000000-0005-0000-0000-00005B1F0000}"/>
    <cellStyle name="Normal 2 3 6 2 2 2 2 6" xfId="7535" xr:uid="{00000000-0005-0000-0000-00005C1F0000}"/>
    <cellStyle name="Normal 2 3 6 2 2 2 2 6 2" xfId="37861" xr:uid="{00000000-0005-0000-0000-00005D1F0000}"/>
    <cellStyle name="Normal 2 3 6 2 2 2 2 6 3" xfId="22637" xr:uid="{00000000-0005-0000-0000-00005E1F0000}"/>
    <cellStyle name="Normal 2 3 6 2 2 2 2 7" xfId="32849" xr:uid="{00000000-0005-0000-0000-00005F1F0000}"/>
    <cellStyle name="Normal 2 3 6 2 2 2 2 8" xfId="17624" xr:uid="{00000000-0005-0000-0000-0000601F0000}"/>
    <cellStyle name="Normal 2 3 6 2 2 2 3" xfId="2882" xr:uid="{00000000-0005-0000-0000-0000611F0000}"/>
    <cellStyle name="Normal 2 3 6 2 2 2 3 2" xfId="4572" xr:uid="{00000000-0005-0000-0000-0000621F0000}"/>
    <cellStyle name="Normal 2 3 6 2 2 2 3 2 2" xfId="14645" xr:uid="{00000000-0005-0000-0000-0000631F0000}"/>
    <cellStyle name="Normal 2 3 6 2 2 2 3 2 2 2" xfId="44967" xr:uid="{00000000-0005-0000-0000-0000641F0000}"/>
    <cellStyle name="Normal 2 3 6 2 2 2 3 2 2 3" xfId="29743" xr:uid="{00000000-0005-0000-0000-0000651F0000}"/>
    <cellStyle name="Normal 2 3 6 2 2 2 3 2 3" xfId="9625" xr:uid="{00000000-0005-0000-0000-0000661F0000}"/>
    <cellStyle name="Normal 2 3 6 2 2 2 3 2 3 2" xfId="39950" xr:uid="{00000000-0005-0000-0000-0000671F0000}"/>
    <cellStyle name="Normal 2 3 6 2 2 2 3 2 3 3" xfId="24726" xr:uid="{00000000-0005-0000-0000-0000681F0000}"/>
    <cellStyle name="Normal 2 3 6 2 2 2 3 2 4" xfId="34937" xr:uid="{00000000-0005-0000-0000-0000691F0000}"/>
    <cellStyle name="Normal 2 3 6 2 2 2 3 2 5" xfId="19713" xr:uid="{00000000-0005-0000-0000-00006A1F0000}"/>
    <cellStyle name="Normal 2 3 6 2 2 2 3 3" xfId="6264" xr:uid="{00000000-0005-0000-0000-00006B1F0000}"/>
    <cellStyle name="Normal 2 3 6 2 2 2 3 3 2" xfId="16316" xr:uid="{00000000-0005-0000-0000-00006C1F0000}"/>
    <cellStyle name="Normal 2 3 6 2 2 2 3 3 2 2" xfId="46638" xr:uid="{00000000-0005-0000-0000-00006D1F0000}"/>
    <cellStyle name="Normal 2 3 6 2 2 2 3 3 2 3" xfId="31414" xr:uid="{00000000-0005-0000-0000-00006E1F0000}"/>
    <cellStyle name="Normal 2 3 6 2 2 2 3 3 3" xfId="11296" xr:uid="{00000000-0005-0000-0000-00006F1F0000}"/>
    <cellStyle name="Normal 2 3 6 2 2 2 3 3 3 2" xfId="41621" xr:uid="{00000000-0005-0000-0000-0000701F0000}"/>
    <cellStyle name="Normal 2 3 6 2 2 2 3 3 3 3" xfId="26397" xr:uid="{00000000-0005-0000-0000-0000711F0000}"/>
    <cellStyle name="Normal 2 3 6 2 2 2 3 3 4" xfId="36608" xr:uid="{00000000-0005-0000-0000-0000721F0000}"/>
    <cellStyle name="Normal 2 3 6 2 2 2 3 3 5" xfId="21384" xr:uid="{00000000-0005-0000-0000-0000731F0000}"/>
    <cellStyle name="Normal 2 3 6 2 2 2 3 4" xfId="12974" xr:uid="{00000000-0005-0000-0000-0000741F0000}"/>
    <cellStyle name="Normal 2 3 6 2 2 2 3 4 2" xfId="43296" xr:uid="{00000000-0005-0000-0000-0000751F0000}"/>
    <cellStyle name="Normal 2 3 6 2 2 2 3 4 3" xfId="28072" xr:uid="{00000000-0005-0000-0000-0000761F0000}"/>
    <cellStyle name="Normal 2 3 6 2 2 2 3 5" xfId="7953" xr:uid="{00000000-0005-0000-0000-0000771F0000}"/>
    <cellStyle name="Normal 2 3 6 2 2 2 3 5 2" xfId="38279" xr:uid="{00000000-0005-0000-0000-0000781F0000}"/>
    <cellStyle name="Normal 2 3 6 2 2 2 3 5 3" xfId="23055" xr:uid="{00000000-0005-0000-0000-0000791F0000}"/>
    <cellStyle name="Normal 2 3 6 2 2 2 3 6" xfId="33267" xr:uid="{00000000-0005-0000-0000-00007A1F0000}"/>
    <cellStyle name="Normal 2 3 6 2 2 2 3 7" xfId="18042" xr:uid="{00000000-0005-0000-0000-00007B1F0000}"/>
    <cellStyle name="Normal 2 3 6 2 2 2 4" xfId="3735" xr:uid="{00000000-0005-0000-0000-00007C1F0000}"/>
    <cellStyle name="Normal 2 3 6 2 2 2 4 2" xfId="13809" xr:uid="{00000000-0005-0000-0000-00007D1F0000}"/>
    <cellStyle name="Normal 2 3 6 2 2 2 4 2 2" xfId="44131" xr:uid="{00000000-0005-0000-0000-00007E1F0000}"/>
    <cellStyle name="Normal 2 3 6 2 2 2 4 2 3" xfId="28907" xr:uid="{00000000-0005-0000-0000-00007F1F0000}"/>
    <cellStyle name="Normal 2 3 6 2 2 2 4 3" xfId="8789" xr:uid="{00000000-0005-0000-0000-0000801F0000}"/>
    <cellStyle name="Normal 2 3 6 2 2 2 4 3 2" xfId="39114" xr:uid="{00000000-0005-0000-0000-0000811F0000}"/>
    <cellStyle name="Normal 2 3 6 2 2 2 4 3 3" xfId="23890" xr:uid="{00000000-0005-0000-0000-0000821F0000}"/>
    <cellStyle name="Normal 2 3 6 2 2 2 4 4" xfId="34101" xr:uid="{00000000-0005-0000-0000-0000831F0000}"/>
    <cellStyle name="Normal 2 3 6 2 2 2 4 5" xfId="18877" xr:uid="{00000000-0005-0000-0000-0000841F0000}"/>
    <cellStyle name="Normal 2 3 6 2 2 2 5" xfId="5428" xr:uid="{00000000-0005-0000-0000-0000851F0000}"/>
    <cellStyle name="Normal 2 3 6 2 2 2 5 2" xfId="15480" xr:uid="{00000000-0005-0000-0000-0000861F0000}"/>
    <cellStyle name="Normal 2 3 6 2 2 2 5 2 2" xfId="45802" xr:uid="{00000000-0005-0000-0000-0000871F0000}"/>
    <cellStyle name="Normal 2 3 6 2 2 2 5 2 3" xfId="30578" xr:uid="{00000000-0005-0000-0000-0000881F0000}"/>
    <cellStyle name="Normal 2 3 6 2 2 2 5 3" xfId="10460" xr:uid="{00000000-0005-0000-0000-0000891F0000}"/>
    <cellStyle name="Normal 2 3 6 2 2 2 5 3 2" xfId="40785" xr:uid="{00000000-0005-0000-0000-00008A1F0000}"/>
    <cellStyle name="Normal 2 3 6 2 2 2 5 3 3" xfId="25561" xr:uid="{00000000-0005-0000-0000-00008B1F0000}"/>
    <cellStyle name="Normal 2 3 6 2 2 2 5 4" xfId="35772" xr:uid="{00000000-0005-0000-0000-00008C1F0000}"/>
    <cellStyle name="Normal 2 3 6 2 2 2 5 5" xfId="20548" xr:uid="{00000000-0005-0000-0000-00008D1F0000}"/>
    <cellStyle name="Normal 2 3 6 2 2 2 6" xfId="12138" xr:uid="{00000000-0005-0000-0000-00008E1F0000}"/>
    <cellStyle name="Normal 2 3 6 2 2 2 6 2" xfId="42460" xr:uid="{00000000-0005-0000-0000-00008F1F0000}"/>
    <cellStyle name="Normal 2 3 6 2 2 2 6 3" xfId="27236" xr:uid="{00000000-0005-0000-0000-0000901F0000}"/>
    <cellStyle name="Normal 2 3 6 2 2 2 7" xfId="7117" xr:uid="{00000000-0005-0000-0000-0000911F0000}"/>
    <cellStyle name="Normal 2 3 6 2 2 2 7 2" xfId="37443" xr:uid="{00000000-0005-0000-0000-0000921F0000}"/>
    <cellStyle name="Normal 2 3 6 2 2 2 7 3" xfId="22219" xr:uid="{00000000-0005-0000-0000-0000931F0000}"/>
    <cellStyle name="Normal 2 3 6 2 2 2 8" xfId="32431" xr:uid="{00000000-0005-0000-0000-0000941F0000}"/>
    <cellStyle name="Normal 2 3 6 2 2 2 9" xfId="17206" xr:uid="{00000000-0005-0000-0000-0000951F0000}"/>
    <cellStyle name="Normal 2 3 6 2 2 3" xfId="2253" xr:uid="{00000000-0005-0000-0000-0000961F0000}"/>
    <cellStyle name="Normal 2 3 6 2 2 3 2" xfId="3092" xr:uid="{00000000-0005-0000-0000-0000971F0000}"/>
    <cellStyle name="Normal 2 3 6 2 2 3 2 2" xfId="4782" xr:uid="{00000000-0005-0000-0000-0000981F0000}"/>
    <cellStyle name="Normal 2 3 6 2 2 3 2 2 2" xfId="14855" xr:uid="{00000000-0005-0000-0000-0000991F0000}"/>
    <cellStyle name="Normal 2 3 6 2 2 3 2 2 2 2" xfId="45177" xr:uid="{00000000-0005-0000-0000-00009A1F0000}"/>
    <cellStyle name="Normal 2 3 6 2 2 3 2 2 2 3" xfId="29953" xr:uid="{00000000-0005-0000-0000-00009B1F0000}"/>
    <cellStyle name="Normal 2 3 6 2 2 3 2 2 3" xfId="9835" xr:uid="{00000000-0005-0000-0000-00009C1F0000}"/>
    <cellStyle name="Normal 2 3 6 2 2 3 2 2 3 2" xfId="40160" xr:uid="{00000000-0005-0000-0000-00009D1F0000}"/>
    <cellStyle name="Normal 2 3 6 2 2 3 2 2 3 3" xfId="24936" xr:uid="{00000000-0005-0000-0000-00009E1F0000}"/>
    <cellStyle name="Normal 2 3 6 2 2 3 2 2 4" xfId="35147" xr:uid="{00000000-0005-0000-0000-00009F1F0000}"/>
    <cellStyle name="Normal 2 3 6 2 2 3 2 2 5" xfId="19923" xr:uid="{00000000-0005-0000-0000-0000A01F0000}"/>
    <cellStyle name="Normal 2 3 6 2 2 3 2 3" xfId="6474" xr:uid="{00000000-0005-0000-0000-0000A11F0000}"/>
    <cellStyle name="Normal 2 3 6 2 2 3 2 3 2" xfId="16526" xr:uid="{00000000-0005-0000-0000-0000A21F0000}"/>
    <cellStyle name="Normal 2 3 6 2 2 3 2 3 2 2" xfId="46848" xr:uid="{00000000-0005-0000-0000-0000A31F0000}"/>
    <cellStyle name="Normal 2 3 6 2 2 3 2 3 2 3" xfId="31624" xr:uid="{00000000-0005-0000-0000-0000A41F0000}"/>
    <cellStyle name="Normal 2 3 6 2 2 3 2 3 3" xfId="11506" xr:uid="{00000000-0005-0000-0000-0000A51F0000}"/>
    <cellStyle name="Normal 2 3 6 2 2 3 2 3 3 2" xfId="41831" xr:uid="{00000000-0005-0000-0000-0000A61F0000}"/>
    <cellStyle name="Normal 2 3 6 2 2 3 2 3 3 3" xfId="26607" xr:uid="{00000000-0005-0000-0000-0000A71F0000}"/>
    <cellStyle name="Normal 2 3 6 2 2 3 2 3 4" xfId="36818" xr:uid="{00000000-0005-0000-0000-0000A81F0000}"/>
    <cellStyle name="Normal 2 3 6 2 2 3 2 3 5" xfId="21594" xr:uid="{00000000-0005-0000-0000-0000A91F0000}"/>
    <cellStyle name="Normal 2 3 6 2 2 3 2 4" xfId="13184" xr:uid="{00000000-0005-0000-0000-0000AA1F0000}"/>
    <cellStyle name="Normal 2 3 6 2 2 3 2 4 2" xfId="43506" xr:uid="{00000000-0005-0000-0000-0000AB1F0000}"/>
    <cellStyle name="Normal 2 3 6 2 2 3 2 4 3" xfId="28282" xr:uid="{00000000-0005-0000-0000-0000AC1F0000}"/>
    <cellStyle name="Normal 2 3 6 2 2 3 2 5" xfId="8163" xr:uid="{00000000-0005-0000-0000-0000AD1F0000}"/>
    <cellStyle name="Normal 2 3 6 2 2 3 2 5 2" xfId="38489" xr:uid="{00000000-0005-0000-0000-0000AE1F0000}"/>
    <cellStyle name="Normal 2 3 6 2 2 3 2 5 3" xfId="23265" xr:uid="{00000000-0005-0000-0000-0000AF1F0000}"/>
    <cellStyle name="Normal 2 3 6 2 2 3 2 6" xfId="33477" xr:uid="{00000000-0005-0000-0000-0000B01F0000}"/>
    <cellStyle name="Normal 2 3 6 2 2 3 2 7" xfId="18252" xr:uid="{00000000-0005-0000-0000-0000B11F0000}"/>
    <cellStyle name="Normal 2 3 6 2 2 3 3" xfId="3945" xr:uid="{00000000-0005-0000-0000-0000B21F0000}"/>
    <cellStyle name="Normal 2 3 6 2 2 3 3 2" xfId="14019" xr:uid="{00000000-0005-0000-0000-0000B31F0000}"/>
    <cellStyle name="Normal 2 3 6 2 2 3 3 2 2" xfId="44341" xr:uid="{00000000-0005-0000-0000-0000B41F0000}"/>
    <cellStyle name="Normal 2 3 6 2 2 3 3 2 3" xfId="29117" xr:uid="{00000000-0005-0000-0000-0000B51F0000}"/>
    <cellStyle name="Normal 2 3 6 2 2 3 3 3" xfId="8999" xr:uid="{00000000-0005-0000-0000-0000B61F0000}"/>
    <cellStyle name="Normal 2 3 6 2 2 3 3 3 2" xfId="39324" xr:uid="{00000000-0005-0000-0000-0000B71F0000}"/>
    <cellStyle name="Normal 2 3 6 2 2 3 3 3 3" xfId="24100" xr:uid="{00000000-0005-0000-0000-0000B81F0000}"/>
    <cellStyle name="Normal 2 3 6 2 2 3 3 4" xfId="34311" xr:uid="{00000000-0005-0000-0000-0000B91F0000}"/>
    <cellStyle name="Normal 2 3 6 2 2 3 3 5" xfId="19087" xr:uid="{00000000-0005-0000-0000-0000BA1F0000}"/>
    <cellStyle name="Normal 2 3 6 2 2 3 4" xfId="5638" xr:uid="{00000000-0005-0000-0000-0000BB1F0000}"/>
    <cellStyle name="Normal 2 3 6 2 2 3 4 2" xfId="15690" xr:uid="{00000000-0005-0000-0000-0000BC1F0000}"/>
    <cellStyle name="Normal 2 3 6 2 2 3 4 2 2" xfId="46012" xr:uid="{00000000-0005-0000-0000-0000BD1F0000}"/>
    <cellStyle name="Normal 2 3 6 2 2 3 4 2 3" xfId="30788" xr:uid="{00000000-0005-0000-0000-0000BE1F0000}"/>
    <cellStyle name="Normal 2 3 6 2 2 3 4 3" xfId="10670" xr:uid="{00000000-0005-0000-0000-0000BF1F0000}"/>
    <cellStyle name="Normal 2 3 6 2 2 3 4 3 2" xfId="40995" xr:uid="{00000000-0005-0000-0000-0000C01F0000}"/>
    <cellStyle name="Normal 2 3 6 2 2 3 4 3 3" xfId="25771" xr:uid="{00000000-0005-0000-0000-0000C11F0000}"/>
    <cellStyle name="Normal 2 3 6 2 2 3 4 4" xfId="35982" xr:uid="{00000000-0005-0000-0000-0000C21F0000}"/>
    <cellStyle name="Normal 2 3 6 2 2 3 4 5" xfId="20758" xr:uid="{00000000-0005-0000-0000-0000C31F0000}"/>
    <cellStyle name="Normal 2 3 6 2 2 3 5" xfId="12348" xr:uid="{00000000-0005-0000-0000-0000C41F0000}"/>
    <cellStyle name="Normal 2 3 6 2 2 3 5 2" xfId="42670" xr:uid="{00000000-0005-0000-0000-0000C51F0000}"/>
    <cellStyle name="Normal 2 3 6 2 2 3 5 3" xfId="27446" xr:uid="{00000000-0005-0000-0000-0000C61F0000}"/>
    <cellStyle name="Normal 2 3 6 2 2 3 6" xfId="7327" xr:uid="{00000000-0005-0000-0000-0000C71F0000}"/>
    <cellStyle name="Normal 2 3 6 2 2 3 6 2" xfId="37653" xr:uid="{00000000-0005-0000-0000-0000C81F0000}"/>
    <cellStyle name="Normal 2 3 6 2 2 3 6 3" xfId="22429" xr:uid="{00000000-0005-0000-0000-0000C91F0000}"/>
    <cellStyle name="Normal 2 3 6 2 2 3 7" xfId="32641" xr:uid="{00000000-0005-0000-0000-0000CA1F0000}"/>
    <cellStyle name="Normal 2 3 6 2 2 3 8" xfId="17416" xr:uid="{00000000-0005-0000-0000-0000CB1F0000}"/>
    <cellStyle name="Normal 2 3 6 2 2 4" xfId="2674" xr:uid="{00000000-0005-0000-0000-0000CC1F0000}"/>
    <cellStyle name="Normal 2 3 6 2 2 4 2" xfId="4364" xr:uid="{00000000-0005-0000-0000-0000CD1F0000}"/>
    <cellStyle name="Normal 2 3 6 2 2 4 2 2" xfId="14437" xr:uid="{00000000-0005-0000-0000-0000CE1F0000}"/>
    <cellStyle name="Normal 2 3 6 2 2 4 2 2 2" xfId="44759" xr:uid="{00000000-0005-0000-0000-0000CF1F0000}"/>
    <cellStyle name="Normal 2 3 6 2 2 4 2 2 3" xfId="29535" xr:uid="{00000000-0005-0000-0000-0000D01F0000}"/>
    <cellStyle name="Normal 2 3 6 2 2 4 2 3" xfId="9417" xr:uid="{00000000-0005-0000-0000-0000D11F0000}"/>
    <cellStyle name="Normal 2 3 6 2 2 4 2 3 2" xfId="39742" xr:uid="{00000000-0005-0000-0000-0000D21F0000}"/>
    <cellStyle name="Normal 2 3 6 2 2 4 2 3 3" xfId="24518" xr:uid="{00000000-0005-0000-0000-0000D31F0000}"/>
    <cellStyle name="Normal 2 3 6 2 2 4 2 4" xfId="34729" xr:uid="{00000000-0005-0000-0000-0000D41F0000}"/>
    <cellStyle name="Normal 2 3 6 2 2 4 2 5" xfId="19505" xr:uid="{00000000-0005-0000-0000-0000D51F0000}"/>
    <cellStyle name="Normal 2 3 6 2 2 4 3" xfId="6056" xr:uid="{00000000-0005-0000-0000-0000D61F0000}"/>
    <cellStyle name="Normal 2 3 6 2 2 4 3 2" xfId="16108" xr:uid="{00000000-0005-0000-0000-0000D71F0000}"/>
    <cellStyle name="Normal 2 3 6 2 2 4 3 2 2" xfId="46430" xr:uid="{00000000-0005-0000-0000-0000D81F0000}"/>
    <cellStyle name="Normal 2 3 6 2 2 4 3 2 3" xfId="31206" xr:uid="{00000000-0005-0000-0000-0000D91F0000}"/>
    <cellStyle name="Normal 2 3 6 2 2 4 3 3" xfId="11088" xr:uid="{00000000-0005-0000-0000-0000DA1F0000}"/>
    <cellStyle name="Normal 2 3 6 2 2 4 3 3 2" xfId="41413" xr:uid="{00000000-0005-0000-0000-0000DB1F0000}"/>
    <cellStyle name="Normal 2 3 6 2 2 4 3 3 3" xfId="26189" xr:uid="{00000000-0005-0000-0000-0000DC1F0000}"/>
    <cellStyle name="Normal 2 3 6 2 2 4 3 4" xfId="36400" xr:uid="{00000000-0005-0000-0000-0000DD1F0000}"/>
    <cellStyle name="Normal 2 3 6 2 2 4 3 5" xfId="21176" xr:uid="{00000000-0005-0000-0000-0000DE1F0000}"/>
    <cellStyle name="Normal 2 3 6 2 2 4 4" xfId="12766" xr:uid="{00000000-0005-0000-0000-0000DF1F0000}"/>
    <cellStyle name="Normal 2 3 6 2 2 4 4 2" xfId="43088" xr:uid="{00000000-0005-0000-0000-0000E01F0000}"/>
    <cellStyle name="Normal 2 3 6 2 2 4 4 3" xfId="27864" xr:uid="{00000000-0005-0000-0000-0000E11F0000}"/>
    <cellStyle name="Normal 2 3 6 2 2 4 5" xfId="7745" xr:uid="{00000000-0005-0000-0000-0000E21F0000}"/>
    <cellStyle name="Normal 2 3 6 2 2 4 5 2" xfId="38071" xr:uid="{00000000-0005-0000-0000-0000E31F0000}"/>
    <cellStyle name="Normal 2 3 6 2 2 4 5 3" xfId="22847" xr:uid="{00000000-0005-0000-0000-0000E41F0000}"/>
    <cellStyle name="Normal 2 3 6 2 2 4 6" xfId="33059" xr:uid="{00000000-0005-0000-0000-0000E51F0000}"/>
    <cellStyle name="Normal 2 3 6 2 2 4 7" xfId="17834" xr:uid="{00000000-0005-0000-0000-0000E61F0000}"/>
    <cellStyle name="Normal 2 3 6 2 2 5" xfId="3527" xr:uid="{00000000-0005-0000-0000-0000E71F0000}"/>
    <cellStyle name="Normal 2 3 6 2 2 5 2" xfId="13601" xr:uid="{00000000-0005-0000-0000-0000E81F0000}"/>
    <cellStyle name="Normal 2 3 6 2 2 5 2 2" xfId="43923" xr:uid="{00000000-0005-0000-0000-0000E91F0000}"/>
    <cellStyle name="Normal 2 3 6 2 2 5 2 3" xfId="28699" xr:uid="{00000000-0005-0000-0000-0000EA1F0000}"/>
    <cellStyle name="Normal 2 3 6 2 2 5 3" xfId="8581" xr:uid="{00000000-0005-0000-0000-0000EB1F0000}"/>
    <cellStyle name="Normal 2 3 6 2 2 5 3 2" xfId="38906" xr:uid="{00000000-0005-0000-0000-0000EC1F0000}"/>
    <cellStyle name="Normal 2 3 6 2 2 5 3 3" xfId="23682" xr:uid="{00000000-0005-0000-0000-0000ED1F0000}"/>
    <cellStyle name="Normal 2 3 6 2 2 5 4" xfId="33893" xr:uid="{00000000-0005-0000-0000-0000EE1F0000}"/>
    <cellStyle name="Normal 2 3 6 2 2 5 5" xfId="18669" xr:uid="{00000000-0005-0000-0000-0000EF1F0000}"/>
    <cellStyle name="Normal 2 3 6 2 2 6" xfId="5220" xr:uid="{00000000-0005-0000-0000-0000F01F0000}"/>
    <cellStyle name="Normal 2 3 6 2 2 6 2" xfId="15272" xr:uid="{00000000-0005-0000-0000-0000F11F0000}"/>
    <cellStyle name="Normal 2 3 6 2 2 6 2 2" xfId="45594" xr:uid="{00000000-0005-0000-0000-0000F21F0000}"/>
    <cellStyle name="Normal 2 3 6 2 2 6 2 3" xfId="30370" xr:uid="{00000000-0005-0000-0000-0000F31F0000}"/>
    <cellStyle name="Normal 2 3 6 2 2 6 3" xfId="10252" xr:uid="{00000000-0005-0000-0000-0000F41F0000}"/>
    <cellStyle name="Normal 2 3 6 2 2 6 3 2" xfId="40577" xr:uid="{00000000-0005-0000-0000-0000F51F0000}"/>
    <cellStyle name="Normal 2 3 6 2 2 6 3 3" xfId="25353" xr:uid="{00000000-0005-0000-0000-0000F61F0000}"/>
    <cellStyle name="Normal 2 3 6 2 2 6 4" xfId="35564" xr:uid="{00000000-0005-0000-0000-0000F71F0000}"/>
    <cellStyle name="Normal 2 3 6 2 2 6 5" xfId="20340" xr:uid="{00000000-0005-0000-0000-0000F81F0000}"/>
    <cellStyle name="Normal 2 3 6 2 2 7" xfId="11930" xr:uid="{00000000-0005-0000-0000-0000F91F0000}"/>
    <cellStyle name="Normal 2 3 6 2 2 7 2" xfId="42252" xr:uid="{00000000-0005-0000-0000-0000FA1F0000}"/>
    <cellStyle name="Normal 2 3 6 2 2 7 3" xfId="27028" xr:uid="{00000000-0005-0000-0000-0000FB1F0000}"/>
    <cellStyle name="Normal 2 3 6 2 2 8" xfId="6909" xr:uid="{00000000-0005-0000-0000-0000FC1F0000}"/>
    <cellStyle name="Normal 2 3 6 2 2 8 2" xfId="37235" xr:uid="{00000000-0005-0000-0000-0000FD1F0000}"/>
    <cellStyle name="Normal 2 3 6 2 2 8 3" xfId="22011" xr:uid="{00000000-0005-0000-0000-0000FE1F0000}"/>
    <cellStyle name="Normal 2 3 6 2 2 9" xfId="32223" xr:uid="{00000000-0005-0000-0000-0000FF1F0000}"/>
    <cellStyle name="Normal 2 3 6 2 3" xfId="1936" xr:uid="{00000000-0005-0000-0000-000000200000}"/>
    <cellStyle name="Normal 2 3 6 2 3 2" xfId="2357" xr:uid="{00000000-0005-0000-0000-000001200000}"/>
    <cellStyle name="Normal 2 3 6 2 3 2 2" xfId="3196" xr:uid="{00000000-0005-0000-0000-000002200000}"/>
    <cellStyle name="Normal 2 3 6 2 3 2 2 2" xfId="4886" xr:uid="{00000000-0005-0000-0000-000003200000}"/>
    <cellStyle name="Normal 2 3 6 2 3 2 2 2 2" xfId="14959" xr:uid="{00000000-0005-0000-0000-000004200000}"/>
    <cellStyle name="Normal 2 3 6 2 3 2 2 2 2 2" xfId="45281" xr:uid="{00000000-0005-0000-0000-000005200000}"/>
    <cellStyle name="Normal 2 3 6 2 3 2 2 2 2 3" xfId="30057" xr:uid="{00000000-0005-0000-0000-000006200000}"/>
    <cellStyle name="Normal 2 3 6 2 3 2 2 2 3" xfId="9939" xr:uid="{00000000-0005-0000-0000-000007200000}"/>
    <cellStyle name="Normal 2 3 6 2 3 2 2 2 3 2" xfId="40264" xr:uid="{00000000-0005-0000-0000-000008200000}"/>
    <cellStyle name="Normal 2 3 6 2 3 2 2 2 3 3" xfId="25040" xr:uid="{00000000-0005-0000-0000-000009200000}"/>
    <cellStyle name="Normal 2 3 6 2 3 2 2 2 4" xfId="35251" xr:uid="{00000000-0005-0000-0000-00000A200000}"/>
    <cellStyle name="Normal 2 3 6 2 3 2 2 2 5" xfId="20027" xr:uid="{00000000-0005-0000-0000-00000B200000}"/>
    <cellStyle name="Normal 2 3 6 2 3 2 2 3" xfId="6578" xr:uid="{00000000-0005-0000-0000-00000C200000}"/>
    <cellStyle name="Normal 2 3 6 2 3 2 2 3 2" xfId="16630" xr:uid="{00000000-0005-0000-0000-00000D200000}"/>
    <cellStyle name="Normal 2 3 6 2 3 2 2 3 2 2" xfId="46952" xr:uid="{00000000-0005-0000-0000-00000E200000}"/>
    <cellStyle name="Normal 2 3 6 2 3 2 2 3 2 3" xfId="31728" xr:uid="{00000000-0005-0000-0000-00000F200000}"/>
    <cellStyle name="Normal 2 3 6 2 3 2 2 3 3" xfId="11610" xr:uid="{00000000-0005-0000-0000-000010200000}"/>
    <cellStyle name="Normal 2 3 6 2 3 2 2 3 3 2" xfId="41935" xr:uid="{00000000-0005-0000-0000-000011200000}"/>
    <cellStyle name="Normal 2 3 6 2 3 2 2 3 3 3" xfId="26711" xr:uid="{00000000-0005-0000-0000-000012200000}"/>
    <cellStyle name="Normal 2 3 6 2 3 2 2 3 4" xfId="36922" xr:uid="{00000000-0005-0000-0000-000013200000}"/>
    <cellStyle name="Normal 2 3 6 2 3 2 2 3 5" xfId="21698" xr:uid="{00000000-0005-0000-0000-000014200000}"/>
    <cellStyle name="Normal 2 3 6 2 3 2 2 4" xfId="13288" xr:uid="{00000000-0005-0000-0000-000015200000}"/>
    <cellStyle name="Normal 2 3 6 2 3 2 2 4 2" xfId="43610" xr:uid="{00000000-0005-0000-0000-000016200000}"/>
    <cellStyle name="Normal 2 3 6 2 3 2 2 4 3" xfId="28386" xr:uid="{00000000-0005-0000-0000-000017200000}"/>
    <cellStyle name="Normal 2 3 6 2 3 2 2 5" xfId="8267" xr:uid="{00000000-0005-0000-0000-000018200000}"/>
    <cellStyle name="Normal 2 3 6 2 3 2 2 5 2" xfId="38593" xr:uid="{00000000-0005-0000-0000-000019200000}"/>
    <cellStyle name="Normal 2 3 6 2 3 2 2 5 3" xfId="23369" xr:uid="{00000000-0005-0000-0000-00001A200000}"/>
    <cellStyle name="Normal 2 3 6 2 3 2 2 6" xfId="33581" xr:uid="{00000000-0005-0000-0000-00001B200000}"/>
    <cellStyle name="Normal 2 3 6 2 3 2 2 7" xfId="18356" xr:uid="{00000000-0005-0000-0000-00001C200000}"/>
    <cellStyle name="Normal 2 3 6 2 3 2 3" xfId="4049" xr:uid="{00000000-0005-0000-0000-00001D200000}"/>
    <cellStyle name="Normal 2 3 6 2 3 2 3 2" xfId="14123" xr:uid="{00000000-0005-0000-0000-00001E200000}"/>
    <cellStyle name="Normal 2 3 6 2 3 2 3 2 2" xfId="44445" xr:uid="{00000000-0005-0000-0000-00001F200000}"/>
    <cellStyle name="Normal 2 3 6 2 3 2 3 2 3" xfId="29221" xr:uid="{00000000-0005-0000-0000-000020200000}"/>
    <cellStyle name="Normal 2 3 6 2 3 2 3 3" xfId="9103" xr:uid="{00000000-0005-0000-0000-000021200000}"/>
    <cellStyle name="Normal 2 3 6 2 3 2 3 3 2" xfId="39428" xr:uid="{00000000-0005-0000-0000-000022200000}"/>
    <cellStyle name="Normal 2 3 6 2 3 2 3 3 3" xfId="24204" xr:uid="{00000000-0005-0000-0000-000023200000}"/>
    <cellStyle name="Normal 2 3 6 2 3 2 3 4" xfId="34415" xr:uid="{00000000-0005-0000-0000-000024200000}"/>
    <cellStyle name="Normal 2 3 6 2 3 2 3 5" xfId="19191" xr:uid="{00000000-0005-0000-0000-000025200000}"/>
    <cellStyle name="Normal 2 3 6 2 3 2 4" xfId="5742" xr:uid="{00000000-0005-0000-0000-000026200000}"/>
    <cellStyle name="Normal 2 3 6 2 3 2 4 2" xfId="15794" xr:uid="{00000000-0005-0000-0000-000027200000}"/>
    <cellStyle name="Normal 2 3 6 2 3 2 4 2 2" xfId="46116" xr:uid="{00000000-0005-0000-0000-000028200000}"/>
    <cellStyle name="Normal 2 3 6 2 3 2 4 2 3" xfId="30892" xr:uid="{00000000-0005-0000-0000-000029200000}"/>
    <cellStyle name="Normal 2 3 6 2 3 2 4 3" xfId="10774" xr:uid="{00000000-0005-0000-0000-00002A200000}"/>
    <cellStyle name="Normal 2 3 6 2 3 2 4 3 2" xfId="41099" xr:uid="{00000000-0005-0000-0000-00002B200000}"/>
    <cellStyle name="Normal 2 3 6 2 3 2 4 3 3" xfId="25875" xr:uid="{00000000-0005-0000-0000-00002C200000}"/>
    <cellStyle name="Normal 2 3 6 2 3 2 4 4" xfId="36086" xr:uid="{00000000-0005-0000-0000-00002D200000}"/>
    <cellStyle name="Normal 2 3 6 2 3 2 4 5" xfId="20862" xr:uid="{00000000-0005-0000-0000-00002E200000}"/>
    <cellStyle name="Normal 2 3 6 2 3 2 5" xfId="12452" xr:uid="{00000000-0005-0000-0000-00002F200000}"/>
    <cellStyle name="Normal 2 3 6 2 3 2 5 2" xfId="42774" xr:uid="{00000000-0005-0000-0000-000030200000}"/>
    <cellStyle name="Normal 2 3 6 2 3 2 5 3" xfId="27550" xr:uid="{00000000-0005-0000-0000-000031200000}"/>
    <cellStyle name="Normal 2 3 6 2 3 2 6" xfId="7431" xr:uid="{00000000-0005-0000-0000-000032200000}"/>
    <cellStyle name="Normal 2 3 6 2 3 2 6 2" xfId="37757" xr:uid="{00000000-0005-0000-0000-000033200000}"/>
    <cellStyle name="Normal 2 3 6 2 3 2 6 3" xfId="22533" xr:uid="{00000000-0005-0000-0000-000034200000}"/>
    <cellStyle name="Normal 2 3 6 2 3 2 7" xfId="32745" xr:uid="{00000000-0005-0000-0000-000035200000}"/>
    <cellStyle name="Normal 2 3 6 2 3 2 8" xfId="17520" xr:uid="{00000000-0005-0000-0000-000036200000}"/>
    <cellStyle name="Normal 2 3 6 2 3 3" xfId="2778" xr:uid="{00000000-0005-0000-0000-000037200000}"/>
    <cellStyle name="Normal 2 3 6 2 3 3 2" xfId="4468" xr:uid="{00000000-0005-0000-0000-000038200000}"/>
    <cellStyle name="Normal 2 3 6 2 3 3 2 2" xfId="14541" xr:uid="{00000000-0005-0000-0000-000039200000}"/>
    <cellStyle name="Normal 2 3 6 2 3 3 2 2 2" xfId="44863" xr:uid="{00000000-0005-0000-0000-00003A200000}"/>
    <cellStyle name="Normal 2 3 6 2 3 3 2 2 3" xfId="29639" xr:uid="{00000000-0005-0000-0000-00003B200000}"/>
    <cellStyle name="Normal 2 3 6 2 3 3 2 3" xfId="9521" xr:uid="{00000000-0005-0000-0000-00003C200000}"/>
    <cellStyle name="Normal 2 3 6 2 3 3 2 3 2" xfId="39846" xr:uid="{00000000-0005-0000-0000-00003D200000}"/>
    <cellStyle name="Normal 2 3 6 2 3 3 2 3 3" xfId="24622" xr:uid="{00000000-0005-0000-0000-00003E200000}"/>
    <cellStyle name="Normal 2 3 6 2 3 3 2 4" xfId="34833" xr:uid="{00000000-0005-0000-0000-00003F200000}"/>
    <cellStyle name="Normal 2 3 6 2 3 3 2 5" xfId="19609" xr:uid="{00000000-0005-0000-0000-000040200000}"/>
    <cellStyle name="Normal 2 3 6 2 3 3 3" xfId="6160" xr:uid="{00000000-0005-0000-0000-000041200000}"/>
    <cellStyle name="Normal 2 3 6 2 3 3 3 2" xfId="16212" xr:uid="{00000000-0005-0000-0000-000042200000}"/>
    <cellStyle name="Normal 2 3 6 2 3 3 3 2 2" xfId="46534" xr:uid="{00000000-0005-0000-0000-000043200000}"/>
    <cellStyle name="Normal 2 3 6 2 3 3 3 2 3" xfId="31310" xr:uid="{00000000-0005-0000-0000-000044200000}"/>
    <cellStyle name="Normal 2 3 6 2 3 3 3 3" xfId="11192" xr:uid="{00000000-0005-0000-0000-000045200000}"/>
    <cellStyle name="Normal 2 3 6 2 3 3 3 3 2" xfId="41517" xr:uid="{00000000-0005-0000-0000-000046200000}"/>
    <cellStyle name="Normal 2 3 6 2 3 3 3 3 3" xfId="26293" xr:uid="{00000000-0005-0000-0000-000047200000}"/>
    <cellStyle name="Normal 2 3 6 2 3 3 3 4" xfId="36504" xr:uid="{00000000-0005-0000-0000-000048200000}"/>
    <cellStyle name="Normal 2 3 6 2 3 3 3 5" xfId="21280" xr:uid="{00000000-0005-0000-0000-000049200000}"/>
    <cellStyle name="Normal 2 3 6 2 3 3 4" xfId="12870" xr:uid="{00000000-0005-0000-0000-00004A200000}"/>
    <cellStyle name="Normal 2 3 6 2 3 3 4 2" xfId="43192" xr:uid="{00000000-0005-0000-0000-00004B200000}"/>
    <cellStyle name="Normal 2 3 6 2 3 3 4 3" xfId="27968" xr:uid="{00000000-0005-0000-0000-00004C200000}"/>
    <cellStyle name="Normal 2 3 6 2 3 3 5" xfId="7849" xr:uid="{00000000-0005-0000-0000-00004D200000}"/>
    <cellStyle name="Normal 2 3 6 2 3 3 5 2" xfId="38175" xr:uid="{00000000-0005-0000-0000-00004E200000}"/>
    <cellStyle name="Normal 2 3 6 2 3 3 5 3" xfId="22951" xr:uid="{00000000-0005-0000-0000-00004F200000}"/>
    <cellStyle name="Normal 2 3 6 2 3 3 6" xfId="33163" xr:uid="{00000000-0005-0000-0000-000050200000}"/>
    <cellStyle name="Normal 2 3 6 2 3 3 7" xfId="17938" xr:uid="{00000000-0005-0000-0000-000051200000}"/>
    <cellStyle name="Normal 2 3 6 2 3 4" xfId="3631" xr:uid="{00000000-0005-0000-0000-000052200000}"/>
    <cellStyle name="Normal 2 3 6 2 3 4 2" xfId="13705" xr:uid="{00000000-0005-0000-0000-000053200000}"/>
    <cellStyle name="Normal 2 3 6 2 3 4 2 2" xfId="44027" xr:uid="{00000000-0005-0000-0000-000054200000}"/>
    <cellStyle name="Normal 2 3 6 2 3 4 2 3" xfId="28803" xr:uid="{00000000-0005-0000-0000-000055200000}"/>
    <cellStyle name="Normal 2 3 6 2 3 4 3" xfId="8685" xr:uid="{00000000-0005-0000-0000-000056200000}"/>
    <cellStyle name="Normal 2 3 6 2 3 4 3 2" xfId="39010" xr:uid="{00000000-0005-0000-0000-000057200000}"/>
    <cellStyle name="Normal 2 3 6 2 3 4 3 3" xfId="23786" xr:uid="{00000000-0005-0000-0000-000058200000}"/>
    <cellStyle name="Normal 2 3 6 2 3 4 4" xfId="33997" xr:uid="{00000000-0005-0000-0000-000059200000}"/>
    <cellStyle name="Normal 2 3 6 2 3 4 5" xfId="18773" xr:uid="{00000000-0005-0000-0000-00005A200000}"/>
    <cellStyle name="Normal 2 3 6 2 3 5" xfId="5324" xr:uid="{00000000-0005-0000-0000-00005B200000}"/>
    <cellStyle name="Normal 2 3 6 2 3 5 2" xfId="15376" xr:uid="{00000000-0005-0000-0000-00005C200000}"/>
    <cellStyle name="Normal 2 3 6 2 3 5 2 2" xfId="45698" xr:uid="{00000000-0005-0000-0000-00005D200000}"/>
    <cellStyle name="Normal 2 3 6 2 3 5 2 3" xfId="30474" xr:uid="{00000000-0005-0000-0000-00005E200000}"/>
    <cellStyle name="Normal 2 3 6 2 3 5 3" xfId="10356" xr:uid="{00000000-0005-0000-0000-00005F200000}"/>
    <cellStyle name="Normal 2 3 6 2 3 5 3 2" xfId="40681" xr:uid="{00000000-0005-0000-0000-000060200000}"/>
    <cellStyle name="Normal 2 3 6 2 3 5 3 3" xfId="25457" xr:uid="{00000000-0005-0000-0000-000061200000}"/>
    <cellStyle name="Normal 2 3 6 2 3 5 4" xfId="35668" xr:uid="{00000000-0005-0000-0000-000062200000}"/>
    <cellStyle name="Normal 2 3 6 2 3 5 5" xfId="20444" xr:uid="{00000000-0005-0000-0000-000063200000}"/>
    <cellStyle name="Normal 2 3 6 2 3 6" xfId="12034" xr:uid="{00000000-0005-0000-0000-000064200000}"/>
    <cellStyle name="Normal 2 3 6 2 3 6 2" xfId="42356" xr:uid="{00000000-0005-0000-0000-000065200000}"/>
    <cellStyle name="Normal 2 3 6 2 3 6 3" xfId="27132" xr:uid="{00000000-0005-0000-0000-000066200000}"/>
    <cellStyle name="Normal 2 3 6 2 3 7" xfId="7013" xr:uid="{00000000-0005-0000-0000-000067200000}"/>
    <cellStyle name="Normal 2 3 6 2 3 7 2" xfId="37339" xr:uid="{00000000-0005-0000-0000-000068200000}"/>
    <cellStyle name="Normal 2 3 6 2 3 7 3" xfId="22115" xr:uid="{00000000-0005-0000-0000-000069200000}"/>
    <cellStyle name="Normal 2 3 6 2 3 8" xfId="32327" xr:uid="{00000000-0005-0000-0000-00006A200000}"/>
    <cellStyle name="Normal 2 3 6 2 3 9" xfId="17102" xr:uid="{00000000-0005-0000-0000-00006B200000}"/>
    <cellStyle name="Normal 2 3 6 2 4" xfId="2149" xr:uid="{00000000-0005-0000-0000-00006C200000}"/>
    <cellStyle name="Normal 2 3 6 2 4 2" xfId="2988" xr:uid="{00000000-0005-0000-0000-00006D200000}"/>
    <cellStyle name="Normal 2 3 6 2 4 2 2" xfId="4678" xr:uid="{00000000-0005-0000-0000-00006E200000}"/>
    <cellStyle name="Normal 2 3 6 2 4 2 2 2" xfId="14751" xr:uid="{00000000-0005-0000-0000-00006F200000}"/>
    <cellStyle name="Normal 2 3 6 2 4 2 2 2 2" xfId="45073" xr:uid="{00000000-0005-0000-0000-000070200000}"/>
    <cellStyle name="Normal 2 3 6 2 4 2 2 2 3" xfId="29849" xr:uid="{00000000-0005-0000-0000-000071200000}"/>
    <cellStyle name="Normal 2 3 6 2 4 2 2 3" xfId="9731" xr:uid="{00000000-0005-0000-0000-000072200000}"/>
    <cellStyle name="Normal 2 3 6 2 4 2 2 3 2" xfId="40056" xr:uid="{00000000-0005-0000-0000-000073200000}"/>
    <cellStyle name="Normal 2 3 6 2 4 2 2 3 3" xfId="24832" xr:uid="{00000000-0005-0000-0000-000074200000}"/>
    <cellStyle name="Normal 2 3 6 2 4 2 2 4" xfId="35043" xr:uid="{00000000-0005-0000-0000-000075200000}"/>
    <cellStyle name="Normal 2 3 6 2 4 2 2 5" xfId="19819" xr:uid="{00000000-0005-0000-0000-000076200000}"/>
    <cellStyle name="Normal 2 3 6 2 4 2 3" xfId="6370" xr:uid="{00000000-0005-0000-0000-000077200000}"/>
    <cellStyle name="Normal 2 3 6 2 4 2 3 2" xfId="16422" xr:uid="{00000000-0005-0000-0000-000078200000}"/>
    <cellStyle name="Normal 2 3 6 2 4 2 3 2 2" xfId="46744" xr:uid="{00000000-0005-0000-0000-000079200000}"/>
    <cellStyle name="Normal 2 3 6 2 4 2 3 2 3" xfId="31520" xr:uid="{00000000-0005-0000-0000-00007A200000}"/>
    <cellStyle name="Normal 2 3 6 2 4 2 3 3" xfId="11402" xr:uid="{00000000-0005-0000-0000-00007B200000}"/>
    <cellStyle name="Normal 2 3 6 2 4 2 3 3 2" xfId="41727" xr:uid="{00000000-0005-0000-0000-00007C200000}"/>
    <cellStyle name="Normal 2 3 6 2 4 2 3 3 3" xfId="26503" xr:uid="{00000000-0005-0000-0000-00007D200000}"/>
    <cellStyle name="Normal 2 3 6 2 4 2 3 4" xfId="36714" xr:uid="{00000000-0005-0000-0000-00007E200000}"/>
    <cellStyle name="Normal 2 3 6 2 4 2 3 5" xfId="21490" xr:uid="{00000000-0005-0000-0000-00007F200000}"/>
    <cellStyle name="Normal 2 3 6 2 4 2 4" xfId="13080" xr:uid="{00000000-0005-0000-0000-000080200000}"/>
    <cellStyle name="Normal 2 3 6 2 4 2 4 2" xfId="43402" xr:uid="{00000000-0005-0000-0000-000081200000}"/>
    <cellStyle name="Normal 2 3 6 2 4 2 4 3" xfId="28178" xr:uid="{00000000-0005-0000-0000-000082200000}"/>
    <cellStyle name="Normal 2 3 6 2 4 2 5" xfId="8059" xr:uid="{00000000-0005-0000-0000-000083200000}"/>
    <cellStyle name="Normal 2 3 6 2 4 2 5 2" xfId="38385" xr:uid="{00000000-0005-0000-0000-000084200000}"/>
    <cellStyle name="Normal 2 3 6 2 4 2 5 3" xfId="23161" xr:uid="{00000000-0005-0000-0000-000085200000}"/>
    <cellStyle name="Normal 2 3 6 2 4 2 6" xfId="33373" xr:uid="{00000000-0005-0000-0000-000086200000}"/>
    <cellStyle name="Normal 2 3 6 2 4 2 7" xfId="18148" xr:uid="{00000000-0005-0000-0000-000087200000}"/>
    <cellStyle name="Normal 2 3 6 2 4 3" xfId="3841" xr:uid="{00000000-0005-0000-0000-000088200000}"/>
    <cellStyle name="Normal 2 3 6 2 4 3 2" xfId="13915" xr:uid="{00000000-0005-0000-0000-000089200000}"/>
    <cellStyle name="Normal 2 3 6 2 4 3 2 2" xfId="44237" xr:uid="{00000000-0005-0000-0000-00008A200000}"/>
    <cellStyle name="Normal 2 3 6 2 4 3 2 3" xfId="29013" xr:uid="{00000000-0005-0000-0000-00008B200000}"/>
    <cellStyle name="Normal 2 3 6 2 4 3 3" xfId="8895" xr:uid="{00000000-0005-0000-0000-00008C200000}"/>
    <cellStyle name="Normal 2 3 6 2 4 3 3 2" xfId="39220" xr:uid="{00000000-0005-0000-0000-00008D200000}"/>
    <cellStyle name="Normal 2 3 6 2 4 3 3 3" xfId="23996" xr:uid="{00000000-0005-0000-0000-00008E200000}"/>
    <cellStyle name="Normal 2 3 6 2 4 3 4" xfId="34207" xr:uid="{00000000-0005-0000-0000-00008F200000}"/>
    <cellStyle name="Normal 2 3 6 2 4 3 5" xfId="18983" xr:uid="{00000000-0005-0000-0000-000090200000}"/>
    <cellStyle name="Normal 2 3 6 2 4 4" xfId="5534" xr:uid="{00000000-0005-0000-0000-000091200000}"/>
    <cellStyle name="Normal 2 3 6 2 4 4 2" xfId="15586" xr:uid="{00000000-0005-0000-0000-000092200000}"/>
    <cellStyle name="Normal 2 3 6 2 4 4 2 2" xfId="45908" xr:uid="{00000000-0005-0000-0000-000093200000}"/>
    <cellStyle name="Normal 2 3 6 2 4 4 2 3" xfId="30684" xr:uid="{00000000-0005-0000-0000-000094200000}"/>
    <cellStyle name="Normal 2 3 6 2 4 4 3" xfId="10566" xr:uid="{00000000-0005-0000-0000-000095200000}"/>
    <cellStyle name="Normal 2 3 6 2 4 4 3 2" xfId="40891" xr:uid="{00000000-0005-0000-0000-000096200000}"/>
    <cellStyle name="Normal 2 3 6 2 4 4 3 3" xfId="25667" xr:uid="{00000000-0005-0000-0000-000097200000}"/>
    <cellStyle name="Normal 2 3 6 2 4 4 4" xfId="35878" xr:uid="{00000000-0005-0000-0000-000098200000}"/>
    <cellStyle name="Normal 2 3 6 2 4 4 5" xfId="20654" xr:uid="{00000000-0005-0000-0000-000099200000}"/>
    <cellStyle name="Normal 2 3 6 2 4 5" xfId="12244" xr:uid="{00000000-0005-0000-0000-00009A200000}"/>
    <cellStyle name="Normal 2 3 6 2 4 5 2" xfId="42566" xr:uid="{00000000-0005-0000-0000-00009B200000}"/>
    <cellStyle name="Normal 2 3 6 2 4 5 3" xfId="27342" xr:uid="{00000000-0005-0000-0000-00009C200000}"/>
    <cellStyle name="Normal 2 3 6 2 4 6" xfId="7223" xr:uid="{00000000-0005-0000-0000-00009D200000}"/>
    <cellStyle name="Normal 2 3 6 2 4 6 2" xfId="37549" xr:uid="{00000000-0005-0000-0000-00009E200000}"/>
    <cellStyle name="Normal 2 3 6 2 4 6 3" xfId="22325" xr:uid="{00000000-0005-0000-0000-00009F200000}"/>
    <cellStyle name="Normal 2 3 6 2 4 7" xfId="32537" xr:uid="{00000000-0005-0000-0000-0000A0200000}"/>
    <cellStyle name="Normal 2 3 6 2 4 8" xfId="17312" xr:uid="{00000000-0005-0000-0000-0000A1200000}"/>
    <cellStyle name="Normal 2 3 6 2 5" xfId="2570" xr:uid="{00000000-0005-0000-0000-0000A2200000}"/>
    <cellStyle name="Normal 2 3 6 2 5 2" xfId="4260" xr:uid="{00000000-0005-0000-0000-0000A3200000}"/>
    <cellStyle name="Normal 2 3 6 2 5 2 2" xfId="14333" xr:uid="{00000000-0005-0000-0000-0000A4200000}"/>
    <cellStyle name="Normal 2 3 6 2 5 2 2 2" xfId="44655" xr:uid="{00000000-0005-0000-0000-0000A5200000}"/>
    <cellStyle name="Normal 2 3 6 2 5 2 2 3" xfId="29431" xr:uid="{00000000-0005-0000-0000-0000A6200000}"/>
    <cellStyle name="Normal 2 3 6 2 5 2 3" xfId="9313" xr:uid="{00000000-0005-0000-0000-0000A7200000}"/>
    <cellStyle name="Normal 2 3 6 2 5 2 3 2" xfId="39638" xr:uid="{00000000-0005-0000-0000-0000A8200000}"/>
    <cellStyle name="Normal 2 3 6 2 5 2 3 3" xfId="24414" xr:uid="{00000000-0005-0000-0000-0000A9200000}"/>
    <cellStyle name="Normal 2 3 6 2 5 2 4" xfId="34625" xr:uid="{00000000-0005-0000-0000-0000AA200000}"/>
    <cellStyle name="Normal 2 3 6 2 5 2 5" xfId="19401" xr:uid="{00000000-0005-0000-0000-0000AB200000}"/>
    <cellStyle name="Normal 2 3 6 2 5 3" xfId="5952" xr:uid="{00000000-0005-0000-0000-0000AC200000}"/>
    <cellStyle name="Normal 2 3 6 2 5 3 2" xfId="16004" xr:uid="{00000000-0005-0000-0000-0000AD200000}"/>
    <cellStyle name="Normal 2 3 6 2 5 3 2 2" xfId="46326" xr:uid="{00000000-0005-0000-0000-0000AE200000}"/>
    <cellStyle name="Normal 2 3 6 2 5 3 2 3" xfId="31102" xr:uid="{00000000-0005-0000-0000-0000AF200000}"/>
    <cellStyle name="Normal 2 3 6 2 5 3 3" xfId="10984" xr:uid="{00000000-0005-0000-0000-0000B0200000}"/>
    <cellStyle name="Normal 2 3 6 2 5 3 3 2" xfId="41309" xr:uid="{00000000-0005-0000-0000-0000B1200000}"/>
    <cellStyle name="Normal 2 3 6 2 5 3 3 3" xfId="26085" xr:uid="{00000000-0005-0000-0000-0000B2200000}"/>
    <cellStyle name="Normal 2 3 6 2 5 3 4" xfId="36296" xr:uid="{00000000-0005-0000-0000-0000B3200000}"/>
    <cellStyle name="Normal 2 3 6 2 5 3 5" xfId="21072" xr:uid="{00000000-0005-0000-0000-0000B4200000}"/>
    <cellStyle name="Normal 2 3 6 2 5 4" xfId="12662" xr:uid="{00000000-0005-0000-0000-0000B5200000}"/>
    <cellStyle name="Normal 2 3 6 2 5 4 2" xfId="42984" xr:uid="{00000000-0005-0000-0000-0000B6200000}"/>
    <cellStyle name="Normal 2 3 6 2 5 4 3" xfId="27760" xr:uid="{00000000-0005-0000-0000-0000B7200000}"/>
    <cellStyle name="Normal 2 3 6 2 5 5" xfId="7641" xr:uid="{00000000-0005-0000-0000-0000B8200000}"/>
    <cellStyle name="Normal 2 3 6 2 5 5 2" xfId="37967" xr:uid="{00000000-0005-0000-0000-0000B9200000}"/>
    <cellStyle name="Normal 2 3 6 2 5 5 3" xfId="22743" xr:uid="{00000000-0005-0000-0000-0000BA200000}"/>
    <cellStyle name="Normal 2 3 6 2 5 6" xfId="32955" xr:uid="{00000000-0005-0000-0000-0000BB200000}"/>
    <cellStyle name="Normal 2 3 6 2 5 7" xfId="17730" xr:uid="{00000000-0005-0000-0000-0000BC200000}"/>
    <cellStyle name="Normal 2 3 6 2 6" xfId="3423" xr:uid="{00000000-0005-0000-0000-0000BD200000}"/>
    <cellStyle name="Normal 2 3 6 2 6 2" xfId="13497" xr:uid="{00000000-0005-0000-0000-0000BE200000}"/>
    <cellStyle name="Normal 2 3 6 2 6 2 2" xfId="43819" xr:uid="{00000000-0005-0000-0000-0000BF200000}"/>
    <cellStyle name="Normal 2 3 6 2 6 2 3" xfId="28595" xr:uid="{00000000-0005-0000-0000-0000C0200000}"/>
    <cellStyle name="Normal 2 3 6 2 6 3" xfId="8477" xr:uid="{00000000-0005-0000-0000-0000C1200000}"/>
    <cellStyle name="Normal 2 3 6 2 6 3 2" xfId="38802" xr:uid="{00000000-0005-0000-0000-0000C2200000}"/>
    <cellStyle name="Normal 2 3 6 2 6 3 3" xfId="23578" xr:uid="{00000000-0005-0000-0000-0000C3200000}"/>
    <cellStyle name="Normal 2 3 6 2 6 4" xfId="33789" xr:uid="{00000000-0005-0000-0000-0000C4200000}"/>
    <cellStyle name="Normal 2 3 6 2 6 5" xfId="18565" xr:uid="{00000000-0005-0000-0000-0000C5200000}"/>
    <cellStyle name="Normal 2 3 6 2 7" xfId="5116" xr:uid="{00000000-0005-0000-0000-0000C6200000}"/>
    <cellStyle name="Normal 2 3 6 2 7 2" xfId="15168" xr:uid="{00000000-0005-0000-0000-0000C7200000}"/>
    <cellStyle name="Normal 2 3 6 2 7 2 2" xfId="45490" xr:uid="{00000000-0005-0000-0000-0000C8200000}"/>
    <cellStyle name="Normal 2 3 6 2 7 2 3" xfId="30266" xr:uid="{00000000-0005-0000-0000-0000C9200000}"/>
    <cellStyle name="Normal 2 3 6 2 7 3" xfId="10148" xr:uid="{00000000-0005-0000-0000-0000CA200000}"/>
    <cellStyle name="Normal 2 3 6 2 7 3 2" xfId="40473" xr:uid="{00000000-0005-0000-0000-0000CB200000}"/>
    <cellStyle name="Normal 2 3 6 2 7 3 3" xfId="25249" xr:uid="{00000000-0005-0000-0000-0000CC200000}"/>
    <cellStyle name="Normal 2 3 6 2 7 4" xfId="35460" xr:uid="{00000000-0005-0000-0000-0000CD200000}"/>
    <cellStyle name="Normal 2 3 6 2 7 5" xfId="20236" xr:uid="{00000000-0005-0000-0000-0000CE200000}"/>
    <cellStyle name="Normal 2 3 6 2 8" xfId="11826" xr:uid="{00000000-0005-0000-0000-0000CF200000}"/>
    <cellStyle name="Normal 2 3 6 2 8 2" xfId="42148" xr:uid="{00000000-0005-0000-0000-0000D0200000}"/>
    <cellStyle name="Normal 2 3 6 2 8 3" xfId="26924" xr:uid="{00000000-0005-0000-0000-0000D1200000}"/>
    <cellStyle name="Normal 2 3 6 2 9" xfId="6805" xr:uid="{00000000-0005-0000-0000-0000D2200000}"/>
    <cellStyle name="Normal 2 3 6 2 9 2" xfId="37131" xr:uid="{00000000-0005-0000-0000-0000D3200000}"/>
    <cellStyle name="Normal 2 3 6 2 9 3" xfId="21907" xr:uid="{00000000-0005-0000-0000-0000D4200000}"/>
    <cellStyle name="Normal 2 3 6 3" xfId="1769" xr:uid="{00000000-0005-0000-0000-0000D5200000}"/>
    <cellStyle name="Normal 2 3 6 3 10" xfId="16946" xr:uid="{00000000-0005-0000-0000-0000D6200000}"/>
    <cellStyle name="Normal 2 3 6 3 2" xfId="1988" xr:uid="{00000000-0005-0000-0000-0000D7200000}"/>
    <cellStyle name="Normal 2 3 6 3 2 2" xfId="2409" xr:uid="{00000000-0005-0000-0000-0000D8200000}"/>
    <cellStyle name="Normal 2 3 6 3 2 2 2" xfId="3248" xr:uid="{00000000-0005-0000-0000-0000D9200000}"/>
    <cellStyle name="Normal 2 3 6 3 2 2 2 2" xfId="4938" xr:uid="{00000000-0005-0000-0000-0000DA200000}"/>
    <cellStyle name="Normal 2 3 6 3 2 2 2 2 2" xfId="15011" xr:uid="{00000000-0005-0000-0000-0000DB200000}"/>
    <cellStyle name="Normal 2 3 6 3 2 2 2 2 2 2" xfId="45333" xr:uid="{00000000-0005-0000-0000-0000DC200000}"/>
    <cellStyle name="Normal 2 3 6 3 2 2 2 2 2 3" xfId="30109" xr:uid="{00000000-0005-0000-0000-0000DD200000}"/>
    <cellStyle name="Normal 2 3 6 3 2 2 2 2 3" xfId="9991" xr:uid="{00000000-0005-0000-0000-0000DE200000}"/>
    <cellStyle name="Normal 2 3 6 3 2 2 2 2 3 2" xfId="40316" xr:uid="{00000000-0005-0000-0000-0000DF200000}"/>
    <cellStyle name="Normal 2 3 6 3 2 2 2 2 3 3" xfId="25092" xr:uid="{00000000-0005-0000-0000-0000E0200000}"/>
    <cellStyle name="Normal 2 3 6 3 2 2 2 2 4" xfId="35303" xr:uid="{00000000-0005-0000-0000-0000E1200000}"/>
    <cellStyle name="Normal 2 3 6 3 2 2 2 2 5" xfId="20079" xr:uid="{00000000-0005-0000-0000-0000E2200000}"/>
    <cellStyle name="Normal 2 3 6 3 2 2 2 3" xfId="6630" xr:uid="{00000000-0005-0000-0000-0000E3200000}"/>
    <cellStyle name="Normal 2 3 6 3 2 2 2 3 2" xfId="16682" xr:uid="{00000000-0005-0000-0000-0000E4200000}"/>
    <cellStyle name="Normal 2 3 6 3 2 2 2 3 2 2" xfId="47004" xr:uid="{00000000-0005-0000-0000-0000E5200000}"/>
    <cellStyle name="Normal 2 3 6 3 2 2 2 3 2 3" xfId="31780" xr:uid="{00000000-0005-0000-0000-0000E6200000}"/>
    <cellStyle name="Normal 2 3 6 3 2 2 2 3 3" xfId="11662" xr:uid="{00000000-0005-0000-0000-0000E7200000}"/>
    <cellStyle name="Normal 2 3 6 3 2 2 2 3 3 2" xfId="41987" xr:uid="{00000000-0005-0000-0000-0000E8200000}"/>
    <cellStyle name="Normal 2 3 6 3 2 2 2 3 3 3" xfId="26763" xr:uid="{00000000-0005-0000-0000-0000E9200000}"/>
    <cellStyle name="Normal 2 3 6 3 2 2 2 3 4" xfId="36974" xr:uid="{00000000-0005-0000-0000-0000EA200000}"/>
    <cellStyle name="Normal 2 3 6 3 2 2 2 3 5" xfId="21750" xr:uid="{00000000-0005-0000-0000-0000EB200000}"/>
    <cellStyle name="Normal 2 3 6 3 2 2 2 4" xfId="13340" xr:uid="{00000000-0005-0000-0000-0000EC200000}"/>
    <cellStyle name="Normal 2 3 6 3 2 2 2 4 2" xfId="43662" xr:uid="{00000000-0005-0000-0000-0000ED200000}"/>
    <cellStyle name="Normal 2 3 6 3 2 2 2 4 3" xfId="28438" xr:uid="{00000000-0005-0000-0000-0000EE200000}"/>
    <cellStyle name="Normal 2 3 6 3 2 2 2 5" xfId="8319" xr:uid="{00000000-0005-0000-0000-0000EF200000}"/>
    <cellStyle name="Normal 2 3 6 3 2 2 2 5 2" xfId="38645" xr:uid="{00000000-0005-0000-0000-0000F0200000}"/>
    <cellStyle name="Normal 2 3 6 3 2 2 2 5 3" xfId="23421" xr:uid="{00000000-0005-0000-0000-0000F1200000}"/>
    <cellStyle name="Normal 2 3 6 3 2 2 2 6" xfId="33633" xr:uid="{00000000-0005-0000-0000-0000F2200000}"/>
    <cellStyle name="Normal 2 3 6 3 2 2 2 7" xfId="18408" xr:uid="{00000000-0005-0000-0000-0000F3200000}"/>
    <cellStyle name="Normal 2 3 6 3 2 2 3" xfId="4101" xr:uid="{00000000-0005-0000-0000-0000F4200000}"/>
    <cellStyle name="Normal 2 3 6 3 2 2 3 2" xfId="14175" xr:uid="{00000000-0005-0000-0000-0000F5200000}"/>
    <cellStyle name="Normal 2 3 6 3 2 2 3 2 2" xfId="44497" xr:uid="{00000000-0005-0000-0000-0000F6200000}"/>
    <cellStyle name="Normal 2 3 6 3 2 2 3 2 3" xfId="29273" xr:uid="{00000000-0005-0000-0000-0000F7200000}"/>
    <cellStyle name="Normal 2 3 6 3 2 2 3 3" xfId="9155" xr:uid="{00000000-0005-0000-0000-0000F8200000}"/>
    <cellStyle name="Normal 2 3 6 3 2 2 3 3 2" xfId="39480" xr:uid="{00000000-0005-0000-0000-0000F9200000}"/>
    <cellStyle name="Normal 2 3 6 3 2 2 3 3 3" xfId="24256" xr:uid="{00000000-0005-0000-0000-0000FA200000}"/>
    <cellStyle name="Normal 2 3 6 3 2 2 3 4" xfId="34467" xr:uid="{00000000-0005-0000-0000-0000FB200000}"/>
    <cellStyle name="Normal 2 3 6 3 2 2 3 5" xfId="19243" xr:uid="{00000000-0005-0000-0000-0000FC200000}"/>
    <cellStyle name="Normal 2 3 6 3 2 2 4" xfId="5794" xr:uid="{00000000-0005-0000-0000-0000FD200000}"/>
    <cellStyle name="Normal 2 3 6 3 2 2 4 2" xfId="15846" xr:uid="{00000000-0005-0000-0000-0000FE200000}"/>
    <cellStyle name="Normal 2 3 6 3 2 2 4 2 2" xfId="46168" xr:uid="{00000000-0005-0000-0000-0000FF200000}"/>
    <cellStyle name="Normal 2 3 6 3 2 2 4 2 3" xfId="30944" xr:uid="{00000000-0005-0000-0000-000000210000}"/>
    <cellStyle name="Normal 2 3 6 3 2 2 4 3" xfId="10826" xr:uid="{00000000-0005-0000-0000-000001210000}"/>
    <cellStyle name="Normal 2 3 6 3 2 2 4 3 2" xfId="41151" xr:uid="{00000000-0005-0000-0000-000002210000}"/>
    <cellStyle name="Normal 2 3 6 3 2 2 4 3 3" xfId="25927" xr:uid="{00000000-0005-0000-0000-000003210000}"/>
    <cellStyle name="Normal 2 3 6 3 2 2 4 4" xfId="36138" xr:uid="{00000000-0005-0000-0000-000004210000}"/>
    <cellStyle name="Normal 2 3 6 3 2 2 4 5" xfId="20914" xr:uid="{00000000-0005-0000-0000-000005210000}"/>
    <cellStyle name="Normal 2 3 6 3 2 2 5" xfId="12504" xr:uid="{00000000-0005-0000-0000-000006210000}"/>
    <cellStyle name="Normal 2 3 6 3 2 2 5 2" xfId="42826" xr:uid="{00000000-0005-0000-0000-000007210000}"/>
    <cellStyle name="Normal 2 3 6 3 2 2 5 3" xfId="27602" xr:uid="{00000000-0005-0000-0000-000008210000}"/>
    <cellStyle name="Normal 2 3 6 3 2 2 6" xfId="7483" xr:uid="{00000000-0005-0000-0000-000009210000}"/>
    <cellStyle name="Normal 2 3 6 3 2 2 6 2" xfId="37809" xr:uid="{00000000-0005-0000-0000-00000A210000}"/>
    <cellStyle name="Normal 2 3 6 3 2 2 6 3" xfId="22585" xr:uid="{00000000-0005-0000-0000-00000B210000}"/>
    <cellStyle name="Normal 2 3 6 3 2 2 7" xfId="32797" xr:uid="{00000000-0005-0000-0000-00000C210000}"/>
    <cellStyle name="Normal 2 3 6 3 2 2 8" xfId="17572" xr:uid="{00000000-0005-0000-0000-00000D210000}"/>
    <cellStyle name="Normal 2 3 6 3 2 3" xfId="2830" xr:uid="{00000000-0005-0000-0000-00000E210000}"/>
    <cellStyle name="Normal 2 3 6 3 2 3 2" xfId="4520" xr:uid="{00000000-0005-0000-0000-00000F210000}"/>
    <cellStyle name="Normal 2 3 6 3 2 3 2 2" xfId="14593" xr:uid="{00000000-0005-0000-0000-000010210000}"/>
    <cellStyle name="Normal 2 3 6 3 2 3 2 2 2" xfId="44915" xr:uid="{00000000-0005-0000-0000-000011210000}"/>
    <cellStyle name="Normal 2 3 6 3 2 3 2 2 3" xfId="29691" xr:uid="{00000000-0005-0000-0000-000012210000}"/>
    <cellStyle name="Normal 2 3 6 3 2 3 2 3" xfId="9573" xr:uid="{00000000-0005-0000-0000-000013210000}"/>
    <cellStyle name="Normal 2 3 6 3 2 3 2 3 2" xfId="39898" xr:uid="{00000000-0005-0000-0000-000014210000}"/>
    <cellStyle name="Normal 2 3 6 3 2 3 2 3 3" xfId="24674" xr:uid="{00000000-0005-0000-0000-000015210000}"/>
    <cellStyle name="Normal 2 3 6 3 2 3 2 4" xfId="34885" xr:uid="{00000000-0005-0000-0000-000016210000}"/>
    <cellStyle name="Normal 2 3 6 3 2 3 2 5" xfId="19661" xr:uid="{00000000-0005-0000-0000-000017210000}"/>
    <cellStyle name="Normal 2 3 6 3 2 3 3" xfId="6212" xr:uid="{00000000-0005-0000-0000-000018210000}"/>
    <cellStyle name="Normal 2 3 6 3 2 3 3 2" xfId="16264" xr:uid="{00000000-0005-0000-0000-000019210000}"/>
    <cellStyle name="Normal 2 3 6 3 2 3 3 2 2" xfId="46586" xr:uid="{00000000-0005-0000-0000-00001A210000}"/>
    <cellStyle name="Normal 2 3 6 3 2 3 3 2 3" xfId="31362" xr:uid="{00000000-0005-0000-0000-00001B210000}"/>
    <cellStyle name="Normal 2 3 6 3 2 3 3 3" xfId="11244" xr:uid="{00000000-0005-0000-0000-00001C210000}"/>
    <cellStyle name="Normal 2 3 6 3 2 3 3 3 2" xfId="41569" xr:uid="{00000000-0005-0000-0000-00001D210000}"/>
    <cellStyle name="Normal 2 3 6 3 2 3 3 3 3" xfId="26345" xr:uid="{00000000-0005-0000-0000-00001E210000}"/>
    <cellStyle name="Normal 2 3 6 3 2 3 3 4" xfId="36556" xr:uid="{00000000-0005-0000-0000-00001F210000}"/>
    <cellStyle name="Normal 2 3 6 3 2 3 3 5" xfId="21332" xr:uid="{00000000-0005-0000-0000-000020210000}"/>
    <cellStyle name="Normal 2 3 6 3 2 3 4" xfId="12922" xr:uid="{00000000-0005-0000-0000-000021210000}"/>
    <cellStyle name="Normal 2 3 6 3 2 3 4 2" xfId="43244" xr:uid="{00000000-0005-0000-0000-000022210000}"/>
    <cellStyle name="Normal 2 3 6 3 2 3 4 3" xfId="28020" xr:uid="{00000000-0005-0000-0000-000023210000}"/>
    <cellStyle name="Normal 2 3 6 3 2 3 5" xfId="7901" xr:uid="{00000000-0005-0000-0000-000024210000}"/>
    <cellStyle name="Normal 2 3 6 3 2 3 5 2" xfId="38227" xr:uid="{00000000-0005-0000-0000-000025210000}"/>
    <cellStyle name="Normal 2 3 6 3 2 3 5 3" xfId="23003" xr:uid="{00000000-0005-0000-0000-000026210000}"/>
    <cellStyle name="Normal 2 3 6 3 2 3 6" xfId="33215" xr:uid="{00000000-0005-0000-0000-000027210000}"/>
    <cellStyle name="Normal 2 3 6 3 2 3 7" xfId="17990" xr:uid="{00000000-0005-0000-0000-000028210000}"/>
    <cellStyle name="Normal 2 3 6 3 2 4" xfId="3683" xr:uid="{00000000-0005-0000-0000-000029210000}"/>
    <cellStyle name="Normal 2 3 6 3 2 4 2" xfId="13757" xr:uid="{00000000-0005-0000-0000-00002A210000}"/>
    <cellStyle name="Normal 2 3 6 3 2 4 2 2" xfId="44079" xr:uid="{00000000-0005-0000-0000-00002B210000}"/>
    <cellStyle name="Normal 2 3 6 3 2 4 2 3" xfId="28855" xr:uid="{00000000-0005-0000-0000-00002C210000}"/>
    <cellStyle name="Normal 2 3 6 3 2 4 3" xfId="8737" xr:uid="{00000000-0005-0000-0000-00002D210000}"/>
    <cellStyle name="Normal 2 3 6 3 2 4 3 2" xfId="39062" xr:uid="{00000000-0005-0000-0000-00002E210000}"/>
    <cellStyle name="Normal 2 3 6 3 2 4 3 3" xfId="23838" xr:uid="{00000000-0005-0000-0000-00002F210000}"/>
    <cellStyle name="Normal 2 3 6 3 2 4 4" xfId="34049" xr:uid="{00000000-0005-0000-0000-000030210000}"/>
    <cellStyle name="Normal 2 3 6 3 2 4 5" xfId="18825" xr:uid="{00000000-0005-0000-0000-000031210000}"/>
    <cellStyle name="Normal 2 3 6 3 2 5" xfId="5376" xr:uid="{00000000-0005-0000-0000-000032210000}"/>
    <cellStyle name="Normal 2 3 6 3 2 5 2" xfId="15428" xr:uid="{00000000-0005-0000-0000-000033210000}"/>
    <cellStyle name="Normal 2 3 6 3 2 5 2 2" xfId="45750" xr:uid="{00000000-0005-0000-0000-000034210000}"/>
    <cellStyle name="Normal 2 3 6 3 2 5 2 3" xfId="30526" xr:uid="{00000000-0005-0000-0000-000035210000}"/>
    <cellStyle name="Normal 2 3 6 3 2 5 3" xfId="10408" xr:uid="{00000000-0005-0000-0000-000036210000}"/>
    <cellStyle name="Normal 2 3 6 3 2 5 3 2" xfId="40733" xr:uid="{00000000-0005-0000-0000-000037210000}"/>
    <cellStyle name="Normal 2 3 6 3 2 5 3 3" xfId="25509" xr:uid="{00000000-0005-0000-0000-000038210000}"/>
    <cellStyle name="Normal 2 3 6 3 2 5 4" xfId="35720" xr:uid="{00000000-0005-0000-0000-000039210000}"/>
    <cellStyle name="Normal 2 3 6 3 2 5 5" xfId="20496" xr:uid="{00000000-0005-0000-0000-00003A210000}"/>
    <cellStyle name="Normal 2 3 6 3 2 6" xfId="12086" xr:uid="{00000000-0005-0000-0000-00003B210000}"/>
    <cellStyle name="Normal 2 3 6 3 2 6 2" xfId="42408" xr:uid="{00000000-0005-0000-0000-00003C210000}"/>
    <cellStyle name="Normal 2 3 6 3 2 6 3" xfId="27184" xr:uid="{00000000-0005-0000-0000-00003D210000}"/>
    <cellStyle name="Normal 2 3 6 3 2 7" xfId="7065" xr:uid="{00000000-0005-0000-0000-00003E210000}"/>
    <cellStyle name="Normal 2 3 6 3 2 7 2" xfId="37391" xr:uid="{00000000-0005-0000-0000-00003F210000}"/>
    <cellStyle name="Normal 2 3 6 3 2 7 3" xfId="22167" xr:uid="{00000000-0005-0000-0000-000040210000}"/>
    <cellStyle name="Normal 2 3 6 3 2 8" xfId="32379" xr:uid="{00000000-0005-0000-0000-000041210000}"/>
    <cellStyle name="Normal 2 3 6 3 2 9" xfId="17154" xr:uid="{00000000-0005-0000-0000-000042210000}"/>
    <cellStyle name="Normal 2 3 6 3 3" xfId="2201" xr:uid="{00000000-0005-0000-0000-000043210000}"/>
    <cellStyle name="Normal 2 3 6 3 3 2" xfId="3040" xr:uid="{00000000-0005-0000-0000-000044210000}"/>
    <cellStyle name="Normal 2 3 6 3 3 2 2" xfId="4730" xr:uid="{00000000-0005-0000-0000-000045210000}"/>
    <cellStyle name="Normal 2 3 6 3 3 2 2 2" xfId="14803" xr:uid="{00000000-0005-0000-0000-000046210000}"/>
    <cellStyle name="Normal 2 3 6 3 3 2 2 2 2" xfId="45125" xr:uid="{00000000-0005-0000-0000-000047210000}"/>
    <cellStyle name="Normal 2 3 6 3 3 2 2 2 3" xfId="29901" xr:uid="{00000000-0005-0000-0000-000048210000}"/>
    <cellStyle name="Normal 2 3 6 3 3 2 2 3" xfId="9783" xr:uid="{00000000-0005-0000-0000-000049210000}"/>
    <cellStyle name="Normal 2 3 6 3 3 2 2 3 2" xfId="40108" xr:uid="{00000000-0005-0000-0000-00004A210000}"/>
    <cellStyle name="Normal 2 3 6 3 3 2 2 3 3" xfId="24884" xr:uid="{00000000-0005-0000-0000-00004B210000}"/>
    <cellStyle name="Normal 2 3 6 3 3 2 2 4" xfId="35095" xr:uid="{00000000-0005-0000-0000-00004C210000}"/>
    <cellStyle name="Normal 2 3 6 3 3 2 2 5" xfId="19871" xr:uid="{00000000-0005-0000-0000-00004D210000}"/>
    <cellStyle name="Normal 2 3 6 3 3 2 3" xfId="6422" xr:uid="{00000000-0005-0000-0000-00004E210000}"/>
    <cellStyle name="Normal 2 3 6 3 3 2 3 2" xfId="16474" xr:uid="{00000000-0005-0000-0000-00004F210000}"/>
    <cellStyle name="Normal 2 3 6 3 3 2 3 2 2" xfId="46796" xr:uid="{00000000-0005-0000-0000-000050210000}"/>
    <cellStyle name="Normal 2 3 6 3 3 2 3 2 3" xfId="31572" xr:uid="{00000000-0005-0000-0000-000051210000}"/>
    <cellStyle name="Normal 2 3 6 3 3 2 3 3" xfId="11454" xr:uid="{00000000-0005-0000-0000-000052210000}"/>
    <cellStyle name="Normal 2 3 6 3 3 2 3 3 2" xfId="41779" xr:uid="{00000000-0005-0000-0000-000053210000}"/>
    <cellStyle name="Normal 2 3 6 3 3 2 3 3 3" xfId="26555" xr:uid="{00000000-0005-0000-0000-000054210000}"/>
    <cellStyle name="Normal 2 3 6 3 3 2 3 4" xfId="36766" xr:uid="{00000000-0005-0000-0000-000055210000}"/>
    <cellStyle name="Normal 2 3 6 3 3 2 3 5" xfId="21542" xr:uid="{00000000-0005-0000-0000-000056210000}"/>
    <cellStyle name="Normal 2 3 6 3 3 2 4" xfId="13132" xr:uid="{00000000-0005-0000-0000-000057210000}"/>
    <cellStyle name="Normal 2 3 6 3 3 2 4 2" xfId="43454" xr:uid="{00000000-0005-0000-0000-000058210000}"/>
    <cellStyle name="Normal 2 3 6 3 3 2 4 3" xfId="28230" xr:uid="{00000000-0005-0000-0000-000059210000}"/>
    <cellStyle name="Normal 2 3 6 3 3 2 5" xfId="8111" xr:uid="{00000000-0005-0000-0000-00005A210000}"/>
    <cellStyle name="Normal 2 3 6 3 3 2 5 2" xfId="38437" xr:uid="{00000000-0005-0000-0000-00005B210000}"/>
    <cellStyle name="Normal 2 3 6 3 3 2 5 3" xfId="23213" xr:uid="{00000000-0005-0000-0000-00005C210000}"/>
    <cellStyle name="Normal 2 3 6 3 3 2 6" xfId="33425" xr:uid="{00000000-0005-0000-0000-00005D210000}"/>
    <cellStyle name="Normal 2 3 6 3 3 2 7" xfId="18200" xr:uid="{00000000-0005-0000-0000-00005E210000}"/>
    <cellStyle name="Normal 2 3 6 3 3 3" xfId="3893" xr:uid="{00000000-0005-0000-0000-00005F210000}"/>
    <cellStyle name="Normal 2 3 6 3 3 3 2" xfId="13967" xr:uid="{00000000-0005-0000-0000-000060210000}"/>
    <cellStyle name="Normal 2 3 6 3 3 3 2 2" xfId="44289" xr:uid="{00000000-0005-0000-0000-000061210000}"/>
    <cellStyle name="Normal 2 3 6 3 3 3 2 3" xfId="29065" xr:uid="{00000000-0005-0000-0000-000062210000}"/>
    <cellStyle name="Normal 2 3 6 3 3 3 3" xfId="8947" xr:uid="{00000000-0005-0000-0000-000063210000}"/>
    <cellStyle name="Normal 2 3 6 3 3 3 3 2" xfId="39272" xr:uid="{00000000-0005-0000-0000-000064210000}"/>
    <cellStyle name="Normal 2 3 6 3 3 3 3 3" xfId="24048" xr:uid="{00000000-0005-0000-0000-000065210000}"/>
    <cellStyle name="Normal 2 3 6 3 3 3 4" xfId="34259" xr:uid="{00000000-0005-0000-0000-000066210000}"/>
    <cellStyle name="Normal 2 3 6 3 3 3 5" xfId="19035" xr:uid="{00000000-0005-0000-0000-000067210000}"/>
    <cellStyle name="Normal 2 3 6 3 3 4" xfId="5586" xr:uid="{00000000-0005-0000-0000-000068210000}"/>
    <cellStyle name="Normal 2 3 6 3 3 4 2" xfId="15638" xr:uid="{00000000-0005-0000-0000-000069210000}"/>
    <cellStyle name="Normal 2 3 6 3 3 4 2 2" xfId="45960" xr:uid="{00000000-0005-0000-0000-00006A210000}"/>
    <cellStyle name="Normal 2 3 6 3 3 4 2 3" xfId="30736" xr:uid="{00000000-0005-0000-0000-00006B210000}"/>
    <cellStyle name="Normal 2 3 6 3 3 4 3" xfId="10618" xr:uid="{00000000-0005-0000-0000-00006C210000}"/>
    <cellStyle name="Normal 2 3 6 3 3 4 3 2" xfId="40943" xr:uid="{00000000-0005-0000-0000-00006D210000}"/>
    <cellStyle name="Normal 2 3 6 3 3 4 3 3" xfId="25719" xr:uid="{00000000-0005-0000-0000-00006E210000}"/>
    <cellStyle name="Normal 2 3 6 3 3 4 4" xfId="35930" xr:uid="{00000000-0005-0000-0000-00006F210000}"/>
    <cellStyle name="Normal 2 3 6 3 3 4 5" xfId="20706" xr:uid="{00000000-0005-0000-0000-000070210000}"/>
    <cellStyle name="Normal 2 3 6 3 3 5" xfId="12296" xr:uid="{00000000-0005-0000-0000-000071210000}"/>
    <cellStyle name="Normal 2 3 6 3 3 5 2" xfId="42618" xr:uid="{00000000-0005-0000-0000-000072210000}"/>
    <cellStyle name="Normal 2 3 6 3 3 5 3" xfId="27394" xr:uid="{00000000-0005-0000-0000-000073210000}"/>
    <cellStyle name="Normal 2 3 6 3 3 6" xfId="7275" xr:uid="{00000000-0005-0000-0000-000074210000}"/>
    <cellStyle name="Normal 2 3 6 3 3 6 2" xfId="37601" xr:uid="{00000000-0005-0000-0000-000075210000}"/>
    <cellStyle name="Normal 2 3 6 3 3 6 3" xfId="22377" xr:uid="{00000000-0005-0000-0000-000076210000}"/>
    <cellStyle name="Normal 2 3 6 3 3 7" xfId="32589" xr:uid="{00000000-0005-0000-0000-000077210000}"/>
    <cellStyle name="Normal 2 3 6 3 3 8" xfId="17364" xr:uid="{00000000-0005-0000-0000-000078210000}"/>
    <cellStyle name="Normal 2 3 6 3 4" xfId="2622" xr:uid="{00000000-0005-0000-0000-000079210000}"/>
    <cellStyle name="Normal 2 3 6 3 4 2" xfId="4312" xr:uid="{00000000-0005-0000-0000-00007A210000}"/>
    <cellStyle name="Normal 2 3 6 3 4 2 2" xfId="14385" xr:uid="{00000000-0005-0000-0000-00007B210000}"/>
    <cellStyle name="Normal 2 3 6 3 4 2 2 2" xfId="44707" xr:uid="{00000000-0005-0000-0000-00007C210000}"/>
    <cellStyle name="Normal 2 3 6 3 4 2 2 3" xfId="29483" xr:uid="{00000000-0005-0000-0000-00007D210000}"/>
    <cellStyle name="Normal 2 3 6 3 4 2 3" xfId="9365" xr:uid="{00000000-0005-0000-0000-00007E210000}"/>
    <cellStyle name="Normal 2 3 6 3 4 2 3 2" xfId="39690" xr:uid="{00000000-0005-0000-0000-00007F210000}"/>
    <cellStyle name="Normal 2 3 6 3 4 2 3 3" xfId="24466" xr:uid="{00000000-0005-0000-0000-000080210000}"/>
    <cellStyle name="Normal 2 3 6 3 4 2 4" xfId="34677" xr:uid="{00000000-0005-0000-0000-000081210000}"/>
    <cellStyle name="Normal 2 3 6 3 4 2 5" xfId="19453" xr:uid="{00000000-0005-0000-0000-000082210000}"/>
    <cellStyle name="Normal 2 3 6 3 4 3" xfId="6004" xr:uid="{00000000-0005-0000-0000-000083210000}"/>
    <cellStyle name="Normal 2 3 6 3 4 3 2" xfId="16056" xr:uid="{00000000-0005-0000-0000-000084210000}"/>
    <cellStyle name="Normal 2 3 6 3 4 3 2 2" xfId="46378" xr:uid="{00000000-0005-0000-0000-000085210000}"/>
    <cellStyle name="Normal 2 3 6 3 4 3 2 3" xfId="31154" xr:uid="{00000000-0005-0000-0000-000086210000}"/>
    <cellStyle name="Normal 2 3 6 3 4 3 3" xfId="11036" xr:uid="{00000000-0005-0000-0000-000087210000}"/>
    <cellStyle name="Normal 2 3 6 3 4 3 3 2" xfId="41361" xr:uid="{00000000-0005-0000-0000-000088210000}"/>
    <cellStyle name="Normal 2 3 6 3 4 3 3 3" xfId="26137" xr:uid="{00000000-0005-0000-0000-000089210000}"/>
    <cellStyle name="Normal 2 3 6 3 4 3 4" xfId="36348" xr:uid="{00000000-0005-0000-0000-00008A210000}"/>
    <cellStyle name="Normal 2 3 6 3 4 3 5" xfId="21124" xr:uid="{00000000-0005-0000-0000-00008B210000}"/>
    <cellStyle name="Normal 2 3 6 3 4 4" xfId="12714" xr:uid="{00000000-0005-0000-0000-00008C210000}"/>
    <cellStyle name="Normal 2 3 6 3 4 4 2" xfId="43036" xr:uid="{00000000-0005-0000-0000-00008D210000}"/>
    <cellStyle name="Normal 2 3 6 3 4 4 3" xfId="27812" xr:uid="{00000000-0005-0000-0000-00008E210000}"/>
    <cellStyle name="Normal 2 3 6 3 4 5" xfId="7693" xr:uid="{00000000-0005-0000-0000-00008F210000}"/>
    <cellStyle name="Normal 2 3 6 3 4 5 2" xfId="38019" xr:uid="{00000000-0005-0000-0000-000090210000}"/>
    <cellStyle name="Normal 2 3 6 3 4 5 3" xfId="22795" xr:uid="{00000000-0005-0000-0000-000091210000}"/>
    <cellStyle name="Normal 2 3 6 3 4 6" xfId="33007" xr:uid="{00000000-0005-0000-0000-000092210000}"/>
    <cellStyle name="Normal 2 3 6 3 4 7" xfId="17782" xr:uid="{00000000-0005-0000-0000-000093210000}"/>
    <cellStyle name="Normal 2 3 6 3 5" xfId="3475" xr:uid="{00000000-0005-0000-0000-000094210000}"/>
    <cellStyle name="Normal 2 3 6 3 5 2" xfId="13549" xr:uid="{00000000-0005-0000-0000-000095210000}"/>
    <cellStyle name="Normal 2 3 6 3 5 2 2" xfId="43871" xr:uid="{00000000-0005-0000-0000-000096210000}"/>
    <cellStyle name="Normal 2 3 6 3 5 2 3" xfId="28647" xr:uid="{00000000-0005-0000-0000-000097210000}"/>
    <cellStyle name="Normal 2 3 6 3 5 3" xfId="8529" xr:uid="{00000000-0005-0000-0000-000098210000}"/>
    <cellStyle name="Normal 2 3 6 3 5 3 2" xfId="38854" xr:uid="{00000000-0005-0000-0000-000099210000}"/>
    <cellStyle name="Normal 2 3 6 3 5 3 3" xfId="23630" xr:uid="{00000000-0005-0000-0000-00009A210000}"/>
    <cellStyle name="Normal 2 3 6 3 5 4" xfId="33841" xr:uid="{00000000-0005-0000-0000-00009B210000}"/>
    <cellStyle name="Normal 2 3 6 3 5 5" xfId="18617" xr:uid="{00000000-0005-0000-0000-00009C210000}"/>
    <cellStyle name="Normal 2 3 6 3 6" xfId="5168" xr:uid="{00000000-0005-0000-0000-00009D210000}"/>
    <cellStyle name="Normal 2 3 6 3 6 2" xfId="15220" xr:uid="{00000000-0005-0000-0000-00009E210000}"/>
    <cellStyle name="Normal 2 3 6 3 6 2 2" xfId="45542" xr:uid="{00000000-0005-0000-0000-00009F210000}"/>
    <cellStyle name="Normal 2 3 6 3 6 2 3" xfId="30318" xr:uid="{00000000-0005-0000-0000-0000A0210000}"/>
    <cellStyle name="Normal 2 3 6 3 6 3" xfId="10200" xr:uid="{00000000-0005-0000-0000-0000A1210000}"/>
    <cellStyle name="Normal 2 3 6 3 6 3 2" xfId="40525" xr:uid="{00000000-0005-0000-0000-0000A2210000}"/>
    <cellStyle name="Normal 2 3 6 3 6 3 3" xfId="25301" xr:uid="{00000000-0005-0000-0000-0000A3210000}"/>
    <cellStyle name="Normal 2 3 6 3 6 4" xfId="35512" xr:uid="{00000000-0005-0000-0000-0000A4210000}"/>
    <cellStyle name="Normal 2 3 6 3 6 5" xfId="20288" xr:uid="{00000000-0005-0000-0000-0000A5210000}"/>
    <cellStyle name="Normal 2 3 6 3 7" xfId="11878" xr:uid="{00000000-0005-0000-0000-0000A6210000}"/>
    <cellStyle name="Normal 2 3 6 3 7 2" xfId="42200" xr:uid="{00000000-0005-0000-0000-0000A7210000}"/>
    <cellStyle name="Normal 2 3 6 3 7 3" xfId="26976" xr:uid="{00000000-0005-0000-0000-0000A8210000}"/>
    <cellStyle name="Normal 2 3 6 3 8" xfId="6857" xr:uid="{00000000-0005-0000-0000-0000A9210000}"/>
    <cellStyle name="Normal 2 3 6 3 8 2" xfId="37183" xr:uid="{00000000-0005-0000-0000-0000AA210000}"/>
    <cellStyle name="Normal 2 3 6 3 8 3" xfId="21959" xr:uid="{00000000-0005-0000-0000-0000AB210000}"/>
    <cellStyle name="Normal 2 3 6 3 9" xfId="32172" xr:uid="{00000000-0005-0000-0000-0000AC210000}"/>
    <cellStyle name="Normal 2 3 6 4" xfId="1882" xr:uid="{00000000-0005-0000-0000-0000AD210000}"/>
    <cellStyle name="Normal 2 3 6 4 2" xfId="2305" xr:uid="{00000000-0005-0000-0000-0000AE210000}"/>
    <cellStyle name="Normal 2 3 6 4 2 2" xfId="3144" xr:uid="{00000000-0005-0000-0000-0000AF210000}"/>
    <cellStyle name="Normal 2 3 6 4 2 2 2" xfId="4834" xr:uid="{00000000-0005-0000-0000-0000B0210000}"/>
    <cellStyle name="Normal 2 3 6 4 2 2 2 2" xfId="14907" xr:uid="{00000000-0005-0000-0000-0000B1210000}"/>
    <cellStyle name="Normal 2 3 6 4 2 2 2 2 2" xfId="45229" xr:uid="{00000000-0005-0000-0000-0000B2210000}"/>
    <cellStyle name="Normal 2 3 6 4 2 2 2 2 3" xfId="30005" xr:uid="{00000000-0005-0000-0000-0000B3210000}"/>
    <cellStyle name="Normal 2 3 6 4 2 2 2 3" xfId="9887" xr:uid="{00000000-0005-0000-0000-0000B4210000}"/>
    <cellStyle name="Normal 2 3 6 4 2 2 2 3 2" xfId="40212" xr:uid="{00000000-0005-0000-0000-0000B5210000}"/>
    <cellStyle name="Normal 2 3 6 4 2 2 2 3 3" xfId="24988" xr:uid="{00000000-0005-0000-0000-0000B6210000}"/>
    <cellStyle name="Normal 2 3 6 4 2 2 2 4" xfId="35199" xr:uid="{00000000-0005-0000-0000-0000B7210000}"/>
    <cellStyle name="Normal 2 3 6 4 2 2 2 5" xfId="19975" xr:uid="{00000000-0005-0000-0000-0000B8210000}"/>
    <cellStyle name="Normal 2 3 6 4 2 2 3" xfId="6526" xr:uid="{00000000-0005-0000-0000-0000B9210000}"/>
    <cellStyle name="Normal 2 3 6 4 2 2 3 2" xfId="16578" xr:uid="{00000000-0005-0000-0000-0000BA210000}"/>
    <cellStyle name="Normal 2 3 6 4 2 2 3 2 2" xfId="46900" xr:uid="{00000000-0005-0000-0000-0000BB210000}"/>
    <cellStyle name="Normal 2 3 6 4 2 2 3 2 3" xfId="31676" xr:uid="{00000000-0005-0000-0000-0000BC210000}"/>
    <cellStyle name="Normal 2 3 6 4 2 2 3 3" xfId="11558" xr:uid="{00000000-0005-0000-0000-0000BD210000}"/>
    <cellStyle name="Normal 2 3 6 4 2 2 3 3 2" xfId="41883" xr:uid="{00000000-0005-0000-0000-0000BE210000}"/>
    <cellStyle name="Normal 2 3 6 4 2 2 3 3 3" xfId="26659" xr:uid="{00000000-0005-0000-0000-0000BF210000}"/>
    <cellStyle name="Normal 2 3 6 4 2 2 3 4" xfId="36870" xr:uid="{00000000-0005-0000-0000-0000C0210000}"/>
    <cellStyle name="Normal 2 3 6 4 2 2 3 5" xfId="21646" xr:uid="{00000000-0005-0000-0000-0000C1210000}"/>
    <cellStyle name="Normal 2 3 6 4 2 2 4" xfId="13236" xr:uid="{00000000-0005-0000-0000-0000C2210000}"/>
    <cellStyle name="Normal 2 3 6 4 2 2 4 2" xfId="43558" xr:uid="{00000000-0005-0000-0000-0000C3210000}"/>
    <cellStyle name="Normal 2 3 6 4 2 2 4 3" xfId="28334" xr:uid="{00000000-0005-0000-0000-0000C4210000}"/>
    <cellStyle name="Normal 2 3 6 4 2 2 5" xfId="8215" xr:uid="{00000000-0005-0000-0000-0000C5210000}"/>
    <cellStyle name="Normal 2 3 6 4 2 2 5 2" xfId="38541" xr:uid="{00000000-0005-0000-0000-0000C6210000}"/>
    <cellStyle name="Normal 2 3 6 4 2 2 5 3" xfId="23317" xr:uid="{00000000-0005-0000-0000-0000C7210000}"/>
    <cellStyle name="Normal 2 3 6 4 2 2 6" xfId="33529" xr:uid="{00000000-0005-0000-0000-0000C8210000}"/>
    <cellStyle name="Normal 2 3 6 4 2 2 7" xfId="18304" xr:uid="{00000000-0005-0000-0000-0000C9210000}"/>
    <cellStyle name="Normal 2 3 6 4 2 3" xfId="3997" xr:uid="{00000000-0005-0000-0000-0000CA210000}"/>
    <cellStyle name="Normal 2 3 6 4 2 3 2" xfId="14071" xr:uid="{00000000-0005-0000-0000-0000CB210000}"/>
    <cellStyle name="Normal 2 3 6 4 2 3 2 2" xfId="44393" xr:uid="{00000000-0005-0000-0000-0000CC210000}"/>
    <cellStyle name="Normal 2 3 6 4 2 3 2 3" xfId="29169" xr:uid="{00000000-0005-0000-0000-0000CD210000}"/>
    <cellStyle name="Normal 2 3 6 4 2 3 3" xfId="9051" xr:uid="{00000000-0005-0000-0000-0000CE210000}"/>
    <cellStyle name="Normal 2 3 6 4 2 3 3 2" xfId="39376" xr:uid="{00000000-0005-0000-0000-0000CF210000}"/>
    <cellStyle name="Normal 2 3 6 4 2 3 3 3" xfId="24152" xr:uid="{00000000-0005-0000-0000-0000D0210000}"/>
    <cellStyle name="Normal 2 3 6 4 2 3 4" xfId="34363" xr:uid="{00000000-0005-0000-0000-0000D1210000}"/>
    <cellStyle name="Normal 2 3 6 4 2 3 5" xfId="19139" xr:uid="{00000000-0005-0000-0000-0000D2210000}"/>
    <cellStyle name="Normal 2 3 6 4 2 4" xfId="5690" xr:uid="{00000000-0005-0000-0000-0000D3210000}"/>
    <cellStyle name="Normal 2 3 6 4 2 4 2" xfId="15742" xr:uid="{00000000-0005-0000-0000-0000D4210000}"/>
    <cellStyle name="Normal 2 3 6 4 2 4 2 2" xfId="46064" xr:uid="{00000000-0005-0000-0000-0000D5210000}"/>
    <cellStyle name="Normal 2 3 6 4 2 4 2 3" xfId="30840" xr:uid="{00000000-0005-0000-0000-0000D6210000}"/>
    <cellStyle name="Normal 2 3 6 4 2 4 3" xfId="10722" xr:uid="{00000000-0005-0000-0000-0000D7210000}"/>
    <cellStyle name="Normal 2 3 6 4 2 4 3 2" xfId="41047" xr:uid="{00000000-0005-0000-0000-0000D8210000}"/>
    <cellStyle name="Normal 2 3 6 4 2 4 3 3" xfId="25823" xr:uid="{00000000-0005-0000-0000-0000D9210000}"/>
    <cellStyle name="Normal 2 3 6 4 2 4 4" xfId="36034" xr:uid="{00000000-0005-0000-0000-0000DA210000}"/>
    <cellStyle name="Normal 2 3 6 4 2 4 5" xfId="20810" xr:uid="{00000000-0005-0000-0000-0000DB210000}"/>
    <cellStyle name="Normal 2 3 6 4 2 5" xfId="12400" xr:uid="{00000000-0005-0000-0000-0000DC210000}"/>
    <cellStyle name="Normal 2 3 6 4 2 5 2" xfId="42722" xr:uid="{00000000-0005-0000-0000-0000DD210000}"/>
    <cellStyle name="Normal 2 3 6 4 2 5 3" xfId="27498" xr:uid="{00000000-0005-0000-0000-0000DE210000}"/>
    <cellStyle name="Normal 2 3 6 4 2 6" xfId="7379" xr:uid="{00000000-0005-0000-0000-0000DF210000}"/>
    <cellStyle name="Normal 2 3 6 4 2 6 2" xfId="37705" xr:uid="{00000000-0005-0000-0000-0000E0210000}"/>
    <cellStyle name="Normal 2 3 6 4 2 6 3" xfId="22481" xr:uid="{00000000-0005-0000-0000-0000E1210000}"/>
    <cellStyle name="Normal 2 3 6 4 2 7" xfId="32693" xr:uid="{00000000-0005-0000-0000-0000E2210000}"/>
    <cellStyle name="Normal 2 3 6 4 2 8" xfId="17468" xr:uid="{00000000-0005-0000-0000-0000E3210000}"/>
    <cellStyle name="Normal 2 3 6 4 3" xfId="2726" xr:uid="{00000000-0005-0000-0000-0000E4210000}"/>
    <cellStyle name="Normal 2 3 6 4 3 2" xfId="4416" xr:uid="{00000000-0005-0000-0000-0000E5210000}"/>
    <cellStyle name="Normal 2 3 6 4 3 2 2" xfId="14489" xr:uid="{00000000-0005-0000-0000-0000E6210000}"/>
    <cellStyle name="Normal 2 3 6 4 3 2 2 2" xfId="44811" xr:uid="{00000000-0005-0000-0000-0000E7210000}"/>
    <cellStyle name="Normal 2 3 6 4 3 2 2 3" xfId="29587" xr:uid="{00000000-0005-0000-0000-0000E8210000}"/>
    <cellStyle name="Normal 2 3 6 4 3 2 3" xfId="9469" xr:uid="{00000000-0005-0000-0000-0000E9210000}"/>
    <cellStyle name="Normal 2 3 6 4 3 2 3 2" xfId="39794" xr:uid="{00000000-0005-0000-0000-0000EA210000}"/>
    <cellStyle name="Normal 2 3 6 4 3 2 3 3" xfId="24570" xr:uid="{00000000-0005-0000-0000-0000EB210000}"/>
    <cellStyle name="Normal 2 3 6 4 3 2 4" xfId="34781" xr:uid="{00000000-0005-0000-0000-0000EC210000}"/>
    <cellStyle name="Normal 2 3 6 4 3 2 5" xfId="19557" xr:uid="{00000000-0005-0000-0000-0000ED210000}"/>
    <cellStyle name="Normal 2 3 6 4 3 3" xfId="6108" xr:uid="{00000000-0005-0000-0000-0000EE210000}"/>
    <cellStyle name="Normal 2 3 6 4 3 3 2" xfId="16160" xr:uid="{00000000-0005-0000-0000-0000EF210000}"/>
    <cellStyle name="Normal 2 3 6 4 3 3 2 2" xfId="46482" xr:uid="{00000000-0005-0000-0000-0000F0210000}"/>
    <cellStyle name="Normal 2 3 6 4 3 3 2 3" xfId="31258" xr:uid="{00000000-0005-0000-0000-0000F1210000}"/>
    <cellStyle name="Normal 2 3 6 4 3 3 3" xfId="11140" xr:uid="{00000000-0005-0000-0000-0000F2210000}"/>
    <cellStyle name="Normal 2 3 6 4 3 3 3 2" xfId="41465" xr:uid="{00000000-0005-0000-0000-0000F3210000}"/>
    <cellStyle name="Normal 2 3 6 4 3 3 3 3" xfId="26241" xr:uid="{00000000-0005-0000-0000-0000F4210000}"/>
    <cellStyle name="Normal 2 3 6 4 3 3 4" xfId="36452" xr:uid="{00000000-0005-0000-0000-0000F5210000}"/>
    <cellStyle name="Normal 2 3 6 4 3 3 5" xfId="21228" xr:uid="{00000000-0005-0000-0000-0000F6210000}"/>
    <cellStyle name="Normal 2 3 6 4 3 4" xfId="12818" xr:uid="{00000000-0005-0000-0000-0000F7210000}"/>
    <cellStyle name="Normal 2 3 6 4 3 4 2" xfId="43140" xr:uid="{00000000-0005-0000-0000-0000F8210000}"/>
    <cellStyle name="Normal 2 3 6 4 3 4 3" xfId="27916" xr:uid="{00000000-0005-0000-0000-0000F9210000}"/>
    <cellStyle name="Normal 2 3 6 4 3 5" xfId="7797" xr:uid="{00000000-0005-0000-0000-0000FA210000}"/>
    <cellStyle name="Normal 2 3 6 4 3 5 2" xfId="38123" xr:uid="{00000000-0005-0000-0000-0000FB210000}"/>
    <cellStyle name="Normal 2 3 6 4 3 5 3" xfId="22899" xr:uid="{00000000-0005-0000-0000-0000FC210000}"/>
    <cellStyle name="Normal 2 3 6 4 3 6" xfId="33111" xr:uid="{00000000-0005-0000-0000-0000FD210000}"/>
    <cellStyle name="Normal 2 3 6 4 3 7" xfId="17886" xr:uid="{00000000-0005-0000-0000-0000FE210000}"/>
    <cellStyle name="Normal 2 3 6 4 4" xfId="3579" xr:uid="{00000000-0005-0000-0000-0000FF210000}"/>
    <cellStyle name="Normal 2 3 6 4 4 2" xfId="13653" xr:uid="{00000000-0005-0000-0000-000000220000}"/>
    <cellStyle name="Normal 2 3 6 4 4 2 2" xfId="43975" xr:uid="{00000000-0005-0000-0000-000001220000}"/>
    <cellStyle name="Normal 2 3 6 4 4 2 3" xfId="28751" xr:uid="{00000000-0005-0000-0000-000002220000}"/>
    <cellStyle name="Normal 2 3 6 4 4 3" xfId="8633" xr:uid="{00000000-0005-0000-0000-000003220000}"/>
    <cellStyle name="Normal 2 3 6 4 4 3 2" xfId="38958" xr:uid="{00000000-0005-0000-0000-000004220000}"/>
    <cellStyle name="Normal 2 3 6 4 4 3 3" xfId="23734" xr:uid="{00000000-0005-0000-0000-000005220000}"/>
    <cellStyle name="Normal 2 3 6 4 4 4" xfId="33945" xr:uid="{00000000-0005-0000-0000-000006220000}"/>
    <cellStyle name="Normal 2 3 6 4 4 5" xfId="18721" xr:uid="{00000000-0005-0000-0000-000007220000}"/>
    <cellStyle name="Normal 2 3 6 4 5" xfId="5272" xr:uid="{00000000-0005-0000-0000-000008220000}"/>
    <cellStyle name="Normal 2 3 6 4 5 2" xfId="15324" xr:uid="{00000000-0005-0000-0000-000009220000}"/>
    <cellStyle name="Normal 2 3 6 4 5 2 2" xfId="45646" xr:uid="{00000000-0005-0000-0000-00000A220000}"/>
    <cellStyle name="Normal 2 3 6 4 5 2 3" xfId="30422" xr:uid="{00000000-0005-0000-0000-00000B220000}"/>
    <cellStyle name="Normal 2 3 6 4 5 3" xfId="10304" xr:uid="{00000000-0005-0000-0000-00000C220000}"/>
    <cellStyle name="Normal 2 3 6 4 5 3 2" xfId="40629" xr:uid="{00000000-0005-0000-0000-00000D220000}"/>
    <cellStyle name="Normal 2 3 6 4 5 3 3" xfId="25405" xr:uid="{00000000-0005-0000-0000-00000E220000}"/>
    <cellStyle name="Normal 2 3 6 4 5 4" xfId="35616" xr:uid="{00000000-0005-0000-0000-00000F220000}"/>
    <cellStyle name="Normal 2 3 6 4 5 5" xfId="20392" xr:uid="{00000000-0005-0000-0000-000010220000}"/>
    <cellStyle name="Normal 2 3 6 4 6" xfId="11982" xr:uid="{00000000-0005-0000-0000-000011220000}"/>
    <cellStyle name="Normal 2 3 6 4 6 2" xfId="42304" xr:uid="{00000000-0005-0000-0000-000012220000}"/>
    <cellStyle name="Normal 2 3 6 4 6 3" xfId="27080" xr:uid="{00000000-0005-0000-0000-000013220000}"/>
    <cellStyle name="Normal 2 3 6 4 7" xfId="6961" xr:uid="{00000000-0005-0000-0000-000014220000}"/>
    <cellStyle name="Normal 2 3 6 4 7 2" xfId="37287" xr:uid="{00000000-0005-0000-0000-000015220000}"/>
    <cellStyle name="Normal 2 3 6 4 7 3" xfId="22063" xr:uid="{00000000-0005-0000-0000-000016220000}"/>
    <cellStyle name="Normal 2 3 6 4 8" xfId="32275" xr:uid="{00000000-0005-0000-0000-000017220000}"/>
    <cellStyle name="Normal 2 3 6 4 9" xfId="17050" xr:uid="{00000000-0005-0000-0000-000018220000}"/>
    <cellStyle name="Normal 2 3 6 5" xfId="2095" xr:uid="{00000000-0005-0000-0000-000019220000}"/>
    <cellStyle name="Normal 2 3 6 5 2" xfId="2936" xr:uid="{00000000-0005-0000-0000-00001A220000}"/>
    <cellStyle name="Normal 2 3 6 5 2 2" xfId="4626" xr:uid="{00000000-0005-0000-0000-00001B220000}"/>
    <cellStyle name="Normal 2 3 6 5 2 2 2" xfId="14699" xr:uid="{00000000-0005-0000-0000-00001C220000}"/>
    <cellStyle name="Normal 2 3 6 5 2 2 2 2" xfId="45021" xr:uid="{00000000-0005-0000-0000-00001D220000}"/>
    <cellStyle name="Normal 2 3 6 5 2 2 2 3" xfId="29797" xr:uid="{00000000-0005-0000-0000-00001E220000}"/>
    <cellStyle name="Normal 2 3 6 5 2 2 3" xfId="9679" xr:uid="{00000000-0005-0000-0000-00001F220000}"/>
    <cellStyle name="Normal 2 3 6 5 2 2 3 2" xfId="40004" xr:uid="{00000000-0005-0000-0000-000020220000}"/>
    <cellStyle name="Normal 2 3 6 5 2 2 3 3" xfId="24780" xr:uid="{00000000-0005-0000-0000-000021220000}"/>
    <cellStyle name="Normal 2 3 6 5 2 2 4" xfId="34991" xr:uid="{00000000-0005-0000-0000-000022220000}"/>
    <cellStyle name="Normal 2 3 6 5 2 2 5" xfId="19767" xr:uid="{00000000-0005-0000-0000-000023220000}"/>
    <cellStyle name="Normal 2 3 6 5 2 3" xfId="6318" xr:uid="{00000000-0005-0000-0000-000024220000}"/>
    <cellStyle name="Normal 2 3 6 5 2 3 2" xfId="16370" xr:uid="{00000000-0005-0000-0000-000025220000}"/>
    <cellStyle name="Normal 2 3 6 5 2 3 2 2" xfId="46692" xr:uid="{00000000-0005-0000-0000-000026220000}"/>
    <cellStyle name="Normal 2 3 6 5 2 3 2 3" xfId="31468" xr:uid="{00000000-0005-0000-0000-000027220000}"/>
    <cellStyle name="Normal 2 3 6 5 2 3 3" xfId="11350" xr:uid="{00000000-0005-0000-0000-000028220000}"/>
    <cellStyle name="Normal 2 3 6 5 2 3 3 2" xfId="41675" xr:uid="{00000000-0005-0000-0000-000029220000}"/>
    <cellStyle name="Normal 2 3 6 5 2 3 3 3" xfId="26451" xr:uid="{00000000-0005-0000-0000-00002A220000}"/>
    <cellStyle name="Normal 2 3 6 5 2 3 4" xfId="36662" xr:uid="{00000000-0005-0000-0000-00002B220000}"/>
    <cellStyle name="Normal 2 3 6 5 2 3 5" xfId="21438" xr:uid="{00000000-0005-0000-0000-00002C220000}"/>
    <cellStyle name="Normal 2 3 6 5 2 4" xfId="13028" xr:uid="{00000000-0005-0000-0000-00002D220000}"/>
    <cellStyle name="Normal 2 3 6 5 2 4 2" xfId="43350" xr:uid="{00000000-0005-0000-0000-00002E220000}"/>
    <cellStyle name="Normal 2 3 6 5 2 4 3" xfId="28126" xr:uid="{00000000-0005-0000-0000-00002F220000}"/>
    <cellStyle name="Normal 2 3 6 5 2 5" xfId="8007" xr:uid="{00000000-0005-0000-0000-000030220000}"/>
    <cellStyle name="Normal 2 3 6 5 2 5 2" xfId="38333" xr:uid="{00000000-0005-0000-0000-000031220000}"/>
    <cellStyle name="Normal 2 3 6 5 2 5 3" xfId="23109" xr:uid="{00000000-0005-0000-0000-000032220000}"/>
    <cellStyle name="Normal 2 3 6 5 2 6" xfId="33321" xr:uid="{00000000-0005-0000-0000-000033220000}"/>
    <cellStyle name="Normal 2 3 6 5 2 7" xfId="18096" xr:uid="{00000000-0005-0000-0000-000034220000}"/>
    <cellStyle name="Normal 2 3 6 5 3" xfId="3789" xr:uid="{00000000-0005-0000-0000-000035220000}"/>
    <cellStyle name="Normal 2 3 6 5 3 2" xfId="13863" xr:uid="{00000000-0005-0000-0000-000036220000}"/>
    <cellStyle name="Normal 2 3 6 5 3 2 2" xfId="44185" xr:uid="{00000000-0005-0000-0000-000037220000}"/>
    <cellStyle name="Normal 2 3 6 5 3 2 3" xfId="28961" xr:uid="{00000000-0005-0000-0000-000038220000}"/>
    <cellStyle name="Normal 2 3 6 5 3 3" xfId="8843" xr:uid="{00000000-0005-0000-0000-000039220000}"/>
    <cellStyle name="Normal 2 3 6 5 3 3 2" xfId="39168" xr:uid="{00000000-0005-0000-0000-00003A220000}"/>
    <cellStyle name="Normal 2 3 6 5 3 3 3" xfId="23944" xr:uid="{00000000-0005-0000-0000-00003B220000}"/>
    <cellStyle name="Normal 2 3 6 5 3 4" xfId="34155" xr:uid="{00000000-0005-0000-0000-00003C220000}"/>
    <cellStyle name="Normal 2 3 6 5 3 5" xfId="18931" xr:uid="{00000000-0005-0000-0000-00003D220000}"/>
    <cellStyle name="Normal 2 3 6 5 4" xfId="5482" xr:uid="{00000000-0005-0000-0000-00003E220000}"/>
    <cellStyle name="Normal 2 3 6 5 4 2" xfId="15534" xr:uid="{00000000-0005-0000-0000-00003F220000}"/>
    <cellStyle name="Normal 2 3 6 5 4 2 2" xfId="45856" xr:uid="{00000000-0005-0000-0000-000040220000}"/>
    <cellStyle name="Normal 2 3 6 5 4 2 3" xfId="30632" xr:uid="{00000000-0005-0000-0000-000041220000}"/>
    <cellStyle name="Normal 2 3 6 5 4 3" xfId="10514" xr:uid="{00000000-0005-0000-0000-000042220000}"/>
    <cellStyle name="Normal 2 3 6 5 4 3 2" xfId="40839" xr:uid="{00000000-0005-0000-0000-000043220000}"/>
    <cellStyle name="Normal 2 3 6 5 4 3 3" xfId="25615" xr:uid="{00000000-0005-0000-0000-000044220000}"/>
    <cellStyle name="Normal 2 3 6 5 4 4" xfId="35826" xr:uid="{00000000-0005-0000-0000-000045220000}"/>
    <cellStyle name="Normal 2 3 6 5 4 5" xfId="20602" xr:uid="{00000000-0005-0000-0000-000046220000}"/>
    <cellStyle name="Normal 2 3 6 5 5" xfId="12192" xr:uid="{00000000-0005-0000-0000-000047220000}"/>
    <cellStyle name="Normal 2 3 6 5 5 2" xfId="42514" xr:uid="{00000000-0005-0000-0000-000048220000}"/>
    <cellStyle name="Normal 2 3 6 5 5 3" xfId="27290" xr:uid="{00000000-0005-0000-0000-000049220000}"/>
    <cellStyle name="Normal 2 3 6 5 6" xfId="7171" xr:uid="{00000000-0005-0000-0000-00004A220000}"/>
    <cellStyle name="Normal 2 3 6 5 6 2" xfId="37497" xr:uid="{00000000-0005-0000-0000-00004B220000}"/>
    <cellStyle name="Normal 2 3 6 5 6 3" xfId="22273" xr:uid="{00000000-0005-0000-0000-00004C220000}"/>
    <cellStyle name="Normal 2 3 6 5 7" xfId="32485" xr:uid="{00000000-0005-0000-0000-00004D220000}"/>
    <cellStyle name="Normal 2 3 6 5 8" xfId="17260" xr:uid="{00000000-0005-0000-0000-00004E220000}"/>
    <cellStyle name="Normal 2 3 6 6" xfId="2516" xr:uid="{00000000-0005-0000-0000-00004F220000}"/>
    <cellStyle name="Normal 2 3 6 6 2" xfId="4208" xr:uid="{00000000-0005-0000-0000-000050220000}"/>
    <cellStyle name="Normal 2 3 6 6 2 2" xfId="14281" xr:uid="{00000000-0005-0000-0000-000051220000}"/>
    <cellStyle name="Normal 2 3 6 6 2 2 2" xfId="44603" xr:uid="{00000000-0005-0000-0000-000052220000}"/>
    <cellStyle name="Normal 2 3 6 6 2 2 3" xfId="29379" xr:uid="{00000000-0005-0000-0000-000053220000}"/>
    <cellStyle name="Normal 2 3 6 6 2 3" xfId="9261" xr:uid="{00000000-0005-0000-0000-000054220000}"/>
    <cellStyle name="Normal 2 3 6 6 2 3 2" xfId="39586" xr:uid="{00000000-0005-0000-0000-000055220000}"/>
    <cellStyle name="Normal 2 3 6 6 2 3 3" xfId="24362" xr:uid="{00000000-0005-0000-0000-000056220000}"/>
    <cellStyle name="Normal 2 3 6 6 2 4" xfId="34573" xr:uid="{00000000-0005-0000-0000-000057220000}"/>
    <cellStyle name="Normal 2 3 6 6 2 5" xfId="19349" xr:uid="{00000000-0005-0000-0000-000058220000}"/>
    <cellStyle name="Normal 2 3 6 6 3" xfId="5900" xr:uid="{00000000-0005-0000-0000-000059220000}"/>
    <cellStyle name="Normal 2 3 6 6 3 2" xfId="15952" xr:uid="{00000000-0005-0000-0000-00005A220000}"/>
    <cellStyle name="Normal 2 3 6 6 3 2 2" xfId="46274" xr:uid="{00000000-0005-0000-0000-00005B220000}"/>
    <cellStyle name="Normal 2 3 6 6 3 2 3" xfId="31050" xr:uid="{00000000-0005-0000-0000-00005C220000}"/>
    <cellStyle name="Normal 2 3 6 6 3 3" xfId="10932" xr:uid="{00000000-0005-0000-0000-00005D220000}"/>
    <cellStyle name="Normal 2 3 6 6 3 3 2" xfId="41257" xr:uid="{00000000-0005-0000-0000-00005E220000}"/>
    <cellStyle name="Normal 2 3 6 6 3 3 3" xfId="26033" xr:uid="{00000000-0005-0000-0000-00005F220000}"/>
    <cellStyle name="Normal 2 3 6 6 3 4" xfId="36244" xr:uid="{00000000-0005-0000-0000-000060220000}"/>
    <cellStyle name="Normal 2 3 6 6 3 5" xfId="21020" xr:uid="{00000000-0005-0000-0000-000061220000}"/>
    <cellStyle name="Normal 2 3 6 6 4" xfId="12610" xr:uid="{00000000-0005-0000-0000-000062220000}"/>
    <cellStyle name="Normal 2 3 6 6 4 2" xfId="42932" xr:uid="{00000000-0005-0000-0000-000063220000}"/>
    <cellStyle name="Normal 2 3 6 6 4 3" xfId="27708" xr:uid="{00000000-0005-0000-0000-000064220000}"/>
    <cellStyle name="Normal 2 3 6 6 5" xfId="7589" xr:uid="{00000000-0005-0000-0000-000065220000}"/>
    <cellStyle name="Normal 2 3 6 6 5 2" xfId="37915" xr:uid="{00000000-0005-0000-0000-000066220000}"/>
    <cellStyle name="Normal 2 3 6 6 5 3" xfId="22691" xr:uid="{00000000-0005-0000-0000-000067220000}"/>
    <cellStyle name="Normal 2 3 6 6 6" xfId="32903" xr:uid="{00000000-0005-0000-0000-000068220000}"/>
    <cellStyle name="Normal 2 3 6 6 7" xfId="17678" xr:uid="{00000000-0005-0000-0000-000069220000}"/>
    <cellStyle name="Normal 2 3 6 7" xfId="3367" xr:uid="{00000000-0005-0000-0000-00006A220000}"/>
    <cellStyle name="Normal 2 3 6 7 2" xfId="13445" xr:uid="{00000000-0005-0000-0000-00006B220000}"/>
    <cellStyle name="Normal 2 3 6 7 2 2" xfId="43767" xr:uid="{00000000-0005-0000-0000-00006C220000}"/>
    <cellStyle name="Normal 2 3 6 7 2 3" xfId="28543" xr:uid="{00000000-0005-0000-0000-00006D220000}"/>
    <cellStyle name="Normal 2 3 6 7 3" xfId="8425" xr:uid="{00000000-0005-0000-0000-00006E220000}"/>
    <cellStyle name="Normal 2 3 6 7 3 2" xfId="38750" xr:uid="{00000000-0005-0000-0000-00006F220000}"/>
    <cellStyle name="Normal 2 3 6 7 3 3" xfId="23526" xr:uid="{00000000-0005-0000-0000-000070220000}"/>
    <cellStyle name="Normal 2 3 6 7 4" xfId="33737" xr:uid="{00000000-0005-0000-0000-000071220000}"/>
    <cellStyle name="Normal 2 3 6 7 5" xfId="18513" xr:uid="{00000000-0005-0000-0000-000072220000}"/>
    <cellStyle name="Normal 2 3 6 8" xfId="5061" xr:uid="{00000000-0005-0000-0000-000073220000}"/>
    <cellStyle name="Normal 2 3 6 8 2" xfId="15116" xr:uid="{00000000-0005-0000-0000-000074220000}"/>
    <cellStyle name="Normal 2 3 6 8 2 2" xfId="45438" xr:uid="{00000000-0005-0000-0000-000075220000}"/>
    <cellStyle name="Normal 2 3 6 8 2 3" xfId="30214" xr:uid="{00000000-0005-0000-0000-000076220000}"/>
    <cellStyle name="Normal 2 3 6 8 3" xfId="10096" xr:uid="{00000000-0005-0000-0000-000077220000}"/>
    <cellStyle name="Normal 2 3 6 8 3 2" xfId="40421" xr:uid="{00000000-0005-0000-0000-000078220000}"/>
    <cellStyle name="Normal 2 3 6 8 3 3" xfId="25197" xr:uid="{00000000-0005-0000-0000-000079220000}"/>
    <cellStyle name="Normal 2 3 6 8 4" xfId="35408" xr:uid="{00000000-0005-0000-0000-00007A220000}"/>
    <cellStyle name="Normal 2 3 6 8 5" xfId="20184" xr:uid="{00000000-0005-0000-0000-00007B220000}"/>
    <cellStyle name="Normal 2 3 6 9" xfId="11772" xr:uid="{00000000-0005-0000-0000-00007C220000}"/>
    <cellStyle name="Normal 2 3 6 9 2" xfId="42096" xr:uid="{00000000-0005-0000-0000-00007D220000}"/>
    <cellStyle name="Normal 2 3 6 9 3" xfId="26872" xr:uid="{00000000-0005-0000-0000-00007E220000}"/>
    <cellStyle name="Normal 2 3 7" xfId="1155" xr:uid="{00000000-0005-0000-0000-00007F220000}"/>
    <cellStyle name="Normal 2 3 8" xfId="32017" xr:uid="{00000000-0005-0000-0000-000080220000}"/>
    <cellStyle name="Normal 2 3 9" xfId="934" xr:uid="{00000000-0005-0000-0000-000081220000}"/>
    <cellStyle name="Normal 2 4" xfId="775" xr:uid="{00000000-0005-0000-0000-000082220000}"/>
    <cellStyle name="Normal 2 4 2" xfId="1426" xr:uid="{00000000-0005-0000-0000-000083220000}"/>
    <cellStyle name="Normal 2 4 2 10" xfId="6755" xr:uid="{00000000-0005-0000-0000-000084220000}"/>
    <cellStyle name="Normal 2 4 2 10 2" xfId="37083" xr:uid="{00000000-0005-0000-0000-000085220000}"/>
    <cellStyle name="Normal 2 4 2 10 3" xfId="21859" xr:uid="{00000000-0005-0000-0000-000086220000}"/>
    <cellStyle name="Normal 2 4 2 11" xfId="32074" xr:uid="{00000000-0005-0000-0000-000087220000}"/>
    <cellStyle name="Normal 2 4 2 12" xfId="16844" xr:uid="{00000000-0005-0000-0000-000088220000}"/>
    <cellStyle name="Normal 2 4 2 2" xfId="1719" xr:uid="{00000000-0005-0000-0000-000089220000}"/>
    <cellStyle name="Normal 2 4 2 2 10" xfId="32126" xr:uid="{00000000-0005-0000-0000-00008A220000}"/>
    <cellStyle name="Normal 2 4 2 2 11" xfId="16898" xr:uid="{00000000-0005-0000-0000-00008B220000}"/>
    <cellStyle name="Normal 2 4 2 2 2" xfId="1827" xr:uid="{00000000-0005-0000-0000-00008C220000}"/>
    <cellStyle name="Normal 2 4 2 2 2 10" xfId="17002" xr:uid="{00000000-0005-0000-0000-00008D220000}"/>
    <cellStyle name="Normal 2 4 2 2 2 2" xfId="2044" xr:uid="{00000000-0005-0000-0000-00008E220000}"/>
    <cellStyle name="Normal 2 4 2 2 2 2 2" xfId="2465" xr:uid="{00000000-0005-0000-0000-00008F220000}"/>
    <cellStyle name="Normal 2 4 2 2 2 2 2 2" xfId="3304" xr:uid="{00000000-0005-0000-0000-000090220000}"/>
    <cellStyle name="Normal 2 4 2 2 2 2 2 2 2" xfId="4994" xr:uid="{00000000-0005-0000-0000-000091220000}"/>
    <cellStyle name="Normal 2 4 2 2 2 2 2 2 2 2" xfId="15067" xr:uid="{00000000-0005-0000-0000-000092220000}"/>
    <cellStyle name="Normal 2 4 2 2 2 2 2 2 2 2 2" xfId="45389" xr:uid="{00000000-0005-0000-0000-000093220000}"/>
    <cellStyle name="Normal 2 4 2 2 2 2 2 2 2 2 3" xfId="30165" xr:uid="{00000000-0005-0000-0000-000094220000}"/>
    <cellStyle name="Normal 2 4 2 2 2 2 2 2 2 3" xfId="10047" xr:uid="{00000000-0005-0000-0000-000095220000}"/>
    <cellStyle name="Normal 2 4 2 2 2 2 2 2 2 3 2" xfId="40372" xr:uid="{00000000-0005-0000-0000-000096220000}"/>
    <cellStyle name="Normal 2 4 2 2 2 2 2 2 2 3 3" xfId="25148" xr:uid="{00000000-0005-0000-0000-000097220000}"/>
    <cellStyle name="Normal 2 4 2 2 2 2 2 2 2 4" xfId="35359" xr:uid="{00000000-0005-0000-0000-000098220000}"/>
    <cellStyle name="Normal 2 4 2 2 2 2 2 2 2 5" xfId="20135" xr:uid="{00000000-0005-0000-0000-000099220000}"/>
    <cellStyle name="Normal 2 4 2 2 2 2 2 2 3" xfId="6686" xr:uid="{00000000-0005-0000-0000-00009A220000}"/>
    <cellStyle name="Normal 2 4 2 2 2 2 2 2 3 2" xfId="16738" xr:uid="{00000000-0005-0000-0000-00009B220000}"/>
    <cellStyle name="Normal 2 4 2 2 2 2 2 2 3 2 2" xfId="47060" xr:uid="{00000000-0005-0000-0000-00009C220000}"/>
    <cellStyle name="Normal 2 4 2 2 2 2 2 2 3 2 3" xfId="31836" xr:uid="{00000000-0005-0000-0000-00009D220000}"/>
    <cellStyle name="Normal 2 4 2 2 2 2 2 2 3 3" xfId="11718" xr:uid="{00000000-0005-0000-0000-00009E220000}"/>
    <cellStyle name="Normal 2 4 2 2 2 2 2 2 3 3 2" xfId="42043" xr:uid="{00000000-0005-0000-0000-00009F220000}"/>
    <cellStyle name="Normal 2 4 2 2 2 2 2 2 3 3 3" xfId="26819" xr:uid="{00000000-0005-0000-0000-0000A0220000}"/>
    <cellStyle name="Normal 2 4 2 2 2 2 2 2 3 4" xfId="37030" xr:uid="{00000000-0005-0000-0000-0000A1220000}"/>
    <cellStyle name="Normal 2 4 2 2 2 2 2 2 3 5" xfId="21806" xr:uid="{00000000-0005-0000-0000-0000A2220000}"/>
    <cellStyle name="Normal 2 4 2 2 2 2 2 2 4" xfId="13396" xr:uid="{00000000-0005-0000-0000-0000A3220000}"/>
    <cellStyle name="Normal 2 4 2 2 2 2 2 2 4 2" xfId="43718" xr:uid="{00000000-0005-0000-0000-0000A4220000}"/>
    <cellStyle name="Normal 2 4 2 2 2 2 2 2 4 3" xfId="28494" xr:uid="{00000000-0005-0000-0000-0000A5220000}"/>
    <cellStyle name="Normal 2 4 2 2 2 2 2 2 5" xfId="8375" xr:uid="{00000000-0005-0000-0000-0000A6220000}"/>
    <cellStyle name="Normal 2 4 2 2 2 2 2 2 5 2" xfId="38701" xr:uid="{00000000-0005-0000-0000-0000A7220000}"/>
    <cellStyle name="Normal 2 4 2 2 2 2 2 2 5 3" xfId="23477" xr:uid="{00000000-0005-0000-0000-0000A8220000}"/>
    <cellStyle name="Normal 2 4 2 2 2 2 2 2 6" xfId="33689" xr:uid="{00000000-0005-0000-0000-0000A9220000}"/>
    <cellStyle name="Normal 2 4 2 2 2 2 2 2 7" xfId="18464" xr:uid="{00000000-0005-0000-0000-0000AA220000}"/>
    <cellStyle name="Normal 2 4 2 2 2 2 2 3" xfId="4157" xr:uid="{00000000-0005-0000-0000-0000AB220000}"/>
    <cellStyle name="Normal 2 4 2 2 2 2 2 3 2" xfId="14231" xr:uid="{00000000-0005-0000-0000-0000AC220000}"/>
    <cellStyle name="Normal 2 4 2 2 2 2 2 3 2 2" xfId="44553" xr:uid="{00000000-0005-0000-0000-0000AD220000}"/>
    <cellStyle name="Normal 2 4 2 2 2 2 2 3 2 3" xfId="29329" xr:uid="{00000000-0005-0000-0000-0000AE220000}"/>
    <cellStyle name="Normal 2 4 2 2 2 2 2 3 3" xfId="9211" xr:uid="{00000000-0005-0000-0000-0000AF220000}"/>
    <cellStyle name="Normal 2 4 2 2 2 2 2 3 3 2" xfId="39536" xr:uid="{00000000-0005-0000-0000-0000B0220000}"/>
    <cellStyle name="Normal 2 4 2 2 2 2 2 3 3 3" xfId="24312" xr:uid="{00000000-0005-0000-0000-0000B1220000}"/>
    <cellStyle name="Normal 2 4 2 2 2 2 2 3 4" xfId="34523" xr:uid="{00000000-0005-0000-0000-0000B2220000}"/>
    <cellStyle name="Normal 2 4 2 2 2 2 2 3 5" xfId="19299" xr:uid="{00000000-0005-0000-0000-0000B3220000}"/>
    <cellStyle name="Normal 2 4 2 2 2 2 2 4" xfId="5850" xr:uid="{00000000-0005-0000-0000-0000B4220000}"/>
    <cellStyle name="Normal 2 4 2 2 2 2 2 4 2" xfId="15902" xr:uid="{00000000-0005-0000-0000-0000B5220000}"/>
    <cellStyle name="Normal 2 4 2 2 2 2 2 4 2 2" xfId="46224" xr:uid="{00000000-0005-0000-0000-0000B6220000}"/>
    <cellStyle name="Normal 2 4 2 2 2 2 2 4 2 3" xfId="31000" xr:uid="{00000000-0005-0000-0000-0000B7220000}"/>
    <cellStyle name="Normal 2 4 2 2 2 2 2 4 3" xfId="10882" xr:uid="{00000000-0005-0000-0000-0000B8220000}"/>
    <cellStyle name="Normal 2 4 2 2 2 2 2 4 3 2" xfId="41207" xr:uid="{00000000-0005-0000-0000-0000B9220000}"/>
    <cellStyle name="Normal 2 4 2 2 2 2 2 4 3 3" xfId="25983" xr:uid="{00000000-0005-0000-0000-0000BA220000}"/>
    <cellStyle name="Normal 2 4 2 2 2 2 2 4 4" xfId="36194" xr:uid="{00000000-0005-0000-0000-0000BB220000}"/>
    <cellStyle name="Normal 2 4 2 2 2 2 2 4 5" xfId="20970" xr:uid="{00000000-0005-0000-0000-0000BC220000}"/>
    <cellStyle name="Normal 2 4 2 2 2 2 2 5" xfId="12560" xr:uid="{00000000-0005-0000-0000-0000BD220000}"/>
    <cellStyle name="Normal 2 4 2 2 2 2 2 5 2" xfId="42882" xr:uid="{00000000-0005-0000-0000-0000BE220000}"/>
    <cellStyle name="Normal 2 4 2 2 2 2 2 5 3" xfId="27658" xr:uid="{00000000-0005-0000-0000-0000BF220000}"/>
    <cellStyle name="Normal 2 4 2 2 2 2 2 6" xfId="7539" xr:uid="{00000000-0005-0000-0000-0000C0220000}"/>
    <cellStyle name="Normal 2 4 2 2 2 2 2 6 2" xfId="37865" xr:uid="{00000000-0005-0000-0000-0000C1220000}"/>
    <cellStyle name="Normal 2 4 2 2 2 2 2 6 3" xfId="22641" xr:uid="{00000000-0005-0000-0000-0000C2220000}"/>
    <cellStyle name="Normal 2 4 2 2 2 2 2 7" xfId="32853" xr:uid="{00000000-0005-0000-0000-0000C3220000}"/>
    <cellStyle name="Normal 2 4 2 2 2 2 2 8" xfId="17628" xr:uid="{00000000-0005-0000-0000-0000C4220000}"/>
    <cellStyle name="Normal 2 4 2 2 2 2 3" xfId="2886" xr:uid="{00000000-0005-0000-0000-0000C5220000}"/>
    <cellStyle name="Normal 2 4 2 2 2 2 3 2" xfId="4576" xr:uid="{00000000-0005-0000-0000-0000C6220000}"/>
    <cellStyle name="Normal 2 4 2 2 2 2 3 2 2" xfId="14649" xr:uid="{00000000-0005-0000-0000-0000C7220000}"/>
    <cellStyle name="Normal 2 4 2 2 2 2 3 2 2 2" xfId="44971" xr:uid="{00000000-0005-0000-0000-0000C8220000}"/>
    <cellStyle name="Normal 2 4 2 2 2 2 3 2 2 3" xfId="29747" xr:uid="{00000000-0005-0000-0000-0000C9220000}"/>
    <cellStyle name="Normal 2 4 2 2 2 2 3 2 3" xfId="9629" xr:uid="{00000000-0005-0000-0000-0000CA220000}"/>
    <cellStyle name="Normal 2 4 2 2 2 2 3 2 3 2" xfId="39954" xr:uid="{00000000-0005-0000-0000-0000CB220000}"/>
    <cellStyle name="Normal 2 4 2 2 2 2 3 2 3 3" xfId="24730" xr:uid="{00000000-0005-0000-0000-0000CC220000}"/>
    <cellStyle name="Normal 2 4 2 2 2 2 3 2 4" xfId="34941" xr:uid="{00000000-0005-0000-0000-0000CD220000}"/>
    <cellStyle name="Normal 2 4 2 2 2 2 3 2 5" xfId="19717" xr:uid="{00000000-0005-0000-0000-0000CE220000}"/>
    <cellStyle name="Normal 2 4 2 2 2 2 3 3" xfId="6268" xr:uid="{00000000-0005-0000-0000-0000CF220000}"/>
    <cellStyle name="Normal 2 4 2 2 2 2 3 3 2" xfId="16320" xr:uid="{00000000-0005-0000-0000-0000D0220000}"/>
    <cellStyle name="Normal 2 4 2 2 2 2 3 3 2 2" xfId="46642" xr:uid="{00000000-0005-0000-0000-0000D1220000}"/>
    <cellStyle name="Normal 2 4 2 2 2 2 3 3 2 3" xfId="31418" xr:uid="{00000000-0005-0000-0000-0000D2220000}"/>
    <cellStyle name="Normal 2 4 2 2 2 2 3 3 3" xfId="11300" xr:uid="{00000000-0005-0000-0000-0000D3220000}"/>
    <cellStyle name="Normal 2 4 2 2 2 2 3 3 3 2" xfId="41625" xr:uid="{00000000-0005-0000-0000-0000D4220000}"/>
    <cellStyle name="Normal 2 4 2 2 2 2 3 3 3 3" xfId="26401" xr:uid="{00000000-0005-0000-0000-0000D5220000}"/>
    <cellStyle name="Normal 2 4 2 2 2 2 3 3 4" xfId="36612" xr:uid="{00000000-0005-0000-0000-0000D6220000}"/>
    <cellStyle name="Normal 2 4 2 2 2 2 3 3 5" xfId="21388" xr:uid="{00000000-0005-0000-0000-0000D7220000}"/>
    <cellStyle name="Normal 2 4 2 2 2 2 3 4" xfId="12978" xr:uid="{00000000-0005-0000-0000-0000D8220000}"/>
    <cellStyle name="Normal 2 4 2 2 2 2 3 4 2" xfId="43300" xr:uid="{00000000-0005-0000-0000-0000D9220000}"/>
    <cellStyle name="Normal 2 4 2 2 2 2 3 4 3" xfId="28076" xr:uid="{00000000-0005-0000-0000-0000DA220000}"/>
    <cellStyle name="Normal 2 4 2 2 2 2 3 5" xfId="7957" xr:uid="{00000000-0005-0000-0000-0000DB220000}"/>
    <cellStyle name="Normal 2 4 2 2 2 2 3 5 2" xfId="38283" xr:uid="{00000000-0005-0000-0000-0000DC220000}"/>
    <cellStyle name="Normal 2 4 2 2 2 2 3 5 3" xfId="23059" xr:uid="{00000000-0005-0000-0000-0000DD220000}"/>
    <cellStyle name="Normal 2 4 2 2 2 2 3 6" xfId="33271" xr:uid="{00000000-0005-0000-0000-0000DE220000}"/>
    <cellStyle name="Normal 2 4 2 2 2 2 3 7" xfId="18046" xr:uid="{00000000-0005-0000-0000-0000DF220000}"/>
    <cellStyle name="Normal 2 4 2 2 2 2 4" xfId="3739" xr:uid="{00000000-0005-0000-0000-0000E0220000}"/>
    <cellStyle name="Normal 2 4 2 2 2 2 4 2" xfId="13813" xr:uid="{00000000-0005-0000-0000-0000E1220000}"/>
    <cellStyle name="Normal 2 4 2 2 2 2 4 2 2" xfId="44135" xr:uid="{00000000-0005-0000-0000-0000E2220000}"/>
    <cellStyle name="Normal 2 4 2 2 2 2 4 2 3" xfId="28911" xr:uid="{00000000-0005-0000-0000-0000E3220000}"/>
    <cellStyle name="Normal 2 4 2 2 2 2 4 3" xfId="8793" xr:uid="{00000000-0005-0000-0000-0000E4220000}"/>
    <cellStyle name="Normal 2 4 2 2 2 2 4 3 2" xfId="39118" xr:uid="{00000000-0005-0000-0000-0000E5220000}"/>
    <cellStyle name="Normal 2 4 2 2 2 2 4 3 3" xfId="23894" xr:uid="{00000000-0005-0000-0000-0000E6220000}"/>
    <cellStyle name="Normal 2 4 2 2 2 2 4 4" xfId="34105" xr:uid="{00000000-0005-0000-0000-0000E7220000}"/>
    <cellStyle name="Normal 2 4 2 2 2 2 4 5" xfId="18881" xr:uid="{00000000-0005-0000-0000-0000E8220000}"/>
    <cellStyle name="Normal 2 4 2 2 2 2 5" xfId="5432" xr:uid="{00000000-0005-0000-0000-0000E9220000}"/>
    <cellStyle name="Normal 2 4 2 2 2 2 5 2" xfId="15484" xr:uid="{00000000-0005-0000-0000-0000EA220000}"/>
    <cellStyle name="Normal 2 4 2 2 2 2 5 2 2" xfId="45806" xr:uid="{00000000-0005-0000-0000-0000EB220000}"/>
    <cellStyle name="Normal 2 4 2 2 2 2 5 2 3" xfId="30582" xr:uid="{00000000-0005-0000-0000-0000EC220000}"/>
    <cellStyle name="Normal 2 4 2 2 2 2 5 3" xfId="10464" xr:uid="{00000000-0005-0000-0000-0000ED220000}"/>
    <cellStyle name="Normal 2 4 2 2 2 2 5 3 2" xfId="40789" xr:uid="{00000000-0005-0000-0000-0000EE220000}"/>
    <cellStyle name="Normal 2 4 2 2 2 2 5 3 3" xfId="25565" xr:uid="{00000000-0005-0000-0000-0000EF220000}"/>
    <cellStyle name="Normal 2 4 2 2 2 2 5 4" xfId="35776" xr:uid="{00000000-0005-0000-0000-0000F0220000}"/>
    <cellStyle name="Normal 2 4 2 2 2 2 5 5" xfId="20552" xr:uid="{00000000-0005-0000-0000-0000F1220000}"/>
    <cellStyle name="Normal 2 4 2 2 2 2 6" xfId="12142" xr:uid="{00000000-0005-0000-0000-0000F2220000}"/>
    <cellStyle name="Normal 2 4 2 2 2 2 6 2" xfId="42464" xr:uid="{00000000-0005-0000-0000-0000F3220000}"/>
    <cellStyle name="Normal 2 4 2 2 2 2 6 3" xfId="27240" xr:uid="{00000000-0005-0000-0000-0000F4220000}"/>
    <cellStyle name="Normal 2 4 2 2 2 2 7" xfId="7121" xr:uid="{00000000-0005-0000-0000-0000F5220000}"/>
    <cellStyle name="Normal 2 4 2 2 2 2 7 2" xfId="37447" xr:uid="{00000000-0005-0000-0000-0000F6220000}"/>
    <cellStyle name="Normal 2 4 2 2 2 2 7 3" xfId="22223" xr:uid="{00000000-0005-0000-0000-0000F7220000}"/>
    <cellStyle name="Normal 2 4 2 2 2 2 8" xfId="32435" xr:uid="{00000000-0005-0000-0000-0000F8220000}"/>
    <cellStyle name="Normal 2 4 2 2 2 2 9" xfId="17210" xr:uid="{00000000-0005-0000-0000-0000F9220000}"/>
    <cellStyle name="Normal 2 4 2 2 2 3" xfId="2257" xr:uid="{00000000-0005-0000-0000-0000FA220000}"/>
    <cellStyle name="Normal 2 4 2 2 2 3 2" xfId="3096" xr:uid="{00000000-0005-0000-0000-0000FB220000}"/>
    <cellStyle name="Normal 2 4 2 2 2 3 2 2" xfId="4786" xr:uid="{00000000-0005-0000-0000-0000FC220000}"/>
    <cellStyle name="Normal 2 4 2 2 2 3 2 2 2" xfId="14859" xr:uid="{00000000-0005-0000-0000-0000FD220000}"/>
    <cellStyle name="Normal 2 4 2 2 2 3 2 2 2 2" xfId="45181" xr:uid="{00000000-0005-0000-0000-0000FE220000}"/>
    <cellStyle name="Normal 2 4 2 2 2 3 2 2 2 3" xfId="29957" xr:uid="{00000000-0005-0000-0000-0000FF220000}"/>
    <cellStyle name="Normal 2 4 2 2 2 3 2 2 3" xfId="9839" xr:uid="{00000000-0005-0000-0000-000000230000}"/>
    <cellStyle name="Normal 2 4 2 2 2 3 2 2 3 2" xfId="40164" xr:uid="{00000000-0005-0000-0000-000001230000}"/>
    <cellStyle name="Normal 2 4 2 2 2 3 2 2 3 3" xfId="24940" xr:uid="{00000000-0005-0000-0000-000002230000}"/>
    <cellStyle name="Normal 2 4 2 2 2 3 2 2 4" xfId="35151" xr:uid="{00000000-0005-0000-0000-000003230000}"/>
    <cellStyle name="Normal 2 4 2 2 2 3 2 2 5" xfId="19927" xr:uid="{00000000-0005-0000-0000-000004230000}"/>
    <cellStyle name="Normal 2 4 2 2 2 3 2 3" xfId="6478" xr:uid="{00000000-0005-0000-0000-000005230000}"/>
    <cellStyle name="Normal 2 4 2 2 2 3 2 3 2" xfId="16530" xr:uid="{00000000-0005-0000-0000-000006230000}"/>
    <cellStyle name="Normal 2 4 2 2 2 3 2 3 2 2" xfId="46852" xr:uid="{00000000-0005-0000-0000-000007230000}"/>
    <cellStyle name="Normal 2 4 2 2 2 3 2 3 2 3" xfId="31628" xr:uid="{00000000-0005-0000-0000-000008230000}"/>
    <cellStyle name="Normal 2 4 2 2 2 3 2 3 3" xfId="11510" xr:uid="{00000000-0005-0000-0000-000009230000}"/>
    <cellStyle name="Normal 2 4 2 2 2 3 2 3 3 2" xfId="41835" xr:uid="{00000000-0005-0000-0000-00000A230000}"/>
    <cellStyle name="Normal 2 4 2 2 2 3 2 3 3 3" xfId="26611" xr:uid="{00000000-0005-0000-0000-00000B230000}"/>
    <cellStyle name="Normal 2 4 2 2 2 3 2 3 4" xfId="36822" xr:uid="{00000000-0005-0000-0000-00000C230000}"/>
    <cellStyle name="Normal 2 4 2 2 2 3 2 3 5" xfId="21598" xr:uid="{00000000-0005-0000-0000-00000D230000}"/>
    <cellStyle name="Normal 2 4 2 2 2 3 2 4" xfId="13188" xr:uid="{00000000-0005-0000-0000-00000E230000}"/>
    <cellStyle name="Normal 2 4 2 2 2 3 2 4 2" xfId="43510" xr:uid="{00000000-0005-0000-0000-00000F230000}"/>
    <cellStyle name="Normal 2 4 2 2 2 3 2 4 3" xfId="28286" xr:uid="{00000000-0005-0000-0000-000010230000}"/>
    <cellStyle name="Normal 2 4 2 2 2 3 2 5" xfId="8167" xr:uid="{00000000-0005-0000-0000-000011230000}"/>
    <cellStyle name="Normal 2 4 2 2 2 3 2 5 2" xfId="38493" xr:uid="{00000000-0005-0000-0000-000012230000}"/>
    <cellStyle name="Normal 2 4 2 2 2 3 2 5 3" xfId="23269" xr:uid="{00000000-0005-0000-0000-000013230000}"/>
    <cellStyle name="Normal 2 4 2 2 2 3 2 6" xfId="33481" xr:uid="{00000000-0005-0000-0000-000014230000}"/>
    <cellStyle name="Normal 2 4 2 2 2 3 2 7" xfId="18256" xr:uid="{00000000-0005-0000-0000-000015230000}"/>
    <cellStyle name="Normal 2 4 2 2 2 3 3" xfId="3949" xr:uid="{00000000-0005-0000-0000-000016230000}"/>
    <cellStyle name="Normal 2 4 2 2 2 3 3 2" xfId="14023" xr:uid="{00000000-0005-0000-0000-000017230000}"/>
    <cellStyle name="Normal 2 4 2 2 2 3 3 2 2" xfId="44345" xr:uid="{00000000-0005-0000-0000-000018230000}"/>
    <cellStyle name="Normal 2 4 2 2 2 3 3 2 3" xfId="29121" xr:uid="{00000000-0005-0000-0000-000019230000}"/>
    <cellStyle name="Normal 2 4 2 2 2 3 3 3" xfId="9003" xr:uid="{00000000-0005-0000-0000-00001A230000}"/>
    <cellStyle name="Normal 2 4 2 2 2 3 3 3 2" xfId="39328" xr:uid="{00000000-0005-0000-0000-00001B230000}"/>
    <cellStyle name="Normal 2 4 2 2 2 3 3 3 3" xfId="24104" xr:uid="{00000000-0005-0000-0000-00001C230000}"/>
    <cellStyle name="Normal 2 4 2 2 2 3 3 4" xfId="34315" xr:uid="{00000000-0005-0000-0000-00001D230000}"/>
    <cellStyle name="Normal 2 4 2 2 2 3 3 5" xfId="19091" xr:uid="{00000000-0005-0000-0000-00001E230000}"/>
    <cellStyle name="Normal 2 4 2 2 2 3 4" xfId="5642" xr:uid="{00000000-0005-0000-0000-00001F230000}"/>
    <cellStyle name="Normal 2 4 2 2 2 3 4 2" xfId="15694" xr:uid="{00000000-0005-0000-0000-000020230000}"/>
    <cellStyle name="Normal 2 4 2 2 2 3 4 2 2" xfId="46016" xr:uid="{00000000-0005-0000-0000-000021230000}"/>
    <cellStyle name="Normal 2 4 2 2 2 3 4 2 3" xfId="30792" xr:uid="{00000000-0005-0000-0000-000022230000}"/>
    <cellStyle name="Normal 2 4 2 2 2 3 4 3" xfId="10674" xr:uid="{00000000-0005-0000-0000-000023230000}"/>
    <cellStyle name="Normal 2 4 2 2 2 3 4 3 2" xfId="40999" xr:uid="{00000000-0005-0000-0000-000024230000}"/>
    <cellStyle name="Normal 2 4 2 2 2 3 4 3 3" xfId="25775" xr:uid="{00000000-0005-0000-0000-000025230000}"/>
    <cellStyle name="Normal 2 4 2 2 2 3 4 4" xfId="35986" xr:uid="{00000000-0005-0000-0000-000026230000}"/>
    <cellStyle name="Normal 2 4 2 2 2 3 4 5" xfId="20762" xr:uid="{00000000-0005-0000-0000-000027230000}"/>
    <cellStyle name="Normal 2 4 2 2 2 3 5" xfId="12352" xr:uid="{00000000-0005-0000-0000-000028230000}"/>
    <cellStyle name="Normal 2 4 2 2 2 3 5 2" xfId="42674" xr:uid="{00000000-0005-0000-0000-000029230000}"/>
    <cellStyle name="Normal 2 4 2 2 2 3 5 3" xfId="27450" xr:uid="{00000000-0005-0000-0000-00002A230000}"/>
    <cellStyle name="Normal 2 4 2 2 2 3 6" xfId="7331" xr:uid="{00000000-0005-0000-0000-00002B230000}"/>
    <cellStyle name="Normal 2 4 2 2 2 3 6 2" xfId="37657" xr:uid="{00000000-0005-0000-0000-00002C230000}"/>
    <cellStyle name="Normal 2 4 2 2 2 3 6 3" xfId="22433" xr:uid="{00000000-0005-0000-0000-00002D230000}"/>
    <cellStyle name="Normal 2 4 2 2 2 3 7" xfId="32645" xr:uid="{00000000-0005-0000-0000-00002E230000}"/>
    <cellStyle name="Normal 2 4 2 2 2 3 8" xfId="17420" xr:uid="{00000000-0005-0000-0000-00002F230000}"/>
    <cellStyle name="Normal 2 4 2 2 2 4" xfId="2678" xr:uid="{00000000-0005-0000-0000-000030230000}"/>
    <cellStyle name="Normal 2 4 2 2 2 4 2" xfId="4368" xr:uid="{00000000-0005-0000-0000-000031230000}"/>
    <cellStyle name="Normal 2 4 2 2 2 4 2 2" xfId="14441" xr:uid="{00000000-0005-0000-0000-000032230000}"/>
    <cellStyle name="Normal 2 4 2 2 2 4 2 2 2" xfId="44763" xr:uid="{00000000-0005-0000-0000-000033230000}"/>
    <cellStyle name="Normal 2 4 2 2 2 4 2 2 3" xfId="29539" xr:uid="{00000000-0005-0000-0000-000034230000}"/>
    <cellStyle name="Normal 2 4 2 2 2 4 2 3" xfId="9421" xr:uid="{00000000-0005-0000-0000-000035230000}"/>
    <cellStyle name="Normal 2 4 2 2 2 4 2 3 2" xfId="39746" xr:uid="{00000000-0005-0000-0000-000036230000}"/>
    <cellStyle name="Normal 2 4 2 2 2 4 2 3 3" xfId="24522" xr:uid="{00000000-0005-0000-0000-000037230000}"/>
    <cellStyle name="Normal 2 4 2 2 2 4 2 4" xfId="34733" xr:uid="{00000000-0005-0000-0000-000038230000}"/>
    <cellStyle name="Normal 2 4 2 2 2 4 2 5" xfId="19509" xr:uid="{00000000-0005-0000-0000-000039230000}"/>
    <cellStyle name="Normal 2 4 2 2 2 4 3" xfId="6060" xr:uid="{00000000-0005-0000-0000-00003A230000}"/>
    <cellStyle name="Normal 2 4 2 2 2 4 3 2" xfId="16112" xr:uid="{00000000-0005-0000-0000-00003B230000}"/>
    <cellStyle name="Normal 2 4 2 2 2 4 3 2 2" xfId="46434" xr:uid="{00000000-0005-0000-0000-00003C230000}"/>
    <cellStyle name="Normal 2 4 2 2 2 4 3 2 3" xfId="31210" xr:uid="{00000000-0005-0000-0000-00003D230000}"/>
    <cellStyle name="Normal 2 4 2 2 2 4 3 3" xfId="11092" xr:uid="{00000000-0005-0000-0000-00003E230000}"/>
    <cellStyle name="Normal 2 4 2 2 2 4 3 3 2" xfId="41417" xr:uid="{00000000-0005-0000-0000-00003F230000}"/>
    <cellStyle name="Normal 2 4 2 2 2 4 3 3 3" xfId="26193" xr:uid="{00000000-0005-0000-0000-000040230000}"/>
    <cellStyle name="Normal 2 4 2 2 2 4 3 4" xfId="36404" xr:uid="{00000000-0005-0000-0000-000041230000}"/>
    <cellStyle name="Normal 2 4 2 2 2 4 3 5" xfId="21180" xr:uid="{00000000-0005-0000-0000-000042230000}"/>
    <cellStyle name="Normal 2 4 2 2 2 4 4" xfId="12770" xr:uid="{00000000-0005-0000-0000-000043230000}"/>
    <cellStyle name="Normal 2 4 2 2 2 4 4 2" xfId="43092" xr:uid="{00000000-0005-0000-0000-000044230000}"/>
    <cellStyle name="Normal 2 4 2 2 2 4 4 3" xfId="27868" xr:uid="{00000000-0005-0000-0000-000045230000}"/>
    <cellStyle name="Normal 2 4 2 2 2 4 5" xfId="7749" xr:uid="{00000000-0005-0000-0000-000046230000}"/>
    <cellStyle name="Normal 2 4 2 2 2 4 5 2" xfId="38075" xr:uid="{00000000-0005-0000-0000-000047230000}"/>
    <cellStyle name="Normal 2 4 2 2 2 4 5 3" xfId="22851" xr:uid="{00000000-0005-0000-0000-000048230000}"/>
    <cellStyle name="Normal 2 4 2 2 2 4 6" xfId="33063" xr:uid="{00000000-0005-0000-0000-000049230000}"/>
    <cellStyle name="Normal 2 4 2 2 2 4 7" xfId="17838" xr:uid="{00000000-0005-0000-0000-00004A230000}"/>
    <cellStyle name="Normal 2 4 2 2 2 5" xfId="3531" xr:uid="{00000000-0005-0000-0000-00004B230000}"/>
    <cellStyle name="Normal 2 4 2 2 2 5 2" xfId="13605" xr:uid="{00000000-0005-0000-0000-00004C230000}"/>
    <cellStyle name="Normal 2 4 2 2 2 5 2 2" xfId="43927" xr:uid="{00000000-0005-0000-0000-00004D230000}"/>
    <cellStyle name="Normal 2 4 2 2 2 5 2 3" xfId="28703" xr:uid="{00000000-0005-0000-0000-00004E230000}"/>
    <cellStyle name="Normal 2 4 2 2 2 5 3" xfId="8585" xr:uid="{00000000-0005-0000-0000-00004F230000}"/>
    <cellStyle name="Normal 2 4 2 2 2 5 3 2" xfId="38910" xr:uid="{00000000-0005-0000-0000-000050230000}"/>
    <cellStyle name="Normal 2 4 2 2 2 5 3 3" xfId="23686" xr:uid="{00000000-0005-0000-0000-000051230000}"/>
    <cellStyle name="Normal 2 4 2 2 2 5 4" xfId="33897" xr:uid="{00000000-0005-0000-0000-000052230000}"/>
    <cellStyle name="Normal 2 4 2 2 2 5 5" xfId="18673" xr:uid="{00000000-0005-0000-0000-000053230000}"/>
    <cellStyle name="Normal 2 4 2 2 2 6" xfId="5224" xr:uid="{00000000-0005-0000-0000-000054230000}"/>
    <cellStyle name="Normal 2 4 2 2 2 6 2" xfId="15276" xr:uid="{00000000-0005-0000-0000-000055230000}"/>
    <cellStyle name="Normal 2 4 2 2 2 6 2 2" xfId="45598" xr:uid="{00000000-0005-0000-0000-000056230000}"/>
    <cellStyle name="Normal 2 4 2 2 2 6 2 3" xfId="30374" xr:uid="{00000000-0005-0000-0000-000057230000}"/>
    <cellStyle name="Normal 2 4 2 2 2 6 3" xfId="10256" xr:uid="{00000000-0005-0000-0000-000058230000}"/>
    <cellStyle name="Normal 2 4 2 2 2 6 3 2" xfId="40581" xr:uid="{00000000-0005-0000-0000-000059230000}"/>
    <cellStyle name="Normal 2 4 2 2 2 6 3 3" xfId="25357" xr:uid="{00000000-0005-0000-0000-00005A230000}"/>
    <cellStyle name="Normal 2 4 2 2 2 6 4" xfId="35568" xr:uid="{00000000-0005-0000-0000-00005B230000}"/>
    <cellStyle name="Normal 2 4 2 2 2 6 5" xfId="20344" xr:uid="{00000000-0005-0000-0000-00005C230000}"/>
    <cellStyle name="Normal 2 4 2 2 2 7" xfId="11934" xr:uid="{00000000-0005-0000-0000-00005D230000}"/>
    <cellStyle name="Normal 2 4 2 2 2 7 2" xfId="42256" xr:uid="{00000000-0005-0000-0000-00005E230000}"/>
    <cellStyle name="Normal 2 4 2 2 2 7 3" xfId="27032" xr:uid="{00000000-0005-0000-0000-00005F230000}"/>
    <cellStyle name="Normal 2 4 2 2 2 8" xfId="6913" xr:uid="{00000000-0005-0000-0000-000060230000}"/>
    <cellStyle name="Normal 2 4 2 2 2 8 2" xfId="37239" xr:uid="{00000000-0005-0000-0000-000061230000}"/>
    <cellStyle name="Normal 2 4 2 2 2 8 3" xfId="22015" xr:uid="{00000000-0005-0000-0000-000062230000}"/>
    <cellStyle name="Normal 2 4 2 2 2 9" xfId="32227" xr:uid="{00000000-0005-0000-0000-000063230000}"/>
    <cellStyle name="Normal 2 4 2 2 3" xfId="1940" xr:uid="{00000000-0005-0000-0000-000064230000}"/>
    <cellStyle name="Normal 2 4 2 2 3 2" xfId="2361" xr:uid="{00000000-0005-0000-0000-000065230000}"/>
    <cellStyle name="Normal 2 4 2 2 3 2 2" xfId="3200" xr:uid="{00000000-0005-0000-0000-000066230000}"/>
    <cellStyle name="Normal 2 4 2 2 3 2 2 2" xfId="4890" xr:uid="{00000000-0005-0000-0000-000067230000}"/>
    <cellStyle name="Normal 2 4 2 2 3 2 2 2 2" xfId="14963" xr:uid="{00000000-0005-0000-0000-000068230000}"/>
    <cellStyle name="Normal 2 4 2 2 3 2 2 2 2 2" xfId="45285" xr:uid="{00000000-0005-0000-0000-000069230000}"/>
    <cellStyle name="Normal 2 4 2 2 3 2 2 2 2 3" xfId="30061" xr:uid="{00000000-0005-0000-0000-00006A230000}"/>
    <cellStyle name="Normal 2 4 2 2 3 2 2 2 3" xfId="9943" xr:uid="{00000000-0005-0000-0000-00006B230000}"/>
    <cellStyle name="Normal 2 4 2 2 3 2 2 2 3 2" xfId="40268" xr:uid="{00000000-0005-0000-0000-00006C230000}"/>
    <cellStyle name="Normal 2 4 2 2 3 2 2 2 3 3" xfId="25044" xr:uid="{00000000-0005-0000-0000-00006D230000}"/>
    <cellStyle name="Normal 2 4 2 2 3 2 2 2 4" xfId="35255" xr:uid="{00000000-0005-0000-0000-00006E230000}"/>
    <cellStyle name="Normal 2 4 2 2 3 2 2 2 5" xfId="20031" xr:uid="{00000000-0005-0000-0000-00006F230000}"/>
    <cellStyle name="Normal 2 4 2 2 3 2 2 3" xfId="6582" xr:uid="{00000000-0005-0000-0000-000070230000}"/>
    <cellStyle name="Normal 2 4 2 2 3 2 2 3 2" xfId="16634" xr:uid="{00000000-0005-0000-0000-000071230000}"/>
    <cellStyle name="Normal 2 4 2 2 3 2 2 3 2 2" xfId="46956" xr:uid="{00000000-0005-0000-0000-000072230000}"/>
    <cellStyle name="Normal 2 4 2 2 3 2 2 3 2 3" xfId="31732" xr:uid="{00000000-0005-0000-0000-000073230000}"/>
    <cellStyle name="Normal 2 4 2 2 3 2 2 3 3" xfId="11614" xr:uid="{00000000-0005-0000-0000-000074230000}"/>
    <cellStyle name="Normal 2 4 2 2 3 2 2 3 3 2" xfId="41939" xr:uid="{00000000-0005-0000-0000-000075230000}"/>
    <cellStyle name="Normal 2 4 2 2 3 2 2 3 3 3" xfId="26715" xr:uid="{00000000-0005-0000-0000-000076230000}"/>
    <cellStyle name="Normal 2 4 2 2 3 2 2 3 4" xfId="36926" xr:uid="{00000000-0005-0000-0000-000077230000}"/>
    <cellStyle name="Normal 2 4 2 2 3 2 2 3 5" xfId="21702" xr:uid="{00000000-0005-0000-0000-000078230000}"/>
    <cellStyle name="Normal 2 4 2 2 3 2 2 4" xfId="13292" xr:uid="{00000000-0005-0000-0000-000079230000}"/>
    <cellStyle name="Normal 2 4 2 2 3 2 2 4 2" xfId="43614" xr:uid="{00000000-0005-0000-0000-00007A230000}"/>
    <cellStyle name="Normal 2 4 2 2 3 2 2 4 3" xfId="28390" xr:uid="{00000000-0005-0000-0000-00007B230000}"/>
    <cellStyle name="Normal 2 4 2 2 3 2 2 5" xfId="8271" xr:uid="{00000000-0005-0000-0000-00007C230000}"/>
    <cellStyle name="Normal 2 4 2 2 3 2 2 5 2" xfId="38597" xr:uid="{00000000-0005-0000-0000-00007D230000}"/>
    <cellStyle name="Normal 2 4 2 2 3 2 2 5 3" xfId="23373" xr:uid="{00000000-0005-0000-0000-00007E230000}"/>
    <cellStyle name="Normal 2 4 2 2 3 2 2 6" xfId="33585" xr:uid="{00000000-0005-0000-0000-00007F230000}"/>
    <cellStyle name="Normal 2 4 2 2 3 2 2 7" xfId="18360" xr:uid="{00000000-0005-0000-0000-000080230000}"/>
    <cellStyle name="Normal 2 4 2 2 3 2 3" xfId="4053" xr:uid="{00000000-0005-0000-0000-000081230000}"/>
    <cellStyle name="Normal 2 4 2 2 3 2 3 2" xfId="14127" xr:uid="{00000000-0005-0000-0000-000082230000}"/>
    <cellStyle name="Normal 2 4 2 2 3 2 3 2 2" xfId="44449" xr:uid="{00000000-0005-0000-0000-000083230000}"/>
    <cellStyle name="Normal 2 4 2 2 3 2 3 2 3" xfId="29225" xr:uid="{00000000-0005-0000-0000-000084230000}"/>
    <cellStyle name="Normal 2 4 2 2 3 2 3 3" xfId="9107" xr:uid="{00000000-0005-0000-0000-000085230000}"/>
    <cellStyle name="Normal 2 4 2 2 3 2 3 3 2" xfId="39432" xr:uid="{00000000-0005-0000-0000-000086230000}"/>
    <cellStyle name="Normal 2 4 2 2 3 2 3 3 3" xfId="24208" xr:uid="{00000000-0005-0000-0000-000087230000}"/>
    <cellStyle name="Normal 2 4 2 2 3 2 3 4" xfId="34419" xr:uid="{00000000-0005-0000-0000-000088230000}"/>
    <cellStyle name="Normal 2 4 2 2 3 2 3 5" xfId="19195" xr:uid="{00000000-0005-0000-0000-000089230000}"/>
    <cellStyle name="Normal 2 4 2 2 3 2 4" xfId="5746" xr:uid="{00000000-0005-0000-0000-00008A230000}"/>
    <cellStyle name="Normal 2 4 2 2 3 2 4 2" xfId="15798" xr:uid="{00000000-0005-0000-0000-00008B230000}"/>
    <cellStyle name="Normal 2 4 2 2 3 2 4 2 2" xfId="46120" xr:uid="{00000000-0005-0000-0000-00008C230000}"/>
    <cellStyle name="Normal 2 4 2 2 3 2 4 2 3" xfId="30896" xr:uid="{00000000-0005-0000-0000-00008D230000}"/>
    <cellStyle name="Normal 2 4 2 2 3 2 4 3" xfId="10778" xr:uid="{00000000-0005-0000-0000-00008E230000}"/>
    <cellStyle name="Normal 2 4 2 2 3 2 4 3 2" xfId="41103" xr:uid="{00000000-0005-0000-0000-00008F230000}"/>
    <cellStyle name="Normal 2 4 2 2 3 2 4 3 3" xfId="25879" xr:uid="{00000000-0005-0000-0000-000090230000}"/>
    <cellStyle name="Normal 2 4 2 2 3 2 4 4" xfId="36090" xr:uid="{00000000-0005-0000-0000-000091230000}"/>
    <cellStyle name="Normal 2 4 2 2 3 2 4 5" xfId="20866" xr:uid="{00000000-0005-0000-0000-000092230000}"/>
    <cellStyle name="Normal 2 4 2 2 3 2 5" xfId="12456" xr:uid="{00000000-0005-0000-0000-000093230000}"/>
    <cellStyle name="Normal 2 4 2 2 3 2 5 2" xfId="42778" xr:uid="{00000000-0005-0000-0000-000094230000}"/>
    <cellStyle name="Normal 2 4 2 2 3 2 5 3" xfId="27554" xr:uid="{00000000-0005-0000-0000-000095230000}"/>
    <cellStyle name="Normal 2 4 2 2 3 2 6" xfId="7435" xr:uid="{00000000-0005-0000-0000-000096230000}"/>
    <cellStyle name="Normal 2 4 2 2 3 2 6 2" xfId="37761" xr:uid="{00000000-0005-0000-0000-000097230000}"/>
    <cellStyle name="Normal 2 4 2 2 3 2 6 3" xfId="22537" xr:uid="{00000000-0005-0000-0000-000098230000}"/>
    <cellStyle name="Normal 2 4 2 2 3 2 7" xfId="32749" xr:uid="{00000000-0005-0000-0000-000099230000}"/>
    <cellStyle name="Normal 2 4 2 2 3 2 8" xfId="17524" xr:uid="{00000000-0005-0000-0000-00009A230000}"/>
    <cellStyle name="Normal 2 4 2 2 3 3" xfId="2782" xr:uid="{00000000-0005-0000-0000-00009B230000}"/>
    <cellStyle name="Normal 2 4 2 2 3 3 2" xfId="4472" xr:uid="{00000000-0005-0000-0000-00009C230000}"/>
    <cellStyle name="Normal 2 4 2 2 3 3 2 2" xfId="14545" xr:uid="{00000000-0005-0000-0000-00009D230000}"/>
    <cellStyle name="Normal 2 4 2 2 3 3 2 2 2" xfId="44867" xr:uid="{00000000-0005-0000-0000-00009E230000}"/>
    <cellStyle name="Normal 2 4 2 2 3 3 2 2 3" xfId="29643" xr:uid="{00000000-0005-0000-0000-00009F230000}"/>
    <cellStyle name="Normal 2 4 2 2 3 3 2 3" xfId="9525" xr:uid="{00000000-0005-0000-0000-0000A0230000}"/>
    <cellStyle name="Normal 2 4 2 2 3 3 2 3 2" xfId="39850" xr:uid="{00000000-0005-0000-0000-0000A1230000}"/>
    <cellStyle name="Normal 2 4 2 2 3 3 2 3 3" xfId="24626" xr:uid="{00000000-0005-0000-0000-0000A2230000}"/>
    <cellStyle name="Normal 2 4 2 2 3 3 2 4" xfId="34837" xr:uid="{00000000-0005-0000-0000-0000A3230000}"/>
    <cellStyle name="Normal 2 4 2 2 3 3 2 5" xfId="19613" xr:uid="{00000000-0005-0000-0000-0000A4230000}"/>
    <cellStyle name="Normal 2 4 2 2 3 3 3" xfId="6164" xr:uid="{00000000-0005-0000-0000-0000A5230000}"/>
    <cellStyle name="Normal 2 4 2 2 3 3 3 2" xfId="16216" xr:uid="{00000000-0005-0000-0000-0000A6230000}"/>
    <cellStyle name="Normal 2 4 2 2 3 3 3 2 2" xfId="46538" xr:uid="{00000000-0005-0000-0000-0000A7230000}"/>
    <cellStyle name="Normal 2 4 2 2 3 3 3 2 3" xfId="31314" xr:uid="{00000000-0005-0000-0000-0000A8230000}"/>
    <cellStyle name="Normal 2 4 2 2 3 3 3 3" xfId="11196" xr:uid="{00000000-0005-0000-0000-0000A9230000}"/>
    <cellStyle name="Normal 2 4 2 2 3 3 3 3 2" xfId="41521" xr:uid="{00000000-0005-0000-0000-0000AA230000}"/>
    <cellStyle name="Normal 2 4 2 2 3 3 3 3 3" xfId="26297" xr:uid="{00000000-0005-0000-0000-0000AB230000}"/>
    <cellStyle name="Normal 2 4 2 2 3 3 3 4" xfId="36508" xr:uid="{00000000-0005-0000-0000-0000AC230000}"/>
    <cellStyle name="Normal 2 4 2 2 3 3 3 5" xfId="21284" xr:uid="{00000000-0005-0000-0000-0000AD230000}"/>
    <cellStyle name="Normal 2 4 2 2 3 3 4" xfId="12874" xr:uid="{00000000-0005-0000-0000-0000AE230000}"/>
    <cellStyle name="Normal 2 4 2 2 3 3 4 2" xfId="43196" xr:uid="{00000000-0005-0000-0000-0000AF230000}"/>
    <cellStyle name="Normal 2 4 2 2 3 3 4 3" xfId="27972" xr:uid="{00000000-0005-0000-0000-0000B0230000}"/>
    <cellStyle name="Normal 2 4 2 2 3 3 5" xfId="7853" xr:uid="{00000000-0005-0000-0000-0000B1230000}"/>
    <cellStyle name="Normal 2 4 2 2 3 3 5 2" xfId="38179" xr:uid="{00000000-0005-0000-0000-0000B2230000}"/>
    <cellStyle name="Normal 2 4 2 2 3 3 5 3" xfId="22955" xr:uid="{00000000-0005-0000-0000-0000B3230000}"/>
    <cellStyle name="Normal 2 4 2 2 3 3 6" xfId="33167" xr:uid="{00000000-0005-0000-0000-0000B4230000}"/>
    <cellStyle name="Normal 2 4 2 2 3 3 7" xfId="17942" xr:uid="{00000000-0005-0000-0000-0000B5230000}"/>
    <cellStyle name="Normal 2 4 2 2 3 4" xfId="3635" xr:uid="{00000000-0005-0000-0000-0000B6230000}"/>
    <cellStyle name="Normal 2 4 2 2 3 4 2" xfId="13709" xr:uid="{00000000-0005-0000-0000-0000B7230000}"/>
    <cellStyle name="Normal 2 4 2 2 3 4 2 2" xfId="44031" xr:uid="{00000000-0005-0000-0000-0000B8230000}"/>
    <cellStyle name="Normal 2 4 2 2 3 4 2 3" xfId="28807" xr:uid="{00000000-0005-0000-0000-0000B9230000}"/>
    <cellStyle name="Normal 2 4 2 2 3 4 3" xfId="8689" xr:uid="{00000000-0005-0000-0000-0000BA230000}"/>
    <cellStyle name="Normal 2 4 2 2 3 4 3 2" xfId="39014" xr:uid="{00000000-0005-0000-0000-0000BB230000}"/>
    <cellStyle name="Normal 2 4 2 2 3 4 3 3" xfId="23790" xr:uid="{00000000-0005-0000-0000-0000BC230000}"/>
    <cellStyle name="Normal 2 4 2 2 3 4 4" xfId="34001" xr:uid="{00000000-0005-0000-0000-0000BD230000}"/>
    <cellStyle name="Normal 2 4 2 2 3 4 5" xfId="18777" xr:uid="{00000000-0005-0000-0000-0000BE230000}"/>
    <cellStyle name="Normal 2 4 2 2 3 5" xfId="5328" xr:uid="{00000000-0005-0000-0000-0000BF230000}"/>
    <cellStyle name="Normal 2 4 2 2 3 5 2" xfId="15380" xr:uid="{00000000-0005-0000-0000-0000C0230000}"/>
    <cellStyle name="Normal 2 4 2 2 3 5 2 2" xfId="45702" xr:uid="{00000000-0005-0000-0000-0000C1230000}"/>
    <cellStyle name="Normal 2 4 2 2 3 5 2 3" xfId="30478" xr:uid="{00000000-0005-0000-0000-0000C2230000}"/>
    <cellStyle name="Normal 2 4 2 2 3 5 3" xfId="10360" xr:uid="{00000000-0005-0000-0000-0000C3230000}"/>
    <cellStyle name="Normal 2 4 2 2 3 5 3 2" xfId="40685" xr:uid="{00000000-0005-0000-0000-0000C4230000}"/>
    <cellStyle name="Normal 2 4 2 2 3 5 3 3" xfId="25461" xr:uid="{00000000-0005-0000-0000-0000C5230000}"/>
    <cellStyle name="Normal 2 4 2 2 3 5 4" xfId="35672" xr:uid="{00000000-0005-0000-0000-0000C6230000}"/>
    <cellStyle name="Normal 2 4 2 2 3 5 5" xfId="20448" xr:uid="{00000000-0005-0000-0000-0000C7230000}"/>
    <cellStyle name="Normal 2 4 2 2 3 6" xfId="12038" xr:uid="{00000000-0005-0000-0000-0000C8230000}"/>
    <cellStyle name="Normal 2 4 2 2 3 6 2" xfId="42360" xr:uid="{00000000-0005-0000-0000-0000C9230000}"/>
    <cellStyle name="Normal 2 4 2 2 3 6 3" xfId="27136" xr:uid="{00000000-0005-0000-0000-0000CA230000}"/>
    <cellStyle name="Normal 2 4 2 2 3 7" xfId="7017" xr:uid="{00000000-0005-0000-0000-0000CB230000}"/>
    <cellStyle name="Normal 2 4 2 2 3 7 2" xfId="37343" xr:uid="{00000000-0005-0000-0000-0000CC230000}"/>
    <cellStyle name="Normal 2 4 2 2 3 7 3" xfId="22119" xr:uid="{00000000-0005-0000-0000-0000CD230000}"/>
    <cellStyle name="Normal 2 4 2 2 3 8" xfId="32331" xr:uid="{00000000-0005-0000-0000-0000CE230000}"/>
    <cellStyle name="Normal 2 4 2 2 3 9" xfId="17106" xr:uid="{00000000-0005-0000-0000-0000CF230000}"/>
    <cellStyle name="Normal 2 4 2 2 4" xfId="2153" xr:uid="{00000000-0005-0000-0000-0000D0230000}"/>
    <cellStyle name="Normal 2 4 2 2 4 2" xfId="2992" xr:uid="{00000000-0005-0000-0000-0000D1230000}"/>
    <cellStyle name="Normal 2 4 2 2 4 2 2" xfId="4682" xr:uid="{00000000-0005-0000-0000-0000D2230000}"/>
    <cellStyle name="Normal 2 4 2 2 4 2 2 2" xfId="14755" xr:uid="{00000000-0005-0000-0000-0000D3230000}"/>
    <cellStyle name="Normal 2 4 2 2 4 2 2 2 2" xfId="45077" xr:uid="{00000000-0005-0000-0000-0000D4230000}"/>
    <cellStyle name="Normal 2 4 2 2 4 2 2 2 3" xfId="29853" xr:uid="{00000000-0005-0000-0000-0000D5230000}"/>
    <cellStyle name="Normal 2 4 2 2 4 2 2 3" xfId="9735" xr:uid="{00000000-0005-0000-0000-0000D6230000}"/>
    <cellStyle name="Normal 2 4 2 2 4 2 2 3 2" xfId="40060" xr:uid="{00000000-0005-0000-0000-0000D7230000}"/>
    <cellStyle name="Normal 2 4 2 2 4 2 2 3 3" xfId="24836" xr:uid="{00000000-0005-0000-0000-0000D8230000}"/>
    <cellStyle name="Normal 2 4 2 2 4 2 2 4" xfId="35047" xr:uid="{00000000-0005-0000-0000-0000D9230000}"/>
    <cellStyle name="Normal 2 4 2 2 4 2 2 5" xfId="19823" xr:uid="{00000000-0005-0000-0000-0000DA230000}"/>
    <cellStyle name="Normal 2 4 2 2 4 2 3" xfId="6374" xr:uid="{00000000-0005-0000-0000-0000DB230000}"/>
    <cellStyle name="Normal 2 4 2 2 4 2 3 2" xfId="16426" xr:uid="{00000000-0005-0000-0000-0000DC230000}"/>
    <cellStyle name="Normal 2 4 2 2 4 2 3 2 2" xfId="46748" xr:uid="{00000000-0005-0000-0000-0000DD230000}"/>
    <cellStyle name="Normal 2 4 2 2 4 2 3 2 3" xfId="31524" xr:uid="{00000000-0005-0000-0000-0000DE230000}"/>
    <cellStyle name="Normal 2 4 2 2 4 2 3 3" xfId="11406" xr:uid="{00000000-0005-0000-0000-0000DF230000}"/>
    <cellStyle name="Normal 2 4 2 2 4 2 3 3 2" xfId="41731" xr:uid="{00000000-0005-0000-0000-0000E0230000}"/>
    <cellStyle name="Normal 2 4 2 2 4 2 3 3 3" xfId="26507" xr:uid="{00000000-0005-0000-0000-0000E1230000}"/>
    <cellStyle name="Normal 2 4 2 2 4 2 3 4" xfId="36718" xr:uid="{00000000-0005-0000-0000-0000E2230000}"/>
    <cellStyle name="Normal 2 4 2 2 4 2 3 5" xfId="21494" xr:uid="{00000000-0005-0000-0000-0000E3230000}"/>
    <cellStyle name="Normal 2 4 2 2 4 2 4" xfId="13084" xr:uid="{00000000-0005-0000-0000-0000E4230000}"/>
    <cellStyle name="Normal 2 4 2 2 4 2 4 2" xfId="43406" xr:uid="{00000000-0005-0000-0000-0000E5230000}"/>
    <cellStyle name="Normal 2 4 2 2 4 2 4 3" xfId="28182" xr:uid="{00000000-0005-0000-0000-0000E6230000}"/>
    <cellStyle name="Normal 2 4 2 2 4 2 5" xfId="8063" xr:uid="{00000000-0005-0000-0000-0000E7230000}"/>
    <cellStyle name="Normal 2 4 2 2 4 2 5 2" xfId="38389" xr:uid="{00000000-0005-0000-0000-0000E8230000}"/>
    <cellStyle name="Normal 2 4 2 2 4 2 5 3" xfId="23165" xr:uid="{00000000-0005-0000-0000-0000E9230000}"/>
    <cellStyle name="Normal 2 4 2 2 4 2 6" xfId="33377" xr:uid="{00000000-0005-0000-0000-0000EA230000}"/>
    <cellStyle name="Normal 2 4 2 2 4 2 7" xfId="18152" xr:uid="{00000000-0005-0000-0000-0000EB230000}"/>
    <cellStyle name="Normal 2 4 2 2 4 3" xfId="3845" xr:uid="{00000000-0005-0000-0000-0000EC230000}"/>
    <cellStyle name="Normal 2 4 2 2 4 3 2" xfId="13919" xr:uid="{00000000-0005-0000-0000-0000ED230000}"/>
    <cellStyle name="Normal 2 4 2 2 4 3 2 2" xfId="44241" xr:uid="{00000000-0005-0000-0000-0000EE230000}"/>
    <cellStyle name="Normal 2 4 2 2 4 3 2 3" xfId="29017" xr:uid="{00000000-0005-0000-0000-0000EF230000}"/>
    <cellStyle name="Normal 2 4 2 2 4 3 3" xfId="8899" xr:uid="{00000000-0005-0000-0000-0000F0230000}"/>
    <cellStyle name="Normal 2 4 2 2 4 3 3 2" xfId="39224" xr:uid="{00000000-0005-0000-0000-0000F1230000}"/>
    <cellStyle name="Normal 2 4 2 2 4 3 3 3" xfId="24000" xr:uid="{00000000-0005-0000-0000-0000F2230000}"/>
    <cellStyle name="Normal 2 4 2 2 4 3 4" xfId="34211" xr:uid="{00000000-0005-0000-0000-0000F3230000}"/>
    <cellStyle name="Normal 2 4 2 2 4 3 5" xfId="18987" xr:uid="{00000000-0005-0000-0000-0000F4230000}"/>
    <cellStyle name="Normal 2 4 2 2 4 4" xfId="5538" xr:uid="{00000000-0005-0000-0000-0000F5230000}"/>
    <cellStyle name="Normal 2 4 2 2 4 4 2" xfId="15590" xr:uid="{00000000-0005-0000-0000-0000F6230000}"/>
    <cellStyle name="Normal 2 4 2 2 4 4 2 2" xfId="45912" xr:uid="{00000000-0005-0000-0000-0000F7230000}"/>
    <cellStyle name="Normal 2 4 2 2 4 4 2 3" xfId="30688" xr:uid="{00000000-0005-0000-0000-0000F8230000}"/>
    <cellStyle name="Normal 2 4 2 2 4 4 3" xfId="10570" xr:uid="{00000000-0005-0000-0000-0000F9230000}"/>
    <cellStyle name="Normal 2 4 2 2 4 4 3 2" xfId="40895" xr:uid="{00000000-0005-0000-0000-0000FA230000}"/>
    <cellStyle name="Normal 2 4 2 2 4 4 3 3" xfId="25671" xr:uid="{00000000-0005-0000-0000-0000FB230000}"/>
    <cellStyle name="Normal 2 4 2 2 4 4 4" xfId="35882" xr:uid="{00000000-0005-0000-0000-0000FC230000}"/>
    <cellStyle name="Normal 2 4 2 2 4 4 5" xfId="20658" xr:uid="{00000000-0005-0000-0000-0000FD230000}"/>
    <cellStyle name="Normal 2 4 2 2 4 5" xfId="12248" xr:uid="{00000000-0005-0000-0000-0000FE230000}"/>
    <cellStyle name="Normal 2 4 2 2 4 5 2" xfId="42570" xr:uid="{00000000-0005-0000-0000-0000FF230000}"/>
    <cellStyle name="Normal 2 4 2 2 4 5 3" xfId="27346" xr:uid="{00000000-0005-0000-0000-000000240000}"/>
    <cellStyle name="Normal 2 4 2 2 4 6" xfId="7227" xr:uid="{00000000-0005-0000-0000-000001240000}"/>
    <cellStyle name="Normal 2 4 2 2 4 6 2" xfId="37553" xr:uid="{00000000-0005-0000-0000-000002240000}"/>
    <cellStyle name="Normal 2 4 2 2 4 6 3" xfId="22329" xr:uid="{00000000-0005-0000-0000-000003240000}"/>
    <cellStyle name="Normal 2 4 2 2 4 7" xfId="32541" xr:uid="{00000000-0005-0000-0000-000004240000}"/>
    <cellStyle name="Normal 2 4 2 2 4 8" xfId="17316" xr:uid="{00000000-0005-0000-0000-000005240000}"/>
    <cellStyle name="Normal 2 4 2 2 5" xfId="2574" xr:uid="{00000000-0005-0000-0000-000006240000}"/>
    <cellStyle name="Normal 2 4 2 2 5 2" xfId="4264" xr:uid="{00000000-0005-0000-0000-000007240000}"/>
    <cellStyle name="Normal 2 4 2 2 5 2 2" xfId="14337" xr:uid="{00000000-0005-0000-0000-000008240000}"/>
    <cellStyle name="Normal 2 4 2 2 5 2 2 2" xfId="44659" xr:uid="{00000000-0005-0000-0000-000009240000}"/>
    <cellStyle name="Normal 2 4 2 2 5 2 2 3" xfId="29435" xr:uid="{00000000-0005-0000-0000-00000A240000}"/>
    <cellStyle name="Normal 2 4 2 2 5 2 3" xfId="9317" xr:uid="{00000000-0005-0000-0000-00000B240000}"/>
    <cellStyle name="Normal 2 4 2 2 5 2 3 2" xfId="39642" xr:uid="{00000000-0005-0000-0000-00000C240000}"/>
    <cellStyle name="Normal 2 4 2 2 5 2 3 3" xfId="24418" xr:uid="{00000000-0005-0000-0000-00000D240000}"/>
    <cellStyle name="Normal 2 4 2 2 5 2 4" xfId="34629" xr:uid="{00000000-0005-0000-0000-00000E240000}"/>
    <cellStyle name="Normal 2 4 2 2 5 2 5" xfId="19405" xr:uid="{00000000-0005-0000-0000-00000F240000}"/>
    <cellStyle name="Normal 2 4 2 2 5 3" xfId="5956" xr:uid="{00000000-0005-0000-0000-000010240000}"/>
    <cellStyle name="Normal 2 4 2 2 5 3 2" xfId="16008" xr:uid="{00000000-0005-0000-0000-000011240000}"/>
    <cellStyle name="Normal 2 4 2 2 5 3 2 2" xfId="46330" xr:uid="{00000000-0005-0000-0000-000012240000}"/>
    <cellStyle name="Normal 2 4 2 2 5 3 2 3" xfId="31106" xr:uid="{00000000-0005-0000-0000-000013240000}"/>
    <cellStyle name="Normal 2 4 2 2 5 3 3" xfId="10988" xr:uid="{00000000-0005-0000-0000-000014240000}"/>
    <cellStyle name="Normal 2 4 2 2 5 3 3 2" xfId="41313" xr:uid="{00000000-0005-0000-0000-000015240000}"/>
    <cellStyle name="Normal 2 4 2 2 5 3 3 3" xfId="26089" xr:uid="{00000000-0005-0000-0000-000016240000}"/>
    <cellStyle name="Normal 2 4 2 2 5 3 4" xfId="36300" xr:uid="{00000000-0005-0000-0000-000017240000}"/>
    <cellStyle name="Normal 2 4 2 2 5 3 5" xfId="21076" xr:uid="{00000000-0005-0000-0000-000018240000}"/>
    <cellStyle name="Normal 2 4 2 2 5 4" xfId="12666" xr:uid="{00000000-0005-0000-0000-000019240000}"/>
    <cellStyle name="Normal 2 4 2 2 5 4 2" xfId="42988" xr:uid="{00000000-0005-0000-0000-00001A240000}"/>
    <cellStyle name="Normal 2 4 2 2 5 4 3" xfId="27764" xr:uid="{00000000-0005-0000-0000-00001B240000}"/>
    <cellStyle name="Normal 2 4 2 2 5 5" xfId="7645" xr:uid="{00000000-0005-0000-0000-00001C240000}"/>
    <cellStyle name="Normal 2 4 2 2 5 5 2" xfId="37971" xr:uid="{00000000-0005-0000-0000-00001D240000}"/>
    <cellStyle name="Normal 2 4 2 2 5 5 3" xfId="22747" xr:uid="{00000000-0005-0000-0000-00001E240000}"/>
    <cellStyle name="Normal 2 4 2 2 5 6" xfId="32959" xr:uid="{00000000-0005-0000-0000-00001F240000}"/>
    <cellStyle name="Normal 2 4 2 2 5 7" xfId="17734" xr:uid="{00000000-0005-0000-0000-000020240000}"/>
    <cellStyle name="Normal 2 4 2 2 6" xfId="3427" xr:uid="{00000000-0005-0000-0000-000021240000}"/>
    <cellStyle name="Normal 2 4 2 2 6 2" xfId="13501" xr:uid="{00000000-0005-0000-0000-000022240000}"/>
    <cellStyle name="Normal 2 4 2 2 6 2 2" xfId="43823" xr:uid="{00000000-0005-0000-0000-000023240000}"/>
    <cellStyle name="Normal 2 4 2 2 6 2 3" xfId="28599" xr:uid="{00000000-0005-0000-0000-000024240000}"/>
    <cellStyle name="Normal 2 4 2 2 6 3" xfId="8481" xr:uid="{00000000-0005-0000-0000-000025240000}"/>
    <cellStyle name="Normal 2 4 2 2 6 3 2" xfId="38806" xr:uid="{00000000-0005-0000-0000-000026240000}"/>
    <cellStyle name="Normal 2 4 2 2 6 3 3" xfId="23582" xr:uid="{00000000-0005-0000-0000-000027240000}"/>
    <cellStyle name="Normal 2 4 2 2 6 4" xfId="33793" xr:uid="{00000000-0005-0000-0000-000028240000}"/>
    <cellStyle name="Normal 2 4 2 2 6 5" xfId="18569" xr:uid="{00000000-0005-0000-0000-000029240000}"/>
    <cellStyle name="Normal 2 4 2 2 7" xfId="5120" xr:uid="{00000000-0005-0000-0000-00002A240000}"/>
    <cellStyle name="Normal 2 4 2 2 7 2" xfId="15172" xr:uid="{00000000-0005-0000-0000-00002B240000}"/>
    <cellStyle name="Normal 2 4 2 2 7 2 2" xfId="45494" xr:uid="{00000000-0005-0000-0000-00002C240000}"/>
    <cellStyle name="Normal 2 4 2 2 7 2 3" xfId="30270" xr:uid="{00000000-0005-0000-0000-00002D240000}"/>
    <cellStyle name="Normal 2 4 2 2 7 3" xfId="10152" xr:uid="{00000000-0005-0000-0000-00002E240000}"/>
    <cellStyle name="Normal 2 4 2 2 7 3 2" xfId="40477" xr:uid="{00000000-0005-0000-0000-00002F240000}"/>
    <cellStyle name="Normal 2 4 2 2 7 3 3" xfId="25253" xr:uid="{00000000-0005-0000-0000-000030240000}"/>
    <cellStyle name="Normal 2 4 2 2 7 4" xfId="35464" xr:uid="{00000000-0005-0000-0000-000031240000}"/>
    <cellStyle name="Normal 2 4 2 2 7 5" xfId="20240" xr:uid="{00000000-0005-0000-0000-000032240000}"/>
    <cellStyle name="Normal 2 4 2 2 8" xfId="11830" xr:uid="{00000000-0005-0000-0000-000033240000}"/>
    <cellStyle name="Normal 2 4 2 2 8 2" xfId="42152" xr:uid="{00000000-0005-0000-0000-000034240000}"/>
    <cellStyle name="Normal 2 4 2 2 8 3" xfId="26928" xr:uid="{00000000-0005-0000-0000-000035240000}"/>
    <cellStyle name="Normal 2 4 2 2 9" xfId="6809" xr:uid="{00000000-0005-0000-0000-000036240000}"/>
    <cellStyle name="Normal 2 4 2 2 9 2" xfId="37135" xr:uid="{00000000-0005-0000-0000-000037240000}"/>
    <cellStyle name="Normal 2 4 2 2 9 3" xfId="21911" xr:uid="{00000000-0005-0000-0000-000038240000}"/>
    <cellStyle name="Normal 2 4 2 3" xfId="1773" xr:uid="{00000000-0005-0000-0000-000039240000}"/>
    <cellStyle name="Normal 2 4 2 3 10" xfId="16950" xr:uid="{00000000-0005-0000-0000-00003A240000}"/>
    <cellStyle name="Normal 2 4 2 3 2" xfId="1992" xr:uid="{00000000-0005-0000-0000-00003B240000}"/>
    <cellStyle name="Normal 2 4 2 3 2 2" xfId="2413" xr:uid="{00000000-0005-0000-0000-00003C240000}"/>
    <cellStyle name="Normal 2 4 2 3 2 2 2" xfId="3252" xr:uid="{00000000-0005-0000-0000-00003D240000}"/>
    <cellStyle name="Normal 2 4 2 3 2 2 2 2" xfId="4942" xr:uid="{00000000-0005-0000-0000-00003E240000}"/>
    <cellStyle name="Normal 2 4 2 3 2 2 2 2 2" xfId="15015" xr:uid="{00000000-0005-0000-0000-00003F240000}"/>
    <cellStyle name="Normal 2 4 2 3 2 2 2 2 2 2" xfId="45337" xr:uid="{00000000-0005-0000-0000-000040240000}"/>
    <cellStyle name="Normal 2 4 2 3 2 2 2 2 2 3" xfId="30113" xr:uid="{00000000-0005-0000-0000-000041240000}"/>
    <cellStyle name="Normal 2 4 2 3 2 2 2 2 3" xfId="9995" xr:uid="{00000000-0005-0000-0000-000042240000}"/>
    <cellStyle name="Normal 2 4 2 3 2 2 2 2 3 2" xfId="40320" xr:uid="{00000000-0005-0000-0000-000043240000}"/>
    <cellStyle name="Normal 2 4 2 3 2 2 2 2 3 3" xfId="25096" xr:uid="{00000000-0005-0000-0000-000044240000}"/>
    <cellStyle name="Normal 2 4 2 3 2 2 2 2 4" xfId="35307" xr:uid="{00000000-0005-0000-0000-000045240000}"/>
    <cellStyle name="Normal 2 4 2 3 2 2 2 2 5" xfId="20083" xr:uid="{00000000-0005-0000-0000-000046240000}"/>
    <cellStyle name="Normal 2 4 2 3 2 2 2 3" xfId="6634" xr:uid="{00000000-0005-0000-0000-000047240000}"/>
    <cellStyle name="Normal 2 4 2 3 2 2 2 3 2" xfId="16686" xr:uid="{00000000-0005-0000-0000-000048240000}"/>
    <cellStyle name="Normal 2 4 2 3 2 2 2 3 2 2" xfId="47008" xr:uid="{00000000-0005-0000-0000-000049240000}"/>
    <cellStyle name="Normal 2 4 2 3 2 2 2 3 2 3" xfId="31784" xr:uid="{00000000-0005-0000-0000-00004A240000}"/>
    <cellStyle name="Normal 2 4 2 3 2 2 2 3 3" xfId="11666" xr:uid="{00000000-0005-0000-0000-00004B240000}"/>
    <cellStyle name="Normal 2 4 2 3 2 2 2 3 3 2" xfId="41991" xr:uid="{00000000-0005-0000-0000-00004C240000}"/>
    <cellStyle name="Normal 2 4 2 3 2 2 2 3 3 3" xfId="26767" xr:uid="{00000000-0005-0000-0000-00004D240000}"/>
    <cellStyle name="Normal 2 4 2 3 2 2 2 3 4" xfId="36978" xr:uid="{00000000-0005-0000-0000-00004E240000}"/>
    <cellStyle name="Normal 2 4 2 3 2 2 2 3 5" xfId="21754" xr:uid="{00000000-0005-0000-0000-00004F240000}"/>
    <cellStyle name="Normal 2 4 2 3 2 2 2 4" xfId="13344" xr:uid="{00000000-0005-0000-0000-000050240000}"/>
    <cellStyle name="Normal 2 4 2 3 2 2 2 4 2" xfId="43666" xr:uid="{00000000-0005-0000-0000-000051240000}"/>
    <cellStyle name="Normal 2 4 2 3 2 2 2 4 3" xfId="28442" xr:uid="{00000000-0005-0000-0000-000052240000}"/>
    <cellStyle name="Normal 2 4 2 3 2 2 2 5" xfId="8323" xr:uid="{00000000-0005-0000-0000-000053240000}"/>
    <cellStyle name="Normal 2 4 2 3 2 2 2 5 2" xfId="38649" xr:uid="{00000000-0005-0000-0000-000054240000}"/>
    <cellStyle name="Normal 2 4 2 3 2 2 2 5 3" xfId="23425" xr:uid="{00000000-0005-0000-0000-000055240000}"/>
    <cellStyle name="Normal 2 4 2 3 2 2 2 6" xfId="33637" xr:uid="{00000000-0005-0000-0000-000056240000}"/>
    <cellStyle name="Normal 2 4 2 3 2 2 2 7" xfId="18412" xr:uid="{00000000-0005-0000-0000-000057240000}"/>
    <cellStyle name="Normal 2 4 2 3 2 2 3" xfId="4105" xr:uid="{00000000-0005-0000-0000-000058240000}"/>
    <cellStyle name="Normal 2 4 2 3 2 2 3 2" xfId="14179" xr:uid="{00000000-0005-0000-0000-000059240000}"/>
    <cellStyle name="Normal 2 4 2 3 2 2 3 2 2" xfId="44501" xr:uid="{00000000-0005-0000-0000-00005A240000}"/>
    <cellStyle name="Normal 2 4 2 3 2 2 3 2 3" xfId="29277" xr:uid="{00000000-0005-0000-0000-00005B240000}"/>
    <cellStyle name="Normal 2 4 2 3 2 2 3 3" xfId="9159" xr:uid="{00000000-0005-0000-0000-00005C240000}"/>
    <cellStyle name="Normal 2 4 2 3 2 2 3 3 2" xfId="39484" xr:uid="{00000000-0005-0000-0000-00005D240000}"/>
    <cellStyle name="Normal 2 4 2 3 2 2 3 3 3" xfId="24260" xr:uid="{00000000-0005-0000-0000-00005E240000}"/>
    <cellStyle name="Normal 2 4 2 3 2 2 3 4" xfId="34471" xr:uid="{00000000-0005-0000-0000-00005F240000}"/>
    <cellStyle name="Normal 2 4 2 3 2 2 3 5" xfId="19247" xr:uid="{00000000-0005-0000-0000-000060240000}"/>
    <cellStyle name="Normal 2 4 2 3 2 2 4" xfId="5798" xr:uid="{00000000-0005-0000-0000-000061240000}"/>
    <cellStyle name="Normal 2 4 2 3 2 2 4 2" xfId="15850" xr:uid="{00000000-0005-0000-0000-000062240000}"/>
    <cellStyle name="Normal 2 4 2 3 2 2 4 2 2" xfId="46172" xr:uid="{00000000-0005-0000-0000-000063240000}"/>
    <cellStyle name="Normal 2 4 2 3 2 2 4 2 3" xfId="30948" xr:uid="{00000000-0005-0000-0000-000064240000}"/>
    <cellStyle name="Normal 2 4 2 3 2 2 4 3" xfId="10830" xr:uid="{00000000-0005-0000-0000-000065240000}"/>
    <cellStyle name="Normal 2 4 2 3 2 2 4 3 2" xfId="41155" xr:uid="{00000000-0005-0000-0000-000066240000}"/>
    <cellStyle name="Normal 2 4 2 3 2 2 4 3 3" xfId="25931" xr:uid="{00000000-0005-0000-0000-000067240000}"/>
    <cellStyle name="Normal 2 4 2 3 2 2 4 4" xfId="36142" xr:uid="{00000000-0005-0000-0000-000068240000}"/>
    <cellStyle name="Normal 2 4 2 3 2 2 4 5" xfId="20918" xr:uid="{00000000-0005-0000-0000-000069240000}"/>
    <cellStyle name="Normal 2 4 2 3 2 2 5" xfId="12508" xr:uid="{00000000-0005-0000-0000-00006A240000}"/>
    <cellStyle name="Normal 2 4 2 3 2 2 5 2" xfId="42830" xr:uid="{00000000-0005-0000-0000-00006B240000}"/>
    <cellStyle name="Normal 2 4 2 3 2 2 5 3" xfId="27606" xr:uid="{00000000-0005-0000-0000-00006C240000}"/>
    <cellStyle name="Normal 2 4 2 3 2 2 6" xfId="7487" xr:uid="{00000000-0005-0000-0000-00006D240000}"/>
    <cellStyle name="Normal 2 4 2 3 2 2 6 2" xfId="37813" xr:uid="{00000000-0005-0000-0000-00006E240000}"/>
    <cellStyle name="Normal 2 4 2 3 2 2 6 3" xfId="22589" xr:uid="{00000000-0005-0000-0000-00006F240000}"/>
    <cellStyle name="Normal 2 4 2 3 2 2 7" xfId="32801" xr:uid="{00000000-0005-0000-0000-000070240000}"/>
    <cellStyle name="Normal 2 4 2 3 2 2 8" xfId="17576" xr:uid="{00000000-0005-0000-0000-000071240000}"/>
    <cellStyle name="Normal 2 4 2 3 2 3" xfId="2834" xr:uid="{00000000-0005-0000-0000-000072240000}"/>
    <cellStyle name="Normal 2 4 2 3 2 3 2" xfId="4524" xr:uid="{00000000-0005-0000-0000-000073240000}"/>
    <cellStyle name="Normal 2 4 2 3 2 3 2 2" xfId="14597" xr:uid="{00000000-0005-0000-0000-000074240000}"/>
    <cellStyle name="Normal 2 4 2 3 2 3 2 2 2" xfId="44919" xr:uid="{00000000-0005-0000-0000-000075240000}"/>
    <cellStyle name="Normal 2 4 2 3 2 3 2 2 3" xfId="29695" xr:uid="{00000000-0005-0000-0000-000076240000}"/>
    <cellStyle name="Normal 2 4 2 3 2 3 2 3" xfId="9577" xr:uid="{00000000-0005-0000-0000-000077240000}"/>
    <cellStyle name="Normal 2 4 2 3 2 3 2 3 2" xfId="39902" xr:uid="{00000000-0005-0000-0000-000078240000}"/>
    <cellStyle name="Normal 2 4 2 3 2 3 2 3 3" xfId="24678" xr:uid="{00000000-0005-0000-0000-000079240000}"/>
    <cellStyle name="Normal 2 4 2 3 2 3 2 4" xfId="34889" xr:uid="{00000000-0005-0000-0000-00007A240000}"/>
    <cellStyle name="Normal 2 4 2 3 2 3 2 5" xfId="19665" xr:uid="{00000000-0005-0000-0000-00007B240000}"/>
    <cellStyle name="Normal 2 4 2 3 2 3 3" xfId="6216" xr:uid="{00000000-0005-0000-0000-00007C240000}"/>
    <cellStyle name="Normal 2 4 2 3 2 3 3 2" xfId="16268" xr:uid="{00000000-0005-0000-0000-00007D240000}"/>
    <cellStyle name="Normal 2 4 2 3 2 3 3 2 2" xfId="46590" xr:uid="{00000000-0005-0000-0000-00007E240000}"/>
    <cellStyle name="Normal 2 4 2 3 2 3 3 2 3" xfId="31366" xr:uid="{00000000-0005-0000-0000-00007F240000}"/>
    <cellStyle name="Normal 2 4 2 3 2 3 3 3" xfId="11248" xr:uid="{00000000-0005-0000-0000-000080240000}"/>
    <cellStyle name="Normal 2 4 2 3 2 3 3 3 2" xfId="41573" xr:uid="{00000000-0005-0000-0000-000081240000}"/>
    <cellStyle name="Normal 2 4 2 3 2 3 3 3 3" xfId="26349" xr:uid="{00000000-0005-0000-0000-000082240000}"/>
    <cellStyle name="Normal 2 4 2 3 2 3 3 4" xfId="36560" xr:uid="{00000000-0005-0000-0000-000083240000}"/>
    <cellStyle name="Normal 2 4 2 3 2 3 3 5" xfId="21336" xr:uid="{00000000-0005-0000-0000-000084240000}"/>
    <cellStyle name="Normal 2 4 2 3 2 3 4" xfId="12926" xr:uid="{00000000-0005-0000-0000-000085240000}"/>
    <cellStyle name="Normal 2 4 2 3 2 3 4 2" xfId="43248" xr:uid="{00000000-0005-0000-0000-000086240000}"/>
    <cellStyle name="Normal 2 4 2 3 2 3 4 3" xfId="28024" xr:uid="{00000000-0005-0000-0000-000087240000}"/>
    <cellStyle name="Normal 2 4 2 3 2 3 5" xfId="7905" xr:uid="{00000000-0005-0000-0000-000088240000}"/>
    <cellStyle name="Normal 2 4 2 3 2 3 5 2" xfId="38231" xr:uid="{00000000-0005-0000-0000-000089240000}"/>
    <cellStyle name="Normal 2 4 2 3 2 3 5 3" xfId="23007" xr:uid="{00000000-0005-0000-0000-00008A240000}"/>
    <cellStyle name="Normal 2 4 2 3 2 3 6" xfId="33219" xr:uid="{00000000-0005-0000-0000-00008B240000}"/>
    <cellStyle name="Normal 2 4 2 3 2 3 7" xfId="17994" xr:uid="{00000000-0005-0000-0000-00008C240000}"/>
    <cellStyle name="Normal 2 4 2 3 2 4" xfId="3687" xr:uid="{00000000-0005-0000-0000-00008D240000}"/>
    <cellStyle name="Normal 2 4 2 3 2 4 2" xfId="13761" xr:uid="{00000000-0005-0000-0000-00008E240000}"/>
    <cellStyle name="Normal 2 4 2 3 2 4 2 2" xfId="44083" xr:uid="{00000000-0005-0000-0000-00008F240000}"/>
    <cellStyle name="Normal 2 4 2 3 2 4 2 3" xfId="28859" xr:uid="{00000000-0005-0000-0000-000090240000}"/>
    <cellStyle name="Normal 2 4 2 3 2 4 3" xfId="8741" xr:uid="{00000000-0005-0000-0000-000091240000}"/>
    <cellStyle name="Normal 2 4 2 3 2 4 3 2" xfId="39066" xr:uid="{00000000-0005-0000-0000-000092240000}"/>
    <cellStyle name="Normal 2 4 2 3 2 4 3 3" xfId="23842" xr:uid="{00000000-0005-0000-0000-000093240000}"/>
    <cellStyle name="Normal 2 4 2 3 2 4 4" xfId="34053" xr:uid="{00000000-0005-0000-0000-000094240000}"/>
    <cellStyle name="Normal 2 4 2 3 2 4 5" xfId="18829" xr:uid="{00000000-0005-0000-0000-000095240000}"/>
    <cellStyle name="Normal 2 4 2 3 2 5" xfId="5380" xr:uid="{00000000-0005-0000-0000-000096240000}"/>
    <cellStyle name="Normal 2 4 2 3 2 5 2" xfId="15432" xr:uid="{00000000-0005-0000-0000-000097240000}"/>
    <cellStyle name="Normal 2 4 2 3 2 5 2 2" xfId="45754" xr:uid="{00000000-0005-0000-0000-000098240000}"/>
    <cellStyle name="Normal 2 4 2 3 2 5 2 3" xfId="30530" xr:uid="{00000000-0005-0000-0000-000099240000}"/>
    <cellStyle name="Normal 2 4 2 3 2 5 3" xfId="10412" xr:uid="{00000000-0005-0000-0000-00009A240000}"/>
    <cellStyle name="Normal 2 4 2 3 2 5 3 2" xfId="40737" xr:uid="{00000000-0005-0000-0000-00009B240000}"/>
    <cellStyle name="Normal 2 4 2 3 2 5 3 3" xfId="25513" xr:uid="{00000000-0005-0000-0000-00009C240000}"/>
    <cellStyle name="Normal 2 4 2 3 2 5 4" xfId="35724" xr:uid="{00000000-0005-0000-0000-00009D240000}"/>
    <cellStyle name="Normal 2 4 2 3 2 5 5" xfId="20500" xr:uid="{00000000-0005-0000-0000-00009E240000}"/>
    <cellStyle name="Normal 2 4 2 3 2 6" xfId="12090" xr:uid="{00000000-0005-0000-0000-00009F240000}"/>
    <cellStyle name="Normal 2 4 2 3 2 6 2" xfId="42412" xr:uid="{00000000-0005-0000-0000-0000A0240000}"/>
    <cellStyle name="Normal 2 4 2 3 2 6 3" xfId="27188" xr:uid="{00000000-0005-0000-0000-0000A1240000}"/>
    <cellStyle name="Normal 2 4 2 3 2 7" xfId="7069" xr:uid="{00000000-0005-0000-0000-0000A2240000}"/>
    <cellStyle name="Normal 2 4 2 3 2 7 2" xfId="37395" xr:uid="{00000000-0005-0000-0000-0000A3240000}"/>
    <cellStyle name="Normal 2 4 2 3 2 7 3" xfId="22171" xr:uid="{00000000-0005-0000-0000-0000A4240000}"/>
    <cellStyle name="Normal 2 4 2 3 2 8" xfId="32383" xr:uid="{00000000-0005-0000-0000-0000A5240000}"/>
    <cellStyle name="Normal 2 4 2 3 2 9" xfId="17158" xr:uid="{00000000-0005-0000-0000-0000A6240000}"/>
    <cellStyle name="Normal 2 4 2 3 3" xfId="2205" xr:uid="{00000000-0005-0000-0000-0000A7240000}"/>
    <cellStyle name="Normal 2 4 2 3 3 2" xfId="3044" xr:uid="{00000000-0005-0000-0000-0000A8240000}"/>
    <cellStyle name="Normal 2 4 2 3 3 2 2" xfId="4734" xr:uid="{00000000-0005-0000-0000-0000A9240000}"/>
    <cellStyle name="Normal 2 4 2 3 3 2 2 2" xfId="14807" xr:uid="{00000000-0005-0000-0000-0000AA240000}"/>
    <cellStyle name="Normal 2 4 2 3 3 2 2 2 2" xfId="45129" xr:uid="{00000000-0005-0000-0000-0000AB240000}"/>
    <cellStyle name="Normal 2 4 2 3 3 2 2 2 3" xfId="29905" xr:uid="{00000000-0005-0000-0000-0000AC240000}"/>
    <cellStyle name="Normal 2 4 2 3 3 2 2 3" xfId="9787" xr:uid="{00000000-0005-0000-0000-0000AD240000}"/>
    <cellStyle name="Normal 2 4 2 3 3 2 2 3 2" xfId="40112" xr:uid="{00000000-0005-0000-0000-0000AE240000}"/>
    <cellStyle name="Normal 2 4 2 3 3 2 2 3 3" xfId="24888" xr:uid="{00000000-0005-0000-0000-0000AF240000}"/>
    <cellStyle name="Normal 2 4 2 3 3 2 2 4" xfId="35099" xr:uid="{00000000-0005-0000-0000-0000B0240000}"/>
    <cellStyle name="Normal 2 4 2 3 3 2 2 5" xfId="19875" xr:uid="{00000000-0005-0000-0000-0000B1240000}"/>
    <cellStyle name="Normal 2 4 2 3 3 2 3" xfId="6426" xr:uid="{00000000-0005-0000-0000-0000B2240000}"/>
    <cellStyle name="Normal 2 4 2 3 3 2 3 2" xfId="16478" xr:uid="{00000000-0005-0000-0000-0000B3240000}"/>
    <cellStyle name="Normal 2 4 2 3 3 2 3 2 2" xfId="46800" xr:uid="{00000000-0005-0000-0000-0000B4240000}"/>
    <cellStyle name="Normal 2 4 2 3 3 2 3 2 3" xfId="31576" xr:uid="{00000000-0005-0000-0000-0000B5240000}"/>
    <cellStyle name="Normal 2 4 2 3 3 2 3 3" xfId="11458" xr:uid="{00000000-0005-0000-0000-0000B6240000}"/>
    <cellStyle name="Normal 2 4 2 3 3 2 3 3 2" xfId="41783" xr:uid="{00000000-0005-0000-0000-0000B7240000}"/>
    <cellStyle name="Normal 2 4 2 3 3 2 3 3 3" xfId="26559" xr:uid="{00000000-0005-0000-0000-0000B8240000}"/>
    <cellStyle name="Normal 2 4 2 3 3 2 3 4" xfId="36770" xr:uid="{00000000-0005-0000-0000-0000B9240000}"/>
    <cellStyle name="Normal 2 4 2 3 3 2 3 5" xfId="21546" xr:uid="{00000000-0005-0000-0000-0000BA240000}"/>
    <cellStyle name="Normal 2 4 2 3 3 2 4" xfId="13136" xr:uid="{00000000-0005-0000-0000-0000BB240000}"/>
    <cellStyle name="Normal 2 4 2 3 3 2 4 2" xfId="43458" xr:uid="{00000000-0005-0000-0000-0000BC240000}"/>
    <cellStyle name="Normal 2 4 2 3 3 2 4 3" xfId="28234" xr:uid="{00000000-0005-0000-0000-0000BD240000}"/>
    <cellStyle name="Normal 2 4 2 3 3 2 5" xfId="8115" xr:uid="{00000000-0005-0000-0000-0000BE240000}"/>
    <cellStyle name="Normal 2 4 2 3 3 2 5 2" xfId="38441" xr:uid="{00000000-0005-0000-0000-0000BF240000}"/>
    <cellStyle name="Normal 2 4 2 3 3 2 5 3" xfId="23217" xr:uid="{00000000-0005-0000-0000-0000C0240000}"/>
    <cellStyle name="Normal 2 4 2 3 3 2 6" xfId="33429" xr:uid="{00000000-0005-0000-0000-0000C1240000}"/>
    <cellStyle name="Normal 2 4 2 3 3 2 7" xfId="18204" xr:uid="{00000000-0005-0000-0000-0000C2240000}"/>
    <cellStyle name="Normal 2 4 2 3 3 3" xfId="3897" xr:uid="{00000000-0005-0000-0000-0000C3240000}"/>
    <cellStyle name="Normal 2 4 2 3 3 3 2" xfId="13971" xr:uid="{00000000-0005-0000-0000-0000C4240000}"/>
    <cellStyle name="Normal 2 4 2 3 3 3 2 2" xfId="44293" xr:uid="{00000000-0005-0000-0000-0000C5240000}"/>
    <cellStyle name="Normal 2 4 2 3 3 3 2 3" xfId="29069" xr:uid="{00000000-0005-0000-0000-0000C6240000}"/>
    <cellStyle name="Normal 2 4 2 3 3 3 3" xfId="8951" xr:uid="{00000000-0005-0000-0000-0000C7240000}"/>
    <cellStyle name="Normal 2 4 2 3 3 3 3 2" xfId="39276" xr:uid="{00000000-0005-0000-0000-0000C8240000}"/>
    <cellStyle name="Normal 2 4 2 3 3 3 3 3" xfId="24052" xr:uid="{00000000-0005-0000-0000-0000C9240000}"/>
    <cellStyle name="Normal 2 4 2 3 3 3 4" xfId="34263" xr:uid="{00000000-0005-0000-0000-0000CA240000}"/>
    <cellStyle name="Normal 2 4 2 3 3 3 5" xfId="19039" xr:uid="{00000000-0005-0000-0000-0000CB240000}"/>
    <cellStyle name="Normal 2 4 2 3 3 4" xfId="5590" xr:uid="{00000000-0005-0000-0000-0000CC240000}"/>
    <cellStyle name="Normal 2 4 2 3 3 4 2" xfId="15642" xr:uid="{00000000-0005-0000-0000-0000CD240000}"/>
    <cellStyle name="Normal 2 4 2 3 3 4 2 2" xfId="45964" xr:uid="{00000000-0005-0000-0000-0000CE240000}"/>
    <cellStyle name="Normal 2 4 2 3 3 4 2 3" xfId="30740" xr:uid="{00000000-0005-0000-0000-0000CF240000}"/>
    <cellStyle name="Normal 2 4 2 3 3 4 3" xfId="10622" xr:uid="{00000000-0005-0000-0000-0000D0240000}"/>
    <cellStyle name="Normal 2 4 2 3 3 4 3 2" xfId="40947" xr:uid="{00000000-0005-0000-0000-0000D1240000}"/>
    <cellStyle name="Normal 2 4 2 3 3 4 3 3" xfId="25723" xr:uid="{00000000-0005-0000-0000-0000D2240000}"/>
    <cellStyle name="Normal 2 4 2 3 3 4 4" xfId="35934" xr:uid="{00000000-0005-0000-0000-0000D3240000}"/>
    <cellStyle name="Normal 2 4 2 3 3 4 5" xfId="20710" xr:uid="{00000000-0005-0000-0000-0000D4240000}"/>
    <cellStyle name="Normal 2 4 2 3 3 5" xfId="12300" xr:uid="{00000000-0005-0000-0000-0000D5240000}"/>
    <cellStyle name="Normal 2 4 2 3 3 5 2" xfId="42622" xr:uid="{00000000-0005-0000-0000-0000D6240000}"/>
    <cellStyle name="Normal 2 4 2 3 3 5 3" xfId="27398" xr:uid="{00000000-0005-0000-0000-0000D7240000}"/>
    <cellStyle name="Normal 2 4 2 3 3 6" xfId="7279" xr:uid="{00000000-0005-0000-0000-0000D8240000}"/>
    <cellStyle name="Normal 2 4 2 3 3 6 2" xfId="37605" xr:uid="{00000000-0005-0000-0000-0000D9240000}"/>
    <cellStyle name="Normal 2 4 2 3 3 6 3" xfId="22381" xr:uid="{00000000-0005-0000-0000-0000DA240000}"/>
    <cellStyle name="Normal 2 4 2 3 3 7" xfId="32593" xr:uid="{00000000-0005-0000-0000-0000DB240000}"/>
    <cellStyle name="Normal 2 4 2 3 3 8" xfId="17368" xr:uid="{00000000-0005-0000-0000-0000DC240000}"/>
    <cellStyle name="Normal 2 4 2 3 4" xfId="2626" xr:uid="{00000000-0005-0000-0000-0000DD240000}"/>
    <cellStyle name="Normal 2 4 2 3 4 2" xfId="4316" xr:uid="{00000000-0005-0000-0000-0000DE240000}"/>
    <cellStyle name="Normal 2 4 2 3 4 2 2" xfId="14389" xr:uid="{00000000-0005-0000-0000-0000DF240000}"/>
    <cellStyle name="Normal 2 4 2 3 4 2 2 2" xfId="44711" xr:uid="{00000000-0005-0000-0000-0000E0240000}"/>
    <cellStyle name="Normal 2 4 2 3 4 2 2 3" xfId="29487" xr:uid="{00000000-0005-0000-0000-0000E1240000}"/>
    <cellStyle name="Normal 2 4 2 3 4 2 3" xfId="9369" xr:uid="{00000000-0005-0000-0000-0000E2240000}"/>
    <cellStyle name="Normal 2 4 2 3 4 2 3 2" xfId="39694" xr:uid="{00000000-0005-0000-0000-0000E3240000}"/>
    <cellStyle name="Normal 2 4 2 3 4 2 3 3" xfId="24470" xr:uid="{00000000-0005-0000-0000-0000E4240000}"/>
    <cellStyle name="Normal 2 4 2 3 4 2 4" xfId="34681" xr:uid="{00000000-0005-0000-0000-0000E5240000}"/>
    <cellStyle name="Normal 2 4 2 3 4 2 5" xfId="19457" xr:uid="{00000000-0005-0000-0000-0000E6240000}"/>
    <cellStyle name="Normal 2 4 2 3 4 3" xfId="6008" xr:uid="{00000000-0005-0000-0000-0000E7240000}"/>
    <cellStyle name="Normal 2 4 2 3 4 3 2" xfId="16060" xr:uid="{00000000-0005-0000-0000-0000E8240000}"/>
    <cellStyle name="Normal 2 4 2 3 4 3 2 2" xfId="46382" xr:uid="{00000000-0005-0000-0000-0000E9240000}"/>
    <cellStyle name="Normal 2 4 2 3 4 3 2 3" xfId="31158" xr:uid="{00000000-0005-0000-0000-0000EA240000}"/>
    <cellStyle name="Normal 2 4 2 3 4 3 3" xfId="11040" xr:uid="{00000000-0005-0000-0000-0000EB240000}"/>
    <cellStyle name="Normal 2 4 2 3 4 3 3 2" xfId="41365" xr:uid="{00000000-0005-0000-0000-0000EC240000}"/>
    <cellStyle name="Normal 2 4 2 3 4 3 3 3" xfId="26141" xr:uid="{00000000-0005-0000-0000-0000ED240000}"/>
    <cellStyle name="Normal 2 4 2 3 4 3 4" xfId="36352" xr:uid="{00000000-0005-0000-0000-0000EE240000}"/>
    <cellStyle name="Normal 2 4 2 3 4 3 5" xfId="21128" xr:uid="{00000000-0005-0000-0000-0000EF240000}"/>
    <cellStyle name="Normal 2 4 2 3 4 4" xfId="12718" xr:uid="{00000000-0005-0000-0000-0000F0240000}"/>
    <cellStyle name="Normal 2 4 2 3 4 4 2" xfId="43040" xr:uid="{00000000-0005-0000-0000-0000F1240000}"/>
    <cellStyle name="Normal 2 4 2 3 4 4 3" xfId="27816" xr:uid="{00000000-0005-0000-0000-0000F2240000}"/>
    <cellStyle name="Normal 2 4 2 3 4 5" xfId="7697" xr:uid="{00000000-0005-0000-0000-0000F3240000}"/>
    <cellStyle name="Normal 2 4 2 3 4 5 2" xfId="38023" xr:uid="{00000000-0005-0000-0000-0000F4240000}"/>
    <cellStyle name="Normal 2 4 2 3 4 5 3" xfId="22799" xr:uid="{00000000-0005-0000-0000-0000F5240000}"/>
    <cellStyle name="Normal 2 4 2 3 4 6" xfId="33011" xr:uid="{00000000-0005-0000-0000-0000F6240000}"/>
    <cellStyle name="Normal 2 4 2 3 4 7" xfId="17786" xr:uid="{00000000-0005-0000-0000-0000F7240000}"/>
    <cellStyle name="Normal 2 4 2 3 5" xfId="3479" xr:uid="{00000000-0005-0000-0000-0000F8240000}"/>
    <cellStyle name="Normal 2 4 2 3 5 2" xfId="13553" xr:uid="{00000000-0005-0000-0000-0000F9240000}"/>
    <cellStyle name="Normal 2 4 2 3 5 2 2" xfId="43875" xr:uid="{00000000-0005-0000-0000-0000FA240000}"/>
    <cellStyle name="Normal 2 4 2 3 5 2 3" xfId="28651" xr:uid="{00000000-0005-0000-0000-0000FB240000}"/>
    <cellStyle name="Normal 2 4 2 3 5 3" xfId="8533" xr:uid="{00000000-0005-0000-0000-0000FC240000}"/>
    <cellStyle name="Normal 2 4 2 3 5 3 2" xfId="38858" xr:uid="{00000000-0005-0000-0000-0000FD240000}"/>
    <cellStyle name="Normal 2 4 2 3 5 3 3" xfId="23634" xr:uid="{00000000-0005-0000-0000-0000FE240000}"/>
    <cellStyle name="Normal 2 4 2 3 5 4" xfId="33845" xr:uid="{00000000-0005-0000-0000-0000FF240000}"/>
    <cellStyle name="Normal 2 4 2 3 5 5" xfId="18621" xr:uid="{00000000-0005-0000-0000-000000250000}"/>
    <cellStyle name="Normal 2 4 2 3 6" xfId="5172" xr:uid="{00000000-0005-0000-0000-000001250000}"/>
    <cellStyle name="Normal 2 4 2 3 6 2" xfId="15224" xr:uid="{00000000-0005-0000-0000-000002250000}"/>
    <cellStyle name="Normal 2 4 2 3 6 2 2" xfId="45546" xr:uid="{00000000-0005-0000-0000-000003250000}"/>
    <cellStyle name="Normal 2 4 2 3 6 2 3" xfId="30322" xr:uid="{00000000-0005-0000-0000-000004250000}"/>
    <cellStyle name="Normal 2 4 2 3 6 3" xfId="10204" xr:uid="{00000000-0005-0000-0000-000005250000}"/>
    <cellStyle name="Normal 2 4 2 3 6 3 2" xfId="40529" xr:uid="{00000000-0005-0000-0000-000006250000}"/>
    <cellStyle name="Normal 2 4 2 3 6 3 3" xfId="25305" xr:uid="{00000000-0005-0000-0000-000007250000}"/>
    <cellStyle name="Normal 2 4 2 3 6 4" xfId="35516" xr:uid="{00000000-0005-0000-0000-000008250000}"/>
    <cellStyle name="Normal 2 4 2 3 6 5" xfId="20292" xr:uid="{00000000-0005-0000-0000-000009250000}"/>
    <cellStyle name="Normal 2 4 2 3 7" xfId="11882" xr:uid="{00000000-0005-0000-0000-00000A250000}"/>
    <cellStyle name="Normal 2 4 2 3 7 2" xfId="42204" xr:uid="{00000000-0005-0000-0000-00000B250000}"/>
    <cellStyle name="Normal 2 4 2 3 7 3" xfId="26980" xr:uid="{00000000-0005-0000-0000-00000C250000}"/>
    <cellStyle name="Normal 2 4 2 3 8" xfId="6861" xr:uid="{00000000-0005-0000-0000-00000D250000}"/>
    <cellStyle name="Normal 2 4 2 3 8 2" xfId="37187" xr:uid="{00000000-0005-0000-0000-00000E250000}"/>
    <cellStyle name="Normal 2 4 2 3 8 3" xfId="21963" xr:uid="{00000000-0005-0000-0000-00000F250000}"/>
    <cellStyle name="Normal 2 4 2 3 9" xfId="32176" xr:uid="{00000000-0005-0000-0000-000010250000}"/>
    <cellStyle name="Normal 2 4 2 4" xfId="1886" xr:uid="{00000000-0005-0000-0000-000011250000}"/>
    <cellStyle name="Normal 2 4 2 4 2" xfId="2309" xr:uid="{00000000-0005-0000-0000-000012250000}"/>
    <cellStyle name="Normal 2 4 2 4 2 2" xfId="3148" xr:uid="{00000000-0005-0000-0000-000013250000}"/>
    <cellStyle name="Normal 2 4 2 4 2 2 2" xfId="4838" xr:uid="{00000000-0005-0000-0000-000014250000}"/>
    <cellStyle name="Normal 2 4 2 4 2 2 2 2" xfId="14911" xr:uid="{00000000-0005-0000-0000-000015250000}"/>
    <cellStyle name="Normal 2 4 2 4 2 2 2 2 2" xfId="45233" xr:uid="{00000000-0005-0000-0000-000016250000}"/>
    <cellStyle name="Normal 2 4 2 4 2 2 2 2 3" xfId="30009" xr:uid="{00000000-0005-0000-0000-000017250000}"/>
    <cellStyle name="Normal 2 4 2 4 2 2 2 3" xfId="9891" xr:uid="{00000000-0005-0000-0000-000018250000}"/>
    <cellStyle name="Normal 2 4 2 4 2 2 2 3 2" xfId="40216" xr:uid="{00000000-0005-0000-0000-000019250000}"/>
    <cellStyle name="Normal 2 4 2 4 2 2 2 3 3" xfId="24992" xr:uid="{00000000-0005-0000-0000-00001A250000}"/>
    <cellStyle name="Normal 2 4 2 4 2 2 2 4" xfId="35203" xr:uid="{00000000-0005-0000-0000-00001B250000}"/>
    <cellStyle name="Normal 2 4 2 4 2 2 2 5" xfId="19979" xr:uid="{00000000-0005-0000-0000-00001C250000}"/>
    <cellStyle name="Normal 2 4 2 4 2 2 3" xfId="6530" xr:uid="{00000000-0005-0000-0000-00001D250000}"/>
    <cellStyle name="Normal 2 4 2 4 2 2 3 2" xfId="16582" xr:uid="{00000000-0005-0000-0000-00001E250000}"/>
    <cellStyle name="Normal 2 4 2 4 2 2 3 2 2" xfId="46904" xr:uid="{00000000-0005-0000-0000-00001F250000}"/>
    <cellStyle name="Normal 2 4 2 4 2 2 3 2 3" xfId="31680" xr:uid="{00000000-0005-0000-0000-000020250000}"/>
    <cellStyle name="Normal 2 4 2 4 2 2 3 3" xfId="11562" xr:uid="{00000000-0005-0000-0000-000021250000}"/>
    <cellStyle name="Normal 2 4 2 4 2 2 3 3 2" xfId="41887" xr:uid="{00000000-0005-0000-0000-000022250000}"/>
    <cellStyle name="Normal 2 4 2 4 2 2 3 3 3" xfId="26663" xr:uid="{00000000-0005-0000-0000-000023250000}"/>
    <cellStyle name="Normal 2 4 2 4 2 2 3 4" xfId="36874" xr:uid="{00000000-0005-0000-0000-000024250000}"/>
    <cellStyle name="Normal 2 4 2 4 2 2 3 5" xfId="21650" xr:uid="{00000000-0005-0000-0000-000025250000}"/>
    <cellStyle name="Normal 2 4 2 4 2 2 4" xfId="13240" xr:uid="{00000000-0005-0000-0000-000026250000}"/>
    <cellStyle name="Normal 2 4 2 4 2 2 4 2" xfId="43562" xr:uid="{00000000-0005-0000-0000-000027250000}"/>
    <cellStyle name="Normal 2 4 2 4 2 2 4 3" xfId="28338" xr:uid="{00000000-0005-0000-0000-000028250000}"/>
    <cellStyle name="Normal 2 4 2 4 2 2 5" xfId="8219" xr:uid="{00000000-0005-0000-0000-000029250000}"/>
    <cellStyle name="Normal 2 4 2 4 2 2 5 2" xfId="38545" xr:uid="{00000000-0005-0000-0000-00002A250000}"/>
    <cellStyle name="Normal 2 4 2 4 2 2 5 3" xfId="23321" xr:uid="{00000000-0005-0000-0000-00002B250000}"/>
    <cellStyle name="Normal 2 4 2 4 2 2 6" xfId="33533" xr:uid="{00000000-0005-0000-0000-00002C250000}"/>
    <cellStyle name="Normal 2 4 2 4 2 2 7" xfId="18308" xr:uid="{00000000-0005-0000-0000-00002D250000}"/>
    <cellStyle name="Normal 2 4 2 4 2 3" xfId="4001" xr:uid="{00000000-0005-0000-0000-00002E250000}"/>
    <cellStyle name="Normal 2 4 2 4 2 3 2" xfId="14075" xr:uid="{00000000-0005-0000-0000-00002F250000}"/>
    <cellStyle name="Normal 2 4 2 4 2 3 2 2" xfId="44397" xr:uid="{00000000-0005-0000-0000-000030250000}"/>
    <cellStyle name="Normal 2 4 2 4 2 3 2 3" xfId="29173" xr:uid="{00000000-0005-0000-0000-000031250000}"/>
    <cellStyle name="Normal 2 4 2 4 2 3 3" xfId="9055" xr:uid="{00000000-0005-0000-0000-000032250000}"/>
    <cellStyle name="Normal 2 4 2 4 2 3 3 2" xfId="39380" xr:uid="{00000000-0005-0000-0000-000033250000}"/>
    <cellStyle name="Normal 2 4 2 4 2 3 3 3" xfId="24156" xr:uid="{00000000-0005-0000-0000-000034250000}"/>
    <cellStyle name="Normal 2 4 2 4 2 3 4" xfId="34367" xr:uid="{00000000-0005-0000-0000-000035250000}"/>
    <cellStyle name="Normal 2 4 2 4 2 3 5" xfId="19143" xr:uid="{00000000-0005-0000-0000-000036250000}"/>
    <cellStyle name="Normal 2 4 2 4 2 4" xfId="5694" xr:uid="{00000000-0005-0000-0000-000037250000}"/>
    <cellStyle name="Normal 2 4 2 4 2 4 2" xfId="15746" xr:uid="{00000000-0005-0000-0000-000038250000}"/>
    <cellStyle name="Normal 2 4 2 4 2 4 2 2" xfId="46068" xr:uid="{00000000-0005-0000-0000-000039250000}"/>
    <cellStyle name="Normal 2 4 2 4 2 4 2 3" xfId="30844" xr:uid="{00000000-0005-0000-0000-00003A250000}"/>
    <cellStyle name="Normal 2 4 2 4 2 4 3" xfId="10726" xr:uid="{00000000-0005-0000-0000-00003B250000}"/>
    <cellStyle name="Normal 2 4 2 4 2 4 3 2" xfId="41051" xr:uid="{00000000-0005-0000-0000-00003C250000}"/>
    <cellStyle name="Normal 2 4 2 4 2 4 3 3" xfId="25827" xr:uid="{00000000-0005-0000-0000-00003D250000}"/>
    <cellStyle name="Normal 2 4 2 4 2 4 4" xfId="36038" xr:uid="{00000000-0005-0000-0000-00003E250000}"/>
    <cellStyle name="Normal 2 4 2 4 2 4 5" xfId="20814" xr:uid="{00000000-0005-0000-0000-00003F250000}"/>
    <cellStyle name="Normal 2 4 2 4 2 5" xfId="12404" xr:uid="{00000000-0005-0000-0000-000040250000}"/>
    <cellStyle name="Normal 2 4 2 4 2 5 2" xfId="42726" xr:uid="{00000000-0005-0000-0000-000041250000}"/>
    <cellStyle name="Normal 2 4 2 4 2 5 3" xfId="27502" xr:uid="{00000000-0005-0000-0000-000042250000}"/>
    <cellStyle name="Normal 2 4 2 4 2 6" xfId="7383" xr:uid="{00000000-0005-0000-0000-000043250000}"/>
    <cellStyle name="Normal 2 4 2 4 2 6 2" xfId="37709" xr:uid="{00000000-0005-0000-0000-000044250000}"/>
    <cellStyle name="Normal 2 4 2 4 2 6 3" xfId="22485" xr:uid="{00000000-0005-0000-0000-000045250000}"/>
    <cellStyle name="Normal 2 4 2 4 2 7" xfId="32697" xr:uid="{00000000-0005-0000-0000-000046250000}"/>
    <cellStyle name="Normal 2 4 2 4 2 8" xfId="17472" xr:uid="{00000000-0005-0000-0000-000047250000}"/>
    <cellStyle name="Normal 2 4 2 4 3" xfId="2730" xr:uid="{00000000-0005-0000-0000-000048250000}"/>
    <cellStyle name="Normal 2 4 2 4 3 2" xfId="4420" xr:uid="{00000000-0005-0000-0000-000049250000}"/>
    <cellStyle name="Normal 2 4 2 4 3 2 2" xfId="14493" xr:uid="{00000000-0005-0000-0000-00004A250000}"/>
    <cellStyle name="Normal 2 4 2 4 3 2 2 2" xfId="44815" xr:uid="{00000000-0005-0000-0000-00004B250000}"/>
    <cellStyle name="Normal 2 4 2 4 3 2 2 3" xfId="29591" xr:uid="{00000000-0005-0000-0000-00004C250000}"/>
    <cellStyle name="Normal 2 4 2 4 3 2 3" xfId="9473" xr:uid="{00000000-0005-0000-0000-00004D250000}"/>
    <cellStyle name="Normal 2 4 2 4 3 2 3 2" xfId="39798" xr:uid="{00000000-0005-0000-0000-00004E250000}"/>
    <cellStyle name="Normal 2 4 2 4 3 2 3 3" xfId="24574" xr:uid="{00000000-0005-0000-0000-00004F250000}"/>
    <cellStyle name="Normal 2 4 2 4 3 2 4" xfId="34785" xr:uid="{00000000-0005-0000-0000-000050250000}"/>
    <cellStyle name="Normal 2 4 2 4 3 2 5" xfId="19561" xr:uid="{00000000-0005-0000-0000-000051250000}"/>
    <cellStyle name="Normal 2 4 2 4 3 3" xfId="6112" xr:uid="{00000000-0005-0000-0000-000052250000}"/>
    <cellStyle name="Normal 2 4 2 4 3 3 2" xfId="16164" xr:uid="{00000000-0005-0000-0000-000053250000}"/>
    <cellStyle name="Normal 2 4 2 4 3 3 2 2" xfId="46486" xr:uid="{00000000-0005-0000-0000-000054250000}"/>
    <cellStyle name="Normal 2 4 2 4 3 3 2 3" xfId="31262" xr:uid="{00000000-0005-0000-0000-000055250000}"/>
    <cellStyle name="Normal 2 4 2 4 3 3 3" xfId="11144" xr:uid="{00000000-0005-0000-0000-000056250000}"/>
    <cellStyle name="Normal 2 4 2 4 3 3 3 2" xfId="41469" xr:uid="{00000000-0005-0000-0000-000057250000}"/>
    <cellStyle name="Normal 2 4 2 4 3 3 3 3" xfId="26245" xr:uid="{00000000-0005-0000-0000-000058250000}"/>
    <cellStyle name="Normal 2 4 2 4 3 3 4" xfId="36456" xr:uid="{00000000-0005-0000-0000-000059250000}"/>
    <cellStyle name="Normal 2 4 2 4 3 3 5" xfId="21232" xr:uid="{00000000-0005-0000-0000-00005A250000}"/>
    <cellStyle name="Normal 2 4 2 4 3 4" xfId="12822" xr:uid="{00000000-0005-0000-0000-00005B250000}"/>
    <cellStyle name="Normal 2 4 2 4 3 4 2" xfId="43144" xr:uid="{00000000-0005-0000-0000-00005C250000}"/>
    <cellStyle name="Normal 2 4 2 4 3 4 3" xfId="27920" xr:uid="{00000000-0005-0000-0000-00005D250000}"/>
    <cellStyle name="Normal 2 4 2 4 3 5" xfId="7801" xr:uid="{00000000-0005-0000-0000-00005E250000}"/>
    <cellStyle name="Normal 2 4 2 4 3 5 2" xfId="38127" xr:uid="{00000000-0005-0000-0000-00005F250000}"/>
    <cellStyle name="Normal 2 4 2 4 3 5 3" xfId="22903" xr:uid="{00000000-0005-0000-0000-000060250000}"/>
    <cellStyle name="Normal 2 4 2 4 3 6" xfId="33115" xr:uid="{00000000-0005-0000-0000-000061250000}"/>
    <cellStyle name="Normal 2 4 2 4 3 7" xfId="17890" xr:uid="{00000000-0005-0000-0000-000062250000}"/>
    <cellStyle name="Normal 2 4 2 4 4" xfId="3583" xr:uid="{00000000-0005-0000-0000-000063250000}"/>
    <cellStyle name="Normal 2 4 2 4 4 2" xfId="13657" xr:uid="{00000000-0005-0000-0000-000064250000}"/>
    <cellStyle name="Normal 2 4 2 4 4 2 2" xfId="43979" xr:uid="{00000000-0005-0000-0000-000065250000}"/>
    <cellStyle name="Normal 2 4 2 4 4 2 3" xfId="28755" xr:uid="{00000000-0005-0000-0000-000066250000}"/>
    <cellStyle name="Normal 2 4 2 4 4 3" xfId="8637" xr:uid="{00000000-0005-0000-0000-000067250000}"/>
    <cellStyle name="Normal 2 4 2 4 4 3 2" xfId="38962" xr:uid="{00000000-0005-0000-0000-000068250000}"/>
    <cellStyle name="Normal 2 4 2 4 4 3 3" xfId="23738" xr:uid="{00000000-0005-0000-0000-000069250000}"/>
    <cellStyle name="Normal 2 4 2 4 4 4" xfId="33949" xr:uid="{00000000-0005-0000-0000-00006A250000}"/>
    <cellStyle name="Normal 2 4 2 4 4 5" xfId="18725" xr:uid="{00000000-0005-0000-0000-00006B250000}"/>
    <cellStyle name="Normal 2 4 2 4 5" xfId="5276" xr:uid="{00000000-0005-0000-0000-00006C250000}"/>
    <cellStyle name="Normal 2 4 2 4 5 2" xfId="15328" xr:uid="{00000000-0005-0000-0000-00006D250000}"/>
    <cellStyle name="Normal 2 4 2 4 5 2 2" xfId="45650" xr:uid="{00000000-0005-0000-0000-00006E250000}"/>
    <cellStyle name="Normal 2 4 2 4 5 2 3" xfId="30426" xr:uid="{00000000-0005-0000-0000-00006F250000}"/>
    <cellStyle name="Normal 2 4 2 4 5 3" xfId="10308" xr:uid="{00000000-0005-0000-0000-000070250000}"/>
    <cellStyle name="Normal 2 4 2 4 5 3 2" xfId="40633" xr:uid="{00000000-0005-0000-0000-000071250000}"/>
    <cellStyle name="Normal 2 4 2 4 5 3 3" xfId="25409" xr:uid="{00000000-0005-0000-0000-000072250000}"/>
    <cellStyle name="Normal 2 4 2 4 5 4" xfId="35620" xr:uid="{00000000-0005-0000-0000-000073250000}"/>
    <cellStyle name="Normal 2 4 2 4 5 5" xfId="20396" xr:uid="{00000000-0005-0000-0000-000074250000}"/>
    <cellStyle name="Normal 2 4 2 4 6" xfId="11986" xr:uid="{00000000-0005-0000-0000-000075250000}"/>
    <cellStyle name="Normal 2 4 2 4 6 2" xfId="42308" xr:uid="{00000000-0005-0000-0000-000076250000}"/>
    <cellStyle name="Normal 2 4 2 4 6 3" xfId="27084" xr:uid="{00000000-0005-0000-0000-000077250000}"/>
    <cellStyle name="Normal 2 4 2 4 7" xfId="6965" xr:uid="{00000000-0005-0000-0000-000078250000}"/>
    <cellStyle name="Normal 2 4 2 4 7 2" xfId="37291" xr:uid="{00000000-0005-0000-0000-000079250000}"/>
    <cellStyle name="Normal 2 4 2 4 7 3" xfId="22067" xr:uid="{00000000-0005-0000-0000-00007A250000}"/>
    <cellStyle name="Normal 2 4 2 4 8" xfId="32279" xr:uid="{00000000-0005-0000-0000-00007B250000}"/>
    <cellStyle name="Normal 2 4 2 4 9" xfId="17054" xr:uid="{00000000-0005-0000-0000-00007C250000}"/>
    <cellStyle name="Normal 2 4 2 5" xfId="2099" xr:uid="{00000000-0005-0000-0000-00007D250000}"/>
    <cellStyle name="Normal 2 4 2 5 2" xfId="2940" xr:uid="{00000000-0005-0000-0000-00007E250000}"/>
    <cellStyle name="Normal 2 4 2 5 2 2" xfId="4630" xr:uid="{00000000-0005-0000-0000-00007F250000}"/>
    <cellStyle name="Normal 2 4 2 5 2 2 2" xfId="14703" xr:uid="{00000000-0005-0000-0000-000080250000}"/>
    <cellStyle name="Normal 2 4 2 5 2 2 2 2" xfId="45025" xr:uid="{00000000-0005-0000-0000-000081250000}"/>
    <cellStyle name="Normal 2 4 2 5 2 2 2 3" xfId="29801" xr:uid="{00000000-0005-0000-0000-000082250000}"/>
    <cellStyle name="Normal 2 4 2 5 2 2 3" xfId="9683" xr:uid="{00000000-0005-0000-0000-000083250000}"/>
    <cellStyle name="Normal 2 4 2 5 2 2 3 2" xfId="40008" xr:uid="{00000000-0005-0000-0000-000084250000}"/>
    <cellStyle name="Normal 2 4 2 5 2 2 3 3" xfId="24784" xr:uid="{00000000-0005-0000-0000-000085250000}"/>
    <cellStyle name="Normal 2 4 2 5 2 2 4" xfId="34995" xr:uid="{00000000-0005-0000-0000-000086250000}"/>
    <cellStyle name="Normal 2 4 2 5 2 2 5" xfId="19771" xr:uid="{00000000-0005-0000-0000-000087250000}"/>
    <cellStyle name="Normal 2 4 2 5 2 3" xfId="6322" xr:uid="{00000000-0005-0000-0000-000088250000}"/>
    <cellStyle name="Normal 2 4 2 5 2 3 2" xfId="16374" xr:uid="{00000000-0005-0000-0000-000089250000}"/>
    <cellStyle name="Normal 2 4 2 5 2 3 2 2" xfId="46696" xr:uid="{00000000-0005-0000-0000-00008A250000}"/>
    <cellStyle name="Normal 2 4 2 5 2 3 2 3" xfId="31472" xr:uid="{00000000-0005-0000-0000-00008B250000}"/>
    <cellStyle name="Normal 2 4 2 5 2 3 3" xfId="11354" xr:uid="{00000000-0005-0000-0000-00008C250000}"/>
    <cellStyle name="Normal 2 4 2 5 2 3 3 2" xfId="41679" xr:uid="{00000000-0005-0000-0000-00008D250000}"/>
    <cellStyle name="Normal 2 4 2 5 2 3 3 3" xfId="26455" xr:uid="{00000000-0005-0000-0000-00008E250000}"/>
    <cellStyle name="Normal 2 4 2 5 2 3 4" xfId="36666" xr:uid="{00000000-0005-0000-0000-00008F250000}"/>
    <cellStyle name="Normal 2 4 2 5 2 3 5" xfId="21442" xr:uid="{00000000-0005-0000-0000-000090250000}"/>
    <cellStyle name="Normal 2 4 2 5 2 4" xfId="13032" xr:uid="{00000000-0005-0000-0000-000091250000}"/>
    <cellStyle name="Normal 2 4 2 5 2 4 2" xfId="43354" xr:uid="{00000000-0005-0000-0000-000092250000}"/>
    <cellStyle name="Normal 2 4 2 5 2 4 3" xfId="28130" xr:uid="{00000000-0005-0000-0000-000093250000}"/>
    <cellStyle name="Normal 2 4 2 5 2 5" xfId="8011" xr:uid="{00000000-0005-0000-0000-000094250000}"/>
    <cellStyle name="Normal 2 4 2 5 2 5 2" xfId="38337" xr:uid="{00000000-0005-0000-0000-000095250000}"/>
    <cellStyle name="Normal 2 4 2 5 2 5 3" xfId="23113" xr:uid="{00000000-0005-0000-0000-000096250000}"/>
    <cellStyle name="Normal 2 4 2 5 2 6" xfId="33325" xr:uid="{00000000-0005-0000-0000-000097250000}"/>
    <cellStyle name="Normal 2 4 2 5 2 7" xfId="18100" xr:uid="{00000000-0005-0000-0000-000098250000}"/>
    <cellStyle name="Normal 2 4 2 5 3" xfId="3793" xr:uid="{00000000-0005-0000-0000-000099250000}"/>
    <cellStyle name="Normal 2 4 2 5 3 2" xfId="13867" xr:uid="{00000000-0005-0000-0000-00009A250000}"/>
    <cellStyle name="Normal 2 4 2 5 3 2 2" xfId="44189" xr:uid="{00000000-0005-0000-0000-00009B250000}"/>
    <cellStyle name="Normal 2 4 2 5 3 2 3" xfId="28965" xr:uid="{00000000-0005-0000-0000-00009C250000}"/>
    <cellStyle name="Normal 2 4 2 5 3 3" xfId="8847" xr:uid="{00000000-0005-0000-0000-00009D250000}"/>
    <cellStyle name="Normal 2 4 2 5 3 3 2" xfId="39172" xr:uid="{00000000-0005-0000-0000-00009E250000}"/>
    <cellStyle name="Normal 2 4 2 5 3 3 3" xfId="23948" xr:uid="{00000000-0005-0000-0000-00009F250000}"/>
    <cellStyle name="Normal 2 4 2 5 3 4" xfId="34159" xr:uid="{00000000-0005-0000-0000-0000A0250000}"/>
    <cellStyle name="Normal 2 4 2 5 3 5" xfId="18935" xr:uid="{00000000-0005-0000-0000-0000A1250000}"/>
    <cellStyle name="Normal 2 4 2 5 4" xfId="5486" xr:uid="{00000000-0005-0000-0000-0000A2250000}"/>
    <cellStyle name="Normal 2 4 2 5 4 2" xfId="15538" xr:uid="{00000000-0005-0000-0000-0000A3250000}"/>
    <cellStyle name="Normal 2 4 2 5 4 2 2" xfId="45860" xr:uid="{00000000-0005-0000-0000-0000A4250000}"/>
    <cellStyle name="Normal 2 4 2 5 4 2 3" xfId="30636" xr:uid="{00000000-0005-0000-0000-0000A5250000}"/>
    <cellStyle name="Normal 2 4 2 5 4 3" xfId="10518" xr:uid="{00000000-0005-0000-0000-0000A6250000}"/>
    <cellStyle name="Normal 2 4 2 5 4 3 2" xfId="40843" xr:uid="{00000000-0005-0000-0000-0000A7250000}"/>
    <cellStyle name="Normal 2 4 2 5 4 3 3" xfId="25619" xr:uid="{00000000-0005-0000-0000-0000A8250000}"/>
    <cellStyle name="Normal 2 4 2 5 4 4" xfId="35830" xr:uid="{00000000-0005-0000-0000-0000A9250000}"/>
    <cellStyle name="Normal 2 4 2 5 4 5" xfId="20606" xr:uid="{00000000-0005-0000-0000-0000AA250000}"/>
    <cellStyle name="Normal 2 4 2 5 5" xfId="12196" xr:uid="{00000000-0005-0000-0000-0000AB250000}"/>
    <cellStyle name="Normal 2 4 2 5 5 2" xfId="42518" xr:uid="{00000000-0005-0000-0000-0000AC250000}"/>
    <cellStyle name="Normal 2 4 2 5 5 3" xfId="27294" xr:uid="{00000000-0005-0000-0000-0000AD250000}"/>
    <cellStyle name="Normal 2 4 2 5 6" xfId="7175" xr:uid="{00000000-0005-0000-0000-0000AE250000}"/>
    <cellStyle name="Normal 2 4 2 5 6 2" xfId="37501" xr:uid="{00000000-0005-0000-0000-0000AF250000}"/>
    <cellStyle name="Normal 2 4 2 5 6 3" xfId="22277" xr:uid="{00000000-0005-0000-0000-0000B0250000}"/>
    <cellStyle name="Normal 2 4 2 5 7" xfId="32489" xr:uid="{00000000-0005-0000-0000-0000B1250000}"/>
    <cellStyle name="Normal 2 4 2 5 8" xfId="17264" xr:uid="{00000000-0005-0000-0000-0000B2250000}"/>
    <cellStyle name="Normal 2 4 2 6" xfId="2520" xr:uid="{00000000-0005-0000-0000-0000B3250000}"/>
    <cellStyle name="Normal 2 4 2 6 2" xfId="4212" xr:uid="{00000000-0005-0000-0000-0000B4250000}"/>
    <cellStyle name="Normal 2 4 2 6 2 2" xfId="14285" xr:uid="{00000000-0005-0000-0000-0000B5250000}"/>
    <cellStyle name="Normal 2 4 2 6 2 2 2" xfId="44607" xr:uid="{00000000-0005-0000-0000-0000B6250000}"/>
    <cellStyle name="Normal 2 4 2 6 2 2 3" xfId="29383" xr:uid="{00000000-0005-0000-0000-0000B7250000}"/>
    <cellStyle name="Normal 2 4 2 6 2 3" xfId="9265" xr:uid="{00000000-0005-0000-0000-0000B8250000}"/>
    <cellStyle name="Normal 2 4 2 6 2 3 2" xfId="39590" xr:uid="{00000000-0005-0000-0000-0000B9250000}"/>
    <cellStyle name="Normal 2 4 2 6 2 3 3" xfId="24366" xr:uid="{00000000-0005-0000-0000-0000BA250000}"/>
    <cellStyle name="Normal 2 4 2 6 2 4" xfId="34577" xr:uid="{00000000-0005-0000-0000-0000BB250000}"/>
    <cellStyle name="Normal 2 4 2 6 2 5" xfId="19353" xr:uid="{00000000-0005-0000-0000-0000BC250000}"/>
    <cellStyle name="Normal 2 4 2 6 3" xfId="5904" xr:uid="{00000000-0005-0000-0000-0000BD250000}"/>
    <cellStyle name="Normal 2 4 2 6 3 2" xfId="15956" xr:uid="{00000000-0005-0000-0000-0000BE250000}"/>
    <cellStyle name="Normal 2 4 2 6 3 2 2" xfId="46278" xr:uid="{00000000-0005-0000-0000-0000BF250000}"/>
    <cellStyle name="Normal 2 4 2 6 3 2 3" xfId="31054" xr:uid="{00000000-0005-0000-0000-0000C0250000}"/>
    <cellStyle name="Normal 2 4 2 6 3 3" xfId="10936" xr:uid="{00000000-0005-0000-0000-0000C1250000}"/>
    <cellStyle name="Normal 2 4 2 6 3 3 2" xfId="41261" xr:uid="{00000000-0005-0000-0000-0000C2250000}"/>
    <cellStyle name="Normal 2 4 2 6 3 3 3" xfId="26037" xr:uid="{00000000-0005-0000-0000-0000C3250000}"/>
    <cellStyle name="Normal 2 4 2 6 3 4" xfId="36248" xr:uid="{00000000-0005-0000-0000-0000C4250000}"/>
    <cellStyle name="Normal 2 4 2 6 3 5" xfId="21024" xr:uid="{00000000-0005-0000-0000-0000C5250000}"/>
    <cellStyle name="Normal 2 4 2 6 4" xfId="12614" xr:uid="{00000000-0005-0000-0000-0000C6250000}"/>
    <cellStyle name="Normal 2 4 2 6 4 2" xfId="42936" xr:uid="{00000000-0005-0000-0000-0000C7250000}"/>
    <cellStyle name="Normal 2 4 2 6 4 3" xfId="27712" xr:uid="{00000000-0005-0000-0000-0000C8250000}"/>
    <cellStyle name="Normal 2 4 2 6 5" xfId="7593" xr:uid="{00000000-0005-0000-0000-0000C9250000}"/>
    <cellStyle name="Normal 2 4 2 6 5 2" xfId="37919" xr:uid="{00000000-0005-0000-0000-0000CA250000}"/>
    <cellStyle name="Normal 2 4 2 6 5 3" xfId="22695" xr:uid="{00000000-0005-0000-0000-0000CB250000}"/>
    <cellStyle name="Normal 2 4 2 6 6" xfId="32907" xr:uid="{00000000-0005-0000-0000-0000CC250000}"/>
    <cellStyle name="Normal 2 4 2 6 7" xfId="17682" xr:uid="{00000000-0005-0000-0000-0000CD250000}"/>
    <cellStyle name="Normal 2 4 2 7" xfId="3371" xr:uid="{00000000-0005-0000-0000-0000CE250000}"/>
    <cellStyle name="Normal 2 4 2 7 2" xfId="13449" xr:uid="{00000000-0005-0000-0000-0000CF250000}"/>
    <cellStyle name="Normal 2 4 2 7 2 2" xfId="43771" xr:uid="{00000000-0005-0000-0000-0000D0250000}"/>
    <cellStyle name="Normal 2 4 2 7 2 3" xfId="28547" xr:uid="{00000000-0005-0000-0000-0000D1250000}"/>
    <cellStyle name="Normal 2 4 2 7 3" xfId="8429" xr:uid="{00000000-0005-0000-0000-0000D2250000}"/>
    <cellStyle name="Normal 2 4 2 7 3 2" xfId="38754" xr:uid="{00000000-0005-0000-0000-0000D3250000}"/>
    <cellStyle name="Normal 2 4 2 7 3 3" xfId="23530" xr:uid="{00000000-0005-0000-0000-0000D4250000}"/>
    <cellStyle name="Normal 2 4 2 7 4" xfId="33741" xr:uid="{00000000-0005-0000-0000-0000D5250000}"/>
    <cellStyle name="Normal 2 4 2 7 5" xfId="18517" xr:uid="{00000000-0005-0000-0000-0000D6250000}"/>
    <cellStyle name="Normal 2 4 2 8" xfId="5065" xr:uid="{00000000-0005-0000-0000-0000D7250000}"/>
    <cellStyle name="Normal 2 4 2 8 2" xfId="15120" xr:uid="{00000000-0005-0000-0000-0000D8250000}"/>
    <cellStyle name="Normal 2 4 2 8 2 2" xfId="45442" xr:uid="{00000000-0005-0000-0000-0000D9250000}"/>
    <cellStyle name="Normal 2 4 2 8 2 3" xfId="30218" xr:uid="{00000000-0005-0000-0000-0000DA250000}"/>
    <cellStyle name="Normal 2 4 2 8 3" xfId="10100" xr:uid="{00000000-0005-0000-0000-0000DB250000}"/>
    <cellStyle name="Normal 2 4 2 8 3 2" xfId="40425" xr:uid="{00000000-0005-0000-0000-0000DC250000}"/>
    <cellStyle name="Normal 2 4 2 8 3 3" xfId="25201" xr:uid="{00000000-0005-0000-0000-0000DD250000}"/>
    <cellStyle name="Normal 2 4 2 8 4" xfId="35412" xr:uid="{00000000-0005-0000-0000-0000DE250000}"/>
    <cellStyle name="Normal 2 4 2 8 5" xfId="20188" xr:uid="{00000000-0005-0000-0000-0000DF250000}"/>
    <cellStyle name="Normal 2 4 2 9" xfId="11776" xr:uid="{00000000-0005-0000-0000-0000E0250000}"/>
    <cellStyle name="Normal 2 4 2 9 2" xfId="42100" xr:uid="{00000000-0005-0000-0000-0000E1250000}"/>
    <cellStyle name="Normal 2 4 2 9 3" xfId="26876" xr:uid="{00000000-0005-0000-0000-0000E2250000}"/>
    <cellStyle name="Normal 2 4 3" xfId="935" xr:uid="{00000000-0005-0000-0000-0000E3250000}"/>
    <cellStyle name="Normal 2 4 4" xfId="47283" xr:uid="{00000000-0005-0000-0000-0000E4250000}"/>
    <cellStyle name="Normal 2 5" xfId="1427" xr:uid="{00000000-0005-0000-0000-0000E5250000}"/>
    <cellStyle name="Normal 2 5 10" xfId="6756" xr:uid="{00000000-0005-0000-0000-0000E6250000}"/>
    <cellStyle name="Normal 2 5 10 2" xfId="37084" xr:uid="{00000000-0005-0000-0000-0000E7250000}"/>
    <cellStyle name="Normal 2 5 10 3" xfId="21860" xr:uid="{00000000-0005-0000-0000-0000E8250000}"/>
    <cellStyle name="Normal 2 5 11" xfId="32075" xr:uid="{00000000-0005-0000-0000-0000E9250000}"/>
    <cellStyle name="Normal 2 5 12" xfId="16845" xr:uid="{00000000-0005-0000-0000-0000EA250000}"/>
    <cellStyle name="Normal 2 5 13" xfId="47171" xr:uid="{00000000-0005-0000-0000-0000EB250000}"/>
    <cellStyle name="Normal 2 5 14" xfId="47284" xr:uid="{00000000-0005-0000-0000-0000EC250000}"/>
    <cellStyle name="Normal 2 5 2" xfId="1720" xr:uid="{00000000-0005-0000-0000-0000ED250000}"/>
    <cellStyle name="Normal 2 5 2 10" xfId="32127" xr:uid="{00000000-0005-0000-0000-0000EE250000}"/>
    <cellStyle name="Normal 2 5 2 11" xfId="16899" xr:uid="{00000000-0005-0000-0000-0000EF250000}"/>
    <cellStyle name="Normal 2 5 2 2" xfId="1828" xr:uid="{00000000-0005-0000-0000-0000F0250000}"/>
    <cellStyle name="Normal 2 5 2 2 10" xfId="17003" xr:uid="{00000000-0005-0000-0000-0000F1250000}"/>
    <cellStyle name="Normal 2 5 2 2 2" xfId="2045" xr:uid="{00000000-0005-0000-0000-0000F2250000}"/>
    <cellStyle name="Normal 2 5 2 2 2 2" xfId="2466" xr:uid="{00000000-0005-0000-0000-0000F3250000}"/>
    <cellStyle name="Normal 2 5 2 2 2 2 2" xfId="3305" xr:uid="{00000000-0005-0000-0000-0000F4250000}"/>
    <cellStyle name="Normal 2 5 2 2 2 2 2 2" xfId="4995" xr:uid="{00000000-0005-0000-0000-0000F5250000}"/>
    <cellStyle name="Normal 2 5 2 2 2 2 2 2 2" xfId="15068" xr:uid="{00000000-0005-0000-0000-0000F6250000}"/>
    <cellStyle name="Normal 2 5 2 2 2 2 2 2 2 2" xfId="45390" xr:uid="{00000000-0005-0000-0000-0000F7250000}"/>
    <cellStyle name="Normal 2 5 2 2 2 2 2 2 2 3" xfId="30166" xr:uid="{00000000-0005-0000-0000-0000F8250000}"/>
    <cellStyle name="Normal 2 5 2 2 2 2 2 2 3" xfId="10048" xr:uid="{00000000-0005-0000-0000-0000F9250000}"/>
    <cellStyle name="Normal 2 5 2 2 2 2 2 2 3 2" xfId="40373" xr:uid="{00000000-0005-0000-0000-0000FA250000}"/>
    <cellStyle name="Normal 2 5 2 2 2 2 2 2 3 3" xfId="25149" xr:uid="{00000000-0005-0000-0000-0000FB250000}"/>
    <cellStyle name="Normal 2 5 2 2 2 2 2 2 4" xfId="35360" xr:uid="{00000000-0005-0000-0000-0000FC250000}"/>
    <cellStyle name="Normal 2 5 2 2 2 2 2 2 5" xfId="20136" xr:uid="{00000000-0005-0000-0000-0000FD250000}"/>
    <cellStyle name="Normal 2 5 2 2 2 2 2 3" xfId="6687" xr:uid="{00000000-0005-0000-0000-0000FE250000}"/>
    <cellStyle name="Normal 2 5 2 2 2 2 2 3 2" xfId="16739" xr:uid="{00000000-0005-0000-0000-0000FF250000}"/>
    <cellStyle name="Normal 2 5 2 2 2 2 2 3 2 2" xfId="47061" xr:uid="{00000000-0005-0000-0000-000000260000}"/>
    <cellStyle name="Normal 2 5 2 2 2 2 2 3 2 3" xfId="31837" xr:uid="{00000000-0005-0000-0000-000001260000}"/>
    <cellStyle name="Normal 2 5 2 2 2 2 2 3 3" xfId="11719" xr:uid="{00000000-0005-0000-0000-000002260000}"/>
    <cellStyle name="Normal 2 5 2 2 2 2 2 3 3 2" xfId="42044" xr:uid="{00000000-0005-0000-0000-000003260000}"/>
    <cellStyle name="Normal 2 5 2 2 2 2 2 3 3 3" xfId="26820" xr:uid="{00000000-0005-0000-0000-000004260000}"/>
    <cellStyle name="Normal 2 5 2 2 2 2 2 3 4" xfId="37031" xr:uid="{00000000-0005-0000-0000-000005260000}"/>
    <cellStyle name="Normal 2 5 2 2 2 2 2 3 5" xfId="21807" xr:uid="{00000000-0005-0000-0000-000006260000}"/>
    <cellStyle name="Normal 2 5 2 2 2 2 2 4" xfId="13397" xr:uid="{00000000-0005-0000-0000-000007260000}"/>
    <cellStyle name="Normal 2 5 2 2 2 2 2 4 2" xfId="43719" xr:uid="{00000000-0005-0000-0000-000008260000}"/>
    <cellStyle name="Normal 2 5 2 2 2 2 2 4 3" xfId="28495" xr:uid="{00000000-0005-0000-0000-000009260000}"/>
    <cellStyle name="Normal 2 5 2 2 2 2 2 5" xfId="8376" xr:uid="{00000000-0005-0000-0000-00000A260000}"/>
    <cellStyle name="Normal 2 5 2 2 2 2 2 5 2" xfId="38702" xr:uid="{00000000-0005-0000-0000-00000B260000}"/>
    <cellStyle name="Normal 2 5 2 2 2 2 2 5 3" xfId="23478" xr:uid="{00000000-0005-0000-0000-00000C260000}"/>
    <cellStyle name="Normal 2 5 2 2 2 2 2 6" xfId="33690" xr:uid="{00000000-0005-0000-0000-00000D260000}"/>
    <cellStyle name="Normal 2 5 2 2 2 2 2 7" xfId="18465" xr:uid="{00000000-0005-0000-0000-00000E260000}"/>
    <cellStyle name="Normal 2 5 2 2 2 2 3" xfId="4158" xr:uid="{00000000-0005-0000-0000-00000F260000}"/>
    <cellStyle name="Normal 2 5 2 2 2 2 3 2" xfId="14232" xr:uid="{00000000-0005-0000-0000-000010260000}"/>
    <cellStyle name="Normal 2 5 2 2 2 2 3 2 2" xfId="44554" xr:uid="{00000000-0005-0000-0000-000011260000}"/>
    <cellStyle name="Normal 2 5 2 2 2 2 3 2 3" xfId="29330" xr:uid="{00000000-0005-0000-0000-000012260000}"/>
    <cellStyle name="Normal 2 5 2 2 2 2 3 3" xfId="9212" xr:uid="{00000000-0005-0000-0000-000013260000}"/>
    <cellStyle name="Normal 2 5 2 2 2 2 3 3 2" xfId="39537" xr:uid="{00000000-0005-0000-0000-000014260000}"/>
    <cellStyle name="Normal 2 5 2 2 2 2 3 3 3" xfId="24313" xr:uid="{00000000-0005-0000-0000-000015260000}"/>
    <cellStyle name="Normal 2 5 2 2 2 2 3 4" xfId="34524" xr:uid="{00000000-0005-0000-0000-000016260000}"/>
    <cellStyle name="Normal 2 5 2 2 2 2 3 5" xfId="19300" xr:uid="{00000000-0005-0000-0000-000017260000}"/>
    <cellStyle name="Normal 2 5 2 2 2 2 4" xfId="5851" xr:uid="{00000000-0005-0000-0000-000018260000}"/>
    <cellStyle name="Normal 2 5 2 2 2 2 4 2" xfId="15903" xr:uid="{00000000-0005-0000-0000-000019260000}"/>
    <cellStyle name="Normal 2 5 2 2 2 2 4 2 2" xfId="46225" xr:uid="{00000000-0005-0000-0000-00001A260000}"/>
    <cellStyle name="Normal 2 5 2 2 2 2 4 2 3" xfId="31001" xr:uid="{00000000-0005-0000-0000-00001B260000}"/>
    <cellStyle name="Normal 2 5 2 2 2 2 4 3" xfId="10883" xr:uid="{00000000-0005-0000-0000-00001C260000}"/>
    <cellStyle name="Normal 2 5 2 2 2 2 4 3 2" xfId="41208" xr:uid="{00000000-0005-0000-0000-00001D260000}"/>
    <cellStyle name="Normal 2 5 2 2 2 2 4 3 3" xfId="25984" xr:uid="{00000000-0005-0000-0000-00001E260000}"/>
    <cellStyle name="Normal 2 5 2 2 2 2 4 4" xfId="36195" xr:uid="{00000000-0005-0000-0000-00001F260000}"/>
    <cellStyle name="Normal 2 5 2 2 2 2 4 5" xfId="20971" xr:uid="{00000000-0005-0000-0000-000020260000}"/>
    <cellStyle name="Normal 2 5 2 2 2 2 5" xfId="12561" xr:uid="{00000000-0005-0000-0000-000021260000}"/>
    <cellStyle name="Normal 2 5 2 2 2 2 5 2" xfId="42883" xr:uid="{00000000-0005-0000-0000-000022260000}"/>
    <cellStyle name="Normal 2 5 2 2 2 2 5 3" xfId="27659" xr:uid="{00000000-0005-0000-0000-000023260000}"/>
    <cellStyle name="Normal 2 5 2 2 2 2 6" xfId="7540" xr:uid="{00000000-0005-0000-0000-000024260000}"/>
    <cellStyle name="Normal 2 5 2 2 2 2 6 2" xfId="37866" xr:uid="{00000000-0005-0000-0000-000025260000}"/>
    <cellStyle name="Normal 2 5 2 2 2 2 6 3" xfId="22642" xr:uid="{00000000-0005-0000-0000-000026260000}"/>
    <cellStyle name="Normal 2 5 2 2 2 2 7" xfId="32854" xr:uid="{00000000-0005-0000-0000-000027260000}"/>
    <cellStyle name="Normal 2 5 2 2 2 2 8" xfId="17629" xr:uid="{00000000-0005-0000-0000-000028260000}"/>
    <cellStyle name="Normal 2 5 2 2 2 3" xfId="2887" xr:uid="{00000000-0005-0000-0000-000029260000}"/>
    <cellStyle name="Normal 2 5 2 2 2 3 2" xfId="4577" xr:uid="{00000000-0005-0000-0000-00002A260000}"/>
    <cellStyle name="Normal 2 5 2 2 2 3 2 2" xfId="14650" xr:uid="{00000000-0005-0000-0000-00002B260000}"/>
    <cellStyle name="Normal 2 5 2 2 2 3 2 2 2" xfId="44972" xr:uid="{00000000-0005-0000-0000-00002C260000}"/>
    <cellStyle name="Normal 2 5 2 2 2 3 2 2 3" xfId="29748" xr:uid="{00000000-0005-0000-0000-00002D260000}"/>
    <cellStyle name="Normal 2 5 2 2 2 3 2 3" xfId="9630" xr:uid="{00000000-0005-0000-0000-00002E260000}"/>
    <cellStyle name="Normal 2 5 2 2 2 3 2 3 2" xfId="39955" xr:uid="{00000000-0005-0000-0000-00002F260000}"/>
    <cellStyle name="Normal 2 5 2 2 2 3 2 3 3" xfId="24731" xr:uid="{00000000-0005-0000-0000-000030260000}"/>
    <cellStyle name="Normal 2 5 2 2 2 3 2 4" xfId="34942" xr:uid="{00000000-0005-0000-0000-000031260000}"/>
    <cellStyle name="Normal 2 5 2 2 2 3 2 5" xfId="19718" xr:uid="{00000000-0005-0000-0000-000032260000}"/>
    <cellStyle name="Normal 2 5 2 2 2 3 3" xfId="6269" xr:uid="{00000000-0005-0000-0000-000033260000}"/>
    <cellStyle name="Normal 2 5 2 2 2 3 3 2" xfId="16321" xr:uid="{00000000-0005-0000-0000-000034260000}"/>
    <cellStyle name="Normal 2 5 2 2 2 3 3 2 2" xfId="46643" xr:uid="{00000000-0005-0000-0000-000035260000}"/>
    <cellStyle name="Normal 2 5 2 2 2 3 3 2 3" xfId="31419" xr:uid="{00000000-0005-0000-0000-000036260000}"/>
    <cellStyle name="Normal 2 5 2 2 2 3 3 3" xfId="11301" xr:uid="{00000000-0005-0000-0000-000037260000}"/>
    <cellStyle name="Normal 2 5 2 2 2 3 3 3 2" xfId="41626" xr:uid="{00000000-0005-0000-0000-000038260000}"/>
    <cellStyle name="Normal 2 5 2 2 2 3 3 3 3" xfId="26402" xr:uid="{00000000-0005-0000-0000-000039260000}"/>
    <cellStyle name="Normal 2 5 2 2 2 3 3 4" xfId="36613" xr:uid="{00000000-0005-0000-0000-00003A260000}"/>
    <cellStyle name="Normal 2 5 2 2 2 3 3 5" xfId="21389" xr:uid="{00000000-0005-0000-0000-00003B260000}"/>
    <cellStyle name="Normal 2 5 2 2 2 3 4" xfId="12979" xr:uid="{00000000-0005-0000-0000-00003C260000}"/>
    <cellStyle name="Normal 2 5 2 2 2 3 4 2" xfId="43301" xr:uid="{00000000-0005-0000-0000-00003D260000}"/>
    <cellStyle name="Normal 2 5 2 2 2 3 4 3" xfId="28077" xr:uid="{00000000-0005-0000-0000-00003E260000}"/>
    <cellStyle name="Normal 2 5 2 2 2 3 5" xfId="7958" xr:uid="{00000000-0005-0000-0000-00003F260000}"/>
    <cellStyle name="Normal 2 5 2 2 2 3 5 2" xfId="38284" xr:uid="{00000000-0005-0000-0000-000040260000}"/>
    <cellStyle name="Normal 2 5 2 2 2 3 5 3" xfId="23060" xr:uid="{00000000-0005-0000-0000-000041260000}"/>
    <cellStyle name="Normal 2 5 2 2 2 3 6" xfId="33272" xr:uid="{00000000-0005-0000-0000-000042260000}"/>
    <cellStyle name="Normal 2 5 2 2 2 3 7" xfId="18047" xr:uid="{00000000-0005-0000-0000-000043260000}"/>
    <cellStyle name="Normal 2 5 2 2 2 4" xfId="3740" xr:uid="{00000000-0005-0000-0000-000044260000}"/>
    <cellStyle name="Normal 2 5 2 2 2 4 2" xfId="13814" xr:uid="{00000000-0005-0000-0000-000045260000}"/>
    <cellStyle name="Normal 2 5 2 2 2 4 2 2" xfId="44136" xr:uid="{00000000-0005-0000-0000-000046260000}"/>
    <cellStyle name="Normal 2 5 2 2 2 4 2 3" xfId="28912" xr:uid="{00000000-0005-0000-0000-000047260000}"/>
    <cellStyle name="Normal 2 5 2 2 2 4 3" xfId="8794" xr:uid="{00000000-0005-0000-0000-000048260000}"/>
    <cellStyle name="Normal 2 5 2 2 2 4 3 2" xfId="39119" xr:uid="{00000000-0005-0000-0000-000049260000}"/>
    <cellStyle name="Normal 2 5 2 2 2 4 3 3" xfId="23895" xr:uid="{00000000-0005-0000-0000-00004A260000}"/>
    <cellStyle name="Normal 2 5 2 2 2 4 4" xfId="34106" xr:uid="{00000000-0005-0000-0000-00004B260000}"/>
    <cellStyle name="Normal 2 5 2 2 2 4 5" xfId="18882" xr:uid="{00000000-0005-0000-0000-00004C260000}"/>
    <cellStyle name="Normal 2 5 2 2 2 5" xfId="5433" xr:uid="{00000000-0005-0000-0000-00004D260000}"/>
    <cellStyle name="Normal 2 5 2 2 2 5 2" xfId="15485" xr:uid="{00000000-0005-0000-0000-00004E260000}"/>
    <cellStyle name="Normal 2 5 2 2 2 5 2 2" xfId="45807" xr:uid="{00000000-0005-0000-0000-00004F260000}"/>
    <cellStyle name="Normal 2 5 2 2 2 5 2 3" xfId="30583" xr:uid="{00000000-0005-0000-0000-000050260000}"/>
    <cellStyle name="Normal 2 5 2 2 2 5 3" xfId="10465" xr:uid="{00000000-0005-0000-0000-000051260000}"/>
    <cellStyle name="Normal 2 5 2 2 2 5 3 2" xfId="40790" xr:uid="{00000000-0005-0000-0000-000052260000}"/>
    <cellStyle name="Normal 2 5 2 2 2 5 3 3" xfId="25566" xr:uid="{00000000-0005-0000-0000-000053260000}"/>
    <cellStyle name="Normal 2 5 2 2 2 5 4" xfId="35777" xr:uid="{00000000-0005-0000-0000-000054260000}"/>
    <cellStyle name="Normal 2 5 2 2 2 5 5" xfId="20553" xr:uid="{00000000-0005-0000-0000-000055260000}"/>
    <cellStyle name="Normal 2 5 2 2 2 6" xfId="12143" xr:uid="{00000000-0005-0000-0000-000056260000}"/>
    <cellStyle name="Normal 2 5 2 2 2 6 2" xfId="42465" xr:uid="{00000000-0005-0000-0000-000057260000}"/>
    <cellStyle name="Normal 2 5 2 2 2 6 3" xfId="27241" xr:uid="{00000000-0005-0000-0000-000058260000}"/>
    <cellStyle name="Normal 2 5 2 2 2 7" xfId="7122" xr:uid="{00000000-0005-0000-0000-000059260000}"/>
    <cellStyle name="Normal 2 5 2 2 2 7 2" xfId="37448" xr:uid="{00000000-0005-0000-0000-00005A260000}"/>
    <cellStyle name="Normal 2 5 2 2 2 7 3" xfId="22224" xr:uid="{00000000-0005-0000-0000-00005B260000}"/>
    <cellStyle name="Normal 2 5 2 2 2 8" xfId="32436" xr:uid="{00000000-0005-0000-0000-00005C260000}"/>
    <cellStyle name="Normal 2 5 2 2 2 9" xfId="17211" xr:uid="{00000000-0005-0000-0000-00005D260000}"/>
    <cellStyle name="Normal 2 5 2 2 3" xfId="2258" xr:uid="{00000000-0005-0000-0000-00005E260000}"/>
    <cellStyle name="Normal 2 5 2 2 3 2" xfId="3097" xr:uid="{00000000-0005-0000-0000-00005F260000}"/>
    <cellStyle name="Normal 2 5 2 2 3 2 2" xfId="4787" xr:uid="{00000000-0005-0000-0000-000060260000}"/>
    <cellStyle name="Normal 2 5 2 2 3 2 2 2" xfId="14860" xr:uid="{00000000-0005-0000-0000-000061260000}"/>
    <cellStyle name="Normal 2 5 2 2 3 2 2 2 2" xfId="45182" xr:uid="{00000000-0005-0000-0000-000062260000}"/>
    <cellStyle name="Normal 2 5 2 2 3 2 2 2 3" xfId="29958" xr:uid="{00000000-0005-0000-0000-000063260000}"/>
    <cellStyle name="Normal 2 5 2 2 3 2 2 3" xfId="9840" xr:uid="{00000000-0005-0000-0000-000064260000}"/>
    <cellStyle name="Normal 2 5 2 2 3 2 2 3 2" xfId="40165" xr:uid="{00000000-0005-0000-0000-000065260000}"/>
    <cellStyle name="Normal 2 5 2 2 3 2 2 3 3" xfId="24941" xr:uid="{00000000-0005-0000-0000-000066260000}"/>
    <cellStyle name="Normal 2 5 2 2 3 2 2 4" xfId="35152" xr:uid="{00000000-0005-0000-0000-000067260000}"/>
    <cellStyle name="Normal 2 5 2 2 3 2 2 5" xfId="19928" xr:uid="{00000000-0005-0000-0000-000068260000}"/>
    <cellStyle name="Normal 2 5 2 2 3 2 3" xfId="6479" xr:uid="{00000000-0005-0000-0000-000069260000}"/>
    <cellStyle name="Normal 2 5 2 2 3 2 3 2" xfId="16531" xr:uid="{00000000-0005-0000-0000-00006A260000}"/>
    <cellStyle name="Normal 2 5 2 2 3 2 3 2 2" xfId="46853" xr:uid="{00000000-0005-0000-0000-00006B260000}"/>
    <cellStyle name="Normal 2 5 2 2 3 2 3 2 3" xfId="31629" xr:uid="{00000000-0005-0000-0000-00006C260000}"/>
    <cellStyle name="Normal 2 5 2 2 3 2 3 3" xfId="11511" xr:uid="{00000000-0005-0000-0000-00006D260000}"/>
    <cellStyle name="Normal 2 5 2 2 3 2 3 3 2" xfId="41836" xr:uid="{00000000-0005-0000-0000-00006E260000}"/>
    <cellStyle name="Normal 2 5 2 2 3 2 3 3 3" xfId="26612" xr:uid="{00000000-0005-0000-0000-00006F260000}"/>
    <cellStyle name="Normal 2 5 2 2 3 2 3 4" xfId="36823" xr:uid="{00000000-0005-0000-0000-000070260000}"/>
    <cellStyle name="Normal 2 5 2 2 3 2 3 5" xfId="21599" xr:uid="{00000000-0005-0000-0000-000071260000}"/>
    <cellStyle name="Normal 2 5 2 2 3 2 4" xfId="13189" xr:uid="{00000000-0005-0000-0000-000072260000}"/>
    <cellStyle name="Normal 2 5 2 2 3 2 4 2" xfId="43511" xr:uid="{00000000-0005-0000-0000-000073260000}"/>
    <cellStyle name="Normal 2 5 2 2 3 2 4 3" xfId="28287" xr:uid="{00000000-0005-0000-0000-000074260000}"/>
    <cellStyle name="Normal 2 5 2 2 3 2 5" xfId="8168" xr:uid="{00000000-0005-0000-0000-000075260000}"/>
    <cellStyle name="Normal 2 5 2 2 3 2 5 2" xfId="38494" xr:uid="{00000000-0005-0000-0000-000076260000}"/>
    <cellStyle name="Normal 2 5 2 2 3 2 5 3" xfId="23270" xr:uid="{00000000-0005-0000-0000-000077260000}"/>
    <cellStyle name="Normal 2 5 2 2 3 2 6" xfId="33482" xr:uid="{00000000-0005-0000-0000-000078260000}"/>
    <cellStyle name="Normal 2 5 2 2 3 2 7" xfId="18257" xr:uid="{00000000-0005-0000-0000-000079260000}"/>
    <cellStyle name="Normal 2 5 2 2 3 3" xfId="3950" xr:uid="{00000000-0005-0000-0000-00007A260000}"/>
    <cellStyle name="Normal 2 5 2 2 3 3 2" xfId="14024" xr:uid="{00000000-0005-0000-0000-00007B260000}"/>
    <cellStyle name="Normal 2 5 2 2 3 3 2 2" xfId="44346" xr:uid="{00000000-0005-0000-0000-00007C260000}"/>
    <cellStyle name="Normal 2 5 2 2 3 3 2 3" xfId="29122" xr:uid="{00000000-0005-0000-0000-00007D260000}"/>
    <cellStyle name="Normal 2 5 2 2 3 3 3" xfId="9004" xr:uid="{00000000-0005-0000-0000-00007E260000}"/>
    <cellStyle name="Normal 2 5 2 2 3 3 3 2" xfId="39329" xr:uid="{00000000-0005-0000-0000-00007F260000}"/>
    <cellStyle name="Normal 2 5 2 2 3 3 3 3" xfId="24105" xr:uid="{00000000-0005-0000-0000-000080260000}"/>
    <cellStyle name="Normal 2 5 2 2 3 3 4" xfId="34316" xr:uid="{00000000-0005-0000-0000-000081260000}"/>
    <cellStyle name="Normal 2 5 2 2 3 3 5" xfId="19092" xr:uid="{00000000-0005-0000-0000-000082260000}"/>
    <cellStyle name="Normal 2 5 2 2 3 4" xfId="5643" xr:uid="{00000000-0005-0000-0000-000083260000}"/>
    <cellStyle name="Normal 2 5 2 2 3 4 2" xfId="15695" xr:uid="{00000000-0005-0000-0000-000084260000}"/>
    <cellStyle name="Normal 2 5 2 2 3 4 2 2" xfId="46017" xr:uid="{00000000-0005-0000-0000-000085260000}"/>
    <cellStyle name="Normal 2 5 2 2 3 4 2 3" xfId="30793" xr:uid="{00000000-0005-0000-0000-000086260000}"/>
    <cellStyle name="Normal 2 5 2 2 3 4 3" xfId="10675" xr:uid="{00000000-0005-0000-0000-000087260000}"/>
    <cellStyle name="Normal 2 5 2 2 3 4 3 2" xfId="41000" xr:uid="{00000000-0005-0000-0000-000088260000}"/>
    <cellStyle name="Normal 2 5 2 2 3 4 3 3" xfId="25776" xr:uid="{00000000-0005-0000-0000-000089260000}"/>
    <cellStyle name="Normal 2 5 2 2 3 4 4" xfId="35987" xr:uid="{00000000-0005-0000-0000-00008A260000}"/>
    <cellStyle name="Normal 2 5 2 2 3 4 5" xfId="20763" xr:uid="{00000000-0005-0000-0000-00008B260000}"/>
    <cellStyle name="Normal 2 5 2 2 3 5" xfId="12353" xr:uid="{00000000-0005-0000-0000-00008C260000}"/>
    <cellStyle name="Normal 2 5 2 2 3 5 2" xfId="42675" xr:uid="{00000000-0005-0000-0000-00008D260000}"/>
    <cellStyle name="Normal 2 5 2 2 3 5 3" xfId="27451" xr:uid="{00000000-0005-0000-0000-00008E260000}"/>
    <cellStyle name="Normal 2 5 2 2 3 6" xfId="7332" xr:uid="{00000000-0005-0000-0000-00008F260000}"/>
    <cellStyle name="Normal 2 5 2 2 3 6 2" xfId="37658" xr:uid="{00000000-0005-0000-0000-000090260000}"/>
    <cellStyle name="Normal 2 5 2 2 3 6 3" xfId="22434" xr:uid="{00000000-0005-0000-0000-000091260000}"/>
    <cellStyle name="Normal 2 5 2 2 3 7" xfId="32646" xr:uid="{00000000-0005-0000-0000-000092260000}"/>
    <cellStyle name="Normal 2 5 2 2 3 8" xfId="17421" xr:uid="{00000000-0005-0000-0000-000093260000}"/>
    <cellStyle name="Normal 2 5 2 2 4" xfId="2679" xr:uid="{00000000-0005-0000-0000-000094260000}"/>
    <cellStyle name="Normal 2 5 2 2 4 2" xfId="4369" xr:uid="{00000000-0005-0000-0000-000095260000}"/>
    <cellStyle name="Normal 2 5 2 2 4 2 2" xfId="14442" xr:uid="{00000000-0005-0000-0000-000096260000}"/>
    <cellStyle name="Normal 2 5 2 2 4 2 2 2" xfId="44764" xr:uid="{00000000-0005-0000-0000-000097260000}"/>
    <cellStyle name="Normal 2 5 2 2 4 2 2 3" xfId="29540" xr:uid="{00000000-0005-0000-0000-000098260000}"/>
    <cellStyle name="Normal 2 5 2 2 4 2 3" xfId="9422" xr:uid="{00000000-0005-0000-0000-000099260000}"/>
    <cellStyle name="Normal 2 5 2 2 4 2 3 2" xfId="39747" xr:uid="{00000000-0005-0000-0000-00009A260000}"/>
    <cellStyle name="Normal 2 5 2 2 4 2 3 3" xfId="24523" xr:uid="{00000000-0005-0000-0000-00009B260000}"/>
    <cellStyle name="Normal 2 5 2 2 4 2 4" xfId="34734" xr:uid="{00000000-0005-0000-0000-00009C260000}"/>
    <cellStyle name="Normal 2 5 2 2 4 2 5" xfId="19510" xr:uid="{00000000-0005-0000-0000-00009D260000}"/>
    <cellStyle name="Normal 2 5 2 2 4 3" xfId="6061" xr:uid="{00000000-0005-0000-0000-00009E260000}"/>
    <cellStyle name="Normal 2 5 2 2 4 3 2" xfId="16113" xr:uid="{00000000-0005-0000-0000-00009F260000}"/>
    <cellStyle name="Normal 2 5 2 2 4 3 2 2" xfId="46435" xr:uid="{00000000-0005-0000-0000-0000A0260000}"/>
    <cellStyle name="Normal 2 5 2 2 4 3 2 3" xfId="31211" xr:uid="{00000000-0005-0000-0000-0000A1260000}"/>
    <cellStyle name="Normal 2 5 2 2 4 3 3" xfId="11093" xr:uid="{00000000-0005-0000-0000-0000A2260000}"/>
    <cellStyle name="Normal 2 5 2 2 4 3 3 2" xfId="41418" xr:uid="{00000000-0005-0000-0000-0000A3260000}"/>
    <cellStyle name="Normal 2 5 2 2 4 3 3 3" xfId="26194" xr:uid="{00000000-0005-0000-0000-0000A4260000}"/>
    <cellStyle name="Normal 2 5 2 2 4 3 4" xfId="36405" xr:uid="{00000000-0005-0000-0000-0000A5260000}"/>
    <cellStyle name="Normal 2 5 2 2 4 3 5" xfId="21181" xr:uid="{00000000-0005-0000-0000-0000A6260000}"/>
    <cellStyle name="Normal 2 5 2 2 4 4" xfId="12771" xr:uid="{00000000-0005-0000-0000-0000A7260000}"/>
    <cellStyle name="Normal 2 5 2 2 4 4 2" xfId="43093" xr:uid="{00000000-0005-0000-0000-0000A8260000}"/>
    <cellStyle name="Normal 2 5 2 2 4 4 3" xfId="27869" xr:uid="{00000000-0005-0000-0000-0000A9260000}"/>
    <cellStyle name="Normal 2 5 2 2 4 5" xfId="7750" xr:uid="{00000000-0005-0000-0000-0000AA260000}"/>
    <cellStyle name="Normal 2 5 2 2 4 5 2" xfId="38076" xr:uid="{00000000-0005-0000-0000-0000AB260000}"/>
    <cellStyle name="Normal 2 5 2 2 4 5 3" xfId="22852" xr:uid="{00000000-0005-0000-0000-0000AC260000}"/>
    <cellStyle name="Normal 2 5 2 2 4 6" xfId="33064" xr:uid="{00000000-0005-0000-0000-0000AD260000}"/>
    <cellStyle name="Normal 2 5 2 2 4 7" xfId="17839" xr:uid="{00000000-0005-0000-0000-0000AE260000}"/>
    <cellStyle name="Normal 2 5 2 2 5" xfId="3532" xr:uid="{00000000-0005-0000-0000-0000AF260000}"/>
    <cellStyle name="Normal 2 5 2 2 5 2" xfId="13606" xr:uid="{00000000-0005-0000-0000-0000B0260000}"/>
    <cellStyle name="Normal 2 5 2 2 5 2 2" xfId="43928" xr:uid="{00000000-0005-0000-0000-0000B1260000}"/>
    <cellStyle name="Normal 2 5 2 2 5 2 3" xfId="28704" xr:uid="{00000000-0005-0000-0000-0000B2260000}"/>
    <cellStyle name="Normal 2 5 2 2 5 3" xfId="8586" xr:uid="{00000000-0005-0000-0000-0000B3260000}"/>
    <cellStyle name="Normal 2 5 2 2 5 3 2" xfId="38911" xr:uid="{00000000-0005-0000-0000-0000B4260000}"/>
    <cellStyle name="Normal 2 5 2 2 5 3 3" xfId="23687" xr:uid="{00000000-0005-0000-0000-0000B5260000}"/>
    <cellStyle name="Normal 2 5 2 2 5 4" xfId="33898" xr:uid="{00000000-0005-0000-0000-0000B6260000}"/>
    <cellStyle name="Normal 2 5 2 2 5 5" xfId="18674" xr:uid="{00000000-0005-0000-0000-0000B7260000}"/>
    <cellStyle name="Normal 2 5 2 2 6" xfId="5225" xr:uid="{00000000-0005-0000-0000-0000B8260000}"/>
    <cellStyle name="Normal 2 5 2 2 6 2" xfId="15277" xr:uid="{00000000-0005-0000-0000-0000B9260000}"/>
    <cellStyle name="Normal 2 5 2 2 6 2 2" xfId="45599" xr:uid="{00000000-0005-0000-0000-0000BA260000}"/>
    <cellStyle name="Normal 2 5 2 2 6 2 3" xfId="30375" xr:uid="{00000000-0005-0000-0000-0000BB260000}"/>
    <cellStyle name="Normal 2 5 2 2 6 3" xfId="10257" xr:uid="{00000000-0005-0000-0000-0000BC260000}"/>
    <cellStyle name="Normal 2 5 2 2 6 3 2" xfId="40582" xr:uid="{00000000-0005-0000-0000-0000BD260000}"/>
    <cellStyle name="Normal 2 5 2 2 6 3 3" xfId="25358" xr:uid="{00000000-0005-0000-0000-0000BE260000}"/>
    <cellStyle name="Normal 2 5 2 2 6 4" xfId="35569" xr:uid="{00000000-0005-0000-0000-0000BF260000}"/>
    <cellStyle name="Normal 2 5 2 2 6 5" xfId="20345" xr:uid="{00000000-0005-0000-0000-0000C0260000}"/>
    <cellStyle name="Normal 2 5 2 2 7" xfId="11935" xr:uid="{00000000-0005-0000-0000-0000C1260000}"/>
    <cellStyle name="Normal 2 5 2 2 7 2" xfId="42257" xr:uid="{00000000-0005-0000-0000-0000C2260000}"/>
    <cellStyle name="Normal 2 5 2 2 7 3" xfId="27033" xr:uid="{00000000-0005-0000-0000-0000C3260000}"/>
    <cellStyle name="Normal 2 5 2 2 8" xfId="6914" xr:uid="{00000000-0005-0000-0000-0000C4260000}"/>
    <cellStyle name="Normal 2 5 2 2 8 2" xfId="37240" xr:uid="{00000000-0005-0000-0000-0000C5260000}"/>
    <cellStyle name="Normal 2 5 2 2 8 3" xfId="22016" xr:uid="{00000000-0005-0000-0000-0000C6260000}"/>
    <cellStyle name="Normal 2 5 2 2 9" xfId="32228" xr:uid="{00000000-0005-0000-0000-0000C7260000}"/>
    <cellStyle name="Normal 2 5 2 3" xfId="1941" xr:uid="{00000000-0005-0000-0000-0000C8260000}"/>
    <cellStyle name="Normal 2 5 2 3 2" xfId="2362" xr:uid="{00000000-0005-0000-0000-0000C9260000}"/>
    <cellStyle name="Normal 2 5 2 3 2 2" xfId="3201" xr:uid="{00000000-0005-0000-0000-0000CA260000}"/>
    <cellStyle name="Normal 2 5 2 3 2 2 2" xfId="4891" xr:uid="{00000000-0005-0000-0000-0000CB260000}"/>
    <cellStyle name="Normal 2 5 2 3 2 2 2 2" xfId="14964" xr:uid="{00000000-0005-0000-0000-0000CC260000}"/>
    <cellStyle name="Normal 2 5 2 3 2 2 2 2 2" xfId="45286" xr:uid="{00000000-0005-0000-0000-0000CD260000}"/>
    <cellStyle name="Normal 2 5 2 3 2 2 2 2 3" xfId="30062" xr:uid="{00000000-0005-0000-0000-0000CE260000}"/>
    <cellStyle name="Normal 2 5 2 3 2 2 2 3" xfId="9944" xr:uid="{00000000-0005-0000-0000-0000CF260000}"/>
    <cellStyle name="Normal 2 5 2 3 2 2 2 3 2" xfId="40269" xr:uid="{00000000-0005-0000-0000-0000D0260000}"/>
    <cellStyle name="Normal 2 5 2 3 2 2 2 3 3" xfId="25045" xr:uid="{00000000-0005-0000-0000-0000D1260000}"/>
    <cellStyle name="Normal 2 5 2 3 2 2 2 4" xfId="35256" xr:uid="{00000000-0005-0000-0000-0000D2260000}"/>
    <cellStyle name="Normal 2 5 2 3 2 2 2 5" xfId="20032" xr:uid="{00000000-0005-0000-0000-0000D3260000}"/>
    <cellStyle name="Normal 2 5 2 3 2 2 3" xfId="6583" xr:uid="{00000000-0005-0000-0000-0000D4260000}"/>
    <cellStyle name="Normal 2 5 2 3 2 2 3 2" xfId="16635" xr:uid="{00000000-0005-0000-0000-0000D5260000}"/>
    <cellStyle name="Normal 2 5 2 3 2 2 3 2 2" xfId="46957" xr:uid="{00000000-0005-0000-0000-0000D6260000}"/>
    <cellStyle name="Normal 2 5 2 3 2 2 3 2 3" xfId="31733" xr:uid="{00000000-0005-0000-0000-0000D7260000}"/>
    <cellStyle name="Normal 2 5 2 3 2 2 3 3" xfId="11615" xr:uid="{00000000-0005-0000-0000-0000D8260000}"/>
    <cellStyle name="Normal 2 5 2 3 2 2 3 3 2" xfId="41940" xr:uid="{00000000-0005-0000-0000-0000D9260000}"/>
    <cellStyle name="Normal 2 5 2 3 2 2 3 3 3" xfId="26716" xr:uid="{00000000-0005-0000-0000-0000DA260000}"/>
    <cellStyle name="Normal 2 5 2 3 2 2 3 4" xfId="36927" xr:uid="{00000000-0005-0000-0000-0000DB260000}"/>
    <cellStyle name="Normal 2 5 2 3 2 2 3 5" xfId="21703" xr:uid="{00000000-0005-0000-0000-0000DC260000}"/>
    <cellStyle name="Normal 2 5 2 3 2 2 4" xfId="13293" xr:uid="{00000000-0005-0000-0000-0000DD260000}"/>
    <cellStyle name="Normal 2 5 2 3 2 2 4 2" xfId="43615" xr:uid="{00000000-0005-0000-0000-0000DE260000}"/>
    <cellStyle name="Normal 2 5 2 3 2 2 4 3" xfId="28391" xr:uid="{00000000-0005-0000-0000-0000DF260000}"/>
    <cellStyle name="Normal 2 5 2 3 2 2 5" xfId="8272" xr:uid="{00000000-0005-0000-0000-0000E0260000}"/>
    <cellStyle name="Normal 2 5 2 3 2 2 5 2" xfId="38598" xr:uid="{00000000-0005-0000-0000-0000E1260000}"/>
    <cellStyle name="Normal 2 5 2 3 2 2 5 3" xfId="23374" xr:uid="{00000000-0005-0000-0000-0000E2260000}"/>
    <cellStyle name="Normal 2 5 2 3 2 2 6" xfId="33586" xr:uid="{00000000-0005-0000-0000-0000E3260000}"/>
    <cellStyle name="Normal 2 5 2 3 2 2 7" xfId="18361" xr:uid="{00000000-0005-0000-0000-0000E4260000}"/>
    <cellStyle name="Normal 2 5 2 3 2 3" xfId="4054" xr:uid="{00000000-0005-0000-0000-0000E5260000}"/>
    <cellStyle name="Normal 2 5 2 3 2 3 2" xfId="14128" xr:uid="{00000000-0005-0000-0000-0000E6260000}"/>
    <cellStyle name="Normal 2 5 2 3 2 3 2 2" xfId="44450" xr:uid="{00000000-0005-0000-0000-0000E7260000}"/>
    <cellStyle name="Normal 2 5 2 3 2 3 2 3" xfId="29226" xr:uid="{00000000-0005-0000-0000-0000E8260000}"/>
    <cellStyle name="Normal 2 5 2 3 2 3 3" xfId="9108" xr:uid="{00000000-0005-0000-0000-0000E9260000}"/>
    <cellStyle name="Normal 2 5 2 3 2 3 3 2" xfId="39433" xr:uid="{00000000-0005-0000-0000-0000EA260000}"/>
    <cellStyle name="Normal 2 5 2 3 2 3 3 3" xfId="24209" xr:uid="{00000000-0005-0000-0000-0000EB260000}"/>
    <cellStyle name="Normal 2 5 2 3 2 3 4" xfId="34420" xr:uid="{00000000-0005-0000-0000-0000EC260000}"/>
    <cellStyle name="Normal 2 5 2 3 2 3 5" xfId="19196" xr:uid="{00000000-0005-0000-0000-0000ED260000}"/>
    <cellStyle name="Normal 2 5 2 3 2 4" xfId="5747" xr:uid="{00000000-0005-0000-0000-0000EE260000}"/>
    <cellStyle name="Normal 2 5 2 3 2 4 2" xfId="15799" xr:uid="{00000000-0005-0000-0000-0000EF260000}"/>
    <cellStyle name="Normal 2 5 2 3 2 4 2 2" xfId="46121" xr:uid="{00000000-0005-0000-0000-0000F0260000}"/>
    <cellStyle name="Normal 2 5 2 3 2 4 2 3" xfId="30897" xr:uid="{00000000-0005-0000-0000-0000F1260000}"/>
    <cellStyle name="Normal 2 5 2 3 2 4 3" xfId="10779" xr:uid="{00000000-0005-0000-0000-0000F2260000}"/>
    <cellStyle name="Normal 2 5 2 3 2 4 3 2" xfId="41104" xr:uid="{00000000-0005-0000-0000-0000F3260000}"/>
    <cellStyle name="Normal 2 5 2 3 2 4 3 3" xfId="25880" xr:uid="{00000000-0005-0000-0000-0000F4260000}"/>
    <cellStyle name="Normal 2 5 2 3 2 4 4" xfId="36091" xr:uid="{00000000-0005-0000-0000-0000F5260000}"/>
    <cellStyle name="Normal 2 5 2 3 2 4 5" xfId="20867" xr:uid="{00000000-0005-0000-0000-0000F6260000}"/>
    <cellStyle name="Normal 2 5 2 3 2 5" xfId="12457" xr:uid="{00000000-0005-0000-0000-0000F7260000}"/>
    <cellStyle name="Normal 2 5 2 3 2 5 2" xfId="42779" xr:uid="{00000000-0005-0000-0000-0000F8260000}"/>
    <cellStyle name="Normal 2 5 2 3 2 5 3" xfId="27555" xr:uid="{00000000-0005-0000-0000-0000F9260000}"/>
    <cellStyle name="Normal 2 5 2 3 2 6" xfId="7436" xr:uid="{00000000-0005-0000-0000-0000FA260000}"/>
    <cellStyle name="Normal 2 5 2 3 2 6 2" xfId="37762" xr:uid="{00000000-0005-0000-0000-0000FB260000}"/>
    <cellStyle name="Normal 2 5 2 3 2 6 3" xfId="22538" xr:uid="{00000000-0005-0000-0000-0000FC260000}"/>
    <cellStyle name="Normal 2 5 2 3 2 7" xfId="32750" xr:uid="{00000000-0005-0000-0000-0000FD260000}"/>
    <cellStyle name="Normal 2 5 2 3 2 8" xfId="17525" xr:uid="{00000000-0005-0000-0000-0000FE260000}"/>
    <cellStyle name="Normal 2 5 2 3 3" xfId="2783" xr:uid="{00000000-0005-0000-0000-0000FF260000}"/>
    <cellStyle name="Normal 2 5 2 3 3 2" xfId="4473" xr:uid="{00000000-0005-0000-0000-000000270000}"/>
    <cellStyle name="Normal 2 5 2 3 3 2 2" xfId="14546" xr:uid="{00000000-0005-0000-0000-000001270000}"/>
    <cellStyle name="Normal 2 5 2 3 3 2 2 2" xfId="44868" xr:uid="{00000000-0005-0000-0000-000002270000}"/>
    <cellStyle name="Normal 2 5 2 3 3 2 2 3" xfId="29644" xr:uid="{00000000-0005-0000-0000-000003270000}"/>
    <cellStyle name="Normal 2 5 2 3 3 2 3" xfId="9526" xr:uid="{00000000-0005-0000-0000-000004270000}"/>
    <cellStyle name="Normal 2 5 2 3 3 2 3 2" xfId="39851" xr:uid="{00000000-0005-0000-0000-000005270000}"/>
    <cellStyle name="Normal 2 5 2 3 3 2 3 3" xfId="24627" xr:uid="{00000000-0005-0000-0000-000006270000}"/>
    <cellStyle name="Normal 2 5 2 3 3 2 4" xfId="34838" xr:uid="{00000000-0005-0000-0000-000007270000}"/>
    <cellStyle name="Normal 2 5 2 3 3 2 5" xfId="19614" xr:uid="{00000000-0005-0000-0000-000008270000}"/>
    <cellStyle name="Normal 2 5 2 3 3 3" xfId="6165" xr:uid="{00000000-0005-0000-0000-000009270000}"/>
    <cellStyle name="Normal 2 5 2 3 3 3 2" xfId="16217" xr:uid="{00000000-0005-0000-0000-00000A270000}"/>
    <cellStyle name="Normal 2 5 2 3 3 3 2 2" xfId="46539" xr:uid="{00000000-0005-0000-0000-00000B270000}"/>
    <cellStyle name="Normal 2 5 2 3 3 3 2 3" xfId="31315" xr:uid="{00000000-0005-0000-0000-00000C270000}"/>
    <cellStyle name="Normal 2 5 2 3 3 3 3" xfId="11197" xr:uid="{00000000-0005-0000-0000-00000D270000}"/>
    <cellStyle name="Normal 2 5 2 3 3 3 3 2" xfId="41522" xr:uid="{00000000-0005-0000-0000-00000E270000}"/>
    <cellStyle name="Normal 2 5 2 3 3 3 3 3" xfId="26298" xr:uid="{00000000-0005-0000-0000-00000F270000}"/>
    <cellStyle name="Normal 2 5 2 3 3 3 4" xfId="36509" xr:uid="{00000000-0005-0000-0000-000010270000}"/>
    <cellStyle name="Normal 2 5 2 3 3 3 5" xfId="21285" xr:uid="{00000000-0005-0000-0000-000011270000}"/>
    <cellStyle name="Normal 2 5 2 3 3 4" xfId="12875" xr:uid="{00000000-0005-0000-0000-000012270000}"/>
    <cellStyle name="Normal 2 5 2 3 3 4 2" xfId="43197" xr:uid="{00000000-0005-0000-0000-000013270000}"/>
    <cellStyle name="Normal 2 5 2 3 3 4 3" xfId="27973" xr:uid="{00000000-0005-0000-0000-000014270000}"/>
    <cellStyle name="Normal 2 5 2 3 3 5" xfId="7854" xr:uid="{00000000-0005-0000-0000-000015270000}"/>
    <cellStyle name="Normal 2 5 2 3 3 5 2" xfId="38180" xr:uid="{00000000-0005-0000-0000-000016270000}"/>
    <cellStyle name="Normal 2 5 2 3 3 5 3" xfId="22956" xr:uid="{00000000-0005-0000-0000-000017270000}"/>
    <cellStyle name="Normal 2 5 2 3 3 6" xfId="33168" xr:uid="{00000000-0005-0000-0000-000018270000}"/>
    <cellStyle name="Normal 2 5 2 3 3 7" xfId="17943" xr:uid="{00000000-0005-0000-0000-000019270000}"/>
    <cellStyle name="Normal 2 5 2 3 4" xfId="3636" xr:uid="{00000000-0005-0000-0000-00001A270000}"/>
    <cellStyle name="Normal 2 5 2 3 4 2" xfId="13710" xr:uid="{00000000-0005-0000-0000-00001B270000}"/>
    <cellStyle name="Normal 2 5 2 3 4 2 2" xfId="44032" xr:uid="{00000000-0005-0000-0000-00001C270000}"/>
    <cellStyle name="Normal 2 5 2 3 4 2 3" xfId="28808" xr:uid="{00000000-0005-0000-0000-00001D270000}"/>
    <cellStyle name="Normal 2 5 2 3 4 3" xfId="8690" xr:uid="{00000000-0005-0000-0000-00001E270000}"/>
    <cellStyle name="Normal 2 5 2 3 4 3 2" xfId="39015" xr:uid="{00000000-0005-0000-0000-00001F270000}"/>
    <cellStyle name="Normal 2 5 2 3 4 3 3" xfId="23791" xr:uid="{00000000-0005-0000-0000-000020270000}"/>
    <cellStyle name="Normal 2 5 2 3 4 4" xfId="34002" xr:uid="{00000000-0005-0000-0000-000021270000}"/>
    <cellStyle name="Normal 2 5 2 3 4 5" xfId="18778" xr:uid="{00000000-0005-0000-0000-000022270000}"/>
    <cellStyle name="Normal 2 5 2 3 5" xfId="5329" xr:uid="{00000000-0005-0000-0000-000023270000}"/>
    <cellStyle name="Normal 2 5 2 3 5 2" xfId="15381" xr:uid="{00000000-0005-0000-0000-000024270000}"/>
    <cellStyle name="Normal 2 5 2 3 5 2 2" xfId="45703" xr:uid="{00000000-0005-0000-0000-000025270000}"/>
    <cellStyle name="Normal 2 5 2 3 5 2 3" xfId="30479" xr:uid="{00000000-0005-0000-0000-000026270000}"/>
    <cellStyle name="Normal 2 5 2 3 5 3" xfId="10361" xr:uid="{00000000-0005-0000-0000-000027270000}"/>
    <cellStyle name="Normal 2 5 2 3 5 3 2" xfId="40686" xr:uid="{00000000-0005-0000-0000-000028270000}"/>
    <cellStyle name="Normal 2 5 2 3 5 3 3" xfId="25462" xr:uid="{00000000-0005-0000-0000-000029270000}"/>
    <cellStyle name="Normal 2 5 2 3 5 4" xfId="35673" xr:uid="{00000000-0005-0000-0000-00002A270000}"/>
    <cellStyle name="Normal 2 5 2 3 5 5" xfId="20449" xr:uid="{00000000-0005-0000-0000-00002B270000}"/>
    <cellStyle name="Normal 2 5 2 3 6" xfId="12039" xr:uid="{00000000-0005-0000-0000-00002C270000}"/>
    <cellStyle name="Normal 2 5 2 3 6 2" xfId="42361" xr:uid="{00000000-0005-0000-0000-00002D270000}"/>
    <cellStyle name="Normal 2 5 2 3 6 3" xfId="27137" xr:uid="{00000000-0005-0000-0000-00002E270000}"/>
    <cellStyle name="Normal 2 5 2 3 7" xfId="7018" xr:uid="{00000000-0005-0000-0000-00002F270000}"/>
    <cellStyle name="Normal 2 5 2 3 7 2" xfId="37344" xr:uid="{00000000-0005-0000-0000-000030270000}"/>
    <cellStyle name="Normal 2 5 2 3 7 3" xfId="22120" xr:uid="{00000000-0005-0000-0000-000031270000}"/>
    <cellStyle name="Normal 2 5 2 3 8" xfId="32332" xr:uid="{00000000-0005-0000-0000-000032270000}"/>
    <cellStyle name="Normal 2 5 2 3 9" xfId="17107" xr:uid="{00000000-0005-0000-0000-000033270000}"/>
    <cellStyle name="Normal 2 5 2 4" xfId="2154" xr:uid="{00000000-0005-0000-0000-000034270000}"/>
    <cellStyle name="Normal 2 5 2 4 2" xfId="2993" xr:uid="{00000000-0005-0000-0000-000035270000}"/>
    <cellStyle name="Normal 2 5 2 4 2 2" xfId="4683" xr:uid="{00000000-0005-0000-0000-000036270000}"/>
    <cellStyle name="Normal 2 5 2 4 2 2 2" xfId="14756" xr:uid="{00000000-0005-0000-0000-000037270000}"/>
    <cellStyle name="Normal 2 5 2 4 2 2 2 2" xfId="45078" xr:uid="{00000000-0005-0000-0000-000038270000}"/>
    <cellStyle name="Normal 2 5 2 4 2 2 2 3" xfId="29854" xr:uid="{00000000-0005-0000-0000-000039270000}"/>
    <cellStyle name="Normal 2 5 2 4 2 2 3" xfId="9736" xr:uid="{00000000-0005-0000-0000-00003A270000}"/>
    <cellStyle name="Normal 2 5 2 4 2 2 3 2" xfId="40061" xr:uid="{00000000-0005-0000-0000-00003B270000}"/>
    <cellStyle name="Normal 2 5 2 4 2 2 3 3" xfId="24837" xr:uid="{00000000-0005-0000-0000-00003C270000}"/>
    <cellStyle name="Normal 2 5 2 4 2 2 4" xfId="35048" xr:uid="{00000000-0005-0000-0000-00003D270000}"/>
    <cellStyle name="Normal 2 5 2 4 2 2 5" xfId="19824" xr:uid="{00000000-0005-0000-0000-00003E270000}"/>
    <cellStyle name="Normal 2 5 2 4 2 3" xfId="6375" xr:uid="{00000000-0005-0000-0000-00003F270000}"/>
    <cellStyle name="Normal 2 5 2 4 2 3 2" xfId="16427" xr:uid="{00000000-0005-0000-0000-000040270000}"/>
    <cellStyle name="Normal 2 5 2 4 2 3 2 2" xfId="46749" xr:uid="{00000000-0005-0000-0000-000041270000}"/>
    <cellStyle name="Normal 2 5 2 4 2 3 2 3" xfId="31525" xr:uid="{00000000-0005-0000-0000-000042270000}"/>
    <cellStyle name="Normal 2 5 2 4 2 3 3" xfId="11407" xr:uid="{00000000-0005-0000-0000-000043270000}"/>
    <cellStyle name="Normal 2 5 2 4 2 3 3 2" xfId="41732" xr:uid="{00000000-0005-0000-0000-000044270000}"/>
    <cellStyle name="Normal 2 5 2 4 2 3 3 3" xfId="26508" xr:uid="{00000000-0005-0000-0000-000045270000}"/>
    <cellStyle name="Normal 2 5 2 4 2 3 4" xfId="36719" xr:uid="{00000000-0005-0000-0000-000046270000}"/>
    <cellStyle name="Normal 2 5 2 4 2 3 5" xfId="21495" xr:uid="{00000000-0005-0000-0000-000047270000}"/>
    <cellStyle name="Normal 2 5 2 4 2 4" xfId="13085" xr:uid="{00000000-0005-0000-0000-000048270000}"/>
    <cellStyle name="Normal 2 5 2 4 2 4 2" xfId="43407" xr:uid="{00000000-0005-0000-0000-000049270000}"/>
    <cellStyle name="Normal 2 5 2 4 2 4 3" xfId="28183" xr:uid="{00000000-0005-0000-0000-00004A270000}"/>
    <cellStyle name="Normal 2 5 2 4 2 5" xfId="8064" xr:uid="{00000000-0005-0000-0000-00004B270000}"/>
    <cellStyle name="Normal 2 5 2 4 2 5 2" xfId="38390" xr:uid="{00000000-0005-0000-0000-00004C270000}"/>
    <cellStyle name="Normal 2 5 2 4 2 5 3" xfId="23166" xr:uid="{00000000-0005-0000-0000-00004D270000}"/>
    <cellStyle name="Normal 2 5 2 4 2 6" xfId="33378" xr:uid="{00000000-0005-0000-0000-00004E270000}"/>
    <cellStyle name="Normal 2 5 2 4 2 7" xfId="18153" xr:uid="{00000000-0005-0000-0000-00004F270000}"/>
    <cellStyle name="Normal 2 5 2 4 3" xfId="3846" xr:uid="{00000000-0005-0000-0000-000050270000}"/>
    <cellStyle name="Normal 2 5 2 4 3 2" xfId="13920" xr:uid="{00000000-0005-0000-0000-000051270000}"/>
    <cellStyle name="Normal 2 5 2 4 3 2 2" xfId="44242" xr:uid="{00000000-0005-0000-0000-000052270000}"/>
    <cellStyle name="Normal 2 5 2 4 3 2 3" xfId="29018" xr:uid="{00000000-0005-0000-0000-000053270000}"/>
    <cellStyle name="Normal 2 5 2 4 3 3" xfId="8900" xr:uid="{00000000-0005-0000-0000-000054270000}"/>
    <cellStyle name="Normal 2 5 2 4 3 3 2" xfId="39225" xr:uid="{00000000-0005-0000-0000-000055270000}"/>
    <cellStyle name="Normal 2 5 2 4 3 3 3" xfId="24001" xr:uid="{00000000-0005-0000-0000-000056270000}"/>
    <cellStyle name="Normal 2 5 2 4 3 4" xfId="34212" xr:uid="{00000000-0005-0000-0000-000057270000}"/>
    <cellStyle name="Normal 2 5 2 4 3 5" xfId="18988" xr:uid="{00000000-0005-0000-0000-000058270000}"/>
    <cellStyle name="Normal 2 5 2 4 4" xfId="5539" xr:uid="{00000000-0005-0000-0000-000059270000}"/>
    <cellStyle name="Normal 2 5 2 4 4 2" xfId="15591" xr:uid="{00000000-0005-0000-0000-00005A270000}"/>
    <cellStyle name="Normal 2 5 2 4 4 2 2" xfId="45913" xr:uid="{00000000-0005-0000-0000-00005B270000}"/>
    <cellStyle name="Normal 2 5 2 4 4 2 3" xfId="30689" xr:uid="{00000000-0005-0000-0000-00005C270000}"/>
    <cellStyle name="Normal 2 5 2 4 4 3" xfId="10571" xr:uid="{00000000-0005-0000-0000-00005D270000}"/>
    <cellStyle name="Normal 2 5 2 4 4 3 2" xfId="40896" xr:uid="{00000000-0005-0000-0000-00005E270000}"/>
    <cellStyle name="Normal 2 5 2 4 4 3 3" xfId="25672" xr:uid="{00000000-0005-0000-0000-00005F270000}"/>
    <cellStyle name="Normal 2 5 2 4 4 4" xfId="35883" xr:uid="{00000000-0005-0000-0000-000060270000}"/>
    <cellStyle name="Normal 2 5 2 4 4 5" xfId="20659" xr:uid="{00000000-0005-0000-0000-000061270000}"/>
    <cellStyle name="Normal 2 5 2 4 5" xfId="12249" xr:uid="{00000000-0005-0000-0000-000062270000}"/>
    <cellStyle name="Normal 2 5 2 4 5 2" xfId="42571" xr:uid="{00000000-0005-0000-0000-000063270000}"/>
    <cellStyle name="Normal 2 5 2 4 5 3" xfId="27347" xr:uid="{00000000-0005-0000-0000-000064270000}"/>
    <cellStyle name="Normal 2 5 2 4 6" xfId="7228" xr:uid="{00000000-0005-0000-0000-000065270000}"/>
    <cellStyle name="Normal 2 5 2 4 6 2" xfId="37554" xr:uid="{00000000-0005-0000-0000-000066270000}"/>
    <cellStyle name="Normal 2 5 2 4 6 3" xfId="22330" xr:uid="{00000000-0005-0000-0000-000067270000}"/>
    <cellStyle name="Normal 2 5 2 4 7" xfId="32542" xr:uid="{00000000-0005-0000-0000-000068270000}"/>
    <cellStyle name="Normal 2 5 2 4 8" xfId="17317" xr:uid="{00000000-0005-0000-0000-000069270000}"/>
    <cellStyle name="Normal 2 5 2 5" xfId="2575" xr:uid="{00000000-0005-0000-0000-00006A270000}"/>
    <cellStyle name="Normal 2 5 2 5 2" xfId="4265" xr:uid="{00000000-0005-0000-0000-00006B270000}"/>
    <cellStyle name="Normal 2 5 2 5 2 2" xfId="14338" xr:uid="{00000000-0005-0000-0000-00006C270000}"/>
    <cellStyle name="Normal 2 5 2 5 2 2 2" xfId="44660" xr:uid="{00000000-0005-0000-0000-00006D270000}"/>
    <cellStyle name="Normal 2 5 2 5 2 2 3" xfId="29436" xr:uid="{00000000-0005-0000-0000-00006E270000}"/>
    <cellStyle name="Normal 2 5 2 5 2 3" xfId="9318" xr:uid="{00000000-0005-0000-0000-00006F270000}"/>
    <cellStyle name="Normal 2 5 2 5 2 3 2" xfId="39643" xr:uid="{00000000-0005-0000-0000-000070270000}"/>
    <cellStyle name="Normal 2 5 2 5 2 3 3" xfId="24419" xr:uid="{00000000-0005-0000-0000-000071270000}"/>
    <cellStyle name="Normal 2 5 2 5 2 4" xfId="34630" xr:uid="{00000000-0005-0000-0000-000072270000}"/>
    <cellStyle name="Normal 2 5 2 5 2 5" xfId="19406" xr:uid="{00000000-0005-0000-0000-000073270000}"/>
    <cellStyle name="Normal 2 5 2 5 3" xfId="5957" xr:uid="{00000000-0005-0000-0000-000074270000}"/>
    <cellStyle name="Normal 2 5 2 5 3 2" xfId="16009" xr:uid="{00000000-0005-0000-0000-000075270000}"/>
    <cellStyle name="Normal 2 5 2 5 3 2 2" xfId="46331" xr:uid="{00000000-0005-0000-0000-000076270000}"/>
    <cellStyle name="Normal 2 5 2 5 3 2 3" xfId="31107" xr:uid="{00000000-0005-0000-0000-000077270000}"/>
    <cellStyle name="Normal 2 5 2 5 3 3" xfId="10989" xr:uid="{00000000-0005-0000-0000-000078270000}"/>
    <cellStyle name="Normal 2 5 2 5 3 3 2" xfId="41314" xr:uid="{00000000-0005-0000-0000-000079270000}"/>
    <cellStyle name="Normal 2 5 2 5 3 3 3" xfId="26090" xr:uid="{00000000-0005-0000-0000-00007A270000}"/>
    <cellStyle name="Normal 2 5 2 5 3 4" xfId="36301" xr:uid="{00000000-0005-0000-0000-00007B270000}"/>
    <cellStyle name="Normal 2 5 2 5 3 5" xfId="21077" xr:uid="{00000000-0005-0000-0000-00007C270000}"/>
    <cellStyle name="Normal 2 5 2 5 4" xfId="12667" xr:uid="{00000000-0005-0000-0000-00007D270000}"/>
    <cellStyle name="Normal 2 5 2 5 4 2" xfId="42989" xr:uid="{00000000-0005-0000-0000-00007E270000}"/>
    <cellStyle name="Normal 2 5 2 5 4 3" xfId="27765" xr:uid="{00000000-0005-0000-0000-00007F270000}"/>
    <cellStyle name="Normal 2 5 2 5 5" xfId="7646" xr:uid="{00000000-0005-0000-0000-000080270000}"/>
    <cellStyle name="Normal 2 5 2 5 5 2" xfId="37972" xr:uid="{00000000-0005-0000-0000-000081270000}"/>
    <cellStyle name="Normal 2 5 2 5 5 3" xfId="22748" xr:uid="{00000000-0005-0000-0000-000082270000}"/>
    <cellStyle name="Normal 2 5 2 5 6" xfId="32960" xr:uid="{00000000-0005-0000-0000-000083270000}"/>
    <cellStyle name="Normal 2 5 2 5 7" xfId="17735" xr:uid="{00000000-0005-0000-0000-000084270000}"/>
    <cellStyle name="Normal 2 5 2 6" xfId="3428" xr:uid="{00000000-0005-0000-0000-000085270000}"/>
    <cellStyle name="Normal 2 5 2 6 2" xfId="13502" xr:uid="{00000000-0005-0000-0000-000086270000}"/>
    <cellStyle name="Normal 2 5 2 6 2 2" xfId="43824" xr:uid="{00000000-0005-0000-0000-000087270000}"/>
    <cellStyle name="Normal 2 5 2 6 2 3" xfId="28600" xr:uid="{00000000-0005-0000-0000-000088270000}"/>
    <cellStyle name="Normal 2 5 2 6 3" xfId="8482" xr:uid="{00000000-0005-0000-0000-000089270000}"/>
    <cellStyle name="Normal 2 5 2 6 3 2" xfId="38807" xr:uid="{00000000-0005-0000-0000-00008A270000}"/>
    <cellStyle name="Normal 2 5 2 6 3 3" xfId="23583" xr:uid="{00000000-0005-0000-0000-00008B270000}"/>
    <cellStyle name="Normal 2 5 2 6 4" xfId="33794" xr:uid="{00000000-0005-0000-0000-00008C270000}"/>
    <cellStyle name="Normal 2 5 2 6 5" xfId="18570" xr:uid="{00000000-0005-0000-0000-00008D270000}"/>
    <cellStyle name="Normal 2 5 2 7" xfId="5121" xr:uid="{00000000-0005-0000-0000-00008E270000}"/>
    <cellStyle name="Normal 2 5 2 7 2" xfId="15173" xr:uid="{00000000-0005-0000-0000-00008F270000}"/>
    <cellStyle name="Normal 2 5 2 7 2 2" xfId="45495" xr:uid="{00000000-0005-0000-0000-000090270000}"/>
    <cellStyle name="Normal 2 5 2 7 2 3" xfId="30271" xr:uid="{00000000-0005-0000-0000-000091270000}"/>
    <cellStyle name="Normal 2 5 2 7 3" xfId="10153" xr:uid="{00000000-0005-0000-0000-000092270000}"/>
    <cellStyle name="Normal 2 5 2 7 3 2" xfId="40478" xr:uid="{00000000-0005-0000-0000-000093270000}"/>
    <cellStyle name="Normal 2 5 2 7 3 3" xfId="25254" xr:uid="{00000000-0005-0000-0000-000094270000}"/>
    <cellStyle name="Normal 2 5 2 7 4" xfId="35465" xr:uid="{00000000-0005-0000-0000-000095270000}"/>
    <cellStyle name="Normal 2 5 2 7 5" xfId="20241" xr:uid="{00000000-0005-0000-0000-000096270000}"/>
    <cellStyle name="Normal 2 5 2 8" xfId="11831" xr:uid="{00000000-0005-0000-0000-000097270000}"/>
    <cellStyle name="Normal 2 5 2 8 2" xfId="42153" xr:uid="{00000000-0005-0000-0000-000098270000}"/>
    <cellStyle name="Normal 2 5 2 8 3" xfId="26929" xr:uid="{00000000-0005-0000-0000-000099270000}"/>
    <cellStyle name="Normal 2 5 2 9" xfId="6810" xr:uid="{00000000-0005-0000-0000-00009A270000}"/>
    <cellStyle name="Normal 2 5 2 9 2" xfId="37136" xr:uid="{00000000-0005-0000-0000-00009B270000}"/>
    <cellStyle name="Normal 2 5 2 9 3" xfId="21912" xr:uid="{00000000-0005-0000-0000-00009C270000}"/>
    <cellStyle name="Normal 2 5 3" xfId="1774" xr:uid="{00000000-0005-0000-0000-00009D270000}"/>
    <cellStyle name="Normal 2 5 3 10" xfId="16951" xr:uid="{00000000-0005-0000-0000-00009E270000}"/>
    <cellStyle name="Normal 2 5 3 2" xfId="1993" xr:uid="{00000000-0005-0000-0000-00009F270000}"/>
    <cellStyle name="Normal 2 5 3 2 2" xfId="2414" xr:uid="{00000000-0005-0000-0000-0000A0270000}"/>
    <cellStyle name="Normal 2 5 3 2 2 2" xfId="3253" xr:uid="{00000000-0005-0000-0000-0000A1270000}"/>
    <cellStyle name="Normal 2 5 3 2 2 2 2" xfId="4943" xr:uid="{00000000-0005-0000-0000-0000A2270000}"/>
    <cellStyle name="Normal 2 5 3 2 2 2 2 2" xfId="15016" xr:uid="{00000000-0005-0000-0000-0000A3270000}"/>
    <cellStyle name="Normal 2 5 3 2 2 2 2 2 2" xfId="45338" xr:uid="{00000000-0005-0000-0000-0000A4270000}"/>
    <cellStyle name="Normal 2 5 3 2 2 2 2 2 3" xfId="30114" xr:uid="{00000000-0005-0000-0000-0000A5270000}"/>
    <cellStyle name="Normal 2 5 3 2 2 2 2 3" xfId="9996" xr:uid="{00000000-0005-0000-0000-0000A6270000}"/>
    <cellStyle name="Normal 2 5 3 2 2 2 2 3 2" xfId="40321" xr:uid="{00000000-0005-0000-0000-0000A7270000}"/>
    <cellStyle name="Normal 2 5 3 2 2 2 2 3 3" xfId="25097" xr:uid="{00000000-0005-0000-0000-0000A8270000}"/>
    <cellStyle name="Normal 2 5 3 2 2 2 2 4" xfId="35308" xr:uid="{00000000-0005-0000-0000-0000A9270000}"/>
    <cellStyle name="Normal 2 5 3 2 2 2 2 5" xfId="20084" xr:uid="{00000000-0005-0000-0000-0000AA270000}"/>
    <cellStyle name="Normal 2 5 3 2 2 2 3" xfId="6635" xr:uid="{00000000-0005-0000-0000-0000AB270000}"/>
    <cellStyle name="Normal 2 5 3 2 2 2 3 2" xfId="16687" xr:uid="{00000000-0005-0000-0000-0000AC270000}"/>
    <cellStyle name="Normal 2 5 3 2 2 2 3 2 2" xfId="47009" xr:uid="{00000000-0005-0000-0000-0000AD270000}"/>
    <cellStyle name="Normal 2 5 3 2 2 2 3 2 3" xfId="31785" xr:uid="{00000000-0005-0000-0000-0000AE270000}"/>
    <cellStyle name="Normal 2 5 3 2 2 2 3 3" xfId="11667" xr:uid="{00000000-0005-0000-0000-0000AF270000}"/>
    <cellStyle name="Normal 2 5 3 2 2 2 3 3 2" xfId="41992" xr:uid="{00000000-0005-0000-0000-0000B0270000}"/>
    <cellStyle name="Normal 2 5 3 2 2 2 3 3 3" xfId="26768" xr:uid="{00000000-0005-0000-0000-0000B1270000}"/>
    <cellStyle name="Normal 2 5 3 2 2 2 3 4" xfId="36979" xr:uid="{00000000-0005-0000-0000-0000B2270000}"/>
    <cellStyle name="Normal 2 5 3 2 2 2 3 5" xfId="21755" xr:uid="{00000000-0005-0000-0000-0000B3270000}"/>
    <cellStyle name="Normal 2 5 3 2 2 2 4" xfId="13345" xr:uid="{00000000-0005-0000-0000-0000B4270000}"/>
    <cellStyle name="Normal 2 5 3 2 2 2 4 2" xfId="43667" xr:uid="{00000000-0005-0000-0000-0000B5270000}"/>
    <cellStyle name="Normal 2 5 3 2 2 2 4 3" xfId="28443" xr:uid="{00000000-0005-0000-0000-0000B6270000}"/>
    <cellStyle name="Normal 2 5 3 2 2 2 5" xfId="8324" xr:uid="{00000000-0005-0000-0000-0000B7270000}"/>
    <cellStyle name="Normal 2 5 3 2 2 2 5 2" xfId="38650" xr:uid="{00000000-0005-0000-0000-0000B8270000}"/>
    <cellStyle name="Normal 2 5 3 2 2 2 5 3" xfId="23426" xr:uid="{00000000-0005-0000-0000-0000B9270000}"/>
    <cellStyle name="Normal 2 5 3 2 2 2 6" xfId="33638" xr:uid="{00000000-0005-0000-0000-0000BA270000}"/>
    <cellStyle name="Normal 2 5 3 2 2 2 7" xfId="18413" xr:uid="{00000000-0005-0000-0000-0000BB270000}"/>
    <cellStyle name="Normal 2 5 3 2 2 3" xfId="4106" xr:uid="{00000000-0005-0000-0000-0000BC270000}"/>
    <cellStyle name="Normal 2 5 3 2 2 3 2" xfId="14180" xr:uid="{00000000-0005-0000-0000-0000BD270000}"/>
    <cellStyle name="Normal 2 5 3 2 2 3 2 2" xfId="44502" xr:uid="{00000000-0005-0000-0000-0000BE270000}"/>
    <cellStyle name="Normal 2 5 3 2 2 3 2 3" xfId="29278" xr:uid="{00000000-0005-0000-0000-0000BF270000}"/>
    <cellStyle name="Normal 2 5 3 2 2 3 3" xfId="9160" xr:uid="{00000000-0005-0000-0000-0000C0270000}"/>
    <cellStyle name="Normal 2 5 3 2 2 3 3 2" xfId="39485" xr:uid="{00000000-0005-0000-0000-0000C1270000}"/>
    <cellStyle name="Normal 2 5 3 2 2 3 3 3" xfId="24261" xr:uid="{00000000-0005-0000-0000-0000C2270000}"/>
    <cellStyle name="Normal 2 5 3 2 2 3 4" xfId="34472" xr:uid="{00000000-0005-0000-0000-0000C3270000}"/>
    <cellStyle name="Normal 2 5 3 2 2 3 5" xfId="19248" xr:uid="{00000000-0005-0000-0000-0000C4270000}"/>
    <cellStyle name="Normal 2 5 3 2 2 4" xfId="5799" xr:uid="{00000000-0005-0000-0000-0000C5270000}"/>
    <cellStyle name="Normal 2 5 3 2 2 4 2" xfId="15851" xr:uid="{00000000-0005-0000-0000-0000C6270000}"/>
    <cellStyle name="Normal 2 5 3 2 2 4 2 2" xfId="46173" xr:uid="{00000000-0005-0000-0000-0000C7270000}"/>
    <cellStyle name="Normal 2 5 3 2 2 4 2 3" xfId="30949" xr:uid="{00000000-0005-0000-0000-0000C8270000}"/>
    <cellStyle name="Normal 2 5 3 2 2 4 3" xfId="10831" xr:uid="{00000000-0005-0000-0000-0000C9270000}"/>
    <cellStyle name="Normal 2 5 3 2 2 4 3 2" xfId="41156" xr:uid="{00000000-0005-0000-0000-0000CA270000}"/>
    <cellStyle name="Normal 2 5 3 2 2 4 3 3" xfId="25932" xr:uid="{00000000-0005-0000-0000-0000CB270000}"/>
    <cellStyle name="Normal 2 5 3 2 2 4 4" xfId="36143" xr:uid="{00000000-0005-0000-0000-0000CC270000}"/>
    <cellStyle name="Normal 2 5 3 2 2 4 5" xfId="20919" xr:uid="{00000000-0005-0000-0000-0000CD270000}"/>
    <cellStyle name="Normal 2 5 3 2 2 5" xfId="12509" xr:uid="{00000000-0005-0000-0000-0000CE270000}"/>
    <cellStyle name="Normal 2 5 3 2 2 5 2" xfId="42831" xr:uid="{00000000-0005-0000-0000-0000CF270000}"/>
    <cellStyle name="Normal 2 5 3 2 2 5 3" xfId="27607" xr:uid="{00000000-0005-0000-0000-0000D0270000}"/>
    <cellStyle name="Normal 2 5 3 2 2 6" xfId="7488" xr:uid="{00000000-0005-0000-0000-0000D1270000}"/>
    <cellStyle name="Normal 2 5 3 2 2 6 2" xfId="37814" xr:uid="{00000000-0005-0000-0000-0000D2270000}"/>
    <cellStyle name="Normal 2 5 3 2 2 6 3" xfId="22590" xr:uid="{00000000-0005-0000-0000-0000D3270000}"/>
    <cellStyle name="Normal 2 5 3 2 2 7" xfId="32802" xr:uid="{00000000-0005-0000-0000-0000D4270000}"/>
    <cellStyle name="Normal 2 5 3 2 2 8" xfId="17577" xr:uid="{00000000-0005-0000-0000-0000D5270000}"/>
    <cellStyle name="Normal 2 5 3 2 3" xfId="2835" xr:uid="{00000000-0005-0000-0000-0000D6270000}"/>
    <cellStyle name="Normal 2 5 3 2 3 2" xfId="4525" xr:uid="{00000000-0005-0000-0000-0000D7270000}"/>
    <cellStyle name="Normal 2 5 3 2 3 2 2" xfId="14598" xr:uid="{00000000-0005-0000-0000-0000D8270000}"/>
    <cellStyle name="Normal 2 5 3 2 3 2 2 2" xfId="44920" xr:uid="{00000000-0005-0000-0000-0000D9270000}"/>
    <cellStyle name="Normal 2 5 3 2 3 2 2 3" xfId="29696" xr:uid="{00000000-0005-0000-0000-0000DA270000}"/>
    <cellStyle name="Normal 2 5 3 2 3 2 3" xfId="9578" xr:uid="{00000000-0005-0000-0000-0000DB270000}"/>
    <cellStyle name="Normal 2 5 3 2 3 2 3 2" xfId="39903" xr:uid="{00000000-0005-0000-0000-0000DC270000}"/>
    <cellStyle name="Normal 2 5 3 2 3 2 3 3" xfId="24679" xr:uid="{00000000-0005-0000-0000-0000DD270000}"/>
    <cellStyle name="Normal 2 5 3 2 3 2 4" xfId="34890" xr:uid="{00000000-0005-0000-0000-0000DE270000}"/>
    <cellStyle name="Normal 2 5 3 2 3 2 5" xfId="19666" xr:uid="{00000000-0005-0000-0000-0000DF270000}"/>
    <cellStyle name="Normal 2 5 3 2 3 3" xfId="6217" xr:uid="{00000000-0005-0000-0000-0000E0270000}"/>
    <cellStyle name="Normal 2 5 3 2 3 3 2" xfId="16269" xr:uid="{00000000-0005-0000-0000-0000E1270000}"/>
    <cellStyle name="Normal 2 5 3 2 3 3 2 2" xfId="46591" xr:uid="{00000000-0005-0000-0000-0000E2270000}"/>
    <cellStyle name="Normal 2 5 3 2 3 3 2 3" xfId="31367" xr:uid="{00000000-0005-0000-0000-0000E3270000}"/>
    <cellStyle name="Normal 2 5 3 2 3 3 3" xfId="11249" xr:uid="{00000000-0005-0000-0000-0000E4270000}"/>
    <cellStyle name="Normal 2 5 3 2 3 3 3 2" xfId="41574" xr:uid="{00000000-0005-0000-0000-0000E5270000}"/>
    <cellStyle name="Normal 2 5 3 2 3 3 3 3" xfId="26350" xr:uid="{00000000-0005-0000-0000-0000E6270000}"/>
    <cellStyle name="Normal 2 5 3 2 3 3 4" xfId="36561" xr:uid="{00000000-0005-0000-0000-0000E7270000}"/>
    <cellStyle name="Normal 2 5 3 2 3 3 5" xfId="21337" xr:uid="{00000000-0005-0000-0000-0000E8270000}"/>
    <cellStyle name="Normal 2 5 3 2 3 4" xfId="12927" xr:uid="{00000000-0005-0000-0000-0000E9270000}"/>
    <cellStyle name="Normal 2 5 3 2 3 4 2" xfId="43249" xr:uid="{00000000-0005-0000-0000-0000EA270000}"/>
    <cellStyle name="Normal 2 5 3 2 3 4 3" xfId="28025" xr:uid="{00000000-0005-0000-0000-0000EB270000}"/>
    <cellStyle name="Normal 2 5 3 2 3 5" xfId="7906" xr:uid="{00000000-0005-0000-0000-0000EC270000}"/>
    <cellStyle name="Normal 2 5 3 2 3 5 2" xfId="38232" xr:uid="{00000000-0005-0000-0000-0000ED270000}"/>
    <cellStyle name="Normal 2 5 3 2 3 5 3" xfId="23008" xr:uid="{00000000-0005-0000-0000-0000EE270000}"/>
    <cellStyle name="Normal 2 5 3 2 3 6" xfId="33220" xr:uid="{00000000-0005-0000-0000-0000EF270000}"/>
    <cellStyle name="Normal 2 5 3 2 3 7" xfId="17995" xr:uid="{00000000-0005-0000-0000-0000F0270000}"/>
    <cellStyle name="Normal 2 5 3 2 4" xfId="3688" xr:uid="{00000000-0005-0000-0000-0000F1270000}"/>
    <cellStyle name="Normal 2 5 3 2 4 2" xfId="13762" xr:uid="{00000000-0005-0000-0000-0000F2270000}"/>
    <cellStyle name="Normal 2 5 3 2 4 2 2" xfId="44084" xr:uid="{00000000-0005-0000-0000-0000F3270000}"/>
    <cellStyle name="Normal 2 5 3 2 4 2 3" xfId="28860" xr:uid="{00000000-0005-0000-0000-0000F4270000}"/>
    <cellStyle name="Normal 2 5 3 2 4 3" xfId="8742" xr:uid="{00000000-0005-0000-0000-0000F5270000}"/>
    <cellStyle name="Normal 2 5 3 2 4 3 2" xfId="39067" xr:uid="{00000000-0005-0000-0000-0000F6270000}"/>
    <cellStyle name="Normal 2 5 3 2 4 3 3" xfId="23843" xr:uid="{00000000-0005-0000-0000-0000F7270000}"/>
    <cellStyle name="Normal 2 5 3 2 4 4" xfId="34054" xr:uid="{00000000-0005-0000-0000-0000F8270000}"/>
    <cellStyle name="Normal 2 5 3 2 4 5" xfId="18830" xr:uid="{00000000-0005-0000-0000-0000F9270000}"/>
    <cellStyle name="Normal 2 5 3 2 5" xfId="5381" xr:uid="{00000000-0005-0000-0000-0000FA270000}"/>
    <cellStyle name="Normal 2 5 3 2 5 2" xfId="15433" xr:uid="{00000000-0005-0000-0000-0000FB270000}"/>
    <cellStyle name="Normal 2 5 3 2 5 2 2" xfId="45755" xr:uid="{00000000-0005-0000-0000-0000FC270000}"/>
    <cellStyle name="Normal 2 5 3 2 5 2 3" xfId="30531" xr:uid="{00000000-0005-0000-0000-0000FD270000}"/>
    <cellStyle name="Normal 2 5 3 2 5 3" xfId="10413" xr:uid="{00000000-0005-0000-0000-0000FE270000}"/>
    <cellStyle name="Normal 2 5 3 2 5 3 2" xfId="40738" xr:uid="{00000000-0005-0000-0000-0000FF270000}"/>
    <cellStyle name="Normal 2 5 3 2 5 3 3" xfId="25514" xr:uid="{00000000-0005-0000-0000-000000280000}"/>
    <cellStyle name="Normal 2 5 3 2 5 4" xfId="35725" xr:uid="{00000000-0005-0000-0000-000001280000}"/>
    <cellStyle name="Normal 2 5 3 2 5 5" xfId="20501" xr:uid="{00000000-0005-0000-0000-000002280000}"/>
    <cellStyle name="Normal 2 5 3 2 6" xfId="12091" xr:uid="{00000000-0005-0000-0000-000003280000}"/>
    <cellStyle name="Normal 2 5 3 2 6 2" xfId="42413" xr:uid="{00000000-0005-0000-0000-000004280000}"/>
    <cellStyle name="Normal 2 5 3 2 6 3" xfId="27189" xr:uid="{00000000-0005-0000-0000-000005280000}"/>
    <cellStyle name="Normal 2 5 3 2 7" xfId="7070" xr:uid="{00000000-0005-0000-0000-000006280000}"/>
    <cellStyle name="Normal 2 5 3 2 7 2" xfId="37396" xr:uid="{00000000-0005-0000-0000-000007280000}"/>
    <cellStyle name="Normal 2 5 3 2 7 3" xfId="22172" xr:uid="{00000000-0005-0000-0000-000008280000}"/>
    <cellStyle name="Normal 2 5 3 2 8" xfId="32384" xr:uid="{00000000-0005-0000-0000-000009280000}"/>
    <cellStyle name="Normal 2 5 3 2 9" xfId="17159" xr:uid="{00000000-0005-0000-0000-00000A280000}"/>
    <cellStyle name="Normal 2 5 3 3" xfId="2206" xr:uid="{00000000-0005-0000-0000-00000B280000}"/>
    <cellStyle name="Normal 2 5 3 3 2" xfId="3045" xr:uid="{00000000-0005-0000-0000-00000C280000}"/>
    <cellStyle name="Normal 2 5 3 3 2 2" xfId="4735" xr:uid="{00000000-0005-0000-0000-00000D280000}"/>
    <cellStyle name="Normal 2 5 3 3 2 2 2" xfId="14808" xr:uid="{00000000-0005-0000-0000-00000E280000}"/>
    <cellStyle name="Normal 2 5 3 3 2 2 2 2" xfId="45130" xr:uid="{00000000-0005-0000-0000-00000F280000}"/>
    <cellStyle name="Normal 2 5 3 3 2 2 2 3" xfId="29906" xr:uid="{00000000-0005-0000-0000-000010280000}"/>
    <cellStyle name="Normal 2 5 3 3 2 2 3" xfId="9788" xr:uid="{00000000-0005-0000-0000-000011280000}"/>
    <cellStyle name="Normal 2 5 3 3 2 2 3 2" xfId="40113" xr:uid="{00000000-0005-0000-0000-000012280000}"/>
    <cellStyle name="Normal 2 5 3 3 2 2 3 3" xfId="24889" xr:uid="{00000000-0005-0000-0000-000013280000}"/>
    <cellStyle name="Normal 2 5 3 3 2 2 4" xfId="35100" xr:uid="{00000000-0005-0000-0000-000014280000}"/>
    <cellStyle name="Normal 2 5 3 3 2 2 5" xfId="19876" xr:uid="{00000000-0005-0000-0000-000015280000}"/>
    <cellStyle name="Normal 2 5 3 3 2 3" xfId="6427" xr:uid="{00000000-0005-0000-0000-000016280000}"/>
    <cellStyle name="Normal 2 5 3 3 2 3 2" xfId="16479" xr:uid="{00000000-0005-0000-0000-000017280000}"/>
    <cellStyle name="Normal 2 5 3 3 2 3 2 2" xfId="46801" xr:uid="{00000000-0005-0000-0000-000018280000}"/>
    <cellStyle name="Normal 2 5 3 3 2 3 2 3" xfId="31577" xr:uid="{00000000-0005-0000-0000-000019280000}"/>
    <cellStyle name="Normal 2 5 3 3 2 3 3" xfId="11459" xr:uid="{00000000-0005-0000-0000-00001A280000}"/>
    <cellStyle name="Normal 2 5 3 3 2 3 3 2" xfId="41784" xr:uid="{00000000-0005-0000-0000-00001B280000}"/>
    <cellStyle name="Normal 2 5 3 3 2 3 3 3" xfId="26560" xr:uid="{00000000-0005-0000-0000-00001C280000}"/>
    <cellStyle name="Normal 2 5 3 3 2 3 4" xfId="36771" xr:uid="{00000000-0005-0000-0000-00001D280000}"/>
    <cellStyle name="Normal 2 5 3 3 2 3 5" xfId="21547" xr:uid="{00000000-0005-0000-0000-00001E280000}"/>
    <cellStyle name="Normal 2 5 3 3 2 4" xfId="13137" xr:uid="{00000000-0005-0000-0000-00001F280000}"/>
    <cellStyle name="Normal 2 5 3 3 2 4 2" xfId="43459" xr:uid="{00000000-0005-0000-0000-000020280000}"/>
    <cellStyle name="Normal 2 5 3 3 2 4 3" xfId="28235" xr:uid="{00000000-0005-0000-0000-000021280000}"/>
    <cellStyle name="Normal 2 5 3 3 2 5" xfId="8116" xr:uid="{00000000-0005-0000-0000-000022280000}"/>
    <cellStyle name="Normal 2 5 3 3 2 5 2" xfId="38442" xr:uid="{00000000-0005-0000-0000-000023280000}"/>
    <cellStyle name="Normal 2 5 3 3 2 5 3" xfId="23218" xr:uid="{00000000-0005-0000-0000-000024280000}"/>
    <cellStyle name="Normal 2 5 3 3 2 6" xfId="33430" xr:uid="{00000000-0005-0000-0000-000025280000}"/>
    <cellStyle name="Normal 2 5 3 3 2 7" xfId="18205" xr:uid="{00000000-0005-0000-0000-000026280000}"/>
    <cellStyle name="Normal 2 5 3 3 3" xfId="3898" xr:uid="{00000000-0005-0000-0000-000027280000}"/>
    <cellStyle name="Normal 2 5 3 3 3 2" xfId="13972" xr:uid="{00000000-0005-0000-0000-000028280000}"/>
    <cellStyle name="Normal 2 5 3 3 3 2 2" xfId="44294" xr:uid="{00000000-0005-0000-0000-000029280000}"/>
    <cellStyle name="Normal 2 5 3 3 3 2 3" xfId="29070" xr:uid="{00000000-0005-0000-0000-00002A280000}"/>
    <cellStyle name="Normal 2 5 3 3 3 3" xfId="8952" xr:uid="{00000000-0005-0000-0000-00002B280000}"/>
    <cellStyle name="Normal 2 5 3 3 3 3 2" xfId="39277" xr:uid="{00000000-0005-0000-0000-00002C280000}"/>
    <cellStyle name="Normal 2 5 3 3 3 3 3" xfId="24053" xr:uid="{00000000-0005-0000-0000-00002D280000}"/>
    <cellStyle name="Normal 2 5 3 3 3 4" xfId="34264" xr:uid="{00000000-0005-0000-0000-00002E280000}"/>
    <cellStyle name="Normal 2 5 3 3 3 5" xfId="19040" xr:uid="{00000000-0005-0000-0000-00002F280000}"/>
    <cellStyle name="Normal 2 5 3 3 4" xfId="5591" xr:uid="{00000000-0005-0000-0000-000030280000}"/>
    <cellStyle name="Normal 2 5 3 3 4 2" xfId="15643" xr:uid="{00000000-0005-0000-0000-000031280000}"/>
    <cellStyle name="Normal 2 5 3 3 4 2 2" xfId="45965" xr:uid="{00000000-0005-0000-0000-000032280000}"/>
    <cellStyle name="Normal 2 5 3 3 4 2 3" xfId="30741" xr:uid="{00000000-0005-0000-0000-000033280000}"/>
    <cellStyle name="Normal 2 5 3 3 4 3" xfId="10623" xr:uid="{00000000-0005-0000-0000-000034280000}"/>
    <cellStyle name="Normal 2 5 3 3 4 3 2" xfId="40948" xr:uid="{00000000-0005-0000-0000-000035280000}"/>
    <cellStyle name="Normal 2 5 3 3 4 3 3" xfId="25724" xr:uid="{00000000-0005-0000-0000-000036280000}"/>
    <cellStyle name="Normal 2 5 3 3 4 4" xfId="35935" xr:uid="{00000000-0005-0000-0000-000037280000}"/>
    <cellStyle name="Normal 2 5 3 3 4 5" xfId="20711" xr:uid="{00000000-0005-0000-0000-000038280000}"/>
    <cellStyle name="Normal 2 5 3 3 5" xfId="12301" xr:uid="{00000000-0005-0000-0000-000039280000}"/>
    <cellStyle name="Normal 2 5 3 3 5 2" xfId="42623" xr:uid="{00000000-0005-0000-0000-00003A280000}"/>
    <cellStyle name="Normal 2 5 3 3 5 3" xfId="27399" xr:uid="{00000000-0005-0000-0000-00003B280000}"/>
    <cellStyle name="Normal 2 5 3 3 6" xfId="7280" xr:uid="{00000000-0005-0000-0000-00003C280000}"/>
    <cellStyle name="Normal 2 5 3 3 6 2" xfId="37606" xr:uid="{00000000-0005-0000-0000-00003D280000}"/>
    <cellStyle name="Normal 2 5 3 3 6 3" xfId="22382" xr:uid="{00000000-0005-0000-0000-00003E280000}"/>
    <cellStyle name="Normal 2 5 3 3 7" xfId="32594" xr:uid="{00000000-0005-0000-0000-00003F280000}"/>
    <cellStyle name="Normal 2 5 3 3 8" xfId="17369" xr:uid="{00000000-0005-0000-0000-000040280000}"/>
    <cellStyle name="Normal 2 5 3 4" xfId="2627" xr:uid="{00000000-0005-0000-0000-000041280000}"/>
    <cellStyle name="Normal 2 5 3 4 2" xfId="4317" xr:uid="{00000000-0005-0000-0000-000042280000}"/>
    <cellStyle name="Normal 2 5 3 4 2 2" xfId="14390" xr:uid="{00000000-0005-0000-0000-000043280000}"/>
    <cellStyle name="Normal 2 5 3 4 2 2 2" xfId="44712" xr:uid="{00000000-0005-0000-0000-000044280000}"/>
    <cellStyle name="Normal 2 5 3 4 2 2 3" xfId="29488" xr:uid="{00000000-0005-0000-0000-000045280000}"/>
    <cellStyle name="Normal 2 5 3 4 2 3" xfId="9370" xr:uid="{00000000-0005-0000-0000-000046280000}"/>
    <cellStyle name="Normal 2 5 3 4 2 3 2" xfId="39695" xr:uid="{00000000-0005-0000-0000-000047280000}"/>
    <cellStyle name="Normal 2 5 3 4 2 3 3" xfId="24471" xr:uid="{00000000-0005-0000-0000-000048280000}"/>
    <cellStyle name="Normal 2 5 3 4 2 4" xfId="34682" xr:uid="{00000000-0005-0000-0000-000049280000}"/>
    <cellStyle name="Normal 2 5 3 4 2 5" xfId="19458" xr:uid="{00000000-0005-0000-0000-00004A280000}"/>
    <cellStyle name="Normal 2 5 3 4 3" xfId="6009" xr:uid="{00000000-0005-0000-0000-00004B280000}"/>
    <cellStyle name="Normal 2 5 3 4 3 2" xfId="16061" xr:uid="{00000000-0005-0000-0000-00004C280000}"/>
    <cellStyle name="Normal 2 5 3 4 3 2 2" xfId="46383" xr:uid="{00000000-0005-0000-0000-00004D280000}"/>
    <cellStyle name="Normal 2 5 3 4 3 2 3" xfId="31159" xr:uid="{00000000-0005-0000-0000-00004E280000}"/>
    <cellStyle name="Normal 2 5 3 4 3 3" xfId="11041" xr:uid="{00000000-0005-0000-0000-00004F280000}"/>
    <cellStyle name="Normal 2 5 3 4 3 3 2" xfId="41366" xr:uid="{00000000-0005-0000-0000-000050280000}"/>
    <cellStyle name="Normal 2 5 3 4 3 3 3" xfId="26142" xr:uid="{00000000-0005-0000-0000-000051280000}"/>
    <cellStyle name="Normal 2 5 3 4 3 4" xfId="36353" xr:uid="{00000000-0005-0000-0000-000052280000}"/>
    <cellStyle name="Normal 2 5 3 4 3 5" xfId="21129" xr:uid="{00000000-0005-0000-0000-000053280000}"/>
    <cellStyle name="Normal 2 5 3 4 4" xfId="12719" xr:uid="{00000000-0005-0000-0000-000054280000}"/>
    <cellStyle name="Normal 2 5 3 4 4 2" xfId="43041" xr:uid="{00000000-0005-0000-0000-000055280000}"/>
    <cellStyle name="Normal 2 5 3 4 4 3" xfId="27817" xr:uid="{00000000-0005-0000-0000-000056280000}"/>
    <cellStyle name="Normal 2 5 3 4 5" xfId="7698" xr:uid="{00000000-0005-0000-0000-000057280000}"/>
    <cellStyle name="Normal 2 5 3 4 5 2" xfId="38024" xr:uid="{00000000-0005-0000-0000-000058280000}"/>
    <cellStyle name="Normal 2 5 3 4 5 3" xfId="22800" xr:uid="{00000000-0005-0000-0000-000059280000}"/>
    <cellStyle name="Normal 2 5 3 4 6" xfId="33012" xr:uid="{00000000-0005-0000-0000-00005A280000}"/>
    <cellStyle name="Normal 2 5 3 4 7" xfId="17787" xr:uid="{00000000-0005-0000-0000-00005B280000}"/>
    <cellStyle name="Normal 2 5 3 5" xfId="3480" xr:uid="{00000000-0005-0000-0000-00005C280000}"/>
    <cellStyle name="Normal 2 5 3 5 2" xfId="13554" xr:uid="{00000000-0005-0000-0000-00005D280000}"/>
    <cellStyle name="Normal 2 5 3 5 2 2" xfId="43876" xr:uid="{00000000-0005-0000-0000-00005E280000}"/>
    <cellStyle name="Normal 2 5 3 5 2 3" xfId="28652" xr:uid="{00000000-0005-0000-0000-00005F280000}"/>
    <cellStyle name="Normal 2 5 3 5 3" xfId="8534" xr:uid="{00000000-0005-0000-0000-000060280000}"/>
    <cellStyle name="Normal 2 5 3 5 3 2" xfId="38859" xr:uid="{00000000-0005-0000-0000-000061280000}"/>
    <cellStyle name="Normal 2 5 3 5 3 3" xfId="23635" xr:uid="{00000000-0005-0000-0000-000062280000}"/>
    <cellStyle name="Normal 2 5 3 5 4" xfId="33846" xr:uid="{00000000-0005-0000-0000-000063280000}"/>
    <cellStyle name="Normal 2 5 3 5 5" xfId="18622" xr:uid="{00000000-0005-0000-0000-000064280000}"/>
    <cellStyle name="Normal 2 5 3 6" xfId="5173" xr:uid="{00000000-0005-0000-0000-000065280000}"/>
    <cellStyle name="Normal 2 5 3 6 2" xfId="15225" xr:uid="{00000000-0005-0000-0000-000066280000}"/>
    <cellStyle name="Normal 2 5 3 6 2 2" xfId="45547" xr:uid="{00000000-0005-0000-0000-000067280000}"/>
    <cellStyle name="Normal 2 5 3 6 2 3" xfId="30323" xr:uid="{00000000-0005-0000-0000-000068280000}"/>
    <cellStyle name="Normal 2 5 3 6 3" xfId="10205" xr:uid="{00000000-0005-0000-0000-000069280000}"/>
    <cellStyle name="Normal 2 5 3 6 3 2" xfId="40530" xr:uid="{00000000-0005-0000-0000-00006A280000}"/>
    <cellStyle name="Normal 2 5 3 6 3 3" xfId="25306" xr:uid="{00000000-0005-0000-0000-00006B280000}"/>
    <cellStyle name="Normal 2 5 3 6 4" xfId="35517" xr:uid="{00000000-0005-0000-0000-00006C280000}"/>
    <cellStyle name="Normal 2 5 3 6 5" xfId="20293" xr:uid="{00000000-0005-0000-0000-00006D280000}"/>
    <cellStyle name="Normal 2 5 3 7" xfId="11883" xr:uid="{00000000-0005-0000-0000-00006E280000}"/>
    <cellStyle name="Normal 2 5 3 7 2" xfId="42205" xr:uid="{00000000-0005-0000-0000-00006F280000}"/>
    <cellStyle name="Normal 2 5 3 7 3" xfId="26981" xr:uid="{00000000-0005-0000-0000-000070280000}"/>
    <cellStyle name="Normal 2 5 3 8" xfId="6862" xr:uid="{00000000-0005-0000-0000-000071280000}"/>
    <cellStyle name="Normal 2 5 3 8 2" xfId="37188" xr:uid="{00000000-0005-0000-0000-000072280000}"/>
    <cellStyle name="Normal 2 5 3 8 3" xfId="21964" xr:uid="{00000000-0005-0000-0000-000073280000}"/>
    <cellStyle name="Normal 2 5 3 9" xfId="32177" xr:uid="{00000000-0005-0000-0000-000074280000}"/>
    <cellStyle name="Normal 2 5 4" xfId="1887" xr:uid="{00000000-0005-0000-0000-000075280000}"/>
    <cellStyle name="Normal 2 5 4 2" xfId="2310" xr:uid="{00000000-0005-0000-0000-000076280000}"/>
    <cellStyle name="Normal 2 5 4 2 2" xfId="3149" xr:uid="{00000000-0005-0000-0000-000077280000}"/>
    <cellStyle name="Normal 2 5 4 2 2 2" xfId="4839" xr:uid="{00000000-0005-0000-0000-000078280000}"/>
    <cellStyle name="Normal 2 5 4 2 2 2 2" xfId="14912" xr:uid="{00000000-0005-0000-0000-000079280000}"/>
    <cellStyle name="Normal 2 5 4 2 2 2 2 2" xfId="45234" xr:uid="{00000000-0005-0000-0000-00007A280000}"/>
    <cellStyle name="Normal 2 5 4 2 2 2 2 3" xfId="30010" xr:uid="{00000000-0005-0000-0000-00007B280000}"/>
    <cellStyle name="Normal 2 5 4 2 2 2 3" xfId="9892" xr:uid="{00000000-0005-0000-0000-00007C280000}"/>
    <cellStyle name="Normal 2 5 4 2 2 2 3 2" xfId="40217" xr:uid="{00000000-0005-0000-0000-00007D280000}"/>
    <cellStyle name="Normal 2 5 4 2 2 2 3 3" xfId="24993" xr:uid="{00000000-0005-0000-0000-00007E280000}"/>
    <cellStyle name="Normal 2 5 4 2 2 2 4" xfId="35204" xr:uid="{00000000-0005-0000-0000-00007F280000}"/>
    <cellStyle name="Normal 2 5 4 2 2 2 5" xfId="19980" xr:uid="{00000000-0005-0000-0000-000080280000}"/>
    <cellStyle name="Normal 2 5 4 2 2 3" xfId="6531" xr:uid="{00000000-0005-0000-0000-000081280000}"/>
    <cellStyle name="Normal 2 5 4 2 2 3 2" xfId="16583" xr:uid="{00000000-0005-0000-0000-000082280000}"/>
    <cellStyle name="Normal 2 5 4 2 2 3 2 2" xfId="46905" xr:uid="{00000000-0005-0000-0000-000083280000}"/>
    <cellStyle name="Normal 2 5 4 2 2 3 2 3" xfId="31681" xr:uid="{00000000-0005-0000-0000-000084280000}"/>
    <cellStyle name="Normal 2 5 4 2 2 3 3" xfId="11563" xr:uid="{00000000-0005-0000-0000-000085280000}"/>
    <cellStyle name="Normal 2 5 4 2 2 3 3 2" xfId="41888" xr:uid="{00000000-0005-0000-0000-000086280000}"/>
    <cellStyle name="Normal 2 5 4 2 2 3 3 3" xfId="26664" xr:uid="{00000000-0005-0000-0000-000087280000}"/>
    <cellStyle name="Normal 2 5 4 2 2 3 4" xfId="36875" xr:uid="{00000000-0005-0000-0000-000088280000}"/>
    <cellStyle name="Normal 2 5 4 2 2 3 5" xfId="21651" xr:uid="{00000000-0005-0000-0000-000089280000}"/>
    <cellStyle name="Normal 2 5 4 2 2 4" xfId="13241" xr:uid="{00000000-0005-0000-0000-00008A280000}"/>
    <cellStyle name="Normal 2 5 4 2 2 4 2" xfId="43563" xr:uid="{00000000-0005-0000-0000-00008B280000}"/>
    <cellStyle name="Normal 2 5 4 2 2 4 3" xfId="28339" xr:uid="{00000000-0005-0000-0000-00008C280000}"/>
    <cellStyle name="Normal 2 5 4 2 2 5" xfId="8220" xr:uid="{00000000-0005-0000-0000-00008D280000}"/>
    <cellStyle name="Normal 2 5 4 2 2 5 2" xfId="38546" xr:uid="{00000000-0005-0000-0000-00008E280000}"/>
    <cellStyle name="Normal 2 5 4 2 2 5 3" xfId="23322" xr:uid="{00000000-0005-0000-0000-00008F280000}"/>
    <cellStyle name="Normal 2 5 4 2 2 6" xfId="33534" xr:uid="{00000000-0005-0000-0000-000090280000}"/>
    <cellStyle name="Normal 2 5 4 2 2 7" xfId="18309" xr:uid="{00000000-0005-0000-0000-000091280000}"/>
    <cellStyle name="Normal 2 5 4 2 3" xfId="4002" xr:uid="{00000000-0005-0000-0000-000092280000}"/>
    <cellStyle name="Normal 2 5 4 2 3 2" xfId="14076" xr:uid="{00000000-0005-0000-0000-000093280000}"/>
    <cellStyle name="Normal 2 5 4 2 3 2 2" xfId="44398" xr:uid="{00000000-0005-0000-0000-000094280000}"/>
    <cellStyle name="Normal 2 5 4 2 3 2 3" xfId="29174" xr:uid="{00000000-0005-0000-0000-000095280000}"/>
    <cellStyle name="Normal 2 5 4 2 3 3" xfId="9056" xr:uid="{00000000-0005-0000-0000-000096280000}"/>
    <cellStyle name="Normal 2 5 4 2 3 3 2" xfId="39381" xr:uid="{00000000-0005-0000-0000-000097280000}"/>
    <cellStyle name="Normal 2 5 4 2 3 3 3" xfId="24157" xr:uid="{00000000-0005-0000-0000-000098280000}"/>
    <cellStyle name="Normal 2 5 4 2 3 4" xfId="34368" xr:uid="{00000000-0005-0000-0000-000099280000}"/>
    <cellStyle name="Normal 2 5 4 2 3 5" xfId="19144" xr:uid="{00000000-0005-0000-0000-00009A280000}"/>
    <cellStyle name="Normal 2 5 4 2 4" xfId="5695" xr:uid="{00000000-0005-0000-0000-00009B280000}"/>
    <cellStyle name="Normal 2 5 4 2 4 2" xfId="15747" xr:uid="{00000000-0005-0000-0000-00009C280000}"/>
    <cellStyle name="Normal 2 5 4 2 4 2 2" xfId="46069" xr:uid="{00000000-0005-0000-0000-00009D280000}"/>
    <cellStyle name="Normal 2 5 4 2 4 2 3" xfId="30845" xr:uid="{00000000-0005-0000-0000-00009E280000}"/>
    <cellStyle name="Normal 2 5 4 2 4 3" xfId="10727" xr:uid="{00000000-0005-0000-0000-00009F280000}"/>
    <cellStyle name="Normal 2 5 4 2 4 3 2" xfId="41052" xr:uid="{00000000-0005-0000-0000-0000A0280000}"/>
    <cellStyle name="Normal 2 5 4 2 4 3 3" xfId="25828" xr:uid="{00000000-0005-0000-0000-0000A1280000}"/>
    <cellStyle name="Normal 2 5 4 2 4 4" xfId="36039" xr:uid="{00000000-0005-0000-0000-0000A2280000}"/>
    <cellStyle name="Normal 2 5 4 2 4 5" xfId="20815" xr:uid="{00000000-0005-0000-0000-0000A3280000}"/>
    <cellStyle name="Normal 2 5 4 2 5" xfId="12405" xr:uid="{00000000-0005-0000-0000-0000A4280000}"/>
    <cellStyle name="Normal 2 5 4 2 5 2" xfId="42727" xr:uid="{00000000-0005-0000-0000-0000A5280000}"/>
    <cellStyle name="Normal 2 5 4 2 5 3" xfId="27503" xr:uid="{00000000-0005-0000-0000-0000A6280000}"/>
    <cellStyle name="Normal 2 5 4 2 6" xfId="7384" xr:uid="{00000000-0005-0000-0000-0000A7280000}"/>
    <cellStyle name="Normal 2 5 4 2 6 2" xfId="37710" xr:uid="{00000000-0005-0000-0000-0000A8280000}"/>
    <cellStyle name="Normal 2 5 4 2 6 3" xfId="22486" xr:uid="{00000000-0005-0000-0000-0000A9280000}"/>
    <cellStyle name="Normal 2 5 4 2 7" xfId="32698" xr:uid="{00000000-0005-0000-0000-0000AA280000}"/>
    <cellStyle name="Normal 2 5 4 2 8" xfId="17473" xr:uid="{00000000-0005-0000-0000-0000AB280000}"/>
    <cellStyle name="Normal 2 5 4 3" xfId="2731" xr:uid="{00000000-0005-0000-0000-0000AC280000}"/>
    <cellStyle name="Normal 2 5 4 3 2" xfId="4421" xr:uid="{00000000-0005-0000-0000-0000AD280000}"/>
    <cellStyle name="Normal 2 5 4 3 2 2" xfId="14494" xr:uid="{00000000-0005-0000-0000-0000AE280000}"/>
    <cellStyle name="Normal 2 5 4 3 2 2 2" xfId="44816" xr:uid="{00000000-0005-0000-0000-0000AF280000}"/>
    <cellStyle name="Normal 2 5 4 3 2 2 3" xfId="29592" xr:uid="{00000000-0005-0000-0000-0000B0280000}"/>
    <cellStyle name="Normal 2 5 4 3 2 3" xfId="9474" xr:uid="{00000000-0005-0000-0000-0000B1280000}"/>
    <cellStyle name="Normal 2 5 4 3 2 3 2" xfId="39799" xr:uid="{00000000-0005-0000-0000-0000B2280000}"/>
    <cellStyle name="Normal 2 5 4 3 2 3 3" xfId="24575" xr:uid="{00000000-0005-0000-0000-0000B3280000}"/>
    <cellStyle name="Normal 2 5 4 3 2 4" xfId="34786" xr:uid="{00000000-0005-0000-0000-0000B4280000}"/>
    <cellStyle name="Normal 2 5 4 3 2 5" xfId="19562" xr:uid="{00000000-0005-0000-0000-0000B5280000}"/>
    <cellStyle name="Normal 2 5 4 3 3" xfId="6113" xr:uid="{00000000-0005-0000-0000-0000B6280000}"/>
    <cellStyle name="Normal 2 5 4 3 3 2" xfId="16165" xr:uid="{00000000-0005-0000-0000-0000B7280000}"/>
    <cellStyle name="Normal 2 5 4 3 3 2 2" xfId="46487" xr:uid="{00000000-0005-0000-0000-0000B8280000}"/>
    <cellStyle name="Normal 2 5 4 3 3 2 3" xfId="31263" xr:uid="{00000000-0005-0000-0000-0000B9280000}"/>
    <cellStyle name="Normal 2 5 4 3 3 3" xfId="11145" xr:uid="{00000000-0005-0000-0000-0000BA280000}"/>
    <cellStyle name="Normal 2 5 4 3 3 3 2" xfId="41470" xr:uid="{00000000-0005-0000-0000-0000BB280000}"/>
    <cellStyle name="Normal 2 5 4 3 3 3 3" xfId="26246" xr:uid="{00000000-0005-0000-0000-0000BC280000}"/>
    <cellStyle name="Normal 2 5 4 3 3 4" xfId="36457" xr:uid="{00000000-0005-0000-0000-0000BD280000}"/>
    <cellStyle name="Normal 2 5 4 3 3 5" xfId="21233" xr:uid="{00000000-0005-0000-0000-0000BE280000}"/>
    <cellStyle name="Normal 2 5 4 3 4" xfId="12823" xr:uid="{00000000-0005-0000-0000-0000BF280000}"/>
    <cellStyle name="Normal 2 5 4 3 4 2" xfId="43145" xr:uid="{00000000-0005-0000-0000-0000C0280000}"/>
    <cellStyle name="Normal 2 5 4 3 4 3" xfId="27921" xr:uid="{00000000-0005-0000-0000-0000C1280000}"/>
    <cellStyle name="Normal 2 5 4 3 5" xfId="7802" xr:uid="{00000000-0005-0000-0000-0000C2280000}"/>
    <cellStyle name="Normal 2 5 4 3 5 2" xfId="38128" xr:uid="{00000000-0005-0000-0000-0000C3280000}"/>
    <cellStyle name="Normal 2 5 4 3 5 3" xfId="22904" xr:uid="{00000000-0005-0000-0000-0000C4280000}"/>
    <cellStyle name="Normal 2 5 4 3 6" xfId="33116" xr:uid="{00000000-0005-0000-0000-0000C5280000}"/>
    <cellStyle name="Normal 2 5 4 3 7" xfId="17891" xr:uid="{00000000-0005-0000-0000-0000C6280000}"/>
    <cellStyle name="Normal 2 5 4 4" xfId="3584" xr:uid="{00000000-0005-0000-0000-0000C7280000}"/>
    <cellStyle name="Normal 2 5 4 4 2" xfId="13658" xr:uid="{00000000-0005-0000-0000-0000C8280000}"/>
    <cellStyle name="Normal 2 5 4 4 2 2" xfId="43980" xr:uid="{00000000-0005-0000-0000-0000C9280000}"/>
    <cellStyle name="Normal 2 5 4 4 2 3" xfId="28756" xr:uid="{00000000-0005-0000-0000-0000CA280000}"/>
    <cellStyle name="Normal 2 5 4 4 3" xfId="8638" xr:uid="{00000000-0005-0000-0000-0000CB280000}"/>
    <cellStyle name="Normal 2 5 4 4 3 2" xfId="38963" xr:uid="{00000000-0005-0000-0000-0000CC280000}"/>
    <cellStyle name="Normal 2 5 4 4 3 3" xfId="23739" xr:uid="{00000000-0005-0000-0000-0000CD280000}"/>
    <cellStyle name="Normal 2 5 4 4 4" xfId="33950" xr:uid="{00000000-0005-0000-0000-0000CE280000}"/>
    <cellStyle name="Normal 2 5 4 4 5" xfId="18726" xr:uid="{00000000-0005-0000-0000-0000CF280000}"/>
    <cellStyle name="Normal 2 5 4 5" xfId="5277" xr:uid="{00000000-0005-0000-0000-0000D0280000}"/>
    <cellStyle name="Normal 2 5 4 5 2" xfId="15329" xr:uid="{00000000-0005-0000-0000-0000D1280000}"/>
    <cellStyle name="Normal 2 5 4 5 2 2" xfId="45651" xr:uid="{00000000-0005-0000-0000-0000D2280000}"/>
    <cellStyle name="Normal 2 5 4 5 2 3" xfId="30427" xr:uid="{00000000-0005-0000-0000-0000D3280000}"/>
    <cellStyle name="Normal 2 5 4 5 3" xfId="10309" xr:uid="{00000000-0005-0000-0000-0000D4280000}"/>
    <cellStyle name="Normal 2 5 4 5 3 2" xfId="40634" xr:uid="{00000000-0005-0000-0000-0000D5280000}"/>
    <cellStyle name="Normal 2 5 4 5 3 3" xfId="25410" xr:uid="{00000000-0005-0000-0000-0000D6280000}"/>
    <cellStyle name="Normal 2 5 4 5 4" xfId="35621" xr:uid="{00000000-0005-0000-0000-0000D7280000}"/>
    <cellStyle name="Normal 2 5 4 5 5" xfId="20397" xr:uid="{00000000-0005-0000-0000-0000D8280000}"/>
    <cellStyle name="Normal 2 5 4 6" xfId="11987" xr:uid="{00000000-0005-0000-0000-0000D9280000}"/>
    <cellStyle name="Normal 2 5 4 6 2" xfId="42309" xr:uid="{00000000-0005-0000-0000-0000DA280000}"/>
    <cellStyle name="Normal 2 5 4 6 3" xfId="27085" xr:uid="{00000000-0005-0000-0000-0000DB280000}"/>
    <cellStyle name="Normal 2 5 4 7" xfId="6966" xr:uid="{00000000-0005-0000-0000-0000DC280000}"/>
    <cellStyle name="Normal 2 5 4 7 2" xfId="37292" xr:uid="{00000000-0005-0000-0000-0000DD280000}"/>
    <cellStyle name="Normal 2 5 4 7 3" xfId="22068" xr:uid="{00000000-0005-0000-0000-0000DE280000}"/>
    <cellStyle name="Normal 2 5 4 8" xfId="32280" xr:uid="{00000000-0005-0000-0000-0000DF280000}"/>
    <cellStyle name="Normal 2 5 4 9" xfId="17055" xr:uid="{00000000-0005-0000-0000-0000E0280000}"/>
    <cellStyle name="Normal 2 5 5" xfId="2100" xr:uid="{00000000-0005-0000-0000-0000E1280000}"/>
    <cellStyle name="Normal 2 5 5 2" xfId="2941" xr:uid="{00000000-0005-0000-0000-0000E2280000}"/>
    <cellStyle name="Normal 2 5 5 2 2" xfId="4631" xr:uid="{00000000-0005-0000-0000-0000E3280000}"/>
    <cellStyle name="Normal 2 5 5 2 2 2" xfId="14704" xr:uid="{00000000-0005-0000-0000-0000E4280000}"/>
    <cellStyle name="Normal 2 5 5 2 2 2 2" xfId="45026" xr:uid="{00000000-0005-0000-0000-0000E5280000}"/>
    <cellStyle name="Normal 2 5 5 2 2 2 3" xfId="29802" xr:uid="{00000000-0005-0000-0000-0000E6280000}"/>
    <cellStyle name="Normal 2 5 5 2 2 3" xfId="9684" xr:uid="{00000000-0005-0000-0000-0000E7280000}"/>
    <cellStyle name="Normal 2 5 5 2 2 3 2" xfId="40009" xr:uid="{00000000-0005-0000-0000-0000E8280000}"/>
    <cellStyle name="Normal 2 5 5 2 2 3 3" xfId="24785" xr:uid="{00000000-0005-0000-0000-0000E9280000}"/>
    <cellStyle name="Normal 2 5 5 2 2 4" xfId="34996" xr:uid="{00000000-0005-0000-0000-0000EA280000}"/>
    <cellStyle name="Normal 2 5 5 2 2 5" xfId="19772" xr:uid="{00000000-0005-0000-0000-0000EB280000}"/>
    <cellStyle name="Normal 2 5 5 2 3" xfId="6323" xr:uid="{00000000-0005-0000-0000-0000EC280000}"/>
    <cellStyle name="Normal 2 5 5 2 3 2" xfId="16375" xr:uid="{00000000-0005-0000-0000-0000ED280000}"/>
    <cellStyle name="Normal 2 5 5 2 3 2 2" xfId="46697" xr:uid="{00000000-0005-0000-0000-0000EE280000}"/>
    <cellStyle name="Normal 2 5 5 2 3 2 3" xfId="31473" xr:uid="{00000000-0005-0000-0000-0000EF280000}"/>
    <cellStyle name="Normal 2 5 5 2 3 3" xfId="11355" xr:uid="{00000000-0005-0000-0000-0000F0280000}"/>
    <cellStyle name="Normal 2 5 5 2 3 3 2" xfId="41680" xr:uid="{00000000-0005-0000-0000-0000F1280000}"/>
    <cellStyle name="Normal 2 5 5 2 3 3 3" xfId="26456" xr:uid="{00000000-0005-0000-0000-0000F2280000}"/>
    <cellStyle name="Normal 2 5 5 2 3 4" xfId="36667" xr:uid="{00000000-0005-0000-0000-0000F3280000}"/>
    <cellStyle name="Normal 2 5 5 2 3 5" xfId="21443" xr:uid="{00000000-0005-0000-0000-0000F4280000}"/>
    <cellStyle name="Normal 2 5 5 2 4" xfId="13033" xr:uid="{00000000-0005-0000-0000-0000F5280000}"/>
    <cellStyle name="Normal 2 5 5 2 4 2" xfId="43355" xr:uid="{00000000-0005-0000-0000-0000F6280000}"/>
    <cellStyle name="Normal 2 5 5 2 4 3" xfId="28131" xr:uid="{00000000-0005-0000-0000-0000F7280000}"/>
    <cellStyle name="Normal 2 5 5 2 5" xfId="8012" xr:uid="{00000000-0005-0000-0000-0000F8280000}"/>
    <cellStyle name="Normal 2 5 5 2 5 2" xfId="38338" xr:uid="{00000000-0005-0000-0000-0000F9280000}"/>
    <cellStyle name="Normal 2 5 5 2 5 3" xfId="23114" xr:uid="{00000000-0005-0000-0000-0000FA280000}"/>
    <cellStyle name="Normal 2 5 5 2 6" xfId="33326" xr:uid="{00000000-0005-0000-0000-0000FB280000}"/>
    <cellStyle name="Normal 2 5 5 2 7" xfId="18101" xr:uid="{00000000-0005-0000-0000-0000FC280000}"/>
    <cellStyle name="Normal 2 5 5 3" xfId="3794" xr:uid="{00000000-0005-0000-0000-0000FD280000}"/>
    <cellStyle name="Normal 2 5 5 3 2" xfId="13868" xr:uid="{00000000-0005-0000-0000-0000FE280000}"/>
    <cellStyle name="Normal 2 5 5 3 2 2" xfId="44190" xr:uid="{00000000-0005-0000-0000-0000FF280000}"/>
    <cellStyle name="Normal 2 5 5 3 2 3" xfId="28966" xr:uid="{00000000-0005-0000-0000-000000290000}"/>
    <cellStyle name="Normal 2 5 5 3 3" xfId="8848" xr:uid="{00000000-0005-0000-0000-000001290000}"/>
    <cellStyle name="Normal 2 5 5 3 3 2" xfId="39173" xr:uid="{00000000-0005-0000-0000-000002290000}"/>
    <cellStyle name="Normal 2 5 5 3 3 3" xfId="23949" xr:uid="{00000000-0005-0000-0000-000003290000}"/>
    <cellStyle name="Normal 2 5 5 3 4" xfId="34160" xr:uid="{00000000-0005-0000-0000-000004290000}"/>
    <cellStyle name="Normal 2 5 5 3 5" xfId="18936" xr:uid="{00000000-0005-0000-0000-000005290000}"/>
    <cellStyle name="Normal 2 5 5 4" xfId="5487" xr:uid="{00000000-0005-0000-0000-000006290000}"/>
    <cellStyle name="Normal 2 5 5 4 2" xfId="15539" xr:uid="{00000000-0005-0000-0000-000007290000}"/>
    <cellStyle name="Normal 2 5 5 4 2 2" xfId="45861" xr:uid="{00000000-0005-0000-0000-000008290000}"/>
    <cellStyle name="Normal 2 5 5 4 2 3" xfId="30637" xr:uid="{00000000-0005-0000-0000-000009290000}"/>
    <cellStyle name="Normal 2 5 5 4 3" xfId="10519" xr:uid="{00000000-0005-0000-0000-00000A290000}"/>
    <cellStyle name="Normal 2 5 5 4 3 2" xfId="40844" xr:uid="{00000000-0005-0000-0000-00000B290000}"/>
    <cellStyle name="Normal 2 5 5 4 3 3" xfId="25620" xr:uid="{00000000-0005-0000-0000-00000C290000}"/>
    <cellStyle name="Normal 2 5 5 4 4" xfId="35831" xr:uid="{00000000-0005-0000-0000-00000D290000}"/>
    <cellStyle name="Normal 2 5 5 4 5" xfId="20607" xr:uid="{00000000-0005-0000-0000-00000E290000}"/>
    <cellStyle name="Normal 2 5 5 5" xfId="12197" xr:uid="{00000000-0005-0000-0000-00000F290000}"/>
    <cellStyle name="Normal 2 5 5 5 2" xfId="42519" xr:uid="{00000000-0005-0000-0000-000010290000}"/>
    <cellStyle name="Normal 2 5 5 5 3" xfId="27295" xr:uid="{00000000-0005-0000-0000-000011290000}"/>
    <cellStyle name="Normal 2 5 5 6" xfId="7176" xr:uid="{00000000-0005-0000-0000-000012290000}"/>
    <cellStyle name="Normal 2 5 5 6 2" xfId="37502" xr:uid="{00000000-0005-0000-0000-000013290000}"/>
    <cellStyle name="Normal 2 5 5 6 3" xfId="22278" xr:uid="{00000000-0005-0000-0000-000014290000}"/>
    <cellStyle name="Normal 2 5 5 7" xfId="32490" xr:uid="{00000000-0005-0000-0000-000015290000}"/>
    <cellStyle name="Normal 2 5 5 8" xfId="17265" xr:uid="{00000000-0005-0000-0000-000016290000}"/>
    <cellStyle name="Normal 2 5 6" xfId="2521" xr:uid="{00000000-0005-0000-0000-000017290000}"/>
    <cellStyle name="Normal 2 5 6 2" xfId="4213" xr:uid="{00000000-0005-0000-0000-000018290000}"/>
    <cellStyle name="Normal 2 5 6 2 2" xfId="14286" xr:uid="{00000000-0005-0000-0000-000019290000}"/>
    <cellStyle name="Normal 2 5 6 2 2 2" xfId="44608" xr:uid="{00000000-0005-0000-0000-00001A290000}"/>
    <cellStyle name="Normal 2 5 6 2 2 3" xfId="29384" xr:uid="{00000000-0005-0000-0000-00001B290000}"/>
    <cellStyle name="Normal 2 5 6 2 3" xfId="9266" xr:uid="{00000000-0005-0000-0000-00001C290000}"/>
    <cellStyle name="Normal 2 5 6 2 3 2" xfId="39591" xr:uid="{00000000-0005-0000-0000-00001D290000}"/>
    <cellStyle name="Normal 2 5 6 2 3 3" xfId="24367" xr:uid="{00000000-0005-0000-0000-00001E290000}"/>
    <cellStyle name="Normal 2 5 6 2 4" xfId="34578" xr:uid="{00000000-0005-0000-0000-00001F290000}"/>
    <cellStyle name="Normal 2 5 6 2 5" xfId="19354" xr:uid="{00000000-0005-0000-0000-000020290000}"/>
    <cellStyle name="Normal 2 5 6 3" xfId="5905" xr:uid="{00000000-0005-0000-0000-000021290000}"/>
    <cellStyle name="Normal 2 5 6 3 2" xfId="15957" xr:uid="{00000000-0005-0000-0000-000022290000}"/>
    <cellStyle name="Normal 2 5 6 3 2 2" xfId="46279" xr:uid="{00000000-0005-0000-0000-000023290000}"/>
    <cellStyle name="Normal 2 5 6 3 2 3" xfId="31055" xr:uid="{00000000-0005-0000-0000-000024290000}"/>
    <cellStyle name="Normal 2 5 6 3 3" xfId="10937" xr:uid="{00000000-0005-0000-0000-000025290000}"/>
    <cellStyle name="Normal 2 5 6 3 3 2" xfId="41262" xr:uid="{00000000-0005-0000-0000-000026290000}"/>
    <cellStyle name="Normal 2 5 6 3 3 3" xfId="26038" xr:uid="{00000000-0005-0000-0000-000027290000}"/>
    <cellStyle name="Normal 2 5 6 3 4" xfId="36249" xr:uid="{00000000-0005-0000-0000-000028290000}"/>
    <cellStyle name="Normal 2 5 6 3 5" xfId="21025" xr:uid="{00000000-0005-0000-0000-000029290000}"/>
    <cellStyle name="Normal 2 5 6 4" xfId="12615" xr:uid="{00000000-0005-0000-0000-00002A290000}"/>
    <cellStyle name="Normal 2 5 6 4 2" xfId="42937" xr:uid="{00000000-0005-0000-0000-00002B290000}"/>
    <cellStyle name="Normal 2 5 6 4 3" xfId="27713" xr:uid="{00000000-0005-0000-0000-00002C290000}"/>
    <cellStyle name="Normal 2 5 6 5" xfId="7594" xr:uid="{00000000-0005-0000-0000-00002D290000}"/>
    <cellStyle name="Normal 2 5 6 5 2" xfId="37920" xr:uid="{00000000-0005-0000-0000-00002E290000}"/>
    <cellStyle name="Normal 2 5 6 5 3" xfId="22696" xr:uid="{00000000-0005-0000-0000-00002F290000}"/>
    <cellStyle name="Normal 2 5 6 6" xfId="32908" xr:uid="{00000000-0005-0000-0000-000030290000}"/>
    <cellStyle name="Normal 2 5 6 7" xfId="17683" xr:uid="{00000000-0005-0000-0000-000031290000}"/>
    <cellStyle name="Normal 2 5 7" xfId="3372" xr:uid="{00000000-0005-0000-0000-000032290000}"/>
    <cellStyle name="Normal 2 5 7 2" xfId="13450" xr:uid="{00000000-0005-0000-0000-000033290000}"/>
    <cellStyle name="Normal 2 5 7 2 2" xfId="43772" xr:uid="{00000000-0005-0000-0000-000034290000}"/>
    <cellStyle name="Normal 2 5 7 2 3" xfId="28548" xr:uid="{00000000-0005-0000-0000-000035290000}"/>
    <cellStyle name="Normal 2 5 7 3" xfId="8430" xr:uid="{00000000-0005-0000-0000-000036290000}"/>
    <cellStyle name="Normal 2 5 7 3 2" xfId="38755" xr:uid="{00000000-0005-0000-0000-000037290000}"/>
    <cellStyle name="Normal 2 5 7 3 3" xfId="23531" xr:uid="{00000000-0005-0000-0000-000038290000}"/>
    <cellStyle name="Normal 2 5 7 4" xfId="33742" xr:uid="{00000000-0005-0000-0000-000039290000}"/>
    <cellStyle name="Normal 2 5 7 5" xfId="18518" xr:uid="{00000000-0005-0000-0000-00003A290000}"/>
    <cellStyle name="Normal 2 5 8" xfId="5066" xr:uid="{00000000-0005-0000-0000-00003B290000}"/>
    <cellStyle name="Normal 2 5 8 2" xfId="15121" xr:uid="{00000000-0005-0000-0000-00003C290000}"/>
    <cellStyle name="Normal 2 5 8 2 2" xfId="45443" xr:uid="{00000000-0005-0000-0000-00003D290000}"/>
    <cellStyle name="Normal 2 5 8 2 3" xfId="30219" xr:uid="{00000000-0005-0000-0000-00003E290000}"/>
    <cellStyle name="Normal 2 5 8 3" xfId="10101" xr:uid="{00000000-0005-0000-0000-00003F290000}"/>
    <cellStyle name="Normal 2 5 8 3 2" xfId="40426" xr:uid="{00000000-0005-0000-0000-000040290000}"/>
    <cellStyle name="Normal 2 5 8 3 3" xfId="25202" xr:uid="{00000000-0005-0000-0000-000041290000}"/>
    <cellStyle name="Normal 2 5 8 4" xfId="35413" xr:uid="{00000000-0005-0000-0000-000042290000}"/>
    <cellStyle name="Normal 2 5 8 5" xfId="20189" xr:uid="{00000000-0005-0000-0000-000043290000}"/>
    <cellStyle name="Normal 2 5 9" xfId="11777" xr:uid="{00000000-0005-0000-0000-000044290000}"/>
    <cellStyle name="Normal 2 5 9 2" xfId="42101" xr:uid="{00000000-0005-0000-0000-000045290000}"/>
    <cellStyle name="Normal 2 5 9 3" xfId="26877" xr:uid="{00000000-0005-0000-0000-000046290000}"/>
    <cellStyle name="Normal 2 6" xfId="31972" xr:uid="{00000000-0005-0000-0000-000047290000}"/>
    <cellStyle name="Normal 2 7" xfId="932" xr:uid="{00000000-0005-0000-0000-000048290000}"/>
    <cellStyle name="Normal 2 8" xfId="407" xr:uid="{00000000-0005-0000-0000-000049290000}"/>
    <cellStyle name="Normal 2 9" xfId="47339" xr:uid="{00000000-0005-0000-0000-00004A290000}"/>
    <cellStyle name="Normal 20" xfId="936" xr:uid="{00000000-0005-0000-0000-00004B290000}"/>
    <cellStyle name="Normal 21" xfId="937" xr:uid="{00000000-0005-0000-0000-00004C290000}"/>
    <cellStyle name="Normal 22" xfId="938" xr:uid="{00000000-0005-0000-0000-00004D290000}"/>
    <cellStyle name="Normal 23" xfId="939" xr:uid="{00000000-0005-0000-0000-00004E290000}"/>
    <cellStyle name="Normal 24" xfId="940" xr:uid="{00000000-0005-0000-0000-00004F290000}"/>
    <cellStyle name="Normal 25" xfId="941" xr:uid="{00000000-0005-0000-0000-000050290000}"/>
    <cellStyle name="Normal 26" xfId="942" xr:uid="{00000000-0005-0000-0000-000051290000}"/>
    <cellStyle name="Normal 26 2" xfId="943" xr:uid="{00000000-0005-0000-0000-000052290000}"/>
    <cellStyle name="Normal 26_Sheet2" xfId="1048" xr:uid="{00000000-0005-0000-0000-000053290000}"/>
    <cellStyle name="Normal 27" xfId="944" xr:uid="{00000000-0005-0000-0000-000054290000}"/>
    <cellStyle name="Normal 27 2" xfId="945" xr:uid="{00000000-0005-0000-0000-000055290000}"/>
    <cellStyle name="Normal 27_Sheet2" xfId="1047" xr:uid="{00000000-0005-0000-0000-000056290000}"/>
    <cellStyle name="Normal 28" xfId="946" xr:uid="{00000000-0005-0000-0000-000057290000}"/>
    <cellStyle name="Normal 28 2" xfId="947" xr:uid="{00000000-0005-0000-0000-000058290000}"/>
    <cellStyle name="Normal 28 3" xfId="1428" xr:uid="{00000000-0005-0000-0000-000059290000}"/>
    <cellStyle name="Normal 28 3 10" xfId="6757" xr:uid="{00000000-0005-0000-0000-00005A290000}"/>
    <cellStyle name="Normal 28 3 10 2" xfId="37085" xr:uid="{00000000-0005-0000-0000-00005B290000}"/>
    <cellStyle name="Normal 28 3 10 3" xfId="21861" xr:uid="{00000000-0005-0000-0000-00005C290000}"/>
    <cellStyle name="Normal 28 3 11" xfId="32076" xr:uid="{00000000-0005-0000-0000-00005D290000}"/>
    <cellStyle name="Normal 28 3 12" xfId="16846" xr:uid="{00000000-0005-0000-0000-00005E290000}"/>
    <cellStyle name="Normal 28 3 2" xfId="1721" xr:uid="{00000000-0005-0000-0000-00005F290000}"/>
    <cellStyle name="Normal 28 3 2 10" xfId="32128" xr:uid="{00000000-0005-0000-0000-000060290000}"/>
    <cellStyle name="Normal 28 3 2 11" xfId="16900" xr:uid="{00000000-0005-0000-0000-000061290000}"/>
    <cellStyle name="Normal 28 3 2 2" xfId="1829" xr:uid="{00000000-0005-0000-0000-000062290000}"/>
    <cellStyle name="Normal 28 3 2 2 10" xfId="17004" xr:uid="{00000000-0005-0000-0000-000063290000}"/>
    <cellStyle name="Normal 28 3 2 2 2" xfId="2046" xr:uid="{00000000-0005-0000-0000-000064290000}"/>
    <cellStyle name="Normal 28 3 2 2 2 2" xfId="2467" xr:uid="{00000000-0005-0000-0000-000065290000}"/>
    <cellStyle name="Normal 28 3 2 2 2 2 2" xfId="3306" xr:uid="{00000000-0005-0000-0000-000066290000}"/>
    <cellStyle name="Normal 28 3 2 2 2 2 2 2" xfId="4996" xr:uid="{00000000-0005-0000-0000-000067290000}"/>
    <cellStyle name="Normal 28 3 2 2 2 2 2 2 2" xfId="15069" xr:uid="{00000000-0005-0000-0000-000068290000}"/>
    <cellStyle name="Normal 28 3 2 2 2 2 2 2 2 2" xfId="45391" xr:uid="{00000000-0005-0000-0000-000069290000}"/>
    <cellStyle name="Normal 28 3 2 2 2 2 2 2 2 3" xfId="30167" xr:uid="{00000000-0005-0000-0000-00006A290000}"/>
    <cellStyle name="Normal 28 3 2 2 2 2 2 2 3" xfId="10049" xr:uid="{00000000-0005-0000-0000-00006B290000}"/>
    <cellStyle name="Normal 28 3 2 2 2 2 2 2 3 2" xfId="40374" xr:uid="{00000000-0005-0000-0000-00006C290000}"/>
    <cellStyle name="Normal 28 3 2 2 2 2 2 2 3 3" xfId="25150" xr:uid="{00000000-0005-0000-0000-00006D290000}"/>
    <cellStyle name="Normal 28 3 2 2 2 2 2 2 4" xfId="35361" xr:uid="{00000000-0005-0000-0000-00006E290000}"/>
    <cellStyle name="Normal 28 3 2 2 2 2 2 2 5" xfId="20137" xr:uid="{00000000-0005-0000-0000-00006F290000}"/>
    <cellStyle name="Normal 28 3 2 2 2 2 2 3" xfId="6688" xr:uid="{00000000-0005-0000-0000-000070290000}"/>
    <cellStyle name="Normal 28 3 2 2 2 2 2 3 2" xfId="16740" xr:uid="{00000000-0005-0000-0000-000071290000}"/>
    <cellStyle name="Normal 28 3 2 2 2 2 2 3 2 2" xfId="47062" xr:uid="{00000000-0005-0000-0000-000072290000}"/>
    <cellStyle name="Normal 28 3 2 2 2 2 2 3 2 3" xfId="31838" xr:uid="{00000000-0005-0000-0000-000073290000}"/>
    <cellStyle name="Normal 28 3 2 2 2 2 2 3 3" xfId="11720" xr:uid="{00000000-0005-0000-0000-000074290000}"/>
    <cellStyle name="Normal 28 3 2 2 2 2 2 3 3 2" xfId="42045" xr:uid="{00000000-0005-0000-0000-000075290000}"/>
    <cellStyle name="Normal 28 3 2 2 2 2 2 3 3 3" xfId="26821" xr:uid="{00000000-0005-0000-0000-000076290000}"/>
    <cellStyle name="Normal 28 3 2 2 2 2 2 3 4" xfId="37032" xr:uid="{00000000-0005-0000-0000-000077290000}"/>
    <cellStyle name="Normal 28 3 2 2 2 2 2 3 5" xfId="21808" xr:uid="{00000000-0005-0000-0000-000078290000}"/>
    <cellStyle name="Normal 28 3 2 2 2 2 2 4" xfId="13398" xr:uid="{00000000-0005-0000-0000-000079290000}"/>
    <cellStyle name="Normal 28 3 2 2 2 2 2 4 2" xfId="43720" xr:uid="{00000000-0005-0000-0000-00007A290000}"/>
    <cellStyle name="Normal 28 3 2 2 2 2 2 4 3" xfId="28496" xr:uid="{00000000-0005-0000-0000-00007B290000}"/>
    <cellStyle name="Normal 28 3 2 2 2 2 2 5" xfId="8377" xr:uid="{00000000-0005-0000-0000-00007C290000}"/>
    <cellStyle name="Normal 28 3 2 2 2 2 2 5 2" xfId="38703" xr:uid="{00000000-0005-0000-0000-00007D290000}"/>
    <cellStyle name="Normal 28 3 2 2 2 2 2 5 3" xfId="23479" xr:uid="{00000000-0005-0000-0000-00007E290000}"/>
    <cellStyle name="Normal 28 3 2 2 2 2 2 6" xfId="33691" xr:uid="{00000000-0005-0000-0000-00007F290000}"/>
    <cellStyle name="Normal 28 3 2 2 2 2 2 7" xfId="18466" xr:uid="{00000000-0005-0000-0000-000080290000}"/>
    <cellStyle name="Normal 28 3 2 2 2 2 3" xfId="4159" xr:uid="{00000000-0005-0000-0000-000081290000}"/>
    <cellStyle name="Normal 28 3 2 2 2 2 3 2" xfId="14233" xr:uid="{00000000-0005-0000-0000-000082290000}"/>
    <cellStyle name="Normal 28 3 2 2 2 2 3 2 2" xfId="44555" xr:uid="{00000000-0005-0000-0000-000083290000}"/>
    <cellStyle name="Normal 28 3 2 2 2 2 3 2 3" xfId="29331" xr:uid="{00000000-0005-0000-0000-000084290000}"/>
    <cellStyle name="Normal 28 3 2 2 2 2 3 3" xfId="9213" xr:uid="{00000000-0005-0000-0000-000085290000}"/>
    <cellStyle name="Normal 28 3 2 2 2 2 3 3 2" xfId="39538" xr:uid="{00000000-0005-0000-0000-000086290000}"/>
    <cellStyle name="Normal 28 3 2 2 2 2 3 3 3" xfId="24314" xr:uid="{00000000-0005-0000-0000-000087290000}"/>
    <cellStyle name="Normal 28 3 2 2 2 2 3 4" xfId="34525" xr:uid="{00000000-0005-0000-0000-000088290000}"/>
    <cellStyle name="Normal 28 3 2 2 2 2 3 5" xfId="19301" xr:uid="{00000000-0005-0000-0000-000089290000}"/>
    <cellStyle name="Normal 28 3 2 2 2 2 4" xfId="5852" xr:uid="{00000000-0005-0000-0000-00008A290000}"/>
    <cellStyle name="Normal 28 3 2 2 2 2 4 2" xfId="15904" xr:uid="{00000000-0005-0000-0000-00008B290000}"/>
    <cellStyle name="Normal 28 3 2 2 2 2 4 2 2" xfId="46226" xr:uid="{00000000-0005-0000-0000-00008C290000}"/>
    <cellStyle name="Normal 28 3 2 2 2 2 4 2 3" xfId="31002" xr:uid="{00000000-0005-0000-0000-00008D290000}"/>
    <cellStyle name="Normal 28 3 2 2 2 2 4 3" xfId="10884" xr:uid="{00000000-0005-0000-0000-00008E290000}"/>
    <cellStyle name="Normal 28 3 2 2 2 2 4 3 2" xfId="41209" xr:uid="{00000000-0005-0000-0000-00008F290000}"/>
    <cellStyle name="Normal 28 3 2 2 2 2 4 3 3" xfId="25985" xr:uid="{00000000-0005-0000-0000-000090290000}"/>
    <cellStyle name="Normal 28 3 2 2 2 2 4 4" xfId="36196" xr:uid="{00000000-0005-0000-0000-000091290000}"/>
    <cellStyle name="Normal 28 3 2 2 2 2 4 5" xfId="20972" xr:uid="{00000000-0005-0000-0000-000092290000}"/>
    <cellStyle name="Normal 28 3 2 2 2 2 5" xfId="12562" xr:uid="{00000000-0005-0000-0000-000093290000}"/>
    <cellStyle name="Normal 28 3 2 2 2 2 5 2" xfId="42884" xr:uid="{00000000-0005-0000-0000-000094290000}"/>
    <cellStyle name="Normal 28 3 2 2 2 2 5 3" xfId="27660" xr:uid="{00000000-0005-0000-0000-000095290000}"/>
    <cellStyle name="Normal 28 3 2 2 2 2 6" xfId="7541" xr:uid="{00000000-0005-0000-0000-000096290000}"/>
    <cellStyle name="Normal 28 3 2 2 2 2 6 2" xfId="37867" xr:uid="{00000000-0005-0000-0000-000097290000}"/>
    <cellStyle name="Normal 28 3 2 2 2 2 6 3" xfId="22643" xr:uid="{00000000-0005-0000-0000-000098290000}"/>
    <cellStyle name="Normal 28 3 2 2 2 2 7" xfId="32855" xr:uid="{00000000-0005-0000-0000-000099290000}"/>
    <cellStyle name="Normal 28 3 2 2 2 2 8" xfId="17630" xr:uid="{00000000-0005-0000-0000-00009A290000}"/>
    <cellStyle name="Normal 28 3 2 2 2 3" xfId="2888" xr:uid="{00000000-0005-0000-0000-00009B290000}"/>
    <cellStyle name="Normal 28 3 2 2 2 3 2" xfId="4578" xr:uid="{00000000-0005-0000-0000-00009C290000}"/>
    <cellStyle name="Normal 28 3 2 2 2 3 2 2" xfId="14651" xr:uid="{00000000-0005-0000-0000-00009D290000}"/>
    <cellStyle name="Normal 28 3 2 2 2 3 2 2 2" xfId="44973" xr:uid="{00000000-0005-0000-0000-00009E290000}"/>
    <cellStyle name="Normal 28 3 2 2 2 3 2 2 3" xfId="29749" xr:uid="{00000000-0005-0000-0000-00009F290000}"/>
    <cellStyle name="Normal 28 3 2 2 2 3 2 3" xfId="9631" xr:uid="{00000000-0005-0000-0000-0000A0290000}"/>
    <cellStyle name="Normal 28 3 2 2 2 3 2 3 2" xfId="39956" xr:uid="{00000000-0005-0000-0000-0000A1290000}"/>
    <cellStyle name="Normal 28 3 2 2 2 3 2 3 3" xfId="24732" xr:uid="{00000000-0005-0000-0000-0000A2290000}"/>
    <cellStyle name="Normal 28 3 2 2 2 3 2 4" xfId="34943" xr:uid="{00000000-0005-0000-0000-0000A3290000}"/>
    <cellStyle name="Normal 28 3 2 2 2 3 2 5" xfId="19719" xr:uid="{00000000-0005-0000-0000-0000A4290000}"/>
    <cellStyle name="Normal 28 3 2 2 2 3 3" xfId="6270" xr:uid="{00000000-0005-0000-0000-0000A5290000}"/>
    <cellStyle name="Normal 28 3 2 2 2 3 3 2" xfId="16322" xr:uid="{00000000-0005-0000-0000-0000A6290000}"/>
    <cellStyle name="Normal 28 3 2 2 2 3 3 2 2" xfId="46644" xr:uid="{00000000-0005-0000-0000-0000A7290000}"/>
    <cellStyle name="Normal 28 3 2 2 2 3 3 2 3" xfId="31420" xr:uid="{00000000-0005-0000-0000-0000A8290000}"/>
    <cellStyle name="Normal 28 3 2 2 2 3 3 3" xfId="11302" xr:uid="{00000000-0005-0000-0000-0000A9290000}"/>
    <cellStyle name="Normal 28 3 2 2 2 3 3 3 2" xfId="41627" xr:uid="{00000000-0005-0000-0000-0000AA290000}"/>
    <cellStyle name="Normal 28 3 2 2 2 3 3 3 3" xfId="26403" xr:uid="{00000000-0005-0000-0000-0000AB290000}"/>
    <cellStyle name="Normal 28 3 2 2 2 3 3 4" xfId="36614" xr:uid="{00000000-0005-0000-0000-0000AC290000}"/>
    <cellStyle name="Normal 28 3 2 2 2 3 3 5" xfId="21390" xr:uid="{00000000-0005-0000-0000-0000AD290000}"/>
    <cellStyle name="Normal 28 3 2 2 2 3 4" xfId="12980" xr:uid="{00000000-0005-0000-0000-0000AE290000}"/>
    <cellStyle name="Normal 28 3 2 2 2 3 4 2" xfId="43302" xr:uid="{00000000-0005-0000-0000-0000AF290000}"/>
    <cellStyle name="Normal 28 3 2 2 2 3 4 3" xfId="28078" xr:uid="{00000000-0005-0000-0000-0000B0290000}"/>
    <cellStyle name="Normal 28 3 2 2 2 3 5" xfId="7959" xr:uid="{00000000-0005-0000-0000-0000B1290000}"/>
    <cellStyle name="Normal 28 3 2 2 2 3 5 2" xfId="38285" xr:uid="{00000000-0005-0000-0000-0000B2290000}"/>
    <cellStyle name="Normal 28 3 2 2 2 3 5 3" xfId="23061" xr:uid="{00000000-0005-0000-0000-0000B3290000}"/>
    <cellStyle name="Normal 28 3 2 2 2 3 6" xfId="33273" xr:uid="{00000000-0005-0000-0000-0000B4290000}"/>
    <cellStyle name="Normal 28 3 2 2 2 3 7" xfId="18048" xr:uid="{00000000-0005-0000-0000-0000B5290000}"/>
    <cellStyle name="Normal 28 3 2 2 2 4" xfId="3741" xr:uid="{00000000-0005-0000-0000-0000B6290000}"/>
    <cellStyle name="Normal 28 3 2 2 2 4 2" xfId="13815" xr:uid="{00000000-0005-0000-0000-0000B7290000}"/>
    <cellStyle name="Normal 28 3 2 2 2 4 2 2" xfId="44137" xr:uid="{00000000-0005-0000-0000-0000B8290000}"/>
    <cellStyle name="Normal 28 3 2 2 2 4 2 3" xfId="28913" xr:uid="{00000000-0005-0000-0000-0000B9290000}"/>
    <cellStyle name="Normal 28 3 2 2 2 4 3" xfId="8795" xr:uid="{00000000-0005-0000-0000-0000BA290000}"/>
    <cellStyle name="Normal 28 3 2 2 2 4 3 2" xfId="39120" xr:uid="{00000000-0005-0000-0000-0000BB290000}"/>
    <cellStyle name="Normal 28 3 2 2 2 4 3 3" xfId="23896" xr:uid="{00000000-0005-0000-0000-0000BC290000}"/>
    <cellStyle name="Normal 28 3 2 2 2 4 4" xfId="34107" xr:uid="{00000000-0005-0000-0000-0000BD290000}"/>
    <cellStyle name="Normal 28 3 2 2 2 4 5" xfId="18883" xr:uid="{00000000-0005-0000-0000-0000BE290000}"/>
    <cellStyle name="Normal 28 3 2 2 2 5" xfId="5434" xr:uid="{00000000-0005-0000-0000-0000BF290000}"/>
    <cellStyle name="Normal 28 3 2 2 2 5 2" xfId="15486" xr:uid="{00000000-0005-0000-0000-0000C0290000}"/>
    <cellStyle name="Normal 28 3 2 2 2 5 2 2" xfId="45808" xr:uid="{00000000-0005-0000-0000-0000C1290000}"/>
    <cellStyle name="Normal 28 3 2 2 2 5 2 3" xfId="30584" xr:uid="{00000000-0005-0000-0000-0000C2290000}"/>
    <cellStyle name="Normal 28 3 2 2 2 5 3" xfId="10466" xr:uid="{00000000-0005-0000-0000-0000C3290000}"/>
    <cellStyle name="Normal 28 3 2 2 2 5 3 2" xfId="40791" xr:uid="{00000000-0005-0000-0000-0000C4290000}"/>
    <cellStyle name="Normal 28 3 2 2 2 5 3 3" xfId="25567" xr:uid="{00000000-0005-0000-0000-0000C5290000}"/>
    <cellStyle name="Normal 28 3 2 2 2 5 4" xfId="35778" xr:uid="{00000000-0005-0000-0000-0000C6290000}"/>
    <cellStyle name="Normal 28 3 2 2 2 5 5" xfId="20554" xr:uid="{00000000-0005-0000-0000-0000C7290000}"/>
    <cellStyle name="Normal 28 3 2 2 2 6" xfId="12144" xr:uid="{00000000-0005-0000-0000-0000C8290000}"/>
    <cellStyle name="Normal 28 3 2 2 2 6 2" xfId="42466" xr:uid="{00000000-0005-0000-0000-0000C9290000}"/>
    <cellStyle name="Normal 28 3 2 2 2 6 3" xfId="27242" xr:uid="{00000000-0005-0000-0000-0000CA290000}"/>
    <cellStyle name="Normal 28 3 2 2 2 7" xfId="7123" xr:uid="{00000000-0005-0000-0000-0000CB290000}"/>
    <cellStyle name="Normal 28 3 2 2 2 7 2" xfId="37449" xr:uid="{00000000-0005-0000-0000-0000CC290000}"/>
    <cellStyle name="Normal 28 3 2 2 2 7 3" xfId="22225" xr:uid="{00000000-0005-0000-0000-0000CD290000}"/>
    <cellStyle name="Normal 28 3 2 2 2 8" xfId="32437" xr:uid="{00000000-0005-0000-0000-0000CE290000}"/>
    <cellStyle name="Normal 28 3 2 2 2 9" xfId="17212" xr:uid="{00000000-0005-0000-0000-0000CF290000}"/>
    <cellStyle name="Normal 28 3 2 2 3" xfId="2259" xr:uid="{00000000-0005-0000-0000-0000D0290000}"/>
    <cellStyle name="Normal 28 3 2 2 3 2" xfId="3098" xr:uid="{00000000-0005-0000-0000-0000D1290000}"/>
    <cellStyle name="Normal 28 3 2 2 3 2 2" xfId="4788" xr:uid="{00000000-0005-0000-0000-0000D2290000}"/>
    <cellStyle name="Normal 28 3 2 2 3 2 2 2" xfId="14861" xr:uid="{00000000-0005-0000-0000-0000D3290000}"/>
    <cellStyle name="Normal 28 3 2 2 3 2 2 2 2" xfId="45183" xr:uid="{00000000-0005-0000-0000-0000D4290000}"/>
    <cellStyle name="Normal 28 3 2 2 3 2 2 2 3" xfId="29959" xr:uid="{00000000-0005-0000-0000-0000D5290000}"/>
    <cellStyle name="Normal 28 3 2 2 3 2 2 3" xfId="9841" xr:uid="{00000000-0005-0000-0000-0000D6290000}"/>
    <cellStyle name="Normal 28 3 2 2 3 2 2 3 2" xfId="40166" xr:uid="{00000000-0005-0000-0000-0000D7290000}"/>
    <cellStyle name="Normal 28 3 2 2 3 2 2 3 3" xfId="24942" xr:uid="{00000000-0005-0000-0000-0000D8290000}"/>
    <cellStyle name="Normal 28 3 2 2 3 2 2 4" xfId="35153" xr:uid="{00000000-0005-0000-0000-0000D9290000}"/>
    <cellStyle name="Normal 28 3 2 2 3 2 2 5" xfId="19929" xr:uid="{00000000-0005-0000-0000-0000DA290000}"/>
    <cellStyle name="Normal 28 3 2 2 3 2 3" xfId="6480" xr:uid="{00000000-0005-0000-0000-0000DB290000}"/>
    <cellStyle name="Normal 28 3 2 2 3 2 3 2" xfId="16532" xr:uid="{00000000-0005-0000-0000-0000DC290000}"/>
    <cellStyle name="Normal 28 3 2 2 3 2 3 2 2" xfId="46854" xr:uid="{00000000-0005-0000-0000-0000DD290000}"/>
    <cellStyle name="Normal 28 3 2 2 3 2 3 2 3" xfId="31630" xr:uid="{00000000-0005-0000-0000-0000DE290000}"/>
    <cellStyle name="Normal 28 3 2 2 3 2 3 3" xfId="11512" xr:uid="{00000000-0005-0000-0000-0000DF290000}"/>
    <cellStyle name="Normal 28 3 2 2 3 2 3 3 2" xfId="41837" xr:uid="{00000000-0005-0000-0000-0000E0290000}"/>
    <cellStyle name="Normal 28 3 2 2 3 2 3 3 3" xfId="26613" xr:uid="{00000000-0005-0000-0000-0000E1290000}"/>
    <cellStyle name="Normal 28 3 2 2 3 2 3 4" xfId="36824" xr:uid="{00000000-0005-0000-0000-0000E2290000}"/>
    <cellStyle name="Normal 28 3 2 2 3 2 3 5" xfId="21600" xr:uid="{00000000-0005-0000-0000-0000E3290000}"/>
    <cellStyle name="Normal 28 3 2 2 3 2 4" xfId="13190" xr:uid="{00000000-0005-0000-0000-0000E4290000}"/>
    <cellStyle name="Normal 28 3 2 2 3 2 4 2" xfId="43512" xr:uid="{00000000-0005-0000-0000-0000E5290000}"/>
    <cellStyle name="Normal 28 3 2 2 3 2 4 3" xfId="28288" xr:uid="{00000000-0005-0000-0000-0000E6290000}"/>
    <cellStyle name="Normal 28 3 2 2 3 2 5" xfId="8169" xr:uid="{00000000-0005-0000-0000-0000E7290000}"/>
    <cellStyle name="Normal 28 3 2 2 3 2 5 2" xfId="38495" xr:uid="{00000000-0005-0000-0000-0000E8290000}"/>
    <cellStyle name="Normal 28 3 2 2 3 2 5 3" xfId="23271" xr:uid="{00000000-0005-0000-0000-0000E9290000}"/>
    <cellStyle name="Normal 28 3 2 2 3 2 6" xfId="33483" xr:uid="{00000000-0005-0000-0000-0000EA290000}"/>
    <cellStyle name="Normal 28 3 2 2 3 2 7" xfId="18258" xr:uid="{00000000-0005-0000-0000-0000EB290000}"/>
    <cellStyle name="Normal 28 3 2 2 3 3" xfId="3951" xr:uid="{00000000-0005-0000-0000-0000EC290000}"/>
    <cellStyle name="Normal 28 3 2 2 3 3 2" xfId="14025" xr:uid="{00000000-0005-0000-0000-0000ED290000}"/>
    <cellStyle name="Normal 28 3 2 2 3 3 2 2" xfId="44347" xr:uid="{00000000-0005-0000-0000-0000EE290000}"/>
    <cellStyle name="Normal 28 3 2 2 3 3 2 3" xfId="29123" xr:uid="{00000000-0005-0000-0000-0000EF290000}"/>
    <cellStyle name="Normal 28 3 2 2 3 3 3" xfId="9005" xr:uid="{00000000-0005-0000-0000-0000F0290000}"/>
    <cellStyle name="Normal 28 3 2 2 3 3 3 2" xfId="39330" xr:uid="{00000000-0005-0000-0000-0000F1290000}"/>
    <cellStyle name="Normal 28 3 2 2 3 3 3 3" xfId="24106" xr:uid="{00000000-0005-0000-0000-0000F2290000}"/>
    <cellStyle name="Normal 28 3 2 2 3 3 4" xfId="34317" xr:uid="{00000000-0005-0000-0000-0000F3290000}"/>
    <cellStyle name="Normal 28 3 2 2 3 3 5" xfId="19093" xr:uid="{00000000-0005-0000-0000-0000F4290000}"/>
    <cellStyle name="Normal 28 3 2 2 3 4" xfId="5644" xr:uid="{00000000-0005-0000-0000-0000F5290000}"/>
    <cellStyle name="Normal 28 3 2 2 3 4 2" xfId="15696" xr:uid="{00000000-0005-0000-0000-0000F6290000}"/>
    <cellStyle name="Normal 28 3 2 2 3 4 2 2" xfId="46018" xr:uid="{00000000-0005-0000-0000-0000F7290000}"/>
    <cellStyle name="Normal 28 3 2 2 3 4 2 3" xfId="30794" xr:uid="{00000000-0005-0000-0000-0000F8290000}"/>
    <cellStyle name="Normal 28 3 2 2 3 4 3" xfId="10676" xr:uid="{00000000-0005-0000-0000-0000F9290000}"/>
    <cellStyle name="Normal 28 3 2 2 3 4 3 2" xfId="41001" xr:uid="{00000000-0005-0000-0000-0000FA290000}"/>
    <cellStyle name="Normal 28 3 2 2 3 4 3 3" xfId="25777" xr:uid="{00000000-0005-0000-0000-0000FB290000}"/>
    <cellStyle name="Normal 28 3 2 2 3 4 4" xfId="35988" xr:uid="{00000000-0005-0000-0000-0000FC290000}"/>
    <cellStyle name="Normal 28 3 2 2 3 4 5" xfId="20764" xr:uid="{00000000-0005-0000-0000-0000FD290000}"/>
    <cellStyle name="Normal 28 3 2 2 3 5" xfId="12354" xr:uid="{00000000-0005-0000-0000-0000FE290000}"/>
    <cellStyle name="Normal 28 3 2 2 3 5 2" xfId="42676" xr:uid="{00000000-0005-0000-0000-0000FF290000}"/>
    <cellStyle name="Normal 28 3 2 2 3 5 3" xfId="27452" xr:uid="{00000000-0005-0000-0000-0000002A0000}"/>
    <cellStyle name="Normal 28 3 2 2 3 6" xfId="7333" xr:uid="{00000000-0005-0000-0000-0000012A0000}"/>
    <cellStyle name="Normal 28 3 2 2 3 6 2" xfId="37659" xr:uid="{00000000-0005-0000-0000-0000022A0000}"/>
    <cellStyle name="Normal 28 3 2 2 3 6 3" xfId="22435" xr:uid="{00000000-0005-0000-0000-0000032A0000}"/>
    <cellStyle name="Normal 28 3 2 2 3 7" xfId="32647" xr:uid="{00000000-0005-0000-0000-0000042A0000}"/>
    <cellStyle name="Normal 28 3 2 2 3 8" xfId="17422" xr:uid="{00000000-0005-0000-0000-0000052A0000}"/>
    <cellStyle name="Normal 28 3 2 2 4" xfId="2680" xr:uid="{00000000-0005-0000-0000-0000062A0000}"/>
    <cellStyle name="Normal 28 3 2 2 4 2" xfId="4370" xr:uid="{00000000-0005-0000-0000-0000072A0000}"/>
    <cellStyle name="Normal 28 3 2 2 4 2 2" xfId="14443" xr:uid="{00000000-0005-0000-0000-0000082A0000}"/>
    <cellStyle name="Normal 28 3 2 2 4 2 2 2" xfId="44765" xr:uid="{00000000-0005-0000-0000-0000092A0000}"/>
    <cellStyle name="Normal 28 3 2 2 4 2 2 3" xfId="29541" xr:uid="{00000000-0005-0000-0000-00000A2A0000}"/>
    <cellStyle name="Normal 28 3 2 2 4 2 3" xfId="9423" xr:uid="{00000000-0005-0000-0000-00000B2A0000}"/>
    <cellStyle name="Normal 28 3 2 2 4 2 3 2" xfId="39748" xr:uid="{00000000-0005-0000-0000-00000C2A0000}"/>
    <cellStyle name="Normal 28 3 2 2 4 2 3 3" xfId="24524" xr:uid="{00000000-0005-0000-0000-00000D2A0000}"/>
    <cellStyle name="Normal 28 3 2 2 4 2 4" xfId="34735" xr:uid="{00000000-0005-0000-0000-00000E2A0000}"/>
    <cellStyle name="Normal 28 3 2 2 4 2 5" xfId="19511" xr:uid="{00000000-0005-0000-0000-00000F2A0000}"/>
    <cellStyle name="Normal 28 3 2 2 4 3" xfId="6062" xr:uid="{00000000-0005-0000-0000-0000102A0000}"/>
    <cellStyle name="Normal 28 3 2 2 4 3 2" xfId="16114" xr:uid="{00000000-0005-0000-0000-0000112A0000}"/>
    <cellStyle name="Normal 28 3 2 2 4 3 2 2" xfId="46436" xr:uid="{00000000-0005-0000-0000-0000122A0000}"/>
    <cellStyle name="Normal 28 3 2 2 4 3 2 3" xfId="31212" xr:uid="{00000000-0005-0000-0000-0000132A0000}"/>
    <cellStyle name="Normal 28 3 2 2 4 3 3" xfId="11094" xr:uid="{00000000-0005-0000-0000-0000142A0000}"/>
    <cellStyle name="Normal 28 3 2 2 4 3 3 2" xfId="41419" xr:uid="{00000000-0005-0000-0000-0000152A0000}"/>
    <cellStyle name="Normal 28 3 2 2 4 3 3 3" xfId="26195" xr:uid="{00000000-0005-0000-0000-0000162A0000}"/>
    <cellStyle name="Normal 28 3 2 2 4 3 4" xfId="36406" xr:uid="{00000000-0005-0000-0000-0000172A0000}"/>
    <cellStyle name="Normal 28 3 2 2 4 3 5" xfId="21182" xr:uid="{00000000-0005-0000-0000-0000182A0000}"/>
    <cellStyle name="Normal 28 3 2 2 4 4" xfId="12772" xr:uid="{00000000-0005-0000-0000-0000192A0000}"/>
    <cellStyle name="Normal 28 3 2 2 4 4 2" xfId="43094" xr:uid="{00000000-0005-0000-0000-00001A2A0000}"/>
    <cellStyle name="Normal 28 3 2 2 4 4 3" xfId="27870" xr:uid="{00000000-0005-0000-0000-00001B2A0000}"/>
    <cellStyle name="Normal 28 3 2 2 4 5" xfId="7751" xr:uid="{00000000-0005-0000-0000-00001C2A0000}"/>
    <cellStyle name="Normal 28 3 2 2 4 5 2" xfId="38077" xr:uid="{00000000-0005-0000-0000-00001D2A0000}"/>
    <cellStyle name="Normal 28 3 2 2 4 5 3" xfId="22853" xr:uid="{00000000-0005-0000-0000-00001E2A0000}"/>
    <cellStyle name="Normal 28 3 2 2 4 6" xfId="33065" xr:uid="{00000000-0005-0000-0000-00001F2A0000}"/>
    <cellStyle name="Normal 28 3 2 2 4 7" xfId="17840" xr:uid="{00000000-0005-0000-0000-0000202A0000}"/>
    <cellStyle name="Normal 28 3 2 2 5" xfId="3533" xr:uid="{00000000-0005-0000-0000-0000212A0000}"/>
    <cellStyle name="Normal 28 3 2 2 5 2" xfId="13607" xr:uid="{00000000-0005-0000-0000-0000222A0000}"/>
    <cellStyle name="Normal 28 3 2 2 5 2 2" xfId="43929" xr:uid="{00000000-0005-0000-0000-0000232A0000}"/>
    <cellStyle name="Normal 28 3 2 2 5 2 3" xfId="28705" xr:uid="{00000000-0005-0000-0000-0000242A0000}"/>
    <cellStyle name="Normal 28 3 2 2 5 3" xfId="8587" xr:uid="{00000000-0005-0000-0000-0000252A0000}"/>
    <cellStyle name="Normal 28 3 2 2 5 3 2" xfId="38912" xr:uid="{00000000-0005-0000-0000-0000262A0000}"/>
    <cellStyle name="Normal 28 3 2 2 5 3 3" xfId="23688" xr:uid="{00000000-0005-0000-0000-0000272A0000}"/>
    <cellStyle name="Normal 28 3 2 2 5 4" xfId="33899" xr:uid="{00000000-0005-0000-0000-0000282A0000}"/>
    <cellStyle name="Normal 28 3 2 2 5 5" xfId="18675" xr:uid="{00000000-0005-0000-0000-0000292A0000}"/>
    <cellStyle name="Normal 28 3 2 2 6" xfId="5226" xr:uid="{00000000-0005-0000-0000-00002A2A0000}"/>
    <cellStyle name="Normal 28 3 2 2 6 2" xfId="15278" xr:uid="{00000000-0005-0000-0000-00002B2A0000}"/>
    <cellStyle name="Normal 28 3 2 2 6 2 2" xfId="45600" xr:uid="{00000000-0005-0000-0000-00002C2A0000}"/>
    <cellStyle name="Normal 28 3 2 2 6 2 3" xfId="30376" xr:uid="{00000000-0005-0000-0000-00002D2A0000}"/>
    <cellStyle name="Normal 28 3 2 2 6 3" xfId="10258" xr:uid="{00000000-0005-0000-0000-00002E2A0000}"/>
    <cellStyle name="Normal 28 3 2 2 6 3 2" xfId="40583" xr:uid="{00000000-0005-0000-0000-00002F2A0000}"/>
    <cellStyle name="Normal 28 3 2 2 6 3 3" xfId="25359" xr:uid="{00000000-0005-0000-0000-0000302A0000}"/>
    <cellStyle name="Normal 28 3 2 2 6 4" xfId="35570" xr:uid="{00000000-0005-0000-0000-0000312A0000}"/>
    <cellStyle name="Normal 28 3 2 2 6 5" xfId="20346" xr:uid="{00000000-0005-0000-0000-0000322A0000}"/>
    <cellStyle name="Normal 28 3 2 2 7" xfId="11936" xr:uid="{00000000-0005-0000-0000-0000332A0000}"/>
    <cellStyle name="Normal 28 3 2 2 7 2" xfId="42258" xr:uid="{00000000-0005-0000-0000-0000342A0000}"/>
    <cellStyle name="Normal 28 3 2 2 7 3" xfId="27034" xr:uid="{00000000-0005-0000-0000-0000352A0000}"/>
    <cellStyle name="Normal 28 3 2 2 8" xfId="6915" xr:uid="{00000000-0005-0000-0000-0000362A0000}"/>
    <cellStyle name="Normal 28 3 2 2 8 2" xfId="37241" xr:uid="{00000000-0005-0000-0000-0000372A0000}"/>
    <cellStyle name="Normal 28 3 2 2 8 3" xfId="22017" xr:uid="{00000000-0005-0000-0000-0000382A0000}"/>
    <cellStyle name="Normal 28 3 2 2 9" xfId="32229" xr:uid="{00000000-0005-0000-0000-0000392A0000}"/>
    <cellStyle name="Normal 28 3 2 3" xfId="1942" xr:uid="{00000000-0005-0000-0000-00003A2A0000}"/>
    <cellStyle name="Normal 28 3 2 3 2" xfId="2363" xr:uid="{00000000-0005-0000-0000-00003B2A0000}"/>
    <cellStyle name="Normal 28 3 2 3 2 2" xfId="3202" xr:uid="{00000000-0005-0000-0000-00003C2A0000}"/>
    <cellStyle name="Normal 28 3 2 3 2 2 2" xfId="4892" xr:uid="{00000000-0005-0000-0000-00003D2A0000}"/>
    <cellStyle name="Normal 28 3 2 3 2 2 2 2" xfId="14965" xr:uid="{00000000-0005-0000-0000-00003E2A0000}"/>
    <cellStyle name="Normal 28 3 2 3 2 2 2 2 2" xfId="45287" xr:uid="{00000000-0005-0000-0000-00003F2A0000}"/>
    <cellStyle name="Normal 28 3 2 3 2 2 2 2 3" xfId="30063" xr:uid="{00000000-0005-0000-0000-0000402A0000}"/>
    <cellStyle name="Normal 28 3 2 3 2 2 2 3" xfId="9945" xr:uid="{00000000-0005-0000-0000-0000412A0000}"/>
    <cellStyle name="Normal 28 3 2 3 2 2 2 3 2" xfId="40270" xr:uid="{00000000-0005-0000-0000-0000422A0000}"/>
    <cellStyle name="Normal 28 3 2 3 2 2 2 3 3" xfId="25046" xr:uid="{00000000-0005-0000-0000-0000432A0000}"/>
    <cellStyle name="Normal 28 3 2 3 2 2 2 4" xfId="35257" xr:uid="{00000000-0005-0000-0000-0000442A0000}"/>
    <cellStyle name="Normal 28 3 2 3 2 2 2 5" xfId="20033" xr:uid="{00000000-0005-0000-0000-0000452A0000}"/>
    <cellStyle name="Normal 28 3 2 3 2 2 3" xfId="6584" xr:uid="{00000000-0005-0000-0000-0000462A0000}"/>
    <cellStyle name="Normal 28 3 2 3 2 2 3 2" xfId="16636" xr:uid="{00000000-0005-0000-0000-0000472A0000}"/>
    <cellStyle name="Normal 28 3 2 3 2 2 3 2 2" xfId="46958" xr:uid="{00000000-0005-0000-0000-0000482A0000}"/>
    <cellStyle name="Normal 28 3 2 3 2 2 3 2 3" xfId="31734" xr:uid="{00000000-0005-0000-0000-0000492A0000}"/>
    <cellStyle name="Normal 28 3 2 3 2 2 3 3" xfId="11616" xr:uid="{00000000-0005-0000-0000-00004A2A0000}"/>
    <cellStyle name="Normal 28 3 2 3 2 2 3 3 2" xfId="41941" xr:uid="{00000000-0005-0000-0000-00004B2A0000}"/>
    <cellStyle name="Normal 28 3 2 3 2 2 3 3 3" xfId="26717" xr:uid="{00000000-0005-0000-0000-00004C2A0000}"/>
    <cellStyle name="Normal 28 3 2 3 2 2 3 4" xfId="36928" xr:uid="{00000000-0005-0000-0000-00004D2A0000}"/>
    <cellStyle name="Normal 28 3 2 3 2 2 3 5" xfId="21704" xr:uid="{00000000-0005-0000-0000-00004E2A0000}"/>
    <cellStyle name="Normal 28 3 2 3 2 2 4" xfId="13294" xr:uid="{00000000-0005-0000-0000-00004F2A0000}"/>
    <cellStyle name="Normal 28 3 2 3 2 2 4 2" xfId="43616" xr:uid="{00000000-0005-0000-0000-0000502A0000}"/>
    <cellStyle name="Normal 28 3 2 3 2 2 4 3" xfId="28392" xr:uid="{00000000-0005-0000-0000-0000512A0000}"/>
    <cellStyle name="Normal 28 3 2 3 2 2 5" xfId="8273" xr:uid="{00000000-0005-0000-0000-0000522A0000}"/>
    <cellStyle name="Normal 28 3 2 3 2 2 5 2" xfId="38599" xr:uid="{00000000-0005-0000-0000-0000532A0000}"/>
    <cellStyle name="Normal 28 3 2 3 2 2 5 3" xfId="23375" xr:uid="{00000000-0005-0000-0000-0000542A0000}"/>
    <cellStyle name="Normal 28 3 2 3 2 2 6" xfId="33587" xr:uid="{00000000-0005-0000-0000-0000552A0000}"/>
    <cellStyle name="Normal 28 3 2 3 2 2 7" xfId="18362" xr:uid="{00000000-0005-0000-0000-0000562A0000}"/>
    <cellStyle name="Normal 28 3 2 3 2 3" xfId="4055" xr:uid="{00000000-0005-0000-0000-0000572A0000}"/>
    <cellStyle name="Normal 28 3 2 3 2 3 2" xfId="14129" xr:uid="{00000000-0005-0000-0000-0000582A0000}"/>
    <cellStyle name="Normal 28 3 2 3 2 3 2 2" xfId="44451" xr:uid="{00000000-0005-0000-0000-0000592A0000}"/>
    <cellStyle name="Normal 28 3 2 3 2 3 2 3" xfId="29227" xr:uid="{00000000-0005-0000-0000-00005A2A0000}"/>
    <cellStyle name="Normal 28 3 2 3 2 3 3" xfId="9109" xr:uid="{00000000-0005-0000-0000-00005B2A0000}"/>
    <cellStyle name="Normal 28 3 2 3 2 3 3 2" xfId="39434" xr:uid="{00000000-0005-0000-0000-00005C2A0000}"/>
    <cellStyle name="Normal 28 3 2 3 2 3 3 3" xfId="24210" xr:uid="{00000000-0005-0000-0000-00005D2A0000}"/>
    <cellStyle name="Normal 28 3 2 3 2 3 4" xfId="34421" xr:uid="{00000000-0005-0000-0000-00005E2A0000}"/>
    <cellStyle name="Normal 28 3 2 3 2 3 5" xfId="19197" xr:uid="{00000000-0005-0000-0000-00005F2A0000}"/>
    <cellStyle name="Normal 28 3 2 3 2 4" xfId="5748" xr:uid="{00000000-0005-0000-0000-0000602A0000}"/>
    <cellStyle name="Normal 28 3 2 3 2 4 2" xfId="15800" xr:uid="{00000000-0005-0000-0000-0000612A0000}"/>
    <cellStyle name="Normal 28 3 2 3 2 4 2 2" xfId="46122" xr:uid="{00000000-0005-0000-0000-0000622A0000}"/>
    <cellStyle name="Normal 28 3 2 3 2 4 2 3" xfId="30898" xr:uid="{00000000-0005-0000-0000-0000632A0000}"/>
    <cellStyle name="Normal 28 3 2 3 2 4 3" xfId="10780" xr:uid="{00000000-0005-0000-0000-0000642A0000}"/>
    <cellStyle name="Normal 28 3 2 3 2 4 3 2" xfId="41105" xr:uid="{00000000-0005-0000-0000-0000652A0000}"/>
    <cellStyle name="Normal 28 3 2 3 2 4 3 3" xfId="25881" xr:uid="{00000000-0005-0000-0000-0000662A0000}"/>
    <cellStyle name="Normal 28 3 2 3 2 4 4" xfId="36092" xr:uid="{00000000-0005-0000-0000-0000672A0000}"/>
    <cellStyle name="Normal 28 3 2 3 2 4 5" xfId="20868" xr:uid="{00000000-0005-0000-0000-0000682A0000}"/>
    <cellStyle name="Normal 28 3 2 3 2 5" xfId="12458" xr:uid="{00000000-0005-0000-0000-0000692A0000}"/>
    <cellStyle name="Normal 28 3 2 3 2 5 2" xfId="42780" xr:uid="{00000000-0005-0000-0000-00006A2A0000}"/>
    <cellStyle name="Normal 28 3 2 3 2 5 3" xfId="27556" xr:uid="{00000000-0005-0000-0000-00006B2A0000}"/>
    <cellStyle name="Normal 28 3 2 3 2 6" xfId="7437" xr:uid="{00000000-0005-0000-0000-00006C2A0000}"/>
    <cellStyle name="Normal 28 3 2 3 2 6 2" xfId="37763" xr:uid="{00000000-0005-0000-0000-00006D2A0000}"/>
    <cellStyle name="Normal 28 3 2 3 2 6 3" xfId="22539" xr:uid="{00000000-0005-0000-0000-00006E2A0000}"/>
    <cellStyle name="Normal 28 3 2 3 2 7" xfId="32751" xr:uid="{00000000-0005-0000-0000-00006F2A0000}"/>
    <cellStyle name="Normal 28 3 2 3 2 8" xfId="17526" xr:uid="{00000000-0005-0000-0000-0000702A0000}"/>
    <cellStyle name="Normal 28 3 2 3 3" xfId="2784" xr:uid="{00000000-0005-0000-0000-0000712A0000}"/>
    <cellStyle name="Normal 28 3 2 3 3 2" xfId="4474" xr:uid="{00000000-0005-0000-0000-0000722A0000}"/>
    <cellStyle name="Normal 28 3 2 3 3 2 2" xfId="14547" xr:uid="{00000000-0005-0000-0000-0000732A0000}"/>
    <cellStyle name="Normal 28 3 2 3 3 2 2 2" xfId="44869" xr:uid="{00000000-0005-0000-0000-0000742A0000}"/>
    <cellStyle name="Normal 28 3 2 3 3 2 2 3" xfId="29645" xr:uid="{00000000-0005-0000-0000-0000752A0000}"/>
    <cellStyle name="Normal 28 3 2 3 3 2 3" xfId="9527" xr:uid="{00000000-0005-0000-0000-0000762A0000}"/>
    <cellStyle name="Normal 28 3 2 3 3 2 3 2" xfId="39852" xr:uid="{00000000-0005-0000-0000-0000772A0000}"/>
    <cellStyle name="Normal 28 3 2 3 3 2 3 3" xfId="24628" xr:uid="{00000000-0005-0000-0000-0000782A0000}"/>
    <cellStyle name="Normal 28 3 2 3 3 2 4" xfId="34839" xr:uid="{00000000-0005-0000-0000-0000792A0000}"/>
    <cellStyle name="Normal 28 3 2 3 3 2 5" xfId="19615" xr:uid="{00000000-0005-0000-0000-00007A2A0000}"/>
    <cellStyle name="Normal 28 3 2 3 3 3" xfId="6166" xr:uid="{00000000-0005-0000-0000-00007B2A0000}"/>
    <cellStyle name="Normal 28 3 2 3 3 3 2" xfId="16218" xr:uid="{00000000-0005-0000-0000-00007C2A0000}"/>
    <cellStyle name="Normal 28 3 2 3 3 3 2 2" xfId="46540" xr:uid="{00000000-0005-0000-0000-00007D2A0000}"/>
    <cellStyle name="Normal 28 3 2 3 3 3 2 3" xfId="31316" xr:uid="{00000000-0005-0000-0000-00007E2A0000}"/>
    <cellStyle name="Normal 28 3 2 3 3 3 3" xfId="11198" xr:uid="{00000000-0005-0000-0000-00007F2A0000}"/>
    <cellStyle name="Normal 28 3 2 3 3 3 3 2" xfId="41523" xr:uid="{00000000-0005-0000-0000-0000802A0000}"/>
    <cellStyle name="Normal 28 3 2 3 3 3 3 3" xfId="26299" xr:uid="{00000000-0005-0000-0000-0000812A0000}"/>
    <cellStyle name="Normal 28 3 2 3 3 3 4" xfId="36510" xr:uid="{00000000-0005-0000-0000-0000822A0000}"/>
    <cellStyle name="Normal 28 3 2 3 3 3 5" xfId="21286" xr:uid="{00000000-0005-0000-0000-0000832A0000}"/>
    <cellStyle name="Normal 28 3 2 3 3 4" xfId="12876" xr:uid="{00000000-0005-0000-0000-0000842A0000}"/>
    <cellStyle name="Normal 28 3 2 3 3 4 2" xfId="43198" xr:uid="{00000000-0005-0000-0000-0000852A0000}"/>
    <cellStyle name="Normal 28 3 2 3 3 4 3" xfId="27974" xr:uid="{00000000-0005-0000-0000-0000862A0000}"/>
    <cellStyle name="Normal 28 3 2 3 3 5" xfId="7855" xr:uid="{00000000-0005-0000-0000-0000872A0000}"/>
    <cellStyle name="Normal 28 3 2 3 3 5 2" xfId="38181" xr:uid="{00000000-0005-0000-0000-0000882A0000}"/>
    <cellStyle name="Normal 28 3 2 3 3 5 3" xfId="22957" xr:uid="{00000000-0005-0000-0000-0000892A0000}"/>
    <cellStyle name="Normal 28 3 2 3 3 6" xfId="33169" xr:uid="{00000000-0005-0000-0000-00008A2A0000}"/>
    <cellStyle name="Normal 28 3 2 3 3 7" xfId="17944" xr:uid="{00000000-0005-0000-0000-00008B2A0000}"/>
    <cellStyle name="Normal 28 3 2 3 4" xfId="3637" xr:uid="{00000000-0005-0000-0000-00008C2A0000}"/>
    <cellStyle name="Normal 28 3 2 3 4 2" xfId="13711" xr:uid="{00000000-0005-0000-0000-00008D2A0000}"/>
    <cellStyle name="Normal 28 3 2 3 4 2 2" xfId="44033" xr:uid="{00000000-0005-0000-0000-00008E2A0000}"/>
    <cellStyle name="Normal 28 3 2 3 4 2 3" xfId="28809" xr:uid="{00000000-0005-0000-0000-00008F2A0000}"/>
    <cellStyle name="Normal 28 3 2 3 4 3" xfId="8691" xr:uid="{00000000-0005-0000-0000-0000902A0000}"/>
    <cellStyle name="Normal 28 3 2 3 4 3 2" xfId="39016" xr:uid="{00000000-0005-0000-0000-0000912A0000}"/>
    <cellStyle name="Normal 28 3 2 3 4 3 3" xfId="23792" xr:uid="{00000000-0005-0000-0000-0000922A0000}"/>
    <cellStyle name="Normal 28 3 2 3 4 4" xfId="34003" xr:uid="{00000000-0005-0000-0000-0000932A0000}"/>
    <cellStyle name="Normal 28 3 2 3 4 5" xfId="18779" xr:uid="{00000000-0005-0000-0000-0000942A0000}"/>
    <cellStyle name="Normal 28 3 2 3 5" xfId="5330" xr:uid="{00000000-0005-0000-0000-0000952A0000}"/>
    <cellStyle name="Normal 28 3 2 3 5 2" xfId="15382" xr:uid="{00000000-0005-0000-0000-0000962A0000}"/>
    <cellStyle name="Normal 28 3 2 3 5 2 2" xfId="45704" xr:uid="{00000000-0005-0000-0000-0000972A0000}"/>
    <cellStyle name="Normal 28 3 2 3 5 2 3" xfId="30480" xr:uid="{00000000-0005-0000-0000-0000982A0000}"/>
    <cellStyle name="Normal 28 3 2 3 5 3" xfId="10362" xr:uid="{00000000-0005-0000-0000-0000992A0000}"/>
    <cellStyle name="Normal 28 3 2 3 5 3 2" xfId="40687" xr:uid="{00000000-0005-0000-0000-00009A2A0000}"/>
    <cellStyle name="Normal 28 3 2 3 5 3 3" xfId="25463" xr:uid="{00000000-0005-0000-0000-00009B2A0000}"/>
    <cellStyle name="Normal 28 3 2 3 5 4" xfId="35674" xr:uid="{00000000-0005-0000-0000-00009C2A0000}"/>
    <cellStyle name="Normal 28 3 2 3 5 5" xfId="20450" xr:uid="{00000000-0005-0000-0000-00009D2A0000}"/>
    <cellStyle name="Normal 28 3 2 3 6" xfId="12040" xr:uid="{00000000-0005-0000-0000-00009E2A0000}"/>
    <cellStyle name="Normal 28 3 2 3 6 2" xfId="42362" xr:uid="{00000000-0005-0000-0000-00009F2A0000}"/>
    <cellStyle name="Normal 28 3 2 3 6 3" xfId="27138" xr:uid="{00000000-0005-0000-0000-0000A02A0000}"/>
    <cellStyle name="Normal 28 3 2 3 7" xfId="7019" xr:uid="{00000000-0005-0000-0000-0000A12A0000}"/>
    <cellStyle name="Normal 28 3 2 3 7 2" xfId="37345" xr:uid="{00000000-0005-0000-0000-0000A22A0000}"/>
    <cellStyle name="Normal 28 3 2 3 7 3" xfId="22121" xr:uid="{00000000-0005-0000-0000-0000A32A0000}"/>
    <cellStyle name="Normal 28 3 2 3 8" xfId="32333" xr:uid="{00000000-0005-0000-0000-0000A42A0000}"/>
    <cellStyle name="Normal 28 3 2 3 9" xfId="17108" xr:uid="{00000000-0005-0000-0000-0000A52A0000}"/>
    <cellStyle name="Normal 28 3 2 4" xfId="2155" xr:uid="{00000000-0005-0000-0000-0000A62A0000}"/>
    <cellStyle name="Normal 28 3 2 4 2" xfId="2994" xr:uid="{00000000-0005-0000-0000-0000A72A0000}"/>
    <cellStyle name="Normal 28 3 2 4 2 2" xfId="4684" xr:uid="{00000000-0005-0000-0000-0000A82A0000}"/>
    <cellStyle name="Normal 28 3 2 4 2 2 2" xfId="14757" xr:uid="{00000000-0005-0000-0000-0000A92A0000}"/>
    <cellStyle name="Normal 28 3 2 4 2 2 2 2" xfId="45079" xr:uid="{00000000-0005-0000-0000-0000AA2A0000}"/>
    <cellStyle name="Normal 28 3 2 4 2 2 2 3" xfId="29855" xr:uid="{00000000-0005-0000-0000-0000AB2A0000}"/>
    <cellStyle name="Normal 28 3 2 4 2 2 3" xfId="9737" xr:uid="{00000000-0005-0000-0000-0000AC2A0000}"/>
    <cellStyle name="Normal 28 3 2 4 2 2 3 2" xfId="40062" xr:uid="{00000000-0005-0000-0000-0000AD2A0000}"/>
    <cellStyle name="Normal 28 3 2 4 2 2 3 3" xfId="24838" xr:uid="{00000000-0005-0000-0000-0000AE2A0000}"/>
    <cellStyle name="Normal 28 3 2 4 2 2 4" xfId="35049" xr:uid="{00000000-0005-0000-0000-0000AF2A0000}"/>
    <cellStyle name="Normal 28 3 2 4 2 2 5" xfId="19825" xr:uid="{00000000-0005-0000-0000-0000B02A0000}"/>
    <cellStyle name="Normal 28 3 2 4 2 3" xfId="6376" xr:uid="{00000000-0005-0000-0000-0000B12A0000}"/>
    <cellStyle name="Normal 28 3 2 4 2 3 2" xfId="16428" xr:uid="{00000000-0005-0000-0000-0000B22A0000}"/>
    <cellStyle name="Normal 28 3 2 4 2 3 2 2" xfId="46750" xr:uid="{00000000-0005-0000-0000-0000B32A0000}"/>
    <cellStyle name="Normal 28 3 2 4 2 3 2 3" xfId="31526" xr:uid="{00000000-0005-0000-0000-0000B42A0000}"/>
    <cellStyle name="Normal 28 3 2 4 2 3 3" xfId="11408" xr:uid="{00000000-0005-0000-0000-0000B52A0000}"/>
    <cellStyle name="Normal 28 3 2 4 2 3 3 2" xfId="41733" xr:uid="{00000000-0005-0000-0000-0000B62A0000}"/>
    <cellStyle name="Normal 28 3 2 4 2 3 3 3" xfId="26509" xr:uid="{00000000-0005-0000-0000-0000B72A0000}"/>
    <cellStyle name="Normal 28 3 2 4 2 3 4" xfId="36720" xr:uid="{00000000-0005-0000-0000-0000B82A0000}"/>
    <cellStyle name="Normal 28 3 2 4 2 3 5" xfId="21496" xr:uid="{00000000-0005-0000-0000-0000B92A0000}"/>
    <cellStyle name="Normal 28 3 2 4 2 4" xfId="13086" xr:uid="{00000000-0005-0000-0000-0000BA2A0000}"/>
    <cellStyle name="Normal 28 3 2 4 2 4 2" xfId="43408" xr:uid="{00000000-0005-0000-0000-0000BB2A0000}"/>
    <cellStyle name="Normal 28 3 2 4 2 4 3" xfId="28184" xr:uid="{00000000-0005-0000-0000-0000BC2A0000}"/>
    <cellStyle name="Normal 28 3 2 4 2 5" xfId="8065" xr:uid="{00000000-0005-0000-0000-0000BD2A0000}"/>
    <cellStyle name="Normal 28 3 2 4 2 5 2" xfId="38391" xr:uid="{00000000-0005-0000-0000-0000BE2A0000}"/>
    <cellStyle name="Normal 28 3 2 4 2 5 3" xfId="23167" xr:uid="{00000000-0005-0000-0000-0000BF2A0000}"/>
    <cellStyle name="Normal 28 3 2 4 2 6" xfId="33379" xr:uid="{00000000-0005-0000-0000-0000C02A0000}"/>
    <cellStyle name="Normal 28 3 2 4 2 7" xfId="18154" xr:uid="{00000000-0005-0000-0000-0000C12A0000}"/>
    <cellStyle name="Normal 28 3 2 4 3" xfId="3847" xr:uid="{00000000-0005-0000-0000-0000C22A0000}"/>
    <cellStyle name="Normal 28 3 2 4 3 2" xfId="13921" xr:uid="{00000000-0005-0000-0000-0000C32A0000}"/>
    <cellStyle name="Normal 28 3 2 4 3 2 2" xfId="44243" xr:uid="{00000000-0005-0000-0000-0000C42A0000}"/>
    <cellStyle name="Normal 28 3 2 4 3 2 3" xfId="29019" xr:uid="{00000000-0005-0000-0000-0000C52A0000}"/>
    <cellStyle name="Normal 28 3 2 4 3 3" xfId="8901" xr:uid="{00000000-0005-0000-0000-0000C62A0000}"/>
    <cellStyle name="Normal 28 3 2 4 3 3 2" xfId="39226" xr:uid="{00000000-0005-0000-0000-0000C72A0000}"/>
    <cellStyle name="Normal 28 3 2 4 3 3 3" xfId="24002" xr:uid="{00000000-0005-0000-0000-0000C82A0000}"/>
    <cellStyle name="Normal 28 3 2 4 3 4" xfId="34213" xr:uid="{00000000-0005-0000-0000-0000C92A0000}"/>
    <cellStyle name="Normal 28 3 2 4 3 5" xfId="18989" xr:uid="{00000000-0005-0000-0000-0000CA2A0000}"/>
    <cellStyle name="Normal 28 3 2 4 4" xfId="5540" xr:uid="{00000000-0005-0000-0000-0000CB2A0000}"/>
    <cellStyle name="Normal 28 3 2 4 4 2" xfId="15592" xr:uid="{00000000-0005-0000-0000-0000CC2A0000}"/>
    <cellStyle name="Normal 28 3 2 4 4 2 2" xfId="45914" xr:uid="{00000000-0005-0000-0000-0000CD2A0000}"/>
    <cellStyle name="Normal 28 3 2 4 4 2 3" xfId="30690" xr:uid="{00000000-0005-0000-0000-0000CE2A0000}"/>
    <cellStyle name="Normal 28 3 2 4 4 3" xfId="10572" xr:uid="{00000000-0005-0000-0000-0000CF2A0000}"/>
    <cellStyle name="Normal 28 3 2 4 4 3 2" xfId="40897" xr:uid="{00000000-0005-0000-0000-0000D02A0000}"/>
    <cellStyle name="Normal 28 3 2 4 4 3 3" xfId="25673" xr:uid="{00000000-0005-0000-0000-0000D12A0000}"/>
    <cellStyle name="Normal 28 3 2 4 4 4" xfId="35884" xr:uid="{00000000-0005-0000-0000-0000D22A0000}"/>
    <cellStyle name="Normal 28 3 2 4 4 5" xfId="20660" xr:uid="{00000000-0005-0000-0000-0000D32A0000}"/>
    <cellStyle name="Normal 28 3 2 4 5" xfId="12250" xr:uid="{00000000-0005-0000-0000-0000D42A0000}"/>
    <cellStyle name="Normal 28 3 2 4 5 2" xfId="42572" xr:uid="{00000000-0005-0000-0000-0000D52A0000}"/>
    <cellStyle name="Normal 28 3 2 4 5 3" xfId="27348" xr:uid="{00000000-0005-0000-0000-0000D62A0000}"/>
    <cellStyle name="Normal 28 3 2 4 6" xfId="7229" xr:uid="{00000000-0005-0000-0000-0000D72A0000}"/>
    <cellStyle name="Normal 28 3 2 4 6 2" xfId="37555" xr:uid="{00000000-0005-0000-0000-0000D82A0000}"/>
    <cellStyle name="Normal 28 3 2 4 6 3" xfId="22331" xr:uid="{00000000-0005-0000-0000-0000D92A0000}"/>
    <cellStyle name="Normal 28 3 2 4 7" xfId="32543" xr:uid="{00000000-0005-0000-0000-0000DA2A0000}"/>
    <cellStyle name="Normal 28 3 2 4 8" xfId="17318" xr:uid="{00000000-0005-0000-0000-0000DB2A0000}"/>
    <cellStyle name="Normal 28 3 2 5" xfId="2576" xr:uid="{00000000-0005-0000-0000-0000DC2A0000}"/>
    <cellStyle name="Normal 28 3 2 5 2" xfId="4266" xr:uid="{00000000-0005-0000-0000-0000DD2A0000}"/>
    <cellStyle name="Normal 28 3 2 5 2 2" xfId="14339" xr:uid="{00000000-0005-0000-0000-0000DE2A0000}"/>
    <cellStyle name="Normal 28 3 2 5 2 2 2" xfId="44661" xr:uid="{00000000-0005-0000-0000-0000DF2A0000}"/>
    <cellStyle name="Normal 28 3 2 5 2 2 3" xfId="29437" xr:uid="{00000000-0005-0000-0000-0000E02A0000}"/>
    <cellStyle name="Normal 28 3 2 5 2 3" xfId="9319" xr:uid="{00000000-0005-0000-0000-0000E12A0000}"/>
    <cellStyle name="Normal 28 3 2 5 2 3 2" xfId="39644" xr:uid="{00000000-0005-0000-0000-0000E22A0000}"/>
    <cellStyle name="Normal 28 3 2 5 2 3 3" xfId="24420" xr:uid="{00000000-0005-0000-0000-0000E32A0000}"/>
    <cellStyle name="Normal 28 3 2 5 2 4" xfId="34631" xr:uid="{00000000-0005-0000-0000-0000E42A0000}"/>
    <cellStyle name="Normal 28 3 2 5 2 5" xfId="19407" xr:uid="{00000000-0005-0000-0000-0000E52A0000}"/>
    <cellStyle name="Normal 28 3 2 5 3" xfId="5958" xr:uid="{00000000-0005-0000-0000-0000E62A0000}"/>
    <cellStyle name="Normal 28 3 2 5 3 2" xfId="16010" xr:uid="{00000000-0005-0000-0000-0000E72A0000}"/>
    <cellStyle name="Normal 28 3 2 5 3 2 2" xfId="46332" xr:uid="{00000000-0005-0000-0000-0000E82A0000}"/>
    <cellStyle name="Normal 28 3 2 5 3 2 3" xfId="31108" xr:uid="{00000000-0005-0000-0000-0000E92A0000}"/>
    <cellStyle name="Normal 28 3 2 5 3 3" xfId="10990" xr:uid="{00000000-0005-0000-0000-0000EA2A0000}"/>
    <cellStyle name="Normal 28 3 2 5 3 3 2" xfId="41315" xr:uid="{00000000-0005-0000-0000-0000EB2A0000}"/>
    <cellStyle name="Normal 28 3 2 5 3 3 3" xfId="26091" xr:uid="{00000000-0005-0000-0000-0000EC2A0000}"/>
    <cellStyle name="Normal 28 3 2 5 3 4" xfId="36302" xr:uid="{00000000-0005-0000-0000-0000ED2A0000}"/>
    <cellStyle name="Normal 28 3 2 5 3 5" xfId="21078" xr:uid="{00000000-0005-0000-0000-0000EE2A0000}"/>
    <cellStyle name="Normal 28 3 2 5 4" xfId="12668" xr:uid="{00000000-0005-0000-0000-0000EF2A0000}"/>
    <cellStyle name="Normal 28 3 2 5 4 2" xfId="42990" xr:uid="{00000000-0005-0000-0000-0000F02A0000}"/>
    <cellStyle name="Normal 28 3 2 5 4 3" xfId="27766" xr:uid="{00000000-0005-0000-0000-0000F12A0000}"/>
    <cellStyle name="Normal 28 3 2 5 5" xfId="7647" xr:uid="{00000000-0005-0000-0000-0000F22A0000}"/>
    <cellStyle name="Normal 28 3 2 5 5 2" xfId="37973" xr:uid="{00000000-0005-0000-0000-0000F32A0000}"/>
    <cellStyle name="Normal 28 3 2 5 5 3" xfId="22749" xr:uid="{00000000-0005-0000-0000-0000F42A0000}"/>
    <cellStyle name="Normal 28 3 2 5 6" xfId="32961" xr:uid="{00000000-0005-0000-0000-0000F52A0000}"/>
    <cellStyle name="Normal 28 3 2 5 7" xfId="17736" xr:uid="{00000000-0005-0000-0000-0000F62A0000}"/>
    <cellStyle name="Normal 28 3 2 6" xfId="3429" xr:uid="{00000000-0005-0000-0000-0000F72A0000}"/>
    <cellStyle name="Normal 28 3 2 6 2" xfId="13503" xr:uid="{00000000-0005-0000-0000-0000F82A0000}"/>
    <cellStyle name="Normal 28 3 2 6 2 2" xfId="43825" xr:uid="{00000000-0005-0000-0000-0000F92A0000}"/>
    <cellStyle name="Normal 28 3 2 6 2 3" xfId="28601" xr:uid="{00000000-0005-0000-0000-0000FA2A0000}"/>
    <cellStyle name="Normal 28 3 2 6 3" xfId="8483" xr:uid="{00000000-0005-0000-0000-0000FB2A0000}"/>
    <cellStyle name="Normal 28 3 2 6 3 2" xfId="38808" xr:uid="{00000000-0005-0000-0000-0000FC2A0000}"/>
    <cellStyle name="Normal 28 3 2 6 3 3" xfId="23584" xr:uid="{00000000-0005-0000-0000-0000FD2A0000}"/>
    <cellStyle name="Normal 28 3 2 6 4" xfId="33795" xr:uid="{00000000-0005-0000-0000-0000FE2A0000}"/>
    <cellStyle name="Normal 28 3 2 6 5" xfId="18571" xr:uid="{00000000-0005-0000-0000-0000FF2A0000}"/>
    <cellStyle name="Normal 28 3 2 7" xfId="5122" xr:uid="{00000000-0005-0000-0000-0000002B0000}"/>
    <cellStyle name="Normal 28 3 2 7 2" xfId="15174" xr:uid="{00000000-0005-0000-0000-0000012B0000}"/>
    <cellStyle name="Normal 28 3 2 7 2 2" xfId="45496" xr:uid="{00000000-0005-0000-0000-0000022B0000}"/>
    <cellStyle name="Normal 28 3 2 7 2 3" xfId="30272" xr:uid="{00000000-0005-0000-0000-0000032B0000}"/>
    <cellStyle name="Normal 28 3 2 7 3" xfId="10154" xr:uid="{00000000-0005-0000-0000-0000042B0000}"/>
    <cellStyle name="Normal 28 3 2 7 3 2" xfId="40479" xr:uid="{00000000-0005-0000-0000-0000052B0000}"/>
    <cellStyle name="Normal 28 3 2 7 3 3" xfId="25255" xr:uid="{00000000-0005-0000-0000-0000062B0000}"/>
    <cellStyle name="Normal 28 3 2 7 4" xfId="35466" xr:uid="{00000000-0005-0000-0000-0000072B0000}"/>
    <cellStyle name="Normal 28 3 2 7 5" xfId="20242" xr:uid="{00000000-0005-0000-0000-0000082B0000}"/>
    <cellStyle name="Normal 28 3 2 8" xfId="11832" xr:uid="{00000000-0005-0000-0000-0000092B0000}"/>
    <cellStyle name="Normal 28 3 2 8 2" xfId="42154" xr:uid="{00000000-0005-0000-0000-00000A2B0000}"/>
    <cellStyle name="Normal 28 3 2 8 3" xfId="26930" xr:uid="{00000000-0005-0000-0000-00000B2B0000}"/>
    <cellStyle name="Normal 28 3 2 9" xfId="6811" xr:uid="{00000000-0005-0000-0000-00000C2B0000}"/>
    <cellStyle name="Normal 28 3 2 9 2" xfId="37137" xr:uid="{00000000-0005-0000-0000-00000D2B0000}"/>
    <cellStyle name="Normal 28 3 2 9 3" xfId="21913" xr:uid="{00000000-0005-0000-0000-00000E2B0000}"/>
    <cellStyle name="Normal 28 3 3" xfId="1775" xr:uid="{00000000-0005-0000-0000-00000F2B0000}"/>
    <cellStyle name="Normal 28 3 3 10" xfId="16952" xr:uid="{00000000-0005-0000-0000-0000102B0000}"/>
    <cellStyle name="Normal 28 3 3 2" xfId="1994" xr:uid="{00000000-0005-0000-0000-0000112B0000}"/>
    <cellStyle name="Normal 28 3 3 2 2" xfId="2415" xr:uid="{00000000-0005-0000-0000-0000122B0000}"/>
    <cellStyle name="Normal 28 3 3 2 2 2" xfId="3254" xr:uid="{00000000-0005-0000-0000-0000132B0000}"/>
    <cellStyle name="Normal 28 3 3 2 2 2 2" xfId="4944" xr:uid="{00000000-0005-0000-0000-0000142B0000}"/>
    <cellStyle name="Normal 28 3 3 2 2 2 2 2" xfId="15017" xr:uid="{00000000-0005-0000-0000-0000152B0000}"/>
    <cellStyle name="Normal 28 3 3 2 2 2 2 2 2" xfId="45339" xr:uid="{00000000-0005-0000-0000-0000162B0000}"/>
    <cellStyle name="Normal 28 3 3 2 2 2 2 2 3" xfId="30115" xr:uid="{00000000-0005-0000-0000-0000172B0000}"/>
    <cellStyle name="Normal 28 3 3 2 2 2 2 3" xfId="9997" xr:uid="{00000000-0005-0000-0000-0000182B0000}"/>
    <cellStyle name="Normal 28 3 3 2 2 2 2 3 2" xfId="40322" xr:uid="{00000000-0005-0000-0000-0000192B0000}"/>
    <cellStyle name="Normal 28 3 3 2 2 2 2 3 3" xfId="25098" xr:uid="{00000000-0005-0000-0000-00001A2B0000}"/>
    <cellStyle name="Normal 28 3 3 2 2 2 2 4" xfId="35309" xr:uid="{00000000-0005-0000-0000-00001B2B0000}"/>
    <cellStyle name="Normal 28 3 3 2 2 2 2 5" xfId="20085" xr:uid="{00000000-0005-0000-0000-00001C2B0000}"/>
    <cellStyle name="Normal 28 3 3 2 2 2 3" xfId="6636" xr:uid="{00000000-0005-0000-0000-00001D2B0000}"/>
    <cellStyle name="Normal 28 3 3 2 2 2 3 2" xfId="16688" xr:uid="{00000000-0005-0000-0000-00001E2B0000}"/>
    <cellStyle name="Normal 28 3 3 2 2 2 3 2 2" xfId="47010" xr:uid="{00000000-0005-0000-0000-00001F2B0000}"/>
    <cellStyle name="Normal 28 3 3 2 2 2 3 2 3" xfId="31786" xr:uid="{00000000-0005-0000-0000-0000202B0000}"/>
    <cellStyle name="Normal 28 3 3 2 2 2 3 3" xfId="11668" xr:uid="{00000000-0005-0000-0000-0000212B0000}"/>
    <cellStyle name="Normal 28 3 3 2 2 2 3 3 2" xfId="41993" xr:uid="{00000000-0005-0000-0000-0000222B0000}"/>
    <cellStyle name="Normal 28 3 3 2 2 2 3 3 3" xfId="26769" xr:uid="{00000000-0005-0000-0000-0000232B0000}"/>
    <cellStyle name="Normal 28 3 3 2 2 2 3 4" xfId="36980" xr:uid="{00000000-0005-0000-0000-0000242B0000}"/>
    <cellStyle name="Normal 28 3 3 2 2 2 3 5" xfId="21756" xr:uid="{00000000-0005-0000-0000-0000252B0000}"/>
    <cellStyle name="Normal 28 3 3 2 2 2 4" xfId="13346" xr:uid="{00000000-0005-0000-0000-0000262B0000}"/>
    <cellStyle name="Normal 28 3 3 2 2 2 4 2" xfId="43668" xr:uid="{00000000-0005-0000-0000-0000272B0000}"/>
    <cellStyle name="Normal 28 3 3 2 2 2 4 3" xfId="28444" xr:uid="{00000000-0005-0000-0000-0000282B0000}"/>
    <cellStyle name="Normal 28 3 3 2 2 2 5" xfId="8325" xr:uid="{00000000-0005-0000-0000-0000292B0000}"/>
    <cellStyle name="Normal 28 3 3 2 2 2 5 2" xfId="38651" xr:uid="{00000000-0005-0000-0000-00002A2B0000}"/>
    <cellStyle name="Normal 28 3 3 2 2 2 5 3" xfId="23427" xr:uid="{00000000-0005-0000-0000-00002B2B0000}"/>
    <cellStyle name="Normal 28 3 3 2 2 2 6" xfId="33639" xr:uid="{00000000-0005-0000-0000-00002C2B0000}"/>
    <cellStyle name="Normal 28 3 3 2 2 2 7" xfId="18414" xr:uid="{00000000-0005-0000-0000-00002D2B0000}"/>
    <cellStyle name="Normal 28 3 3 2 2 3" xfId="4107" xr:uid="{00000000-0005-0000-0000-00002E2B0000}"/>
    <cellStyle name="Normal 28 3 3 2 2 3 2" xfId="14181" xr:uid="{00000000-0005-0000-0000-00002F2B0000}"/>
    <cellStyle name="Normal 28 3 3 2 2 3 2 2" xfId="44503" xr:uid="{00000000-0005-0000-0000-0000302B0000}"/>
    <cellStyle name="Normal 28 3 3 2 2 3 2 3" xfId="29279" xr:uid="{00000000-0005-0000-0000-0000312B0000}"/>
    <cellStyle name="Normal 28 3 3 2 2 3 3" xfId="9161" xr:uid="{00000000-0005-0000-0000-0000322B0000}"/>
    <cellStyle name="Normal 28 3 3 2 2 3 3 2" xfId="39486" xr:uid="{00000000-0005-0000-0000-0000332B0000}"/>
    <cellStyle name="Normal 28 3 3 2 2 3 3 3" xfId="24262" xr:uid="{00000000-0005-0000-0000-0000342B0000}"/>
    <cellStyle name="Normal 28 3 3 2 2 3 4" xfId="34473" xr:uid="{00000000-0005-0000-0000-0000352B0000}"/>
    <cellStyle name="Normal 28 3 3 2 2 3 5" xfId="19249" xr:uid="{00000000-0005-0000-0000-0000362B0000}"/>
    <cellStyle name="Normal 28 3 3 2 2 4" xfId="5800" xr:uid="{00000000-0005-0000-0000-0000372B0000}"/>
    <cellStyle name="Normal 28 3 3 2 2 4 2" xfId="15852" xr:uid="{00000000-0005-0000-0000-0000382B0000}"/>
    <cellStyle name="Normal 28 3 3 2 2 4 2 2" xfId="46174" xr:uid="{00000000-0005-0000-0000-0000392B0000}"/>
    <cellStyle name="Normal 28 3 3 2 2 4 2 3" xfId="30950" xr:uid="{00000000-0005-0000-0000-00003A2B0000}"/>
    <cellStyle name="Normal 28 3 3 2 2 4 3" xfId="10832" xr:uid="{00000000-0005-0000-0000-00003B2B0000}"/>
    <cellStyle name="Normal 28 3 3 2 2 4 3 2" xfId="41157" xr:uid="{00000000-0005-0000-0000-00003C2B0000}"/>
    <cellStyle name="Normal 28 3 3 2 2 4 3 3" xfId="25933" xr:uid="{00000000-0005-0000-0000-00003D2B0000}"/>
    <cellStyle name="Normal 28 3 3 2 2 4 4" xfId="36144" xr:uid="{00000000-0005-0000-0000-00003E2B0000}"/>
    <cellStyle name="Normal 28 3 3 2 2 4 5" xfId="20920" xr:uid="{00000000-0005-0000-0000-00003F2B0000}"/>
    <cellStyle name="Normal 28 3 3 2 2 5" xfId="12510" xr:uid="{00000000-0005-0000-0000-0000402B0000}"/>
    <cellStyle name="Normal 28 3 3 2 2 5 2" xfId="42832" xr:uid="{00000000-0005-0000-0000-0000412B0000}"/>
    <cellStyle name="Normal 28 3 3 2 2 5 3" xfId="27608" xr:uid="{00000000-0005-0000-0000-0000422B0000}"/>
    <cellStyle name="Normal 28 3 3 2 2 6" xfId="7489" xr:uid="{00000000-0005-0000-0000-0000432B0000}"/>
    <cellStyle name="Normal 28 3 3 2 2 6 2" xfId="37815" xr:uid="{00000000-0005-0000-0000-0000442B0000}"/>
    <cellStyle name="Normal 28 3 3 2 2 6 3" xfId="22591" xr:uid="{00000000-0005-0000-0000-0000452B0000}"/>
    <cellStyle name="Normal 28 3 3 2 2 7" xfId="32803" xr:uid="{00000000-0005-0000-0000-0000462B0000}"/>
    <cellStyle name="Normal 28 3 3 2 2 8" xfId="17578" xr:uid="{00000000-0005-0000-0000-0000472B0000}"/>
    <cellStyle name="Normal 28 3 3 2 3" xfId="2836" xr:uid="{00000000-0005-0000-0000-0000482B0000}"/>
    <cellStyle name="Normal 28 3 3 2 3 2" xfId="4526" xr:uid="{00000000-0005-0000-0000-0000492B0000}"/>
    <cellStyle name="Normal 28 3 3 2 3 2 2" xfId="14599" xr:uid="{00000000-0005-0000-0000-00004A2B0000}"/>
    <cellStyle name="Normal 28 3 3 2 3 2 2 2" xfId="44921" xr:uid="{00000000-0005-0000-0000-00004B2B0000}"/>
    <cellStyle name="Normal 28 3 3 2 3 2 2 3" xfId="29697" xr:uid="{00000000-0005-0000-0000-00004C2B0000}"/>
    <cellStyle name="Normal 28 3 3 2 3 2 3" xfId="9579" xr:uid="{00000000-0005-0000-0000-00004D2B0000}"/>
    <cellStyle name="Normal 28 3 3 2 3 2 3 2" xfId="39904" xr:uid="{00000000-0005-0000-0000-00004E2B0000}"/>
    <cellStyle name="Normal 28 3 3 2 3 2 3 3" xfId="24680" xr:uid="{00000000-0005-0000-0000-00004F2B0000}"/>
    <cellStyle name="Normal 28 3 3 2 3 2 4" xfId="34891" xr:uid="{00000000-0005-0000-0000-0000502B0000}"/>
    <cellStyle name="Normal 28 3 3 2 3 2 5" xfId="19667" xr:uid="{00000000-0005-0000-0000-0000512B0000}"/>
    <cellStyle name="Normal 28 3 3 2 3 3" xfId="6218" xr:uid="{00000000-0005-0000-0000-0000522B0000}"/>
    <cellStyle name="Normal 28 3 3 2 3 3 2" xfId="16270" xr:uid="{00000000-0005-0000-0000-0000532B0000}"/>
    <cellStyle name="Normal 28 3 3 2 3 3 2 2" xfId="46592" xr:uid="{00000000-0005-0000-0000-0000542B0000}"/>
    <cellStyle name="Normal 28 3 3 2 3 3 2 3" xfId="31368" xr:uid="{00000000-0005-0000-0000-0000552B0000}"/>
    <cellStyle name="Normal 28 3 3 2 3 3 3" xfId="11250" xr:uid="{00000000-0005-0000-0000-0000562B0000}"/>
    <cellStyle name="Normal 28 3 3 2 3 3 3 2" xfId="41575" xr:uid="{00000000-0005-0000-0000-0000572B0000}"/>
    <cellStyle name="Normal 28 3 3 2 3 3 3 3" xfId="26351" xr:uid="{00000000-0005-0000-0000-0000582B0000}"/>
    <cellStyle name="Normal 28 3 3 2 3 3 4" xfId="36562" xr:uid="{00000000-0005-0000-0000-0000592B0000}"/>
    <cellStyle name="Normal 28 3 3 2 3 3 5" xfId="21338" xr:uid="{00000000-0005-0000-0000-00005A2B0000}"/>
    <cellStyle name="Normal 28 3 3 2 3 4" xfId="12928" xr:uid="{00000000-0005-0000-0000-00005B2B0000}"/>
    <cellStyle name="Normal 28 3 3 2 3 4 2" xfId="43250" xr:uid="{00000000-0005-0000-0000-00005C2B0000}"/>
    <cellStyle name="Normal 28 3 3 2 3 4 3" xfId="28026" xr:uid="{00000000-0005-0000-0000-00005D2B0000}"/>
    <cellStyle name="Normal 28 3 3 2 3 5" xfId="7907" xr:uid="{00000000-0005-0000-0000-00005E2B0000}"/>
    <cellStyle name="Normal 28 3 3 2 3 5 2" xfId="38233" xr:uid="{00000000-0005-0000-0000-00005F2B0000}"/>
    <cellStyle name="Normal 28 3 3 2 3 5 3" xfId="23009" xr:uid="{00000000-0005-0000-0000-0000602B0000}"/>
    <cellStyle name="Normal 28 3 3 2 3 6" xfId="33221" xr:uid="{00000000-0005-0000-0000-0000612B0000}"/>
    <cellStyle name="Normal 28 3 3 2 3 7" xfId="17996" xr:uid="{00000000-0005-0000-0000-0000622B0000}"/>
    <cellStyle name="Normal 28 3 3 2 4" xfId="3689" xr:uid="{00000000-0005-0000-0000-0000632B0000}"/>
    <cellStyle name="Normal 28 3 3 2 4 2" xfId="13763" xr:uid="{00000000-0005-0000-0000-0000642B0000}"/>
    <cellStyle name="Normal 28 3 3 2 4 2 2" xfId="44085" xr:uid="{00000000-0005-0000-0000-0000652B0000}"/>
    <cellStyle name="Normal 28 3 3 2 4 2 3" xfId="28861" xr:uid="{00000000-0005-0000-0000-0000662B0000}"/>
    <cellStyle name="Normal 28 3 3 2 4 3" xfId="8743" xr:uid="{00000000-0005-0000-0000-0000672B0000}"/>
    <cellStyle name="Normal 28 3 3 2 4 3 2" xfId="39068" xr:uid="{00000000-0005-0000-0000-0000682B0000}"/>
    <cellStyle name="Normal 28 3 3 2 4 3 3" xfId="23844" xr:uid="{00000000-0005-0000-0000-0000692B0000}"/>
    <cellStyle name="Normal 28 3 3 2 4 4" xfId="34055" xr:uid="{00000000-0005-0000-0000-00006A2B0000}"/>
    <cellStyle name="Normal 28 3 3 2 4 5" xfId="18831" xr:uid="{00000000-0005-0000-0000-00006B2B0000}"/>
    <cellStyle name="Normal 28 3 3 2 5" xfId="5382" xr:uid="{00000000-0005-0000-0000-00006C2B0000}"/>
    <cellStyle name="Normal 28 3 3 2 5 2" xfId="15434" xr:uid="{00000000-0005-0000-0000-00006D2B0000}"/>
    <cellStyle name="Normal 28 3 3 2 5 2 2" xfId="45756" xr:uid="{00000000-0005-0000-0000-00006E2B0000}"/>
    <cellStyle name="Normal 28 3 3 2 5 2 3" xfId="30532" xr:uid="{00000000-0005-0000-0000-00006F2B0000}"/>
    <cellStyle name="Normal 28 3 3 2 5 3" xfId="10414" xr:uid="{00000000-0005-0000-0000-0000702B0000}"/>
    <cellStyle name="Normal 28 3 3 2 5 3 2" xfId="40739" xr:uid="{00000000-0005-0000-0000-0000712B0000}"/>
    <cellStyle name="Normal 28 3 3 2 5 3 3" xfId="25515" xr:uid="{00000000-0005-0000-0000-0000722B0000}"/>
    <cellStyle name="Normal 28 3 3 2 5 4" xfId="35726" xr:uid="{00000000-0005-0000-0000-0000732B0000}"/>
    <cellStyle name="Normal 28 3 3 2 5 5" xfId="20502" xr:uid="{00000000-0005-0000-0000-0000742B0000}"/>
    <cellStyle name="Normal 28 3 3 2 6" xfId="12092" xr:uid="{00000000-0005-0000-0000-0000752B0000}"/>
    <cellStyle name="Normal 28 3 3 2 6 2" xfId="42414" xr:uid="{00000000-0005-0000-0000-0000762B0000}"/>
    <cellStyle name="Normal 28 3 3 2 6 3" xfId="27190" xr:uid="{00000000-0005-0000-0000-0000772B0000}"/>
    <cellStyle name="Normal 28 3 3 2 7" xfId="7071" xr:uid="{00000000-0005-0000-0000-0000782B0000}"/>
    <cellStyle name="Normal 28 3 3 2 7 2" xfId="37397" xr:uid="{00000000-0005-0000-0000-0000792B0000}"/>
    <cellStyle name="Normal 28 3 3 2 7 3" xfId="22173" xr:uid="{00000000-0005-0000-0000-00007A2B0000}"/>
    <cellStyle name="Normal 28 3 3 2 8" xfId="32385" xr:uid="{00000000-0005-0000-0000-00007B2B0000}"/>
    <cellStyle name="Normal 28 3 3 2 9" xfId="17160" xr:uid="{00000000-0005-0000-0000-00007C2B0000}"/>
    <cellStyle name="Normal 28 3 3 3" xfId="2207" xr:uid="{00000000-0005-0000-0000-00007D2B0000}"/>
    <cellStyle name="Normal 28 3 3 3 2" xfId="3046" xr:uid="{00000000-0005-0000-0000-00007E2B0000}"/>
    <cellStyle name="Normal 28 3 3 3 2 2" xfId="4736" xr:uid="{00000000-0005-0000-0000-00007F2B0000}"/>
    <cellStyle name="Normal 28 3 3 3 2 2 2" xfId="14809" xr:uid="{00000000-0005-0000-0000-0000802B0000}"/>
    <cellStyle name="Normal 28 3 3 3 2 2 2 2" xfId="45131" xr:uid="{00000000-0005-0000-0000-0000812B0000}"/>
    <cellStyle name="Normal 28 3 3 3 2 2 2 3" xfId="29907" xr:uid="{00000000-0005-0000-0000-0000822B0000}"/>
    <cellStyle name="Normal 28 3 3 3 2 2 3" xfId="9789" xr:uid="{00000000-0005-0000-0000-0000832B0000}"/>
    <cellStyle name="Normal 28 3 3 3 2 2 3 2" xfId="40114" xr:uid="{00000000-0005-0000-0000-0000842B0000}"/>
    <cellStyle name="Normal 28 3 3 3 2 2 3 3" xfId="24890" xr:uid="{00000000-0005-0000-0000-0000852B0000}"/>
    <cellStyle name="Normal 28 3 3 3 2 2 4" xfId="35101" xr:uid="{00000000-0005-0000-0000-0000862B0000}"/>
    <cellStyle name="Normal 28 3 3 3 2 2 5" xfId="19877" xr:uid="{00000000-0005-0000-0000-0000872B0000}"/>
    <cellStyle name="Normal 28 3 3 3 2 3" xfId="6428" xr:uid="{00000000-0005-0000-0000-0000882B0000}"/>
    <cellStyle name="Normal 28 3 3 3 2 3 2" xfId="16480" xr:uid="{00000000-0005-0000-0000-0000892B0000}"/>
    <cellStyle name="Normal 28 3 3 3 2 3 2 2" xfId="46802" xr:uid="{00000000-0005-0000-0000-00008A2B0000}"/>
    <cellStyle name="Normal 28 3 3 3 2 3 2 3" xfId="31578" xr:uid="{00000000-0005-0000-0000-00008B2B0000}"/>
    <cellStyle name="Normal 28 3 3 3 2 3 3" xfId="11460" xr:uid="{00000000-0005-0000-0000-00008C2B0000}"/>
    <cellStyle name="Normal 28 3 3 3 2 3 3 2" xfId="41785" xr:uid="{00000000-0005-0000-0000-00008D2B0000}"/>
    <cellStyle name="Normal 28 3 3 3 2 3 3 3" xfId="26561" xr:uid="{00000000-0005-0000-0000-00008E2B0000}"/>
    <cellStyle name="Normal 28 3 3 3 2 3 4" xfId="36772" xr:uid="{00000000-0005-0000-0000-00008F2B0000}"/>
    <cellStyle name="Normal 28 3 3 3 2 3 5" xfId="21548" xr:uid="{00000000-0005-0000-0000-0000902B0000}"/>
    <cellStyle name="Normal 28 3 3 3 2 4" xfId="13138" xr:uid="{00000000-0005-0000-0000-0000912B0000}"/>
    <cellStyle name="Normal 28 3 3 3 2 4 2" xfId="43460" xr:uid="{00000000-0005-0000-0000-0000922B0000}"/>
    <cellStyle name="Normal 28 3 3 3 2 4 3" xfId="28236" xr:uid="{00000000-0005-0000-0000-0000932B0000}"/>
    <cellStyle name="Normal 28 3 3 3 2 5" xfId="8117" xr:uid="{00000000-0005-0000-0000-0000942B0000}"/>
    <cellStyle name="Normal 28 3 3 3 2 5 2" xfId="38443" xr:uid="{00000000-0005-0000-0000-0000952B0000}"/>
    <cellStyle name="Normal 28 3 3 3 2 5 3" xfId="23219" xr:uid="{00000000-0005-0000-0000-0000962B0000}"/>
    <cellStyle name="Normal 28 3 3 3 2 6" xfId="33431" xr:uid="{00000000-0005-0000-0000-0000972B0000}"/>
    <cellStyle name="Normal 28 3 3 3 2 7" xfId="18206" xr:uid="{00000000-0005-0000-0000-0000982B0000}"/>
    <cellStyle name="Normal 28 3 3 3 3" xfId="3899" xr:uid="{00000000-0005-0000-0000-0000992B0000}"/>
    <cellStyle name="Normal 28 3 3 3 3 2" xfId="13973" xr:uid="{00000000-0005-0000-0000-00009A2B0000}"/>
    <cellStyle name="Normal 28 3 3 3 3 2 2" xfId="44295" xr:uid="{00000000-0005-0000-0000-00009B2B0000}"/>
    <cellStyle name="Normal 28 3 3 3 3 2 3" xfId="29071" xr:uid="{00000000-0005-0000-0000-00009C2B0000}"/>
    <cellStyle name="Normal 28 3 3 3 3 3" xfId="8953" xr:uid="{00000000-0005-0000-0000-00009D2B0000}"/>
    <cellStyle name="Normal 28 3 3 3 3 3 2" xfId="39278" xr:uid="{00000000-0005-0000-0000-00009E2B0000}"/>
    <cellStyle name="Normal 28 3 3 3 3 3 3" xfId="24054" xr:uid="{00000000-0005-0000-0000-00009F2B0000}"/>
    <cellStyle name="Normal 28 3 3 3 3 4" xfId="34265" xr:uid="{00000000-0005-0000-0000-0000A02B0000}"/>
    <cellStyle name="Normal 28 3 3 3 3 5" xfId="19041" xr:uid="{00000000-0005-0000-0000-0000A12B0000}"/>
    <cellStyle name="Normal 28 3 3 3 4" xfId="5592" xr:uid="{00000000-0005-0000-0000-0000A22B0000}"/>
    <cellStyle name="Normal 28 3 3 3 4 2" xfId="15644" xr:uid="{00000000-0005-0000-0000-0000A32B0000}"/>
    <cellStyle name="Normal 28 3 3 3 4 2 2" xfId="45966" xr:uid="{00000000-0005-0000-0000-0000A42B0000}"/>
    <cellStyle name="Normal 28 3 3 3 4 2 3" xfId="30742" xr:uid="{00000000-0005-0000-0000-0000A52B0000}"/>
    <cellStyle name="Normal 28 3 3 3 4 3" xfId="10624" xr:uid="{00000000-0005-0000-0000-0000A62B0000}"/>
    <cellStyle name="Normal 28 3 3 3 4 3 2" xfId="40949" xr:uid="{00000000-0005-0000-0000-0000A72B0000}"/>
    <cellStyle name="Normal 28 3 3 3 4 3 3" xfId="25725" xr:uid="{00000000-0005-0000-0000-0000A82B0000}"/>
    <cellStyle name="Normal 28 3 3 3 4 4" xfId="35936" xr:uid="{00000000-0005-0000-0000-0000A92B0000}"/>
    <cellStyle name="Normal 28 3 3 3 4 5" xfId="20712" xr:uid="{00000000-0005-0000-0000-0000AA2B0000}"/>
    <cellStyle name="Normal 28 3 3 3 5" xfId="12302" xr:uid="{00000000-0005-0000-0000-0000AB2B0000}"/>
    <cellStyle name="Normal 28 3 3 3 5 2" xfId="42624" xr:uid="{00000000-0005-0000-0000-0000AC2B0000}"/>
    <cellStyle name="Normal 28 3 3 3 5 3" xfId="27400" xr:uid="{00000000-0005-0000-0000-0000AD2B0000}"/>
    <cellStyle name="Normal 28 3 3 3 6" xfId="7281" xr:uid="{00000000-0005-0000-0000-0000AE2B0000}"/>
    <cellStyle name="Normal 28 3 3 3 6 2" xfId="37607" xr:uid="{00000000-0005-0000-0000-0000AF2B0000}"/>
    <cellStyle name="Normal 28 3 3 3 6 3" xfId="22383" xr:uid="{00000000-0005-0000-0000-0000B02B0000}"/>
    <cellStyle name="Normal 28 3 3 3 7" xfId="32595" xr:uid="{00000000-0005-0000-0000-0000B12B0000}"/>
    <cellStyle name="Normal 28 3 3 3 8" xfId="17370" xr:uid="{00000000-0005-0000-0000-0000B22B0000}"/>
    <cellStyle name="Normal 28 3 3 4" xfId="2628" xr:uid="{00000000-0005-0000-0000-0000B32B0000}"/>
    <cellStyle name="Normal 28 3 3 4 2" xfId="4318" xr:uid="{00000000-0005-0000-0000-0000B42B0000}"/>
    <cellStyle name="Normal 28 3 3 4 2 2" xfId="14391" xr:uid="{00000000-0005-0000-0000-0000B52B0000}"/>
    <cellStyle name="Normal 28 3 3 4 2 2 2" xfId="44713" xr:uid="{00000000-0005-0000-0000-0000B62B0000}"/>
    <cellStyle name="Normal 28 3 3 4 2 2 3" xfId="29489" xr:uid="{00000000-0005-0000-0000-0000B72B0000}"/>
    <cellStyle name="Normal 28 3 3 4 2 3" xfId="9371" xr:uid="{00000000-0005-0000-0000-0000B82B0000}"/>
    <cellStyle name="Normal 28 3 3 4 2 3 2" xfId="39696" xr:uid="{00000000-0005-0000-0000-0000B92B0000}"/>
    <cellStyle name="Normal 28 3 3 4 2 3 3" xfId="24472" xr:uid="{00000000-0005-0000-0000-0000BA2B0000}"/>
    <cellStyle name="Normal 28 3 3 4 2 4" xfId="34683" xr:uid="{00000000-0005-0000-0000-0000BB2B0000}"/>
    <cellStyle name="Normal 28 3 3 4 2 5" xfId="19459" xr:uid="{00000000-0005-0000-0000-0000BC2B0000}"/>
    <cellStyle name="Normal 28 3 3 4 3" xfId="6010" xr:uid="{00000000-0005-0000-0000-0000BD2B0000}"/>
    <cellStyle name="Normal 28 3 3 4 3 2" xfId="16062" xr:uid="{00000000-0005-0000-0000-0000BE2B0000}"/>
    <cellStyle name="Normal 28 3 3 4 3 2 2" xfId="46384" xr:uid="{00000000-0005-0000-0000-0000BF2B0000}"/>
    <cellStyle name="Normal 28 3 3 4 3 2 3" xfId="31160" xr:uid="{00000000-0005-0000-0000-0000C02B0000}"/>
    <cellStyle name="Normal 28 3 3 4 3 3" xfId="11042" xr:uid="{00000000-0005-0000-0000-0000C12B0000}"/>
    <cellStyle name="Normal 28 3 3 4 3 3 2" xfId="41367" xr:uid="{00000000-0005-0000-0000-0000C22B0000}"/>
    <cellStyle name="Normal 28 3 3 4 3 3 3" xfId="26143" xr:uid="{00000000-0005-0000-0000-0000C32B0000}"/>
    <cellStyle name="Normal 28 3 3 4 3 4" xfId="36354" xr:uid="{00000000-0005-0000-0000-0000C42B0000}"/>
    <cellStyle name="Normal 28 3 3 4 3 5" xfId="21130" xr:uid="{00000000-0005-0000-0000-0000C52B0000}"/>
    <cellStyle name="Normal 28 3 3 4 4" xfId="12720" xr:uid="{00000000-0005-0000-0000-0000C62B0000}"/>
    <cellStyle name="Normal 28 3 3 4 4 2" xfId="43042" xr:uid="{00000000-0005-0000-0000-0000C72B0000}"/>
    <cellStyle name="Normal 28 3 3 4 4 3" xfId="27818" xr:uid="{00000000-0005-0000-0000-0000C82B0000}"/>
    <cellStyle name="Normal 28 3 3 4 5" xfId="7699" xr:uid="{00000000-0005-0000-0000-0000C92B0000}"/>
    <cellStyle name="Normal 28 3 3 4 5 2" xfId="38025" xr:uid="{00000000-0005-0000-0000-0000CA2B0000}"/>
    <cellStyle name="Normal 28 3 3 4 5 3" xfId="22801" xr:uid="{00000000-0005-0000-0000-0000CB2B0000}"/>
    <cellStyle name="Normal 28 3 3 4 6" xfId="33013" xr:uid="{00000000-0005-0000-0000-0000CC2B0000}"/>
    <cellStyle name="Normal 28 3 3 4 7" xfId="17788" xr:uid="{00000000-0005-0000-0000-0000CD2B0000}"/>
    <cellStyle name="Normal 28 3 3 5" xfId="3481" xr:uid="{00000000-0005-0000-0000-0000CE2B0000}"/>
    <cellStyle name="Normal 28 3 3 5 2" xfId="13555" xr:uid="{00000000-0005-0000-0000-0000CF2B0000}"/>
    <cellStyle name="Normal 28 3 3 5 2 2" xfId="43877" xr:uid="{00000000-0005-0000-0000-0000D02B0000}"/>
    <cellStyle name="Normal 28 3 3 5 2 3" xfId="28653" xr:uid="{00000000-0005-0000-0000-0000D12B0000}"/>
    <cellStyle name="Normal 28 3 3 5 3" xfId="8535" xr:uid="{00000000-0005-0000-0000-0000D22B0000}"/>
    <cellStyle name="Normal 28 3 3 5 3 2" xfId="38860" xr:uid="{00000000-0005-0000-0000-0000D32B0000}"/>
    <cellStyle name="Normal 28 3 3 5 3 3" xfId="23636" xr:uid="{00000000-0005-0000-0000-0000D42B0000}"/>
    <cellStyle name="Normal 28 3 3 5 4" xfId="33847" xr:uid="{00000000-0005-0000-0000-0000D52B0000}"/>
    <cellStyle name="Normal 28 3 3 5 5" xfId="18623" xr:uid="{00000000-0005-0000-0000-0000D62B0000}"/>
    <cellStyle name="Normal 28 3 3 6" xfId="5174" xr:uid="{00000000-0005-0000-0000-0000D72B0000}"/>
    <cellStyle name="Normal 28 3 3 6 2" xfId="15226" xr:uid="{00000000-0005-0000-0000-0000D82B0000}"/>
    <cellStyle name="Normal 28 3 3 6 2 2" xfId="45548" xr:uid="{00000000-0005-0000-0000-0000D92B0000}"/>
    <cellStyle name="Normal 28 3 3 6 2 3" xfId="30324" xr:uid="{00000000-0005-0000-0000-0000DA2B0000}"/>
    <cellStyle name="Normal 28 3 3 6 3" xfId="10206" xr:uid="{00000000-0005-0000-0000-0000DB2B0000}"/>
    <cellStyle name="Normal 28 3 3 6 3 2" xfId="40531" xr:uid="{00000000-0005-0000-0000-0000DC2B0000}"/>
    <cellStyle name="Normal 28 3 3 6 3 3" xfId="25307" xr:uid="{00000000-0005-0000-0000-0000DD2B0000}"/>
    <cellStyle name="Normal 28 3 3 6 4" xfId="35518" xr:uid="{00000000-0005-0000-0000-0000DE2B0000}"/>
    <cellStyle name="Normal 28 3 3 6 5" xfId="20294" xr:uid="{00000000-0005-0000-0000-0000DF2B0000}"/>
    <cellStyle name="Normal 28 3 3 7" xfId="11884" xr:uid="{00000000-0005-0000-0000-0000E02B0000}"/>
    <cellStyle name="Normal 28 3 3 7 2" xfId="42206" xr:uid="{00000000-0005-0000-0000-0000E12B0000}"/>
    <cellStyle name="Normal 28 3 3 7 3" xfId="26982" xr:uid="{00000000-0005-0000-0000-0000E22B0000}"/>
    <cellStyle name="Normal 28 3 3 8" xfId="6863" xr:uid="{00000000-0005-0000-0000-0000E32B0000}"/>
    <cellStyle name="Normal 28 3 3 8 2" xfId="37189" xr:uid="{00000000-0005-0000-0000-0000E42B0000}"/>
    <cellStyle name="Normal 28 3 3 8 3" xfId="21965" xr:uid="{00000000-0005-0000-0000-0000E52B0000}"/>
    <cellStyle name="Normal 28 3 3 9" xfId="32178" xr:uid="{00000000-0005-0000-0000-0000E62B0000}"/>
    <cellStyle name="Normal 28 3 4" xfId="1888" xr:uid="{00000000-0005-0000-0000-0000E72B0000}"/>
    <cellStyle name="Normal 28 3 4 2" xfId="2311" xr:uid="{00000000-0005-0000-0000-0000E82B0000}"/>
    <cellStyle name="Normal 28 3 4 2 2" xfId="3150" xr:uid="{00000000-0005-0000-0000-0000E92B0000}"/>
    <cellStyle name="Normal 28 3 4 2 2 2" xfId="4840" xr:uid="{00000000-0005-0000-0000-0000EA2B0000}"/>
    <cellStyle name="Normal 28 3 4 2 2 2 2" xfId="14913" xr:uid="{00000000-0005-0000-0000-0000EB2B0000}"/>
    <cellStyle name="Normal 28 3 4 2 2 2 2 2" xfId="45235" xr:uid="{00000000-0005-0000-0000-0000EC2B0000}"/>
    <cellStyle name="Normal 28 3 4 2 2 2 2 3" xfId="30011" xr:uid="{00000000-0005-0000-0000-0000ED2B0000}"/>
    <cellStyle name="Normal 28 3 4 2 2 2 3" xfId="9893" xr:uid="{00000000-0005-0000-0000-0000EE2B0000}"/>
    <cellStyle name="Normal 28 3 4 2 2 2 3 2" xfId="40218" xr:uid="{00000000-0005-0000-0000-0000EF2B0000}"/>
    <cellStyle name="Normal 28 3 4 2 2 2 3 3" xfId="24994" xr:uid="{00000000-0005-0000-0000-0000F02B0000}"/>
    <cellStyle name="Normal 28 3 4 2 2 2 4" xfId="35205" xr:uid="{00000000-0005-0000-0000-0000F12B0000}"/>
    <cellStyle name="Normal 28 3 4 2 2 2 5" xfId="19981" xr:uid="{00000000-0005-0000-0000-0000F22B0000}"/>
    <cellStyle name="Normal 28 3 4 2 2 3" xfId="6532" xr:uid="{00000000-0005-0000-0000-0000F32B0000}"/>
    <cellStyle name="Normal 28 3 4 2 2 3 2" xfId="16584" xr:uid="{00000000-0005-0000-0000-0000F42B0000}"/>
    <cellStyle name="Normal 28 3 4 2 2 3 2 2" xfId="46906" xr:uid="{00000000-0005-0000-0000-0000F52B0000}"/>
    <cellStyle name="Normal 28 3 4 2 2 3 2 3" xfId="31682" xr:uid="{00000000-0005-0000-0000-0000F62B0000}"/>
    <cellStyle name="Normal 28 3 4 2 2 3 3" xfId="11564" xr:uid="{00000000-0005-0000-0000-0000F72B0000}"/>
    <cellStyle name="Normal 28 3 4 2 2 3 3 2" xfId="41889" xr:uid="{00000000-0005-0000-0000-0000F82B0000}"/>
    <cellStyle name="Normal 28 3 4 2 2 3 3 3" xfId="26665" xr:uid="{00000000-0005-0000-0000-0000F92B0000}"/>
    <cellStyle name="Normal 28 3 4 2 2 3 4" xfId="36876" xr:uid="{00000000-0005-0000-0000-0000FA2B0000}"/>
    <cellStyle name="Normal 28 3 4 2 2 3 5" xfId="21652" xr:uid="{00000000-0005-0000-0000-0000FB2B0000}"/>
    <cellStyle name="Normal 28 3 4 2 2 4" xfId="13242" xr:uid="{00000000-0005-0000-0000-0000FC2B0000}"/>
    <cellStyle name="Normal 28 3 4 2 2 4 2" xfId="43564" xr:uid="{00000000-0005-0000-0000-0000FD2B0000}"/>
    <cellStyle name="Normal 28 3 4 2 2 4 3" xfId="28340" xr:uid="{00000000-0005-0000-0000-0000FE2B0000}"/>
    <cellStyle name="Normal 28 3 4 2 2 5" xfId="8221" xr:uid="{00000000-0005-0000-0000-0000FF2B0000}"/>
    <cellStyle name="Normal 28 3 4 2 2 5 2" xfId="38547" xr:uid="{00000000-0005-0000-0000-0000002C0000}"/>
    <cellStyle name="Normal 28 3 4 2 2 5 3" xfId="23323" xr:uid="{00000000-0005-0000-0000-0000012C0000}"/>
    <cellStyle name="Normal 28 3 4 2 2 6" xfId="33535" xr:uid="{00000000-0005-0000-0000-0000022C0000}"/>
    <cellStyle name="Normal 28 3 4 2 2 7" xfId="18310" xr:uid="{00000000-0005-0000-0000-0000032C0000}"/>
    <cellStyle name="Normal 28 3 4 2 3" xfId="4003" xr:uid="{00000000-0005-0000-0000-0000042C0000}"/>
    <cellStyle name="Normal 28 3 4 2 3 2" xfId="14077" xr:uid="{00000000-0005-0000-0000-0000052C0000}"/>
    <cellStyle name="Normal 28 3 4 2 3 2 2" xfId="44399" xr:uid="{00000000-0005-0000-0000-0000062C0000}"/>
    <cellStyle name="Normal 28 3 4 2 3 2 3" xfId="29175" xr:uid="{00000000-0005-0000-0000-0000072C0000}"/>
    <cellStyle name="Normal 28 3 4 2 3 3" xfId="9057" xr:uid="{00000000-0005-0000-0000-0000082C0000}"/>
    <cellStyle name="Normal 28 3 4 2 3 3 2" xfId="39382" xr:uid="{00000000-0005-0000-0000-0000092C0000}"/>
    <cellStyle name="Normal 28 3 4 2 3 3 3" xfId="24158" xr:uid="{00000000-0005-0000-0000-00000A2C0000}"/>
    <cellStyle name="Normal 28 3 4 2 3 4" xfId="34369" xr:uid="{00000000-0005-0000-0000-00000B2C0000}"/>
    <cellStyle name="Normal 28 3 4 2 3 5" xfId="19145" xr:uid="{00000000-0005-0000-0000-00000C2C0000}"/>
    <cellStyle name="Normal 28 3 4 2 4" xfId="5696" xr:uid="{00000000-0005-0000-0000-00000D2C0000}"/>
    <cellStyle name="Normal 28 3 4 2 4 2" xfId="15748" xr:uid="{00000000-0005-0000-0000-00000E2C0000}"/>
    <cellStyle name="Normal 28 3 4 2 4 2 2" xfId="46070" xr:uid="{00000000-0005-0000-0000-00000F2C0000}"/>
    <cellStyle name="Normal 28 3 4 2 4 2 3" xfId="30846" xr:uid="{00000000-0005-0000-0000-0000102C0000}"/>
    <cellStyle name="Normal 28 3 4 2 4 3" xfId="10728" xr:uid="{00000000-0005-0000-0000-0000112C0000}"/>
    <cellStyle name="Normal 28 3 4 2 4 3 2" xfId="41053" xr:uid="{00000000-0005-0000-0000-0000122C0000}"/>
    <cellStyle name="Normal 28 3 4 2 4 3 3" xfId="25829" xr:uid="{00000000-0005-0000-0000-0000132C0000}"/>
    <cellStyle name="Normal 28 3 4 2 4 4" xfId="36040" xr:uid="{00000000-0005-0000-0000-0000142C0000}"/>
    <cellStyle name="Normal 28 3 4 2 4 5" xfId="20816" xr:uid="{00000000-0005-0000-0000-0000152C0000}"/>
    <cellStyle name="Normal 28 3 4 2 5" xfId="12406" xr:uid="{00000000-0005-0000-0000-0000162C0000}"/>
    <cellStyle name="Normal 28 3 4 2 5 2" xfId="42728" xr:uid="{00000000-0005-0000-0000-0000172C0000}"/>
    <cellStyle name="Normal 28 3 4 2 5 3" xfId="27504" xr:uid="{00000000-0005-0000-0000-0000182C0000}"/>
    <cellStyle name="Normal 28 3 4 2 6" xfId="7385" xr:uid="{00000000-0005-0000-0000-0000192C0000}"/>
    <cellStyle name="Normal 28 3 4 2 6 2" xfId="37711" xr:uid="{00000000-0005-0000-0000-00001A2C0000}"/>
    <cellStyle name="Normal 28 3 4 2 6 3" xfId="22487" xr:uid="{00000000-0005-0000-0000-00001B2C0000}"/>
    <cellStyle name="Normal 28 3 4 2 7" xfId="32699" xr:uid="{00000000-0005-0000-0000-00001C2C0000}"/>
    <cellStyle name="Normal 28 3 4 2 8" xfId="17474" xr:uid="{00000000-0005-0000-0000-00001D2C0000}"/>
    <cellStyle name="Normal 28 3 4 3" xfId="2732" xr:uid="{00000000-0005-0000-0000-00001E2C0000}"/>
    <cellStyle name="Normal 28 3 4 3 2" xfId="4422" xr:uid="{00000000-0005-0000-0000-00001F2C0000}"/>
    <cellStyle name="Normal 28 3 4 3 2 2" xfId="14495" xr:uid="{00000000-0005-0000-0000-0000202C0000}"/>
    <cellStyle name="Normal 28 3 4 3 2 2 2" xfId="44817" xr:uid="{00000000-0005-0000-0000-0000212C0000}"/>
    <cellStyle name="Normal 28 3 4 3 2 2 3" xfId="29593" xr:uid="{00000000-0005-0000-0000-0000222C0000}"/>
    <cellStyle name="Normal 28 3 4 3 2 3" xfId="9475" xr:uid="{00000000-0005-0000-0000-0000232C0000}"/>
    <cellStyle name="Normal 28 3 4 3 2 3 2" xfId="39800" xr:uid="{00000000-0005-0000-0000-0000242C0000}"/>
    <cellStyle name="Normal 28 3 4 3 2 3 3" xfId="24576" xr:uid="{00000000-0005-0000-0000-0000252C0000}"/>
    <cellStyle name="Normal 28 3 4 3 2 4" xfId="34787" xr:uid="{00000000-0005-0000-0000-0000262C0000}"/>
    <cellStyle name="Normal 28 3 4 3 2 5" xfId="19563" xr:uid="{00000000-0005-0000-0000-0000272C0000}"/>
    <cellStyle name="Normal 28 3 4 3 3" xfId="6114" xr:uid="{00000000-0005-0000-0000-0000282C0000}"/>
    <cellStyle name="Normal 28 3 4 3 3 2" xfId="16166" xr:uid="{00000000-0005-0000-0000-0000292C0000}"/>
    <cellStyle name="Normal 28 3 4 3 3 2 2" xfId="46488" xr:uid="{00000000-0005-0000-0000-00002A2C0000}"/>
    <cellStyle name="Normal 28 3 4 3 3 2 3" xfId="31264" xr:uid="{00000000-0005-0000-0000-00002B2C0000}"/>
    <cellStyle name="Normal 28 3 4 3 3 3" xfId="11146" xr:uid="{00000000-0005-0000-0000-00002C2C0000}"/>
    <cellStyle name="Normal 28 3 4 3 3 3 2" xfId="41471" xr:uid="{00000000-0005-0000-0000-00002D2C0000}"/>
    <cellStyle name="Normal 28 3 4 3 3 3 3" xfId="26247" xr:uid="{00000000-0005-0000-0000-00002E2C0000}"/>
    <cellStyle name="Normal 28 3 4 3 3 4" xfId="36458" xr:uid="{00000000-0005-0000-0000-00002F2C0000}"/>
    <cellStyle name="Normal 28 3 4 3 3 5" xfId="21234" xr:uid="{00000000-0005-0000-0000-0000302C0000}"/>
    <cellStyle name="Normal 28 3 4 3 4" xfId="12824" xr:uid="{00000000-0005-0000-0000-0000312C0000}"/>
    <cellStyle name="Normal 28 3 4 3 4 2" xfId="43146" xr:uid="{00000000-0005-0000-0000-0000322C0000}"/>
    <cellStyle name="Normal 28 3 4 3 4 3" xfId="27922" xr:uid="{00000000-0005-0000-0000-0000332C0000}"/>
    <cellStyle name="Normal 28 3 4 3 5" xfId="7803" xr:uid="{00000000-0005-0000-0000-0000342C0000}"/>
    <cellStyle name="Normal 28 3 4 3 5 2" xfId="38129" xr:uid="{00000000-0005-0000-0000-0000352C0000}"/>
    <cellStyle name="Normal 28 3 4 3 5 3" xfId="22905" xr:uid="{00000000-0005-0000-0000-0000362C0000}"/>
    <cellStyle name="Normal 28 3 4 3 6" xfId="33117" xr:uid="{00000000-0005-0000-0000-0000372C0000}"/>
    <cellStyle name="Normal 28 3 4 3 7" xfId="17892" xr:uid="{00000000-0005-0000-0000-0000382C0000}"/>
    <cellStyle name="Normal 28 3 4 4" xfId="3585" xr:uid="{00000000-0005-0000-0000-0000392C0000}"/>
    <cellStyle name="Normal 28 3 4 4 2" xfId="13659" xr:uid="{00000000-0005-0000-0000-00003A2C0000}"/>
    <cellStyle name="Normal 28 3 4 4 2 2" xfId="43981" xr:uid="{00000000-0005-0000-0000-00003B2C0000}"/>
    <cellStyle name="Normal 28 3 4 4 2 3" xfId="28757" xr:uid="{00000000-0005-0000-0000-00003C2C0000}"/>
    <cellStyle name="Normal 28 3 4 4 3" xfId="8639" xr:uid="{00000000-0005-0000-0000-00003D2C0000}"/>
    <cellStyle name="Normal 28 3 4 4 3 2" xfId="38964" xr:uid="{00000000-0005-0000-0000-00003E2C0000}"/>
    <cellStyle name="Normal 28 3 4 4 3 3" xfId="23740" xr:uid="{00000000-0005-0000-0000-00003F2C0000}"/>
    <cellStyle name="Normal 28 3 4 4 4" xfId="33951" xr:uid="{00000000-0005-0000-0000-0000402C0000}"/>
    <cellStyle name="Normal 28 3 4 4 5" xfId="18727" xr:uid="{00000000-0005-0000-0000-0000412C0000}"/>
    <cellStyle name="Normal 28 3 4 5" xfId="5278" xr:uid="{00000000-0005-0000-0000-0000422C0000}"/>
    <cellStyle name="Normal 28 3 4 5 2" xfId="15330" xr:uid="{00000000-0005-0000-0000-0000432C0000}"/>
    <cellStyle name="Normal 28 3 4 5 2 2" xfId="45652" xr:uid="{00000000-0005-0000-0000-0000442C0000}"/>
    <cellStyle name="Normal 28 3 4 5 2 3" xfId="30428" xr:uid="{00000000-0005-0000-0000-0000452C0000}"/>
    <cellStyle name="Normal 28 3 4 5 3" xfId="10310" xr:uid="{00000000-0005-0000-0000-0000462C0000}"/>
    <cellStyle name="Normal 28 3 4 5 3 2" xfId="40635" xr:uid="{00000000-0005-0000-0000-0000472C0000}"/>
    <cellStyle name="Normal 28 3 4 5 3 3" xfId="25411" xr:uid="{00000000-0005-0000-0000-0000482C0000}"/>
    <cellStyle name="Normal 28 3 4 5 4" xfId="35622" xr:uid="{00000000-0005-0000-0000-0000492C0000}"/>
    <cellStyle name="Normal 28 3 4 5 5" xfId="20398" xr:uid="{00000000-0005-0000-0000-00004A2C0000}"/>
    <cellStyle name="Normal 28 3 4 6" xfId="11988" xr:uid="{00000000-0005-0000-0000-00004B2C0000}"/>
    <cellStyle name="Normal 28 3 4 6 2" xfId="42310" xr:uid="{00000000-0005-0000-0000-00004C2C0000}"/>
    <cellStyle name="Normal 28 3 4 6 3" xfId="27086" xr:uid="{00000000-0005-0000-0000-00004D2C0000}"/>
    <cellStyle name="Normal 28 3 4 7" xfId="6967" xr:uid="{00000000-0005-0000-0000-00004E2C0000}"/>
    <cellStyle name="Normal 28 3 4 7 2" xfId="37293" xr:uid="{00000000-0005-0000-0000-00004F2C0000}"/>
    <cellStyle name="Normal 28 3 4 7 3" xfId="22069" xr:uid="{00000000-0005-0000-0000-0000502C0000}"/>
    <cellStyle name="Normal 28 3 4 8" xfId="32281" xr:uid="{00000000-0005-0000-0000-0000512C0000}"/>
    <cellStyle name="Normal 28 3 4 9" xfId="17056" xr:uid="{00000000-0005-0000-0000-0000522C0000}"/>
    <cellStyle name="Normal 28 3 5" xfId="2101" xr:uid="{00000000-0005-0000-0000-0000532C0000}"/>
    <cellStyle name="Normal 28 3 5 2" xfId="2942" xr:uid="{00000000-0005-0000-0000-0000542C0000}"/>
    <cellStyle name="Normal 28 3 5 2 2" xfId="4632" xr:uid="{00000000-0005-0000-0000-0000552C0000}"/>
    <cellStyle name="Normal 28 3 5 2 2 2" xfId="14705" xr:uid="{00000000-0005-0000-0000-0000562C0000}"/>
    <cellStyle name="Normal 28 3 5 2 2 2 2" xfId="45027" xr:uid="{00000000-0005-0000-0000-0000572C0000}"/>
    <cellStyle name="Normal 28 3 5 2 2 2 3" xfId="29803" xr:uid="{00000000-0005-0000-0000-0000582C0000}"/>
    <cellStyle name="Normal 28 3 5 2 2 3" xfId="9685" xr:uid="{00000000-0005-0000-0000-0000592C0000}"/>
    <cellStyle name="Normal 28 3 5 2 2 3 2" xfId="40010" xr:uid="{00000000-0005-0000-0000-00005A2C0000}"/>
    <cellStyle name="Normal 28 3 5 2 2 3 3" xfId="24786" xr:uid="{00000000-0005-0000-0000-00005B2C0000}"/>
    <cellStyle name="Normal 28 3 5 2 2 4" xfId="34997" xr:uid="{00000000-0005-0000-0000-00005C2C0000}"/>
    <cellStyle name="Normal 28 3 5 2 2 5" xfId="19773" xr:uid="{00000000-0005-0000-0000-00005D2C0000}"/>
    <cellStyle name="Normal 28 3 5 2 3" xfId="6324" xr:uid="{00000000-0005-0000-0000-00005E2C0000}"/>
    <cellStyle name="Normal 28 3 5 2 3 2" xfId="16376" xr:uid="{00000000-0005-0000-0000-00005F2C0000}"/>
    <cellStyle name="Normal 28 3 5 2 3 2 2" xfId="46698" xr:uid="{00000000-0005-0000-0000-0000602C0000}"/>
    <cellStyle name="Normal 28 3 5 2 3 2 3" xfId="31474" xr:uid="{00000000-0005-0000-0000-0000612C0000}"/>
    <cellStyle name="Normal 28 3 5 2 3 3" xfId="11356" xr:uid="{00000000-0005-0000-0000-0000622C0000}"/>
    <cellStyle name="Normal 28 3 5 2 3 3 2" xfId="41681" xr:uid="{00000000-0005-0000-0000-0000632C0000}"/>
    <cellStyle name="Normal 28 3 5 2 3 3 3" xfId="26457" xr:uid="{00000000-0005-0000-0000-0000642C0000}"/>
    <cellStyle name="Normal 28 3 5 2 3 4" xfId="36668" xr:uid="{00000000-0005-0000-0000-0000652C0000}"/>
    <cellStyle name="Normal 28 3 5 2 3 5" xfId="21444" xr:uid="{00000000-0005-0000-0000-0000662C0000}"/>
    <cellStyle name="Normal 28 3 5 2 4" xfId="13034" xr:uid="{00000000-0005-0000-0000-0000672C0000}"/>
    <cellStyle name="Normal 28 3 5 2 4 2" xfId="43356" xr:uid="{00000000-0005-0000-0000-0000682C0000}"/>
    <cellStyle name="Normal 28 3 5 2 4 3" xfId="28132" xr:uid="{00000000-0005-0000-0000-0000692C0000}"/>
    <cellStyle name="Normal 28 3 5 2 5" xfId="8013" xr:uid="{00000000-0005-0000-0000-00006A2C0000}"/>
    <cellStyle name="Normal 28 3 5 2 5 2" xfId="38339" xr:uid="{00000000-0005-0000-0000-00006B2C0000}"/>
    <cellStyle name="Normal 28 3 5 2 5 3" xfId="23115" xr:uid="{00000000-0005-0000-0000-00006C2C0000}"/>
    <cellStyle name="Normal 28 3 5 2 6" xfId="33327" xr:uid="{00000000-0005-0000-0000-00006D2C0000}"/>
    <cellStyle name="Normal 28 3 5 2 7" xfId="18102" xr:uid="{00000000-0005-0000-0000-00006E2C0000}"/>
    <cellStyle name="Normal 28 3 5 3" xfId="3795" xr:uid="{00000000-0005-0000-0000-00006F2C0000}"/>
    <cellStyle name="Normal 28 3 5 3 2" xfId="13869" xr:uid="{00000000-0005-0000-0000-0000702C0000}"/>
    <cellStyle name="Normal 28 3 5 3 2 2" xfId="44191" xr:uid="{00000000-0005-0000-0000-0000712C0000}"/>
    <cellStyle name="Normal 28 3 5 3 2 3" xfId="28967" xr:uid="{00000000-0005-0000-0000-0000722C0000}"/>
    <cellStyle name="Normal 28 3 5 3 3" xfId="8849" xr:uid="{00000000-0005-0000-0000-0000732C0000}"/>
    <cellStyle name="Normal 28 3 5 3 3 2" xfId="39174" xr:uid="{00000000-0005-0000-0000-0000742C0000}"/>
    <cellStyle name="Normal 28 3 5 3 3 3" xfId="23950" xr:uid="{00000000-0005-0000-0000-0000752C0000}"/>
    <cellStyle name="Normal 28 3 5 3 4" xfId="34161" xr:uid="{00000000-0005-0000-0000-0000762C0000}"/>
    <cellStyle name="Normal 28 3 5 3 5" xfId="18937" xr:uid="{00000000-0005-0000-0000-0000772C0000}"/>
    <cellStyle name="Normal 28 3 5 4" xfId="5488" xr:uid="{00000000-0005-0000-0000-0000782C0000}"/>
    <cellStyle name="Normal 28 3 5 4 2" xfId="15540" xr:uid="{00000000-0005-0000-0000-0000792C0000}"/>
    <cellStyle name="Normal 28 3 5 4 2 2" xfId="45862" xr:uid="{00000000-0005-0000-0000-00007A2C0000}"/>
    <cellStyle name="Normal 28 3 5 4 2 3" xfId="30638" xr:uid="{00000000-0005-0000-0000-00007B2C0000}"/>
    <cellStyle name="Normal 28 3 5 4 3" xfId="10520" xr:uid="{00000000-0005-0000-0000-00007C2C0000}"/>
    <cellStyle name="Normal 28 3 5 4 3 2" xfId="40845" xr:uid="{00000000-0005-0000-0000-00007D2C0000}"/>
    <cellStyle name="Normal 28 3 5 4 3 3" xfId="25621" xr:uid="{00000000-0005-0000-0000-00007E2C0000}"/>
    <cellStyle name="Normal 28 3 5 4 4" xfId="35832" xr:uid="{00000000-0005-0000-0000-00007F2C0000}"/>
    <cellStyle name="Normal 28 3 5 4 5" xfId="20608" xr:uid="{00000000-0005-0000-0000-0000802C0000}"/>
    <cellStyle name="Normal 28 3 5 5" xfId="12198" xr:uid="{00000000-0005-0000-0000-0000812C0000}"/>
    <cellStyle name="Normal 28 3 5 5 2" xfId="42520" xr:uid="{00000000-0005-0000-0000-0000822C0000}"/>
    <cellStyle name="Normal 28 3 5 5 3" xfId="27296" xr:uid="{00000000-0005-0000-0000-0000832C0000}"/>
    <cellStyle name="Normal 28 3 5 6" xfId="7177" xr:uid="{00000000-0005-0000-0000-0000842C0000}"/>
    <cellStyle name="Normal 28 3 5 6 2" xfId="37503" xr:uid="{00000000-0005-0000-0000-0000852C0000}"/>
    <cellStyle name="Normal 28 3 5 6 3" xfId="22279" xr:uid="{00000000-0005-0000-0000-0000862C0000}"/>
    <cellStyle name="Normal 28 3 5 7" xfId="32491" xr:uid="{00000000-0005-0000-0000-0000872C0000}"/>
    <cellStyle name="Normal 28 3 5 8" xfId="17266" xr:uid="{00000000-0005-0000-0000-0000882C0000}"/>
    <cellStyle name="Normal 28 3 6" xfId="2522" xr:uid="{00000000-0005-0000-0000-0000892C0000}"/>
    <cellStyle name="Normal 28 3 6 2" xfId="4214" xr:uid="{00000000-0005-0000-0000-00008A2C0000}"/>
    <cellStyle name="Normal 28 3 6 2 2" xfId="14287" xr:uid="{00000000-0005-0000-0000-00008B2C0000}"/>
    <cellStyle name="Normal 28 3 6 2 2 2" xfId="44609" xr:uid="{00000000-0005-0000-0000-00008C2C0000}"/>
    <cellStyle name="Normal 28 3 6 2 2 3" xfId="29385" xr:uid="{00000000-0005-0000-0000-00008D2C0000}"/>
    <cellStyle name="Normal 28 3 6 2 3" xfId="9267" xr:uid="{00000000-0005-0000-0000-00008E2C0000}"/>
    <cellStyle name="Normal 28 3 6 2 3 2" xfId="39592" xr:uid="{00000000-0005-0000-0000-00008F2C0000}"/>
    <cellStyle name="Normal 28 3 6 2 3 3" xfId="24368" xr:uid="{00000000-0005-0000-0000-0000902C0000}"/>
    <cellStyle name="Normal 28 3 6 2 4" xfId="34579" xr:uid="{00000000-0005-0000-0000-0000912C0000}"/>
    <cellStyle name="Normal 28 3 6 2 5" xfId="19355" xr:uid="{00000000-0005-0000-0000-0000922C0000}"/>
    <cellStyle name="Normal 28 3 6 3" xfId="5906" xr:uid="{00000000-0005-0000-0000-0000932C0000}"/>
    <cellStyle name="Normal 28 3 6 3 2" xfId="15958" xr:uid="{00000000-0005-0000-0000-0000942C0000}"/>
    <cellStyle name="Normal 28 3 6 3 2 2" xfId="46280" xr:uid="{00000000-0005-0000-0000-0000952C0000}"/>
    <cellStyle name="Normal 28 3 6 3 2 3" xfId="31056" xr:uid="{00000000-0005-0000-0000-0000962C0000}"/>
    <cellStyle name="Normal 28 3 6 3 3" xfId="10938" xr:uid="{00000000-0005-0000-0000-0000972C0000}"/>
    <cellStyle name="Normal 28 3 6 3 3 2" xfId="41263" xr:uid="{00000000-0005-0000-0000-0000982C0000}"/>
    <cellStyle name="Normal 28 3 6 3 3 3" xfId="26039" xr:uid="{00000000-0005-0000-0000-0000992C0000}"/>
    <cellStyle name="Normal 28 3 6 3 4" xfId="36250" xr:uid="{00000000-0005-0000-0000-00009A2C0000}"/>
    <cellStyle name="Normal 28 3 6 3 5" xfId="21026" xr:uid="{00000000-0005-0000-0000-00009B2C0000}"/>
    <cellStyle name="Normal 28 3 6 4" xfId="12616" xr:uid="{00000000-0005-0000-0000-00009C2C0000}"/>
    <cellStyle name="Normal 28 3 6 4 2" xfId="42938" xr:uid="{00000000-0005-0000-0000-00009D2C0000}"/>
    <cellStyle name="Normal 28 3 6 4 3" xfId="27714" xr:uid="{00000000-0005-0000-0000-00009E2C0000}"/>
    <cellStyle name="Normal 28 3 6 5" xfId="7595" xr:uid="{00000000-0005-0000-0000-00009F2C0000}"/>
    <cellStyle name="Normal 28 3 6 5 2" xfId="37921" xr:uid="{00000000-0005-0000-0000-0000A02C0000}"/>
    <cellStyle name="Normal 28 3 6 5 3" xfId="22697" xr:uid="{00000000-0005-0000-0000-0000A12C0000}"/>
    <cellStyle name="Normal 28 3 6 6" xfId="32909" xr:uid="{00000000-0005-0000-0000-0000A22C0000}"/>
    <cellStyle name="Normal 28 3 6 7" xfId="17684" xr:uid="{00000000-0005-0000-0000-0000A32C0000}"/>
    <cellStyle name="Normal 28 3 7" xfId="3373" xr:uid="{00000000-0005-0000-0000-0000A42C0000}"/>
    <cellStyle name="Normal 28 3 7 2" xfId="13451" xr:uid="{00000000-0005-0000-0000-0000A52C0000}"/>
    <cellStyle name="Normal 28 3 7 2 2" xfId="43773" xr:uid="{00000000-0005-0000-0000-0000A62C0000}"/>
    <cellStyle name="Normal 28 3 7 2 3" xfId="28549" xr:uid="{00000000-0005-0000-0000-0000A72C0000}"/>
    <cellStyle name="Normal 28 3 7 3" xfId="8431" xr:uid="{00000000-0005-0000-0000-0000A82C0000}"/>
    <cellStyle name="Normal 28 3 7 3 2" xfId="38756" xr:uid="{00000000-0005-0000-0000-0000A92C0000}"/>
    <cellStyle name="Normal 28 3 7 3 3" xfId="23532" xr:uid="{00000000-0005-0000-0000-0000AA2C0000}"/>
    <cellStyle name="Normal 28 3 7 4" xfId="33743" xr:uid="{00000000-0005-0000-0000-0000AB2C0000}"/>
    <cellStyle name="Normal 28 3 7 5" xfId="18519" xr:uid="{00000000-0005-0000-0000-0000AC2C0000}"/>
    <cellStyle name="Normal 28 3 8" xfId="5067" xr:uid="{00000000-0005-0000-0000-0000AD2C0000}"/>
    <cellStyle name="Normal 28 3 8 2" xfId="15122" xr:uid="{00000000-0005-0000-0000-0000AE2C0000}"/>
    <cellStyle name="Normal 28 3 8 2 2" xfId="45444" xr:uid="{00000000-0005-0000-0000-0000AF2C0000}"/>
    <cellStyle name="Normal 28 3 8 2 3" xfId="30220" xr:uid="{00000000-0005-0000-0000-0000B02C0000}"/>
    <cellStyle name="Normal 28 3 8 3" xfId="10102" xr:uid="{00000000-0005-0000-0000-0000B12C0000}"/>
    <cellStyle name="Normal 28 3 8 3 2" xfId="40427" xr:uid="{00000000-0005-0000-0000-0000B22C0000}"/>
    <cellStyle name="Normal 28 3 8 3 3" xfId="25203" xr:uid="{00000000-0005-0000-0000-0000B32C0000}"/>
    <cellStyle name="Normal 28 3 8 4" xfId="35414" xr:uid="{00000000-0005-0000-0000-0000B42C0000}"/>
    <cellStyle name="Normal 28 3 8 5" xfId="20190" xr:uid="{00000000-0005-0000-0000-0000B52C0000}"/>
    <cellStyle name="Normal 28 3 9" xfId="11778" xr:uid="{00000000-0005-0000-0000-0000B62C0000}"/>
    <cellStyle name="Normal 28 3 9 2" xfId="42102" xr:uid="{00000000-0005-0000-0000-0000B72C0000}"/>
    <cellStyle name="Normal 28 3 9 3" xfId="26878" xr:uid="{00000000-0005-0000-0000-0000B82C0000}"/>
    <cellStyle name="Normal 28 4" xfId="47285" xr:uid="{00000000-0005-0000-0000-0000B92C0000}"/>
    <cellStyle name="Normal 28_Sheet2" xfId="1046" xr:uid="{00000000-0005-0000-0000-0000BA2C0000}"/>
    <cellStyle name="Normal 29" xfId="948" xr:uid="{00000000-0005-0000-0000-0000BB2C0000}"/>
    <cellStyle name="Normal 29 2" xfId="949" xr:uid="{00000000-0005-0000-0000-0000BC2C0000}"/>
    <cellStyle name="Normal 29 2 3" xfId="326" xr:uid="{00000000-0005-0000-0000-0000BD2C0000}"/>
    <cellStyle name="Normal 29 2 3 2" xfId="328" xr:uid="{00000000-0005-0000-0000-0000BE2C0000}"/>
    <cellStyle name="Normal 29_Sheet2" xfId="1045" xr:uid="{00000000-0005-0000-0000-0000BF2C0000}"/>
    <cellStyle name="Normal 3" xfId="125" xr:uid="{00000000-0005-0000-0000-0000C02C0000}"/>
    <cellStyle name="Normal 3 2" xfId="126" xr:uid="{00000000-0005-0000-0000-0000C12C0000}"/>
    <cellStyle name="Normal 3 2 2" xfId="777" xr:uid="{00000000-0005-0000-0000-0000C22C0000}"/>
    <cellStyle name="Normal 3 2 2 10" xfId="6758" xr:uid="{00000000-0005-0000-0000-0000C32C0000}"/>
    <cellStyle name="Normal 3 2 2 10 2" xfId="37086" xr:uid="{00000000-0005-0000-0000-0000C42C0000}"/>
    <cellStyle name="Normal 3 2 2 10 3" xfId="21862" xr:uid="{00000000-0005-0000-0000-0000C52C0000}"/>
    <cellStyle name="Normal 3 2 2 11" xfId="32077" xr:uid="{00000000-0005-0000-0000-0000C62C0000}"/>
    <cellStyle name="Normal 3 2 2 12" xfId="16847" xr:uid="{00000000-0005-0000-0000-0000C72C0000}"/>
    <cellStyle name="Normal 3 2 2 13" xfId="1429" xr:uid="{00000000-0005-0000-0000-0000C82C0000}"/>
    <cellStyle name="Normal 3 2 2 14" xfId="47286" xr:uid="{00000000-0005-0000-0000-0000C92C0000}"/>
    <cellStyle name="Normal 3 2 2 2" xfId="1722" xr:uid="{00000000-0005-0000-0000-0000CA2C0000}"/>
    <cellStyle name="Normal 3 2 2 2 10" xfId="32129" xr:uid="{00000000-0005-0000-0000-0000CB2C0000}"/>
    <cellStyle name="Normal 3 2 2 2 11" xfId="16901" xr:uid="{00000000-0005-0000-0000-0000CC2C0000}"/>
    <cellStyle name="Normal 3 2 2 2 2" xfId="1830" xr:uid="{00000000-0005-0000-0000-0000CD2C0000}"/>
    <cellStyle name="Normal 3 2 2 2 2 10" xfId="17005" xr:uid="{00000000-0005-0000-0000-0000CE2C0000}"/>
    <cellStyle name="Normal 3 2 2 2 2 2" xfId="2047" xr:uid="{00000000-0005-0000-0000-0000CF2C0000}"/>
    <cellStyle name="Normal 3 2 2 2 2 2 2" xfId="2468" xr:uid="{00000000-0005-0000-0000-0000D02C0000}"/>
    <cellStyle name="Normal 3 2 2 2 2 2 2 2" xfId="3307" xr:uid="{00000000-0005-0000-0000-0000D12C0000}"/>
    <cellStyle name="Normal 3 2 2 2 2 2 2 2 2" xfId="4997" xr:uid="{00000000-0005-0000-0000-0000D22C0000}"/>
    <cellStyle name="Normal 3 2 2 2 2 2 2 2 2 2" xfId="15070" xr:uid="{00000000-0005-0000-0000-0000D32C0000}"/>
    <cellStyle name="Normal 3 2 2 2 2 2 2 2 2 2 2" xfId="45392" xr:uid="{00000000-0005-0000-0000-0000D42C0000}"/>
    <cellStyle name="Normal 3 2 2 2 2 2 2 2 2 2 3" xfId="30168" xr:uid="{00000000-0005-0000-0000-0000D52C0000}"/>
    <cellStyle name="Normal 3 2 2 2 2 2 2 2 2 3" xfId="10050" xr:uid="{00000000-0005-0000-0000-0000D62C0000}"/>
    <cellStyle name="Normal 3 2 2 2 2 2 2 2 2 3 2" xfId="40375" xr:uid="{00000000-0005-0000-0000-0000D72C0000}"/>
    <cellStyle name="Normal 3 2 2 2 2 2 2 2 2 3 3" xfId="25151" xr:uid="{00000000-0005-0000-0000-0000D82C0000}"/>
    <cellStyle name="Normal 3 2 2 2 2 2 2 2 2 4" xfId="35362" xr:uid="{00000000-0005-0000-0000-0000D92C0000}"/>
    <cellStyle name="Normal 3 2 2 2 2 2 2 2 2 5" xfId="20138" xr:uid="{00000000-0005-0000-0000-0000DA2C0000}"/>
    <cellStyle name="Normal 3 2 2 2 2 2 2 2 3" xfId="6689" xr:uid="{00000000-0005-0000-0000-0000DB2C0000}"/>
    <cellStyle name="Normal 3 2 2 2 2 2 2 2 3 2" xfId="16741" xr:uid="{00000000-0005-0000-0000-0000DC2C0000}"/>
    <cellStyle name="Normal 3 2 2 2 2 2 2 2 3 2 2" xfId="47063" xr:uid="{00000000-0005-0000-0000-0000DD2C0000}"/>
    <cellStyle name="Normal 3 2 2 2 2 2 2 2 3 2 3" xfId="31839" xr:uid="{00000000-0005-0000-0000-0000DE2C0000}"/>
    <cellStyle name="Normal 3 2 2 2 2 2 2 2 3 3" xfId="11721" xr:uid="{00000000-0005-0000-0000-0000DF2C0000}"/>
    <cellStyle name="Normal 3 2 2 2 2 2 2 2 3 3 2" xfId="42046" xr:uid="{00000000-0005-0000-0000-0000E02C0000}"/>
    <cellStyle name="Normal 3 2 2 2 2 2 2 2 3 3 3" xfId="26822" xr:uid="{00000000-0005-0000-0000-0000E12C0000}"/>
    <cellStyle name="Normal 3 2 2 2 2 2 2 2 3 4" xfId="37033" xr:uid="{00000000-0005-0000-0000-0000E22C0000}"/>
    <cellStyle name="Normal 3 2 2 2 2 2 2 2 3 5" xfId="21809" xr:uid="{00000000-0005-0000-0000-0000E32C0000}"/>
    <cellStyle name="Normal 3 2 2 2 2 2 2 2 4" xfId="13399" xr:uid="{00000000-0005-0000-0000-0000E42C0000}"/>
    <cellStyle name="Normal 3 2 2 2 2 2 2 2 4 2" xfId="43721" xr:uid="{00000000-0005-0000-0000-0000E52C0000}"/>
    <cellStyle name="Normal 3 2 2 2 2 2 2 2 4 3" xfId="28497" xr:uid="{00000000-0005-0000-0000-0000E62C0000}"/>
    <cellStyle name="Normal 3 2 2 2 2 2 2 2 5" xfId="8378" xr:uid="{00000000-0005-0000-0000-0000E72C0000}"/>
    <cellStyle name="Normal 3 2 2 2 2 2 2 2 5 2" xfId="38704" xr:uid="{00000000-0005-0000-0000-0000E82C0000}"/>
    <cellStyle name="Normal 3 2 2 2 2 2 2 2 5 3" xfId="23480" xr:uid="{00000000-0005-0000-0000-0000E92C0000}"/>
    <cellStyle name="Normal 3 2 2 2 2 2 2 2 6" xfId="33692" xr:uid="{00000000-0005-0000-0000-0000EA2C0000}"/>
    <cellStyle name="Normal 3 2 2 2 2 2 2 2 7" xfId="18467" xr:uid="{00000000-0005-0000-0000-0000EB2C0000}"/>
    <cellStyle name="Normal 3 2 2 2 2 2 2 3" xfId="4160" xr:uid="{00000000-0005-0000-0000-0000EC2C0000}"/>
    <cellStyle name="Normal 3 2 2 2 2 2 2 3 2" xfId="14234" xr:uid="{00000000-0005-0000-0000-0000ED2C0000}"/>
    <cellStyle name="Normal 3 2 2 2 2 2 2 3 2 2" xfId="44556" xr:uid="{00000000-0005-0000-0000-0000EE2C0000}"/>
    <cellStyle name="Normal 3 2 2 2 2 2 2 3 2 3" xfId="29332" xr:uid="{00000000-0005-0000-0000-0000EF2C0000}"/>
    <cellStyle name="Normal 3 2 2 2 2 2 2 3 3" xfId="9214" xr:uid="{00000000-0005-0000-0000-0000F02C0000}"/>
    <cellStyle name="Normal 3 2 2 2 2 2 2 3 3 2" xfId="39539" xr:uid="{00000000-0005-0000-0000-0000F12C0000}"/>
    <cellStyle name="Normal 3 2 2 2 2 2 2 3 3 3" xfId="24315" xr:uid="{00000000-0005-0000-0000-0000F22C0000}"/>
    <cellStyle name="Normal 3 2 2 2 2 2 2 3 4" xfId="34526" xr:uid="{00000000-0005-0000-0000-0000F32C0000}"/>
    <cellStyle name="Normal 3 2 2 2 2 2 2 3 5" xfId="19302" xr:uid="{00000000-0005-0000-0000-0000F42C0000}"/>
    <cellStyle name="Normal 3 2 2 2 2 2 2 4" xfId="5853" xr:uid="{00000000-0005-0000-0000-0000F52C0000}"/>
    <cellStyle name="Normal 3 2 2 2 2 2 2 4 2" xfId="15905" xr:uid="{00000000-0005-0000-0000-0000F62C0000}"/>
    <cellStyle name="Normal 3 2 2 2 2 2 2 4 2 2" xfId="46227" xr:uid="{00000000-0005-0000-0000-0000F72C0000}"/>
    <cellStyle name="Normal 3 2 2 2 2 2 2 4 2 3" xfId="31003" xr:uid="{00000000-0005-0000-0000-0000F82C0000}"/>
    <cellStyle name="Normal 3 2 2 2 2 2 2 4 3" xfId="10885" xr:uid="{00000000-0005-0000-0000-0000F92C0000}"/>
    <cellStyle name="Normal 3 2 2 2 2 2 2 4 3 2" xfId="41210" xr:uid="{00000000-0005-0000-0000-0000FA2C0000}"/>
    <cellStyle name="Normal 3 2 2 2 2 2 2 4 3 3" xfId="25986" xr:uid="{00000000-0005-0000-0000-0000FB2C0000}"/>
    <cellStyle name="Normal 3 2 2 2 2 2 2 4 4" xfId="36197" xr:uid="{00000000-0005-0000-0000-0000FC2C0000}"/>
    <cellStyle name="Normal 3 2 2 2 2 2 2 4 5" xfId="20973" xr:uid="{00000000-0005-0000-0000-0000FD2C0000}"/>
    <cellStyle name="Normal 3 2 2 2 2 2 2 5" xfId="12563" xr:uid="{00000000-0005-0000-0000-0000FE2C0000}"/>
    <cellStyle name="Normal 3 2 2 2 2 2 2 5 2" xfId="42885" xr:uid="{00000000-0005-0000-0000-0000FF2C0000}"/>
    <cellStyle name="Normal 3 2 2 2 2 2 2 5 3" xfId="27661" xr:uid="{00000000-0005-0000-0000-0000002D0000}"/>
    <cellStyle name="Normal 3 2 2 2 2 2 2 6" xfId="7542" xr:uid="{00000000-0005-0000-0000-0000012D0000}"/>
    <cellStyle name="Normal 3 2 2 2 2 2 2 6 2" xfId="37868" xr:uid="{00000000-0005-0000-0000-0000022D0000}"/>
    <cellStyle name="Normal 3 2 2 2 2 2 2 6 3" xfId="22644" xr:uid="{00000000-0005-0000-0000-0000032D0000}"/>
    <cellStyle name="Normal 3 2 2 2 2 2 2 7" xfId="32856" xr:uid="{00000000-0005-0000-0000-0000042D0000}"/>
    <cellStyle name="Normal 3 2 2 2 2 2 2 8" xfId="17631" xr:uid="{00000000-0005-0000-0000-0000052D0000}"/>
    <cellStyle name="Normal 3 2 2 2 2 2 3" xfId="2889" xr:uid="{00000000-0005-0000-0000-0000062D0000}"/>
    <cellStyle name="Normal 3 2 2 2 2 2 3 2" xfId="4579" xr:uid="{00000000-0005-0000-0000-0000072D0000}"/>
    <cellStyle name="Normal 3 2 2 2 2 2 3 2 2" xfId="14652" xr:uid="{00000000-0005-0000-0000-0000082D0000}"/>
    <cellStyle name="Normal 3 2 2 2 2 2 3 2 2 2" xfId="44974" xr:uid="{00000000-0005-0000-0000-0000092D0000}"/>
    <cellStyle name="Normal 3 2 2 2 2 2 3 2 2 3" xfId="29750" xr:uid="{00000000-0005-0000-0000-00000A2D0000}"/>
    <cellStyle name="Normal 3 2 2 2 2 2 3 2 3" xfId="9632" xr:uid="{00000000-0005-0000-0000-00000B2D0000}"/>
    <cellStyle name="Normal 3 2 2 2 2 2 3 2 3 2" xfId="39957" xr:uid="{00000000-0005-0000-0000-00000C2D0000}"/>
    <cellStyle name="Normal 3 2 2 2 2 2 3 2 3 3" xfId="24733" xr:uid="{00000000-0005-0000-0000-00000D2D0000}"/>
    <cellStyle name="Normal 3 2 2 2 2 2 3 2 4" xfId="34944" xr:uid="{00000000-0005-0000-0000-00000E2D0000}"/>
    <cellStyle name="Normal 3 2 2 2 2 2 3 2 5" xfId="19720" xr:uid="{00000000-0005-0000-0000-00000F2D0000}"/>
    <cellStyle name="Normal 3 2 2 2 2 2 3 3" xfId="6271" xr:uid="{00000000-0005-0000-0000-0000102D0000}"/>
    <cellStyle name="Normal 3 2 2 2 2 2 3 3 2" xfId="16323" xr:uid="{00000000-0005-0000-0000-0000112D0000}"/>
    <cellStyle name="Normal 3 2 2 2 2 2 3 3 2 2" xfId="46645" xr:uid="{00000000-0005-0000-0000-0000122D0000}"/>
    <cellStyle name="Normal 3 2 2 2 2 2 3 3 2 3" xfId="31421" xr:uid="{00000000-0005-0000-0000-0000132D0000}"/>
    <cellStyle name="Normal 3 2 2 2 2 2 3 3 3" xfId="11303" xr:uid="{00000000-0005-0000-0000-0000142D0000}"/>
    <cellStyle name="Normal 3 2 2 2 2 2 3 3 3 2" xfId="41628" xr:uid="{00000000-0005-0000-0000-0000152D0000}"/>
    <cellStyle name="Normal 3 2 2 2 2 2 3 3 3 3" xfId="26404" xr:uid="{00000000-0005-0000-0000-0000162D0000}"/>
    <cellStyle name="Normal 3 2 2 2 2 2 3 3 4" xfId="36615" xr:uid="{00000000-0005-0000-0000-0000172D0000}"/>
    <cellStyle name="Normal 3 2 2 2 2 2 3 3 5" xfId="21391" xr:uid="{00000000-0005-0000-0000-0000182D0000}"/>
    <cellStyle name="Normal 3 2 2 2 2 2 3 4" xfId="12981" xr:uid="{00000000-0005-0000-0000-0000192D0000}"/>
    <cellStyle name="Normal 3 2 2 2 2 2 3 4 2" xfId="43303" xr:uid="{00000000-0005-0000-0000-00001A2D0000}"/>
    <cellStyle name="Normal 3 2 2 2 2 2 3 4 3" xfId="28079" xr:uid="{00000000-0005-0000-0000-00001B2D0000}"/>
    <cellStyle name="Normal 3 2 2 2 2 2 3 5" xfId="7960" xr:uid="{00000000-0005-0000-0000-00001C2D0000}"/>
    <cellStyle name="Normal 3 2 2 2 2 2 3 5 2" xfId="38286" xr:uid="{00000000-0005-0000-0000-00001D2D0000}"/>
    <cellStyle name="Normal 3 2 2 2 2 2 3 5 3" xfId="23062" xr:uid="{00000000-0005-0000-0000-00001E2D0000}"/>
    <cellStyle name="Normal 3 2 2 2 2 2 3 6" xfId="33274" xr:uid="{00000000-0005-0000-0000-00001F2D0000}"/>
    <cellStyle name="Normal 3 2 2 2 2 2 3 7" xfId="18049" xr:uid="{00000000-0005-0000-0000-0000202D0000}"/>
    <cellStyle name="Normal 3 2 2 2 2 2 4" xfId="3742" xr:uid="{00000000-0005-0000-0000-0000212D0000}"/>
    <cellStyle name="Normal 3 2 2 2 2 2 4 2" xfId="13816" xr:uid="{00000000-0005-0000-0000-0000222D0000}"/>
    <cellStyle name="Normal 3 2 2 2 2 2 4 2 2" xfId="44138" xr:uid="{00000000-0005-0000-0000-0000232D0000}"/>
    <cellStyle name="Normal 3 2 2 2 2 2 4 2 3" xfId="28914" xr:uid="{00000000-0005-0000-0000-0000242D0000}"/>
    <cellStyle name="Normal 3 2 2 2 2 2 4 3" xfId="8796" xr:uid="{00000000-0005-0000-0000-0000252D0000}"/>
    <cellStyle name="Normal 3 2 2 2 2 2 4 3 2" xfId="39121" xr:uid="{00000000-0005-0000-0000-0000262D0000}"/>
    <cellStyle name="Normal 3 2 2 2 2 2 4 3 3" xfId="23897" xr:uid="{00000000-0005-0000-0000-0000272D0000}"/>
    <cellStyle name="Normal 3 2 2 2 2 2 4 4" xfId="34108" xr:uid="{00000000-0005-0000-0000-0000282D0000}"/>
    <cellStyle name="Normal 3 2 2 2 2 2 4 5" xfId="18884" xr:uid="{00000000-0005-0000-0000-0000292D0000}"/>
    <cellStyle name="Normal 3 2 2 2 2 2 5" xfId="5435" xr:uid="{00000000-0005-0000-0000-00002A2D0000}"/>
    <cellStyle name="Normal 3 2 2 2 2 2 5 2" xfId="15487" xr:uid="{00000000-0005-0000-0000-00002B2D0000}"/>
    <cellStyle name="Normal 3 2 2 2 2 2 5 2 2" xfId="45809" xr:uid="{00000000-0005-0000-0000-00002C2D0000}"/>
    <cellStyle name="Normal 3 2 2 2 2 2 5 2 3" xfId="30585" xr:uid="{00000000-0005-0000-0000-00002D2D0000}"/>
    <cellStyle name="Normal 3 2 2 2 2 2 5 3" xfId="10467" xr:uid="{00000000-0005-0000-0000-00002E2D0000}"/>
    <cellStyle name="Normal 3 2 2 2 2 2 5 3 2" xfId="40792" xr:uid="{00000000-0005-0000-0000-00002F2D0000}"/>
    <cellStyle name="Normal 3 2 2 2 2 2 5 3 3" xfId="25568" xr:uid="{00000000-0005-0000-0000-0000302D0000}"/>
    <cellStyle name="Normal 3 2 2 2 2 2 5 4" xfId="35779" xr:uid="{00000000-0005-0000-0000-0000312D0000}"/>
    <cellStyle name="Normal 3 2 2 2 2 2 5 5" xfId="20555" xr:uid="{00000000-0005-0000-0000-0000322D0000}"/>
    <cellStyle name="Normal 3 2 2 2 2 2 6" xfId="12145" xr:uid="{00000000-0005-0000-0000-0000332D0000}"/>
    <cellStyle name="Normal 3 2 2 2 2 2 6 2" xfId="42467" xr:uid="{00000000-0005-0000-0000-0000342D0000}"/>
    <cellStyle name="Normal 3 2 2 2 2 2 6 3" xfId="27243" xr:uid="{00000000-0005-0000-0000-0000352D0000}"/>
    <cellStyle name="Normal 3 2 2 2 2 2 7" xfId="7124" xr:uid="{00000000-0005-0000-0000-0000362D0000}"/>
    <cellStyle name="Normal 3 2 2 2 2 2 7 2" xfId="37450" xr:uid="{00000000-0005-0000-0000-0000372D0000}"/>
    <cellStyle name="Normal 3 2 2 2 2 2 7 3" xfId="22226" xr:uid="{00000000-0005-0000-0000-0000382D0000}"/>
    <cellStyle name="Normal 3 2 2 2 2 2 8" xfId="32438" xr:uid="{00000000-0005-0000-0000-0000392D0000}"/>
    <cellStyle name="Normal 3 2 2 2 2 2 9" xfId="17213" xr:uid="{00000000-0005-0000-0000-00003A2D0000}"/>
    <cellStyle name="Normal 3 2 2 2 2 3" xfId="2260" xr:uid="{00000000-0005-0000-0000-00003B2D0000}"/>
    <cellStyle name="Normal 3 2 2 2 2 3 2" xfId="3099" xr:uid="{00000000-0005-0000-0000-00003C2D0000}"/>
    <cellStyle name="Normal 3 2 2 2 2 3 2 2" xfId="4789" xr:uid="{00000000-0005-0000-0000-00003D2D0000}"/>
    <cellStyle name="Normal 3 2 2 2 2 3 2 2 2" xfId="14862" xr:uid="{00000000-0005-0000-0000-00003E2D0000}"/>
    <cellStyle name="Normal 3 2 2 2 2 3 2 2 2 2" xfId="45184" xr:uid="{00000000-0005-0000-0000-00003F2D0000}"/>
    <cellStyle name="Normal 3 2 2 2 2 3 2 2 2 3" xfId="29960" xr:uid="{00000000-0005-0000-0000-0000402D0000}"/>
    <cellStyle name="Normal 3 2 2 2 2 3 2 2 3" xfId="9842" xr:uid="{00000000-0005-0000-0000-0000412D0000}"/>
    <cellStyle name="Normal 3 2 2 2 2 3 2 2 3 2" xfId="40167" xr:uid="{00000000-0005-0000-0000-0000422D0000}"/>
    <cellStyle name="Normal 3 2 2 2 2 3 2 2 3 3" xfId="24943" xr:uid="{00000000-0005-0000-0000-0000432D0000}"/>
    <cellStyle name="Normal 3 2 2 2 2 3 2 2 4" xfId="35154" xr:uid="{00000000-0005-0000-0000-0000442D0000}"/>
    <cellStyle name="Normal 3 2 2 2 2 3 2 2 5" xfId="19930" xr:uid="{00000000-0005-0000-0000-0000452D0000}"/>
    <cellStyle name="Normal 3 2 2 2 2 3 2 3" xfId="6481" xr:uid="{00000000-0005-0000-0000-0000462D0000}"/>
    <cellStyle name="Normal 3 2 2 2 2 3 2 3 2" xfId="16533" xr:uid="{00000000-0005-0000-0000-0000472D0000}"/>
    <cellStyle name="Normal 3 2 2 2 2 3 2 3 2 2" xfId="46855" xr:uid="{00000000-0005-0000-0000-0000482D0000}"/>
    <cellStyle name="Normal 3 2 2 2 2 3 2 3 2 3" xfId="31631" xr:uid="{00000000-0005-0000-0000-0000492D0000}"/>
    <cellStyle name="Normal 3 2 2 2 2 3 2 3 3" xfId="11513" xr:uid="{00000000-0005-0000-0000-00004A2D0000}"/>
    <cellStyle name="Normal 3 2 2 2 2 3 2 3 3 2" xfId="41838" xr:uid="{00000000-0005-0000-0000-00004B2D0000}"/>
    <cellStyle name="Normal 3 2 2 2 2 3 2 3 3 3" xfId="26614" xr:uid="{00000000-0005-0000-0000-00004C2D0000}"/>
    <cellStyle name="Normal 3 2 2 2 2 3 2 3 4" xfId="36825" xr:uid="{00000000-0005-0000-0000-00004D2D0000}"/>
    <cellStyle name="Normal 3 2 2 2 2 3 2 3 5" xfId="21601" xr:uid="{00000000-0005-0000-0000-00004E2D0000}"/>
    <cellStyle name="Normal 3 2 2 2 2 3 2 4" xfId="13191" xr:uid="{00000000-0005-0000-0000-00004F2D0000}"/>
    <cellStyle name="Normal 3 2 2 2 2 3 2 4 2" xfId="43513" xr:uid="{00000000-0005-0000-0000-0000502D0000}"/>
    <cellStyle name="Normal 3 2 2 2 2 3 2 4 3" xfId="28289" xr:uid="{00000000-0005-0000-0000-0000512D0000}"/>
    <cellStyle name="Normal 3 2 2 2 2 3 2 5" xfId="8170" xr:uid="{00000000-0005-0000-0000-0000522D0000}"/>
    <cellStyle name="Normal 3 2 2 2 2 3 2 5 2" xfId="38496" xr:uid="{00000000-0005-0000-0000-0000532D0000}"/>
    <cellStyle name="Normal 3 2 2 2 2 3 2 5 3" xfId="23272" xr:uid="{00000000-0005-0000-0000-0000542D0000}"/>
    <cellStyle name="Normal 3 2 2 2 2 3 2 6" xfId="33484" xr:uid="{00000000-0005-0000-0000-0000552D0000}"/>
    <cellStyle name="Normal 3 2 2 2 2 3 2 7" xfId="18259" xr:uid="{00000000-0005-0000-0000-0000562D0000}"/>
    <cellStyle name="Normal 3 2 2 2 2 3 3" xfId="3952" xr:uid="{00000000-0005-0000-0000-0000572D0000}"/>
    <cellStyle name="Normal 3 2 2 2 2 3 3 2" xfId="14026" xr:uid="{00000000-0005-0000-0000-0000582D0000}"/>
    <cellStyle name="Normal 3 2 2 2 2 3 3 2 2" xfId="44348" xr:uid="{00000000-0005-0000-0000-0000592D0000}"/>
    <cellStyle name="Normal 3 2 2 2 2 3 3 2 3" xfId="29124" xr:uid="{00000000-0005-0000-0000-00005A2D0000}"/>
    <cellStyle name="Normal 3 2 2 2 2 3 3 3" xfId="9006" xr:uid="{00000000-0005-0000-0000-00005B2D0000}"/>
    <cellStyle name="Normal 3 2 2 2 2 3 3 3 2" xfId="39331" xr:uid="{00000000-0005-0000-0000-00005C2D0000}"/>
    <cellStyle name="Normal 3 2 2 2 2 3 3 3 3" xfId="24107" xr:uid="{00000000-0005-0000-0000-00005D2D0000}"/>
    <cellStyle name="Normal 3 2 2 2 2 3 3 4" xfId="34318" xr:uid="{00000000-0005-0000-0000-00005E2D0000}"/>
    <cellStyle name="Normal 3 2 2 2 2 3 3 5" xfId="19094" xr:uid="{00000000-0005-0000-0000-00005F2D0000}"/>
    <cellStyle name="Normal 3 2 2 2 2 3 4" xfId="5645" xr:uid="{00000000-0005-0000-0000-0000602D0000}"/>
    <cellStyle name="Normal 3 2 2 2 2 3 4 2" xfId="15697" xr:uid="{00000000-0005-0000-0000-0000612D0000}"/>
    <cellStyle name="Normal 3 2 2 2 2 3 4 2 2" xfId="46019" xr:uid="{00000000-0005-0000-0000-0000622D0000}"/>
    <cellStyle name="Normal 3 2 2 2 2 3 4 2 3" xfId="30795" xr:uid="{00000000-0005-0000-0000-0000632D0000}"/>
    <cellStyle name="Normal 3 2 2 2 2 3 4 3" xfId="10677" xr:uid="{00000000-0005-0000-0000-0000642D0000}"/>
    <cellStyle name="Normal 3 2 2 2 2 3 4 3 2" xfId="41002" xr:uid="{00000000-0005-0000-0000-0000652D0000}"/>
    <cellStyle name="Normal 3 2 2 2 2 3 4 3 3" xfId="25778" xr:uid="{00000000-0005-0000-0000-0000662D0000}"/>
    <cellStyle name="Normal 3 2 2 2 2 3 4 4" xfId="35989" xr:uid="{00000000-0005-0000-0000-0000672D0000}"/>
    <cellStyle name="Normal 3 2 2 2 2 3 4 5" xfId="20765" xr:uid="{00000000-0005-0000-0000-0000682D0000}"/>
    <cellStyle name="Normal 3 2 2 2 2 3 5" xfId="12355" xr:uid="{00000000-0005-0000-0000-0000692D0000}"/>
    <cellStyle name="Normal 3 2 2 2 2 3 5 2" xfId="42677" xr:uid="{00000000-0005-0000-0000-00006A2D0000}"/>
    <cellStyle name="Normal 3 2 2 2 2 3 5 3" xfId="27453" xr:uid="{00000000-0005-0000-0000-00006B2D0000}"/>
    <cellStyle name="Normal 3 2 2 2 2 3 6" xfId="7334" xr:uid="{00000000-0005-0000-0000-00006C2D0000}"/>
    <cellStyle name="Normal 3 2 2 2 2 3 6 2" xfId="37660" xr:uid="{00000000-0005-0000-0000-00006D2D0000}"/>
    <cellStyle name="Normal 3 2 2 2 2 3 6 3" xfId="22436" xr:uid="{00000000-0005-0000-0000-00006E2D0000}"/>
    <cellStyle name="Normal 3 2 2 2 2 3 7" xfId="32648" xr:uid="{00000000-0005-0000-0000-00006F2D0000}"/>
    <cellStyle name="Normal 3 2 2 2 2 3 8" xfId="17423" xr:uid="{00000000-0005-0000-0000-0000702D0000}"/>
    <cellStyle name="Normal 3 2 2 2 2 4" xfId="2681" xr:uid="{00000000-0005-0000-0000-0000712D0000}"/>
    <cellStyle name="Normal 3 2 2 2 2 4 2" xfId="4371" xr:uid="{00000000-0005-0000-0000-0000722D0000}"/>
    <cellStyle name="Normal 3 2 2 2 2 4 2 2" xfId="14444" xr:uid="{00000000-0005-0000-0000-0000732D0000}"/>
    <cellStyle name="Normal 3 2 2 2 2 4 2 2 2" xfId="44766" xr:uid="{00000000-0005-0000-0000-0000742D0000}"/>
    <cellStyle name="Normal 3 2 2 2 2 4 2 2 3" xfId="29542" xr:uid="{00000000-0005-0000-0000-0000752D0000}"/>
    <cellStyle name="Normal 3 2 2 2 2 4 2 3" xfId="9424" xr:uid="{00000000-0005-0000-0000-0000762D0000}"/>
    <cellStyle name="Normal 3 2 2 2 2 4 2 3 2" xfId="39749" xr:uid="{00000000-0005-0000-0000-0000772D0000}"/>
    <cellStyle name="Normal 3 2 2 2 2 4 2 3 3" xfId="24525" xr:uid="{00000000-0005-0000-0000-0000782D0000}"/>
    <cellStyle name="Normal 3 2 2 2 2 4 2 4" xfId="34736" xr:uid="{00000000-0005-0000-0000-0000792D0000}"/>
    <cellStyle name="Normal 3 2 2 2 2 4 2 5" xfId="19512" xr:uid="{00000000-0005-0000-0000-00007A2D0000}"/>
    <cellStyle name="Normal 3 2 2 2 2 4 3" xfId="6063" xr:uid="{00000000-0005-0000-0000-00007B2D0000}"/>
    <cellStyle name="Normal 3 2 2 2 2 4 3 2" xfId="16115" xr:uid="{00000000-0005-0000-0000-00007C2D0000}"/>
    <cellStyle name="Normal 3 2 2 2 2 4 3 2 2" xfId="46437" xr:uid="{00000000-0005-0000-0000-00007D2D0000}"/>
    <cellStyle name="Normal 3 2 2 2 2 4 3 2 3" xfId="31213" xr:uid="{00000000-0005-0000-0000-00007E2D0000}"/>
    <cellStyle name="Normal 3 2 2 2 2 4 3 3" xfId="11095" xr:uid="{00000000-0005-0000-0000-00007F2D0000}"/>
    <cellStyle name="Normal 3 2 2 2 2 4 3 3 2" xfId="41420" xr:uid="{00000000-0005-0000-0000-0000802D0000}"/>
    <cellStyle name="Normal 3 2 2 2 2 4 3 3 3" xfId="26196" xr:uid="{00000000-0005-0000-0000-0000812D0000}"/>
    <cellStyle name="Normal 3 2 2 2 2 4 3 4" xfId="36407" xr:uid="{00000000-0005-0000-0000-0000822D0000}"/>
    <cellStyle name="Normal 3 2 2 2 2 4 3 5" xfId="21183" xr:uid="{00000000-0005-0000-0000-0000832D0000}"/>
    <cellStyle name="Normal 3 2 2 2 2 4 4" xfId="12773" xr:uid="{00000000-0005-0000-0000-0000842D0000}"/>
    <cellStyle name="Normal 3 2 2 2 2 4 4 2" xfId="43095" xr:uid="{00000000-0005-0000-0000-0000852D0000}"/>
    <cellStyle name="Normal 3 2 2 2 2 4 4 3" xfId="27871" xr:uid="{00000000-0005-0000-0000-0000862D0000}"/>
    <cellStyle name="Normal 3 2 2 2 2 4 5" xfId="7752" xr:uid="{00000000-0005-0000-0000-0000872D0000}"/>
    <cellStyle name="Normal 3 2 2 2 2 4 5 2" xfId="38078" xr:uid="{00000000-0005-0000-0000-0000882D0000}"/>
    <cellStyle name="Normal 3 2 2 2 2 4 5 3" xfId="22854" xr:uid="{00000000-0005-0000-0000-0000892D0000}"/>
    <cellStyle name="Normal 3 2 2 2 2 4 6" xfId="33066" xr:uid="{00000000-0005-0000-0000-00008A2D0000}"/>
    <cellStyle name="Normal 3 2 2 2 2 4 7" xfId="17841" xr:uid="{00000000-0005-0000-0000-00008B2D0000}"/>
    <cellStyle name="Normal 3 2 2 2 2 5" xfId="3534" xr:uid="{00000000-0005-0000-0000-00008C2D0000}"/>
    <cellStyle name="Normal 3 2 2 2 2 5 2" xfId="13608" xr:uid="{00000000-0005-0000-0000-00008D2D0000}"/>
    <cellStyle name="Normal 3 2 2 2 2 5 2 2" xfId="43930" xr:uid="{00000000-0005-0000-0000-00008E2D0000}"/>
    <cellStyle name="Normal 3 2 2 2 2 5 2 3" xfId="28706" xr:uid="{00000000-0005-0000-0000-00008F2D0000}"/>
    <cellStyle name="Normal 3 2 2 2 2 5 3" xfId="8588" xr:uid="{00000000-0005-0000-0000-0000902D0000}"/>
    <cellStyle name="Normal 3 2 2 2 2 5 3 2" xfId="38913" xr:uid="{00000000-0005-0000-0000-0000912D0000}"/>
    <cellStyle name="Normal 3 2 2 2 2 5 3 3" xfId="23689" xr:uid="{00000000-0005-0000-0000-0000922D0000}"/>
    <cellStyle name="Normal 3 2 2 2 2 5 4" xfId="33900" xr:uid="{00000000-0005-0000-0000-0000932D0000}"/>
    <cellStyle name="Normal 3 2 2 2 2 5 5" xfId="18676" xr:uid="{00000000-0005-0000-0000-0000942D0000}"/>
    <cellStyle name="Normal 3 2 2 2 2 6" xfId="5227" xr:uid="{00000000-0005-0000-0000-0000952D0000}"/>
    <cellStyle name="Normal 3 2 2 2 2 6 2" xfId="15279" xr:uid="{00000000-0005-0000-0000-0000962D0000}"/>
    <cellStyle name="Normal 3 2 2 2 2 6 2 2" xfId="45601" xr:uid="{00000000-0005-0000-0000-0000972D0000}"/>
    <cellStyle name="Normal 3 2 2 2 2 6 2 3" xfId="30377" xr:uid="{00000000-0005-0000-0000-0000982D0000}"/>
    <cellStyle name="Normal 3 2 2 2 2 6 3" xfId="10259" xr:uid="{00000000-0005-0000-0000-0000992D0000}"/>
    <cellStyle name="Normal 3 2 2 2 2 6 3 2" xfId="40584" xr:uid="{00000000-0005-0000-0000-00009A2D0000}"/>
    <cellStyle name="Normal 3 2 2 2 2 6 3 3" xfId="25360" xr:uid="{00000000-0005-0000-0000-00009B2D0000}"/>
    <cellStyle name="Normal 3 2 2 2 2 6 4" xfId="35571" xr:uid="{00000000-0005-0000-0000-00009C2D0000}"/>
    <cellStyle name="Normal 3 2 2 2 2 6 5" xfId="20347" xr:uid="{00000000-0005-0000-0000-00009D2D0000}"/>
    <cellStyle name="Normal 3 2 2 2 2 7" xfId="11937" xr:uid="{00000000-0005-0000-0000-00009E2D0000}"/>
    <cellStyle name="Normal 3 2 2 2 2 7 2" xfId="42259" xr:uid="{00000000-0005-0000-0000-00009F2D0000}"/>
    <cellStyle name="Normal 3 2 2 2 2 7 3" xfId="27035" xr:uid="{00000000-0005-0000-0000-0000A02D0000}"/>
    <cellStyle name="Normal 3 2 2 2 2 8" xfId="6916" xr:uid="{00000000-0005-0000-0000-0000A12D0000}"/>
    <cellStyle name="Normal 3 2 2 2 2 8 2" xfId="37242" xr:uid="{00000000-0005-0000-0000-0000A22D0000}"/>
    <cellStyle name="Normal 3 2 2 2 2 8 3" xfId="22018" xr:uid="{00000000-0005-0000-0000-0000A32D0000}"/>
    <cellStyle name="Normal 3 2 2 2 2 9" xfId="32230" xr:uid="{00000000-0005-0000-0000-0000A42D0000}"/>
    <cellStyle name="Normal 3 2 2 2 3" xfId="1943" xr:uid="{00000000-0005-0000-0000-0000A52D0000}"/>
    <cellStyle name="Normal 3 2 2 2 3 2" xfId="2364" xr:uid="{00000000-0005-0000-0000-0000A62D0000}"/>
    <cellStyle name="Normal 3 2 2 2 3 2 2" xfId="3203" xr:uid="{00000000-0005-0000-0000-0000A72D0000}"/>
    <cellStyle name="Normal 3 2 2 2 3 2 2 2" xfId="4893" xr:uid="{00000000-0005-0000-0000-0000A82D0000}"/>
    <cellStyle name="Normal 3 2 2 2 3 2 2 2 2" xfId="14966" xr:uid="{00000000-0005-0000-0000-0000A92D0000}"/>
    <cellStyle name="Normal 3 2 2 2 3 2 2 2 2 2" xfId="45288" xr:uid="{00000000-0005-0000-0000-0000AA2D0000}"/>
    <cellStyle name="Normal 3 2 2 2 3 2 2 2 2 3" xfId="30064" xr:uid="{00000000-0005-0000-0000-0000AB2D0000}"/>
    <cellStyle name="Normal 3 2 2 2 3 2 2 2 3" xfId="9946" xr:uid="{00000000-0005-0000-0000-0000AC2D0000}"/>
    <cellStyle name="Normal 3 2 2 2 3 2 2 2 3 2" xfId="40271" xr:uid="{00000000-0005-0000-0000-0000AD2D0000}"/>
    <cellStyle name="Normal 3 2 2 2 3 2 2 2 3 3" xfId="25047" xr:uid="{00000000-0005-0000-0000-0000AE2D0000}"/>
    <cellStyle name="Normal 3 2 2 2 3 2 2 2 4" xfId="35258" xr:uid="{00000000-0005-0000-0000-0000AF2D0000}"/>
    <cellStyle name="Normal 3 2 2 2 3 2 2 2 5" xfId="20034" xr:uid="{00000000-0005-0000-0000-0000B02D0000}"/>
    <cellStyle name="Normal 3 2 2 2 3 2 2 3" xfId="6585" xr:uid="{00000000-0005-0000-0000-0000B12D0000}"/>
    <cellStyle name="Normal 3 2 2 2 3 2 2 3 2" xfId="16637" xr:uid="{00000000-0005-0000-0000-0000B22D0000}"/>
    <cellStyle name="Normal 3 2 2 2 3 2 2 3 2 2" xfId="46959" xr:uid="{00000000-0005-0000-0000-0000B32D0000}"/>
    <cellStyle name="Normal 3 2 2 2 3 2 2 3 2 3" xfId="31735" xr:uid="{00000000-0005-0000-0000-0000B42D0000}"/>
    <cellStyle name="Normal 3 2 2 2 3 2 2 3 3" xfId="11617" xr:uid="{00000000-0005-0000-0000-0000B52D0000}"/>
    <cellStyle name="Normal 3 2 2 2 3 2 2 3 3 2" xfId="41942" xr:uid="{00000000-0005-0000-0000-0000B62D0000}"/>
    <cellStyle name="Normal 3 2 2 2 3 2 2 3 3 3" xfId="26718" xr:uid="{00000000-0005-0000-0000-0000B72D0000}"/>
    <cellStyle name="Normal 3 2 2 2 3 2 2 3 4" xfId="36929" xr:uid="{00000000-0005-0000-0000-0000B82D0000}"/>
    <cellStyle name="Normal 3 2 2 2 3 2 2 3 5" xfId="21705" xr:uid="{00000000-0005-0000-0000-0000B92D0000}"/>
    <cellStyle name="Normal 3 2 2 2 3 2 2 4" xfId="13295" xr:uid="{00000000-0005-0000-0000-0000BA2D0000}"/>
    <cellStyle name="Normal 3 2 2 2 3 2 2 4 2" xfId="43617" xr:uid="{00000000-0005-0000-0000-0000BB2D0000}"/>
    <cellStyle name="Normal 3 2 2 2 3 2 2 4 3" xfId="28393" xr:uid="{00000000-0005-0000-0000-0000BC2D0000}"/>
    <cellStyle name="Normal 3 2 2 2 3 2 2 5" xfId="8274" xr:uid="{00000000-0005-0000-0000-0000BD2D0000}"/>
    <cellStyle name="Normal 3 2 2 2 3 2 2 5 2" xfId="38600" xr:uid="{00000000-0005-0000-0000-0000BE2D0000}"/>
    <cellStyle name="Normal 3 2 2 2 3 2 2 5 3" xfId="23376" xr:uid="{00000000-0005-0000-0000-0000BF2D0000}"/>
    <cellStyle name="Normal 3 2 2 2 3 2 2 6" xfId="33588" xr:uid="{00000000-0005-0000-0000-0000C02D0000}"/>
    <cellStyle name="Normal 3 2 2 2 3 2 2 7" xfId="18363" xr:uid="{00000000-0005-0000-0000-0000C12D0000}"/>
    <cellStyle name="Normal 3 2 2 2 3 2 3" xfId="4056" xr:uid="{00000000-0005-0000-0000-0000C22D0000}"/>
    <cellStyle name="Normal 3 2 2 2 3 2 3 2" xfId="14130" xr:uid="{00000000-0005-0000-0000-0000C32D0000}"/>
    <cellStyle name="Normal 3 2 2 2 3 2 3 2 2" xfId="44452" xr:uid="{00000000-0005-0000-0000-0000C42D0000}"/>
    <cellStyle name="Normal 3 2 2 2 3 2 3 2 3" xfId="29228" xr:uid="{00000000-0005-0000-0000-0000C52D0000}"/>
    <cellStyle name="Normal 3 2 2 2 3 2 3 3" xfId="9110" xr:uid="{00000000-0005-0000-0000-0000C62D0000}"/>
    <cellStyle name="Normal 3 2 2 2 3 2 3 3 2" xfId="39435" xr:uid="{00000000-0005-0000-0000-0000C72D0000}"/>
    <cellStyle name="Normal 3 2 2 2 3 2 3 3 3" xfId="24211" xr:uid="{00000000-0005-0000-0000-0000C82D0000}"/>
    <cellStyle name="Normal 3 2 2 2 3 2 3 4" xfId="34422" xr:uid="{00000000-0005-0000-0000-0000C92D0000}"/>
    <cellStyle name="Normal 3 2 2 2 3 2 3 5" xfId="19198" xr:uid="{00000000-0005-0000-0000-0000CA2D0000}"/>
    <cellStyle name="Normal 3 2 2 2 3 2 4" xfId="5749" xr:uid="{00000000-0005-0000-0000-0000CB2D0000}"/>
    <cellStyle name="Normal 3 2 2 2 3 2 4 2" xfId="15801" xr:uid="{00000000-0005-0000-0000-0000CC2D0000}"/>
    <cellStyle name="Normal 3 2 2 2 3 2 4 2 2" xfId="46123" xr:uid="{00000000-0005-0000-0000-0000CD2D0000}"/>
    <cellStyle name="Normal 3 2 2 2 3 2 4 2 3" xfId="30899" xr:uid="{00000000-0005-0000-0000-0000CE2D0000}"/>
    <cellStyle name="Normal 3 2 2 2 3 2 4 3" xfId="10781" xr:uid="{00000000-0005-0000-0000-0000CF2D0000}"/>
    <cellStyle name="Normal 3 2 2 2 3 2 4 3 2" xfId="41106" xr:uid="{00000000-0005-0000-0000-0000D02D0000}"/>
    <cellStyle name="Normal 3 2 2 2 3 2 4 3 3" xfId="25882" xr:uid="{00000000-0005-0000-0000-0000D12D0000}"/>
    <cellStyle name="Normal 3 2 2 2 3 2 4 4" xfId="36093" xr:uid="{00000000-0005-0000-0000-0000D22D0000}"/>
    <cellStyle name="Normal 3 2 2 2 3 2 4 5" xfId="20869" xr:uid="{00000000-0005-0000-0000-0000D32D0000}"/>
    <cellStyle name="Normal 3 2 2 2 3 2 5" xfId="12459" xr:uid="{00000000-0005-0000-0000-0000D42D0000}"/>
    <cellStyle name="Normal 3 2 2 2 3 2 5 2" xfId="42781" xr:uid="{00000000-0005-0000-0000-0000D52D0000}"/>
    <cellStyle name="Normal 3 2 2 2 3 2 5 3" xfId="27557" xr:uid="{00000000-0005-0000-0000-0000D62D0000}"/>
    <cellStyle name="Normal 3 2 2 2 3 2 6" xfId="7438" xr:uid="{00000000-0005-0000-0000-0000D72D0000}"/>
    <cellStyle name="Normal 3 2 2 2 3 2 6 2" xfId="37764" xr:uid="{00000000-0005-0000-0000-0000D82D0000}"/>
    <cellStyle name="Normal 3 2 2 2 3 2 6 3" xfId="22540" xr:uid="{00000000-0005-0000-0000-0000D92D0000}"/>
    <cellStyle name="Normal 3 2 2 2 3 2 7" xfId="32752" xr:uid="{00000000-0005-0000-0000-0000DA2D0000}"/>
    <cellStyle name="Normal 3 2 2 2 3 2 8" xfId="17527" xr:uid="{00000000-0005-0000-0000-0000DB2D0000}"/>
    <cellStyle name="Normal 3 2 2 2 3 3" xfId="2785" xr:uid="{00000000-0005-0000-0000-0000DC2D0000}"/>
    <cellStyle name="Normal 3 2 2 2 3 3 2" xfId="4475" xr:uid="{00000000-0005-0000-0000-0000DD2D0000}"/>
    <cellStyle name="Normal 3 2 2 2 3 3 2 2" xfId="14548" xr:uid="{00000000-0005-0000-0000-0000DE2D0000}"/>
    <cellStyle name="Normal 3 2 2 2 3 3 2 2 2" xfId="44870" xr:uid="{00000000-0005-0000-0000-0000DF2D0000}"/>
    <cellStyle name="Normal 3 2 2 2 3 3 2 2 3" xfId="29646" xr:uid="{00000000-0005-0000-0000-0000E02D0000}"/>
    <cellStyle name="Normal 3 2 2 2 3 3 2 3" xfId="9528" xr:uid="{00000000-0005-0000-0000-0000E12D0000}"/>
    <cellStyle name="Normal 3 2 2 2 3 3 2 3 2" xfId="39853" xr:uid="{00000000-0005-0000-0000-0000E22D0000}"/>
    <cellStyle name="Normal 3 2 2 2 3 3 2 3 3" xfId="24629" xr:uid="{00000000-0005-0000-0000-0000E32D0000}"/>
    <cellStyle name="Normal 3 2 2 2 3 3 2 4" xfId="34840" xr:uid="{00000000-0005-0000-0000-0000E42D0000}"/>
    <cellStyle name="Normal 3 2 2 2 3 3 2 5" xfId="19616" xr:uid="{00000000-0005-0000-0000-0000E52D0000}"/>
    <cellStyle name="Normal 3 2 2 2 3 3 3" xfId="6167" xr:uid="{00000000-0005-0000-0000-0000E62D0000}"/>
    <cellStyle name="Normal 3 2 2 2 3 3 3 2" xfId="16219" xr:uid="{00000000-0005-0000-0000-0000E72D0000}"/>
    <cellStyle name="Normal 3 2 2 2 3 3 3 2 2" xfId="46541" xr:uid="{00000000-0005-0000-0000-0000E82D0000}"/>
    <cellStyle name="Normal 3 2 2 2 3 3 3 2 3" xfId="31317" xr:uid="{00000000-0005-0000-0000-0000E92D0000}"/>
    <cellStyle name="Normal 3 2 2 2 3 3 3 3" xfId="11199" xr:uid="{00000000-0005-0000-0000-0000EA2D0000}"/>
    <cellStyle name="Normal 3 2 2 2 3 3 3 3 2" xfId="41524" xr:uid="{00000000-0005-0000-0000-0000EB2D0000}"/>
    <cellStyle name="Normal 3 2 2 2 3 3 3 3 3" xfId="26300" xr:uid="{00000000-0005-0000-0000-0000EC2D0000}"/>
    <cellStyle name="Normal 3 2 2 2 3 3 3 4" xfId="36511" xr:uid="{00000000-0005-0000-0000-0000ED2D0000}"/>
    <cellStyle name="Normal 3 2 2 2 3 3 3 5" xfId="21287" xr:uid="{00000000-0005-0000-0000-0000EE2D0000}"/>
    <cellStyle name="Normal 3 2 2 2 3 3 4" xfId="12877" xr:uid="{00000000-0005-0000-0000-0000EF2D0000}"/>
    <cellStyle name="Normal 3 2 2 2 3 3 4 2" xfId="43199" xr:uid="{00000000-0005-0000-0000-0000F02D0000}"/>
    <cellStyle name="Normal 3 2 2 2 3 3 4 3" xfId="27975" xr:uid="{00000000-0005-0000-0000-0000F12D0000}"/>
    <cellStyle name="Normal 3 2 2 2 3 3 5" xfId="7856" xr:uid="{00000000-0005-0000-0000-0000F22D0000}"/>
    <cellStyle name="Normal 3 2 2 2 3 3 5 2" xfId="38182" xr:uid="{00000000-0005-0000-0000-0000F32D0000}"/>
    <cellStyle name="Normal 3 2 2 2 3 3 5 3" xfId="22958" xr:uid="{00000000-0005-0000-0000-0000F42D0000}"/>
    <cellStyle name="Normal 3 2 2 2 3 3 6" xfId="33170" xr:uid="{00000000-0005-0000-0000-0000F52D0000}"/>
    <cellStyle name="Normal 3 2 2 2 3 3 7" xfId="17945" xr:uid="{00000000-0005-0000-0000-0000F62D0000}"/>
    <cellStyle name="Normal 3 2 2 2 3 4" xfId="3638" xr:uid="{00000000-0005-0000-0000-0000F72D0000}"/>
    <cellStyle name="Normal 3 2 2 2 3 4 2" xfId="13712" xr:uid="{00000000-0005-0000-0000-0000F82D0000}"/>
    <cellStyle name="Normal 3 2 2 2 3 4 2 2" xfId="44034" xr:uid="{00000000-0005-0000-0000-0000F92D0000}"/>
    <cellStyle name="Normal 3 2 2 2 3 4 2 3" xfId="28810" xr:uid="{00000000-0005-0000-0000-0000FA2D0000}"/>
    <cellStyle name="Normal 3 2 2 2 3 4 3" xfId="8692" xr:uid="{00000000-0005-0000-0000-0000FB2D0000}"/>
    <cellStyle name="Normal 3 2 2 2 3 4 3 2" xfId="39017" xr:uid="{00000000-0005-0000-0000-0000FC2D0000}"/>
    <cellStyle name="Normal 3 2 2 2 3 4 3 3" xfId="23793" xr:uid="{00000000-0005-0000-0000-0000FD2D0000}"/>
    <cellStyle name="Normal 3 2 2 2 3 4 4" xfId="34004" xr:uid="{00000000-0005-0000-0000-0000FE2D0000}"/>
    <cellStyle name="Normal 3 2 2 2 3 4 5" xfId="18780" xr:uid="{00000000-0005-0000-0000-0000FF2D0000}"/>
    <cellStyle name="Normal 3 2 2 2 3 5" xfId="5331" xr:uid="{00000000-0005-0000-0000-0000002E0000}"/>
    <cellStyle name="Normal 3 2 2 2 3 5 2" xfId="15383" xr:uid="{00000000-0005-0000-0000-0000012E0000}"/>
    <cellStyle name="Normal 3 2 2 2 3 5 2 2" xfId="45705" xr:uid="{00000000-0005-0000-0000-0000022E0000}"/>
    <cellStyle name="Normal 3 2 2 2 3 5 2 3" xfId="30481" xr:uid="{00000000-0005-0000-0000-0000032E0000}"/>
    <cellStyle name="Normal 3 2 2 2 3 5 3" xfId="10363" xr:uid="{00000000-0005-0000-0000-0000042E0000}"/>
    <cellStyle name="Normal 3 2 2 2 3 5 3 2" xfId="40688" xr:uid="{00000000-0005-0000-0000-0000052E0000}"/>
    <cellStyle name="Normal 3 2 2 2 3 5 3 3" xfId="25464" xr:uid="{00000000-0005-0000-0000-0000062E0000}"/>
    <cellStyle name="Normal 3 2 2 2 3 5 4" xfId="35675" xr:uid="{00000000-0005-0000-0000-0000072E0000}"/>
    <cellStyle name="Normal 3 2 2 2 3 5 5" xfId="20451" xr:uid="{00000000-0005-0000-0000-0000082E0000}"/>
    <cellStyle name="Normal 3 2 2 2 3 6" xfId="12041" xr:uid="{00000000-0005-0000-0000-0000092E0000}"/>
    <cellStyle name="Normal 3 2 2 2 3 6 2" xfId="42363" xr:uid="{00000000-0005-0000-0000-00000A2E0000}"/>
    <cellStyle name="Normal 3 2 2 2 3 6 3" xfId="27139" xr:uid="{00000000-0005-0000-0000-00000B2E0000}"/>
    <cellStyle name="Normal 3 2 2 2 3 7" xfId="7020" xr:uid="{00000000-0005-0000-0000-00000C2E0000}"/>
    <cellStyle name="Normal 3 2 2 2 3 7 2" xfId="37346" xr:uid="{00000000-0005-0000-0000-00000D2E0000}"/>
    <cellStyle name="Normal 3 2 2 2 3 7 3" xfId="22122" xr:uid="{00000000-0005-0000-0000-00000E2E0000}"/>
    <cellStyle name="Normal 3 2 2 2 3 8" xfId="32334" xr:uid="{00000000-0005-0000-0000-00000F2E0000}"/>
    <cellStyle name="Normal 3 2 2 2 3 9" xfId="17109" xr:uid="{00000000-0005-0000-0000-0000102E0000}"/>
    <cellStyle name="Normal 3 2 2 2 4" xfId="2156" xr:uid="{00000000-0005-0000-0000-0000112E0000}"/>
    <cellStyle name="Normal 3 2 2 2 4 2" xfId="2995" xr:uid="{00000000-0005-0000-0000-0000122E0000}"/>
    <cellStyle name="Normal 3 2 2 2 4 2 2" xfId="4685" xr:uid="{00000000-0005-0000-0000-0000132E0000}"/>
    <cellStyle name="Normal 3 2 2 2 4 2 2 2" xfId="14758" xr:uid="{00000000-0005-0000-0000-0000142E0000}"/>
    <cellStyle name="Normal 3 2 2 2 4 2 2 2 2" xfId="45080" xr:uid="{00000000-0005-0000-0000-0000152E0000}"/>
    <cellStyle name="Normal 3 2 2 2 4 2 2 2 3" xfId="29856" xr:uid="{00000000-0005-0000-0000-0000162E0000}"/>
    <cellStyle name="Normal 3 2 2 2 4 2 2 3" xfId="9738" xr:uid="{00000000-0005-0000-0000-0000172E0000}"/>
    <cellStyle name="Normal 3 2 2 2 4 2 2 3 2" xfId="40063" xr:uid="{00000000-0005-0000-0000-0000182E0000}"/>
    <cellStyle name="Normal 3 2 2 2 4 2 2 3 3" xfId="24839" xr:uid="{00000000-0005-0000-0000-0000192E0000}"/>
    <cellStyle name="Normal 3 2 2 2 4 2 2 4" xfId="35050" xr:uid="{00000000-0005-0000-0000-00001A2E0000}"/>
    <cellStyle name="Normal 3 2 2 2 4 2 2 5" xfId="19826" xr:uid="{00000000-0005-0000-0000-00001B2E0000}"/>
    <cellStyle name="Normal 3 2 2 2 4 2 3" xfId="6377" xr:uid="{00000000-0005-0000-0000-00001C2E0000}"/>
    <cellStyle name="Normal 3 2 2 2 4 2 3 2" xfId="16429" xr:uid="{00000000-0005-0000-0000-00001D2E0000}"/>
    <cellStyle name="Normal 3 2 2 2 4 2 3 2 2" xfId="46751" xr:uid="{00000000-0005-0000-0000-00001E2E0000}"/>
    <cellStyle name="Normal 3 2 2 2 4 2 3 2 3" xfId="31527" xr:uid="{00000000-0005-0000-0000-00001F2E0000}"/>
    <cellStyle name="Normal 3 2 2 2 4 2 3 3" xfId="11409" xr:uid="{00000000-0005-0000-0000-0000202E0000}"/>
    <cellStyle name="Normal 3 2 2 2 4 2 3 3 2" xfId="41734" xr:uid="{00000000-0005-0000-0000-0000212E0000}"/>
    <cellStyle name="Normal 3 2 2 2 4 2 3 3 3" xfId="26510" xr:uid="{00000000-0005-0000-0000-0000222E0000}"/>
    <cellStyle name="Normal 3 2 2 2 4 2 3 4" xfId="36721" xr:uid="{00000000-0005-0000-0000-0000232E0000}"/>
    <cellStyle name="Normal 3 2 2 2 4 2 3 5" xfId="21497" xr:uid="{00000000-0005-0000-0000-0000242E0000}"/>
    <cellStyle name="Normal 3 2 2 2 4 2 4" xfId="13087" xr:uid="{00000000-0005-0000-0000-0000252E0000}"/>
    <cellStyle name="Normal 3 2 2 2 4 2 4 2" xfId="43409" xr:uid="{00000000-0005-0000-0000-0000262E0000}"/>
    <cellStyle name="Normal 3 2 2 2 4 2 4 3" xfId="28185" xr:uid="{00000000-0005-0000-0000-0000272E0000}"/>
    <cellStyle name="Normal 3 2 2 2 4 2 5" xfId="8066" xr:uid="{00000000-0005-0000-0000-0000282E0000}"/>
    <cellStyle name="Normal 3 2 2 2 4 2 5 2" xfId="38392" xr:uid="{00000000-0005-0000-0000-0000292E0000}"/>
    <cellStyle name="Normal 3 2 2 2 4 2 5 3" xfId="23168" xr:uid="{00000000-0005-0000-0000-00002A2E0000}"/>
    <cellStyle name="Normal 3 2 2 2 4 2 6" xfId="33380" xr:uid="{00000000-0005-0000-0000-00002B2E0000}"/>
    <cellStyle name="Normal 3 2 2 2 4 2 7" xfId="18155" xr:uid="{00000000-0005-0000-0000-00002C2E0000}"/>
    <cellStyle name="Normal 3 2 2 2 4 3" xfId="3848" xr:uid="{00000000-0005-0000-0000-00002D2E0000}"/>
    <cellStyle name="Normal 3 2 2 2 4 3 2" xfId="13922" xr:uid="{00000000-0005-0000-0000-00002E2E0000}"/>
    <cellStyle name="Normal 3 2 2 2 4 3 2 2" xfId="44244" xr:uid="{00000000-0005-0000-0000-00002F2E0000}"/>
    <cellStyle name="Normal 3 2 2 2 4 3 2 3" xfId="29020" xr:uid="{00000000-0005-0000-0000-0000302E0000}"/>
    <cellStyle name="Normal 3 2 2 2 4 3 3" xfId="8902" xr:uid="{00000000-0005-0000-0000-0000312E0000}"/>
    <cellStyle name="Normal 3 2 2 2 4 3 3 2" xfId="39227" xr:uid="{00000000-0005-0000-0000-0000322E0000}"/>
    <cellStyle name="Normal 3 2 2 2 4 3 3 3" xfId="24003" xr:uid="{00000000-0005-0000-0000-0000332E0000}"/>
    <cellStyle name="Normal 3 2 2 2 4 3 4" xfId="34214" xr:uid="{00000000-0005-0000-0000-0000342E0000}"/>
    <cellStyle name="Normal 3 2 2 2 4 3 5" xfId="18990" xr:uid="{00000000-0005-0000-0000-0000352E0000}"/>
    <cellStyle name="Normal 3 2 2 2 4 4" xfId="5541" xr:uid="{00000000-0005-0000-0000-0000362E0000}"/>
    <cellStyle name="Normal 3 2 2 2 4 4 2" xfId="15593" xr:uid="{00000000-0005-0000-0000-0000372E0000}"/>
    <cellStyle name="Normal 3 2 2 2 4 4 2 2" xfId="45915" xr:uid="{00000000-0005-0000-0000-0000382E0000}"/>
    <cellStyle name="Normal 3 2 2 2 4 4 2 3" xfId="30691" xr:uid="{00000000-0005-0000-0000-0000392E0000}"/>
    <cellStyle name="Normal 3 2 2 2 4 4 3" xfId="10573" xr:uid="{00000000-0005-0000-0000-00003A2E0000}"/>
    <cellStyle name="Normal 3 2 2 2 4 4 3 2" xfId="40898" xr:uid="{00000000-0005-0000-0000-00003B2E0000}"/>
    <cellStyle name="Normal 3 2 2 2 4 4 3 3" xfId="25674" xr:uid="{00000000-0005-0000-0000-00003C2E0000}"/>
    <cellStyle name="Normal 3 2 2 2 4 4 4" xfId="35885" xr:uid="{00000000-0005-0000-0000-00003D2E0000}"/>
    <cellStyle name="Normal 3 2 2 2 4 4 5" xfId="20661" xr:uid="{00000000-0005-0000-0000-00003E2E0000}"/>
    <cellStyle name="Normal 3 2 2 2 4 5" xfId="12251" xr:uid="{00000000-0005-0000-0000-00003F2E0000}"/>
    <cellStyle name="Normal 3 2 2 2 4 5 2" xfId="42573" xr:uid="{00000000-0005-0000-0000-0000402E0000}"/>
    <cellStyle name="Normal 3 2 2 2 4 5 3" xfId="27349" xr:uid="{00000000-0005-0000-0000-0000412E0000}"/>
    <cellStyle name="Normal 3 2 2 2 4 6" xfId="7230" xr:uid="{00000000-0005-0000-0000-0000422E0000}"/>
    <cellStyle name="Normal 3 2 2 2 4 6 2" xfId="37556" xr:uid="{00000000-0005-0000-0000-0000432E0000}"/>
    <cellStyle name="Normal 3 2 2 2 4 6 3" xfId="22332" xr:uid="{00000000-0005-0000-0000-0000442E0000}"/>
    <cellStyle name="Normal 3 2 2 2 4 7" xfId="32544" xr:uid="{00000000-0005-0000-0000-0000452E0000}"/>
    <cellStyle name="Normal 3 2 2 2 4 8" xfId="17319" xr:uid="{00000000-0005-0000-0000-0000462E0000}"/>
    <cellStyle name="Normal 3 2 2 2 5" xfId="2577" xr:uid="{00000000-0005-0000-0000-0000472E0000}"/>
    <cellStyle name="Normal 3 2 2 2 5 2" xfId="4267" xr:uid="{00000000-0005-0000-0000-0000482E0000}"/>
    <cellStyle name="Normal 3 2 2 2 5 2 2" xfId="14340" xr:uid="{00000000-0005-0000-0000-0000492E0000}"/>
    <cellStyle name="Normal 3 2 2 2 5 2 2 2" xfId="44662" xr:uid="{00000000-0005-0000-0000-00004A2E0000}"/>
    <cellStyle name="Normal 3 2 2 2 5 2 2 3" xfId="29438" xr:uid="{00000000-0005-0000-0000-00004B2E0000}"/>
    <cellStyle name="Normal 3 2 2 2 5 2 3" xfId="9320" xr:uid="{00000000-0005-0000-0000-00004C2E0000}"/>
    <cellStyle name="Normal 3 2 2 2 5 2 3 2" xfId="39645" xr:uid="{00000000-0005-0000-0000-00004D2E0000}"/>
    <cellStyle name="Normal 3 2 2 2 5 2 3 3" xfId="24421" xr:uid="{00000000-0005-0000-0000-00004E2E0000}"/>
    <cellStyle name="Normal 3 2 2 2 5 2 4" xfId="34632" xr:uid="{00000000-0005-0000-0000-00004F2E0000}"/>
    <cellStyle name="Normal 3 2 2 2 5 2 5" xfId="19408" xr:uid="{00000000-0005-0000-0000-0000502E0000}"/>
    <cellStyle name="Normal 3 2 2 2 5 3" xfId="5959" xr:uid="{00000000-0005-0000-0000-0000512E0000}"/>
    <cellStyle name="Normal 3 2 2 2 5 3 2" xfId="16011" xr:uid="{00000000-0005-0000-0000-0000522E0000}"/>
    <cellStyle name="Normal 3 2 2 2 5 3 2 2" xfId="46333" xr:uid="{00000000-0005-0000-0000-0000532E0000}"/>
    <cellStyle name="Normal 3 2 2 2 5 3 2 3" xfId="31109" xr:uid="{00000000-0005-0000-0000-0000542E0000}"/>
    <cellStyle name="Normal 3 2 2 2 5 3 3" xfId="10991" xr:uid="{00000000-0005-0000-0000-0000552E0000}"/>
    <cellStyle name="Normal 3 2 2 2 5 3 3 2" xfId="41316" xr:uid="{00000000-0005-0000-0000-0000562E0000}"/>
    <cellStyle name="Normal 3 2 2 2 5 3 3 3" xfId="26092" xr:uid="{00000000-0005-0000-0000-0000572E0000}"/>
    <cellStyle name="Normal 3 2 2 2 5 3 4" xfId="36303" xr:uid="{00000000-0005-0000-0000-0000582E0000}"/>
    <cellStyle name="Normal 3 2 2 2 5 3 5" xfId="21079" xr:uid="{00000000-0005-0000-0000-0000592E0000}"/>
    <cellStyle name="Normal 3 2 2 2 5 4" xfId="12669" xr:uid="{00000000-0005-0000-0000-00005A2E0000}"/>
    <cellStyle name="Normal 3 2 2 2 5 4 2" xfId="42991" xr:uid="{00000000-0005-0000-0000-00005B2E0000}"/>
    <cellStyle name="Normal 3 2 2 2 5 4 3" xfId="27767" xr:uid="{00000000-0005-0000-0000-00005C2E0000}"/>
    <cellStyle name="Normal 3 2 2 2 5 5" xfId="7648" xr:uid="{00000000-0005-0000-0000-00005D2E0000}"/>
    <cellStyle name="Normal 3 2 2 2 5 5 2" xfId="37974" xr:uid="{00000000-0005-0000-0000-00005E2E0000}"/>
    <cellStyle name="Normal 3 2 2 2 5 5 3" xfId="22750" xr:uid="{00000000-0005-0000-0000-00005F2E0000}"/>
    <cellStyle name="Normal 3 2 2 2 5 6" xfId="32962" xr:uid="{00000000-0005-0000-0000-0000602E0000}"/>
    <cellStyle name="Normal 3 2 2 2 5 7" xfId="17737" xr:uid="{00000000-0005-0000-0000-0000612E0000}"/>
    <cellStyle name="Normal 3 2 2 2 6" xfId="3430" xr:uid="{00000000-0005-0000-0000-0000622E0000}"/>
    <cellStyle name="Normal 3 2 2 2 6 2" xfId="13504" xr:uid="{00000000-0005-0000-0000-0000632E0000}"/>
    <cellStyle name="Normal 3 2 2 2 6 2 2" xfId="43826" xr:uid="{00000000-0005-0000-0000-0000642E0000}"/>
    <cellStyle name="Normal 3 2 2 2 6 2 3" xfId="28602" xr:uid="{00000000-0005-0000-0000-0000652E0000}"/>
    <cellStyle name="Normal 3 2 2 2 6 3" xfId="8484" xr:uid="{00000000-0005-0000-0000-0000662E0000}"/>
    <cellStyle name="Normal 3 2 2 2 6 3 2" xfId="38809" xr:uid="{00000000-0005-0000-0000-0000672E0000}"/>
    <cellStyle name="Normal 3 2 2 2 6 3 3" xfId="23585" xr:uid="{00000000-0005-0000-0000-0000682E0000}"/>
    <cellStyle name="Normal 3 2 2 2 6 4" xfId="33796" xr:uid="{00000000-0005-0000-0000-0000692E0000}"/>
    <cellStyle name="Normal 3 2 2 2 6 5" xfId="18572" xr:uid="{00000000-0005-0000-0000-00006A2E0000}"/>
    <cellStyle name="Normal 3 2 2 2 7" xfId="5123" xr:uid="{00000000-0005-0000-0000-00006B2E0000}"/>
    <cellStyle name="Normal 3 2 2 2 7 2" xfId="15175" xr:uid="{00000000-0005-0000-0000-00006C2E0000}"/>
    <cellStyle name="Normal 3 2 2 2 7 2 2" xfId="45497" xr:uid="{00000000-0005-0000-0000-00006D2E0000}"/>
    <cellStyle name="Normal 3 2 2 2 7 2 3" xfId="30273" xr:uid="{00000000-0005-0000-0000-00006E2E0000}"/>
    <cellStyle name="Normal 3 2 2 2 7 3" xfId="10155" xr:uid="{00000000-0005-0000-0000-00006F2E0000}"/>
    <cellStyle name="Normal 3 2 2 2 7 3 2" xfId="40480" xr:uid="{00000000-0005-0000-0000-0000702E0000}"/>
    <cellStyle name="Normal 3 2 2 2 7 3 3" xfId="25256" xr:uid="{00000000-0005-0000-0000-0000712E0000}"/>
    <cellStyle name="Normal 3 2 2 2 7 4" xfId="35467" xr:uid="{00000000-0005-0000-0000-0000722E0000}"/>
    <cellStyle name="Normal 3 2 2 2 7 5" xfId="20243" xr:uid="{00000000-0005-0000-0000-0000732E0000}"/>
    <cellStyle name="Normal 3 2 2 2 8" xfId="11833" xr:uid="{00000000-0005-0000-0000-0000742E0000}"/>
    <cellStyle name="Normal 3 2 2 2 8 2" xfId="42155" xr:uid="{00000000-0005-0000-0000-0000752E0000}"/>
    <cellStyle name="Normal 3 2 2 2 8 3" xfId="26931" xr:uid="{00000000-0005-0000-0000-0000762E0000}"/>
    <cellStyle name="Normal 3 2 2 2 9" xfId="6812" xr:uid="{00000000-0005-0000-0000-0000772E0000}"/>
    <cellStyle name="Normal 3 2 2 2 9 2" xfId="37138" xr:uid="{00000000-0005-0000-0000-0000782E0000}"/>
    <cellStyle name="Normal 3 2 2 2 9 3" xfId="21914" xr:uid="{00000000-0005-0000-0000-0000792E0000}"/>
    <cellStyle name="Normal 3 2 2 3" xfId="1776" xr:uid="{00000000-0005-0000-0000-00007A2E0000}"/>
    <cellStyle name="Normal 3 2 2 3 10" xfId="16953" xr:uid="{00000000-0005-0000-0000-00007B2E0000}"/>
    <cellStyle name="Normal 3 2 2 3 2" xfId="1995" xr:uid="{00000000-0005-0000-0000-00007C2E0000}"/>
    <cellStyle name="Normal 3 2 2 3 2 2" xfId="2416" xr:uid="{00000000-0005-0000-0000-00007D2E0000}"/>
    <cellStyle name="Normal 3 2 2 3 2 2 2" xfId="3255" xr:uid="{00000000-0005-0000-0000-00007E2E0000}"/>
    <cellStyle name="Normal 3 2 2 3 2 2 2 2" xfId="4945" xr:uid="{00000000-0005-0000-0000-00007F2E0000}"/>
    <cellStyle name="Normal 3 2 2 3 2 2 2 2 2" xfId="15018" xr:uid="{00000000-0005-0000-0000-0000802E0000}"/>
    <cellStyle name="Normal 3 2 2 3 2 2 2 2 2 2" xfId="45340" xr:uid="{00000000-0005-0000-0000-0000812E0000}"/>
    <cellStyle name="Normal 3 2 2 3 2 2 2 2 2 3" xfId="30116" xr:uid="{00000000-0005-0000-0000-0000822E0000}"/>
    <cellStyle name="Normal 3 2 2 3 2 2 2 2 3" xfId="9998" xr:uid="{00000000-0005-0000-0000-0000832E0000}"/>
    <cellStyle name="Normal 3 2 2 3 2 2 2 2 3 2" xfId="40323" xr:uid="{00000000-0005-0000-0000-0000842E0000}"/>
    <cellStyle name="Normal 3 2 2 3 2 2 2 2 3 3" xfId="25099" xr:uid="{00000000-0005-0000-0000-0000852E0000}"/>
    <cellStyle name="Normal 3 2 2 3 2 2 2 2 4" xfId="35310" xr:uid="{00000000-0005-0000-0000-0000862E0000}"/>
    <cellStyle name="Normal 3 2 2 3 2 2 2 2 5" xfId="20086" xr:uid="{00000000-0005-0000-0000-0000872E0000}"/>
    <cellStyle name="Normal 3 2 2 3 2 2 2 3" xfId="6637" xr:uid="{00000000-0005-0000-0000-0000882E0000}"/>
    <cellStyle name="Normal 3 2 2 3 2 2 2 3 2" xfId="16689" xr:uid="{00000000-0005-0000-0000-0000892E0000}"/>
    <cellStyle name="Normal 3 2 2 3 2 2 2 3 2 2" xfId="47011" xr:uid="{00000000-0005-0000-0000-00008A2E0000}"/>
    <cellStyle name="Normal 3 2 2 3 2 2 2 3 2 3" xfId="31787" xr:uid="{00000000-0005-0000-0000-00008B2E0000}"/>
    <cellStyle name="Normal 3 2 2 3 2 2 2 3 3" xfId="11669" xr:uid="{00000000-0005-0000-0000-00008C2E0000}"/>
    <cellStyle name="Normal 3 2 2 3 2 2 2 3 3 2" xfId="41994" xr:uid="{00000000-0005-0000-0000-00008D2E0000}"/>
    <cellStyle name="Normal 3 2 2 3 2 2 2 3 3 3" xfId="26770" xr:uid="{00000000-0005-0000-0000-00008E2E0000}"/>
    <cellStyle name="Normal 3 2 2 3 2 2 2 3 4" xfId="36981" xr:uid="{00000000-0005-0000-0000-00008F2E0000}"/>
    <cellStyle name="Normal 3 2 2 3 2 2 2 3 5" xfId="21757" xr:uid="{00000000-0005-0000-0000-0000902E0000}"/>
    <cellStyle name="Normal 3 2 2 3 2 2 2 4" xfId="13347" xr:uid="{00000000-0005-0000-0000-0000912E0000}"/>
    <cellStyle name="Normal 3 2 2 3 2 2 2 4 2" xfId="43669" xr:uid="{00000000-0005-0000-0000-0000922E0000}"/>
    <cellStyle name="Normal 3 2 2 3 2 2 2 4 3" xfId="28445" xr:uid="{00000000-0005-0000-0000-0000932E0000}"/>
    <cellStyle name="Normal 3 2 2 3 2 2 2 5" xfId="8326" xr:uid="{00000000-0005-0000-0000-0000942E0000}"/>
    <cellStyle name="Normal 3 2 2 3 2 2 2 5 2" xfId="38652" xr:uid="{00000000-0005-0000-0000-0000952E0000}"/>
    <cellStyle name="Normal 3 2 2 3 2 2 2 5 3" xfId="23428" xr:uid="{00000000-0005-0000-0000-0000962E0000}"/>
    <cellStyle name="Normal 3 2 2 3 2 2 2 6" xfId="33640" xr:uid="{00000000-0005-0000-0000-0000972E0000}"/>
    <cellStyle name="Normal 3 2 2 3 2 2 2 7" xfId="18415" xr:uid="{00000000-0005-0000-0000-0000982E0000}"/>
    <cellStyle name="Normal 3 2 2 3 2 2 3" xfId="4108" xr:uid="{00000000-0005-0000-0000-0000992E0000}"/>
    <cellStyle name="Normal 3 2 2 3 2 2 3 2" xfId="14182" xr:uid="{00000000-0005-0000-0000-00009A2E0000}"/>
    <cellStyle name="Normal 3 2 2 3 2 2 3 2 2" xfId="44504" xr:uid="{00000000-0005-0000-0000-00009B2E0000}"/>
    <cellStyle name="Normal 3 2 2 3 2 2 3 2 3" xfId="29280" xr:uid="{00000000-0005-0000-0000-00009C2E0000}"/>
    <cellStyle name="Normal 3 2 2 3 2 2 3 3" xfId="9162" xr:uid="{00000000-0005-0000-0000-00009D2E0000}"/>
    <cellStyle name="Normal 3 2 2 3 2 2 3 3 2" xfId="39487" xr:uid="{00000000-0005-0000-0000-00009E2E0000}"/>
    <cellStyle name="Normal 3 2 2 3 2 2 3 3 3" xfId="24263" xr:uid="{00000000-0005-0000-0000-00009F2E0000}"/>
    <cellStyle name="Normal 3 2 2 3 2 2 3 4" xfId="34474" xr:uid="{00000000-0005-0000-0000-0000A02E0000}"/>
    <cellStyle name="Normal 3 2 2 3 2 2 3 5" xfId="19250" xr:uid="{00000000-0005-0000-0000-0000A12E0000}"/>
    <cellStyle name="Normal 3 2 2 3 2 2 4" xfId="5801" xr:uid="{00000000-0005-0000-0000-0000A22E0000}"/>
    <cellStyle name="Normal 3 2 2 3 2 2 4 2" xfId="15853" xr:uid="{00000000-0005-0000-0000-0000A32E0000}"/>
    <cellStyle name="Normal 3 2 2 3 2 2 4 2 2" xfId="46175" xr:uid="{00000000-0005-0000-0000-0000A42E0000}"/>
    <cellStyle name="Normal 3 2 2 3 2 2 4 2 3" xfId="30951" xr:uid="{00000000-0005-0000-0000-0000A52E0000}"/>
    <cellStyle name="Normal 3 2 2 3 2 2 4 3" xfId="10833" xr:uid="{00000000-0005-0000-0000-0000A62E0000}"/>
    <cellStyle name="Normal 3 2 2 3 2 2 4 3 2" xfId="41158" xr:uid="{00000000-0005-0000-0000-0000A72E0000}"/>
    <cellStyle name="Normal 3 2 2 3 2 2 4 3 3" xfId="25934" xr:uid="{00000000-0005-0000-0000-0000A82E0000}"/>
    <cellStyle name="Normal 3 2 2 3 2 2 4 4" xfId="36145" xr:uid="{00000000-0005-0000-0000-0000A92E0000}"/>
    <cellStyle name="Normal 3 2 2 3 2 2 4 5" xfId="20921" xr:uid="{00000000-0005-0000-0000-0000AA2E0000}"/>
    <cellStyle name="Normal 3 2 2 3 2 2 5" xfId="12511" xr:uid="{00000000-0005-0000-0000-0000AB2E0000}"/>
    <cellStyle name="Normal 3 2 2 3 2 2 5 2" xfId="42833" xr:uid="{00000000-0005-0000-0000-0000AC2E0000}"/>
    <cellStyle name="Normal 3 2 2 3 2 2 5 3" xfId="27609" xr:uid="{00000000-0005-0000-0000-0000AD2E0000}"/>
    <cellStyle name="Normal 3 2 2 3 2 2 6" xfId="7490" xr:uid="{00000000-0005-0000-0000-0000AE2E0000}"/>
    <cellStyle name="Normal 3 2 2 3 2 2 6 2" xfId="37816" xr:uid="{00000000-0005-0000-0000-0000AF2E0000}"/>
    <cellStyle name="Normal 3 2 2 3 2 2 6 3" xfId="22592" xr:uid="{00000000-0005-0000-0000-0000B02E0000}"/>
    <cellStyle name="Normal 3 2 2 3 2 2 7" xfId="32804" xr:uid="{00000000-0005-0000-0000-0000B12E0000}"/>
    <cellStyle name="Normal 3 2 2 3 2 2 8" xfId="17579" xr:uid="{00000000-0005-0000-0000-0000B22E0000}"/>
    <cellStyle name="Normal 3 2 2 3 2 3" xfId="2837" xr:uid="{00000000-0005-0000-0000-0000B32E0000}"/>
    <cellStyle name="Normal 3 2 2 3 2 3 2" xfId="4527" xr:uid="{00000000-0005-0000-0000-0000B42E0000}"/>
    <cellStyle name="Normal 3 2 2 3 2 3 2 2" xfId="14600" xr:uid="{00000000-0005-0000-0000-0000B52E0000}"/>
    <cellStyle name="Normal 3 2 2 3 2 3 2 2 2" xfId="44922" xr:uid="{00000000-0005-0000-0000-0000B62E0000}"/>
    <cellStyle name="Normal 3 2 2 3 2 3 2 2 3" xfId="29698" xr:uid="{00000000-0005-0000-0000-0000B72E0000}"/>
    <cellStyle name="Normal 3 2 2 3 2 3 2 3" xfId="9580" xr:uid="{00000000-0005-0000-0000-0000B82E0000}"/>
    <cellStyle name="Normal 3 2 2 3 2 3 2 3 2" xfId="39905" xr:uid="{00000000-0005-0000-0000-0000B92E0000}"/>
    <cellStyle name="Normal 3 2 2 3 2 3 2 3 3" xfId="24681" xr:uid="{00000000-0005-0000-0000-0000BA2E0000}"/>
    <cellStyle name="Normal 3 2 2 3 2 3 2 4" xfId="34892" xr:uid="{00000000-0005-0000-0000-0000BB2E0000}"/>
    <cellStyle name="Normal 3 2 2 3 2 3 2 5" xfId="19668" xr:uid="{00000000-0005-0000-0000-0000BC2E0000}"/>
    <cellStyle name="Normal 3 2 2 3 2 3 3" xfId="6219" xr:uid="{00000000-0005-0000-0000-0000BD2E0000}"/>
    <cellStyle name="Normal 3 2 2 3 2 3 3 2" xfId="16271" xr:uid="{00000000-0005-0000-0000-0000BE2E0000}"/>
    <cellStyle name="Normal 3 2 2 3 2 3 3 2 2" xfId="46593" xr:uid="{00000000-0005-0000-0000-0000BF2E0000}"/>
    <cellStyle name="Normal 3 2 2 3 2 3 3 2 3" xfId="31369" xr:uid="{00000000-0005-0000-0000-0000C02E0000}"/>
    <cellStyle name="Normal 3 2 2 3 2 3 3 3" xfId="11251" xr:uid="{00000000-0005-0000-0000-0000C12E0000}"/>
    <cellStyle name="Normal 3 2 2 3 2 3 3 3 2" xfId="41576" xr:uid="{00000000-0005-0000-0000-0000C22E0000}"/>
    <cellStyle name="Normal 3 2 2 3 2 3 3 3 3" xfId="26352" xr:uid="{00000000-0005-0000-0000-0000C32E0000}"/>
    <cellStyle name="Normal 3 2 2 3 2 3 3 4" xfId="36563" xr:uid="{00000000-0005-0000-0000-0000C42E0000}"/>
    <cellStyle name="Normal 3 2 2 3 2 3 3 5" xfId="21339" xr:uid="{00000000-0005-0000-0000-0000C52E0000}"/>
    <cellStyle name="Normal 3 2 2 3 2 3 4" xfId="12929" xr:uid="{00000000-0005-0000-0000-0000C62E0000}"/>
    <cellStyle name="Normal 3 2 2 3 2 3 4 2" xfId="43251" xr:uid="{00000000-0005-0000-0000-0000C72E0000}"/>
    <cellStyle name="Normal 3 2 2 3 2 3 4 3" xfId="28027" xr:uid="{00000000-0005-0000-0000-0000C82E0000}"/>
    <cellStyle name="Normal 3 2 2 3 2 3 5" xfId="7908" xr:uid="{00000000-0005-0000-0000-0000C92E0000}"/>
    <cellStyle name="Normal 3 2 2 3 2 3 5 2" xfId="38234" xr:uid="{00000000-0005-0000-0000-0000CA2E0000}"/>
    <cellStyle name="Normal 3 2 2 3 2 3 5 3" xfId="23010" xr:uid="{00000000-0005-0000-0000-0000CB2E0000}"/>
    <cellStyle name="Normal 3 2 2 3 2 3 6" xfId="33222" xr:uid="{00000000-0005-0000-0000-0000CC2E0000}"/>
    <cellStyle name="Normal 3 2 2 3 2 3 7" xfId="17997" xr:uid="{00000000-0005-0000-0000-0000CD2E0000}"/>
    <cellStyle name="Normal 3 2 2 3 2 4" xfId="3690" xr:uid="{00000000-0005-0000-0000-0000CE2E0000}"/>
    <cellStyle name="Normal 3 2 2 3 2 4 2" xfId="13764" xr:uid="{00000000-0005-0000-0000-0000CF2E0000}"/>
    <cellStyle name="Normal 3 2 2 3 2 4 2 2" xfId="44086" xr:uid="{00000000-0005-0000-0000-0000D02E0000}"/>
    <cellStyle name="Normal 3 2 2 3 2 4 2 3" xfId="28862" xr:uid="{00000000-0005-0000-0000-0000D12E0000}"/>
    <cellStyle name="Normal 3 2 2 3 2 4 3" xfId="8744" xr:uid="{00000000-0005-0000-0000-0000D22E0000}"/>
    <cellStyle name="Normal 3 2 2 3 2 4 3 2" xfId="39069" xr:uid="{00000000-0005-0000-0000-0000D32E0000}"/>
    <cellStyle name="Normal 3 2 2 3 2 4 3 3" xfId="23845" xr:uid="{00000000-0005-0000-0000-0000D42E0000}"/>
    <cellStyle name="Normal 3 2 2 3 2 4 4" xfId="34056" xr:uid="{00000000-0005-0000-0000-0000D52E0000}"/>
    <cellStyle name="Normal 3 2 2 3 2 4 5" xfId="18832" xr:uid="{00000000-0005-0000-0000-0000D62E0000}"/>
    <cellStyle name="Normal 3 2 2 3 2 5" xfId="5383" xr:uid="{00000000-0005-0000-0000-0000D72E0000}"/>
    <cellStyle name="Normal 3 2 2 3 2 5 2" xfId="15435" xr:uid="{00000000-0005-0000-0000-0000D82E0000}"/>
    <cellStyle name="Normal 3 2 2 3 2 5 2 2" xfId="45757" xr:uid="{00000000-0005-0000-0000-0000D92E0000}"/>
    <cellStyle name="Normal 3 2 2 3 2 5 2 3" xfId="30533" xr:uid="{00000000-0005-0000-0000-0000DA2E0000}"/>
    <cellStyle name="Normal 3 2 2 3 2 5 3" xfId="10415" xr:uid="{00000000-0005-0000-0000-0000DB2E0000}"/>
    <cellStyle name="Normal 3 2 2 3 2 5 3 2" xfId="40740" xr:uid="{00000000-0005-0000-0000-0000DC2E0000}"/>
    <cellStyle name="Normal 3 2 2 3 2 5 3 3" xfId="25516" xr:uid="{00000000-0005-0000-0000-0000DD2E0000}"/>
    <cellStyle name="Normal 3 2 2 3 2 5 4" xfId="35727" xr:uid="{00000000-0005-0000-0000-0000DE2E0000}"/>
    <cellStyle name="Normal 3 2 2 3 2 5 5" xfId="20503" xr:uid="{00000000-0005-0000-0000-0000DF2E0000}"/>
    <cellStyle name="Normal 3 2 2 3 2 6" xfId="12093" xr:uid="{00000000-0005-0000-0000-0000E02E0000}"/>
    <cellStyle name="Normal 3 2 2 3 2 6 2" xfId="42415" xr:uid="{00000000-0005-0000-0000-0000E12E0000}"/>
    <cellStyle name="Normal 3 2 2 3 2 6 3" xfId="27191" xr:uid="{00000000-0005-0000-0000-0000E22E0000}"/>
    <cellStyle name="Normal 3 2 2 3 2 7" xfId="7072" xr:uid="{00000000-0005-0000-0000-0000E32E0000}"/>
    <cellStyle name="Normal 3 2 2 3 2 7 2" xfId="37398" xr:uid="{00000000-0005-0000-0000-0000E42E0000}"/>
    <cellStyle name="Normal 3 2 2 3 2 7 3" xfId="22174" xr:uid="{00000000-0005-0000-0000-0000E52E0000}"/>
    <cellStyle name="Normal 3 2 2 3 2 8" xfId="32386" xr:uid="{00000000-0005-0000-0000-0000E62E0000}"/>
    <cellStyle name="Normal 3 2 2 3 2 9" xfId="17161" xr:uid="{00000000-0005-0000-0000-0000E72E0000}"/>
    <cellStyle name="Normal 3 2 2 3 3" xfId="2208" xr:uid="{00000000-0005-0000-0000-0000E82E0000}"/>
    <cellStyle name="Normal 3 2 2 3 3 2" xfId="3047" xr:uid="{00000000-0005-0000-0000-0000E92E0000}"/>
    <cellStyle name="Normal 3 2 2 3 3 2 2" xfId="4737" xr:uid="{00000000-0005-0000-0000-0000EA2E0000}"/>
    <cellStyle name="Normal 3 2 2 3 3 2 2 2" xfId="14810" xr:uid="{00000000-0005-0000-0000-0000EB2E0000}"/>
    <cellStyle name="Normal 3 2 2 3 3 2 2 2 2" xfId="45132" xr:uid="{00000000-0005-0000-0000-0000EC2E0000}"/>
    <cellStyle name="Normal 3 2 2 3 3 2 2 2 3" xfId="29908" xr:uid="{00000000-0005-0000-0000-0000ED2E0000}"/>
    <cellStyle name="Normal 3 2 2 3 3 2 2 3" xfId="9790" xr:uid="{00000000-0005-0000-0000-0000EE2E0000}"/>
    <cellStyle name="Normal 3 2 2 3 3 2 2 3 2" xfId="40115" xr:uid="{00000000-0005-0000-0000-0000EF2E0000}"/>
    <cellStyle name="Normal 3 2 2 3 3 2 2 3 3" xfId="24891" xr:uid="{00000000-0005-0000-0000-0000F02E0000}"/>
    <cellStyle name="Normal 3 2 2 3 3 2 2 4" xfId="35102" xr:uid="{00000000-0005-0000-0000-0000F12E0000}"/>
    <cellStyle name="Normal 3 2 2 3 3 2 2 5" xfId="19878" xr:uid="{00000000-0005-0000-0000-0000F22E0000}"/>
    <cellStyle name="Normal 3 2 2 3 3 2 3" xfId="6429" xr:uid="{00000000-0005-0000-0000-0000F32E0000}"/>
    <cellStyle name="Normal 3 2 2 3 3 2 3 2" xfId="16481" xr:uid="{00000000-0005-0000-0000-0000F42E0000}"/>
    <cellStyle name="Normal 3 2 2 3 3 2 3 2 2" xfId="46803" xr:uid="{00000000-0005-0000-0000-0000F52E0000}"/>
    <cellStyle name="Normal 3 2 2 3 3 2 3 2 3" xfId="31579" xr:uid="{00000000-0005-0000-0000-0000F62E0000}"/>
    <cellStyle name="Normal 3 2 2 3 3 2 3 3" xfId="11461" xr:uid="{00000000-0005-0000-0000-0000F72E0000}"/>
    <cellStyle name="Normal 3 2 2 3 3 2 3 3 2" xfId="41786" xr:uid="{00000000-0005-0000-0000-0000F82E0000}"/>
    <cellStyle name="Normal 3 2 2 3 3 2 3 3 3" xfId="26562" xr:uid="{00000000-0005-0000-0000-0000F92E0000}"/>
    <cellStyle name="Normal 3 2 2 3 3 2 3 4" xfId="36773" xr:uid="{00000000-0005-0000-0000-0000FA2E0000}"/>
    <cellStyle name="Normal 3 2 2 3 3 2 3 5" xfId="21549" xr:uid="{00000000-0005-0000-0000-0000FB2E0000}"/>
    <cellStyle name="Normal 3 2 2 3 3 2 4" xfId="13139" xr:uid="{00000000-0005-0000-0000-0000FC2E0000}"/>
    <cellStyle name="Normal 3 2 2 3 3 2 4 2" xfId="43461" xr:uid="{00000000-0005-0000-0000-0000FD2E0000}"/>
    <cellStyle name="Normal 3 2 2 3 3 2 4 3" xfId="28237" xr:uid="{00000000-0005-0000-0000-0000FE2E0000}"/>
    <cellStyle name="Normal 3 2 2 3 3 2 5" xfId="8118" xr:uid="{00000000-0005-0000-0000-0000FF2E0000}"/>
    <cellStyle name="Normal 3 2 2 3 3 2 5 2" xfId="38444" xr:uid="{00000000-0005-0000-0000-0000002F0000}"/>
    <cellStyle name="Normal 3 2 2 3 3 2 5 3" xfId="23220" xr:uid="{00000000-0005-0000-0000-0000012F0000}"/>
    <cellStyle name="Normal 3 2 2 3 3 2 6" xfId="33432" xr:uid="{00000000-0005-0000-0000-0000022F0000}"/>
    <cellStyle name="Normal 3 2 2 3 3 2 7" xfId="18207" xr:uid="{00000000-0005-0000-0000-0000032F0000}"/>
    <cellStyle name="Normal 3 2 2 3 3 3" xfId="3900" xr:uid="{00000000-0005-0000-0000-0000042F0000}"/>
    <cellStyle name="Normal 3 2 2 3 3 3 2" xfId="13974" xr:uid="{00000000-0005-0000-0000-0000052F0000}"/>
    <cellStyle name="Normal 3 2 2 3 3 3 2 2" xfId="44296" xr:uid="{00000000-0005-0000-0000-0000062F0000}"/>
    <cellStyle name="Normal 3 2 2 3 3 3 2 3" xfId="29072" xr:uid="{00000000-0005-0000-0000-0000072F0000}"/>
    <cellStyle name="Normal 3 2 2 3 3 3 3" xfId="8954" xr:uid="{00000000-0005-0000-0000-0000082F0000}"/>
    <cellStyle name="Normal 3 2 2 3 3 3 3 2" xfId="39279" xr:uid="{00000000-0005-0000-0000-0000092F0000}"/>
    <cellStyle name="Normal 3 2 2 3 3 3 3 3" xfId="24055" xr:uid="{00000000-0005-0000-0000-00000A2F0000}"/>
    <cellStyle name="Normal 3 2 2 3 3 3 4" xfId="34266" xr:uid="{00000000-0005-0000-0000-00000B2F0000}"/>
    <cellStyle name="Normal 3 2 2 3 3 3 5" xfId="19042" xr:uid="{00000000-0005-0000-0000-00000C2F0000}"/>
    <cellStyle name="Normal 3 2 2 3 3 4" xfId="5593" xr:uid="{00000000-0005-0000-0000-00000D2F0000}"/>
    <cellStyle name="Normal 3 2 2 3 3 4 2" xfId="15645" xr:uid="{00000000-0005-0000-0000-00000E2F0000}"/>
    <cellStyle name="Normal 3 2 2 3 3 4 2 2" xfId="45967" xr:uid="{00000000-0005-0000-0000-00000F2F0000}"/>
    <cellStyle name="Normal 3 2 2 3 3 4 2 3" xfId="30743" xr:uid="{00000000-0005-0000-0000-0000102F0000}"/>
    <cellStyle name="Normal 3 2 2 3 3 4 3" xfId="10625" xr:uid="{00000000-0005-0000-0000-0000112F0000}"/>
    <cellStyle name="Normal 3 2 2 3 3 4 3 2" xfId="40950" xr:uid="{00000000-0005-0000-0000-0000122F0000}"/>
    <cellStyle name="Normal 3 2 2 3 3 4 3 3" xfId="25726" xr:uid="{00000000-0005-0000-0000-0000132F0000}"/>
    <cellStyle name="Normal 3 2 2 3 3 4 4" xfId="35937" xr:uid="{00000000-0005-0000-0000-0000142F0000}"/>
    <cellStyle name="Normal 3 2 2 3 3 4 5" xfId="20713" xr:uid="{00000000-0005-0000-0000-0000152F0000}"/>
    <cellStyle name="Normal 3 2 2 3 3 5" xfId="12303" xr:uid="{00000000-0005-0000-0000-0000162F0000}"/>
    <cellStyle name="Normal 3 2 2 3 3 5 2" xfId="42625" xr:uid="{00000000-0005-0000-0000-0000172F0000}"/>
    <cellStyle name="Normal 3 2 2 3 3 5 3" xfId="27401" xr:uid="{00000000-0005-0000-0000-0000182F0000}"/>
    <cellStyle name="Normal 3 2 2 3 3 6" xfId="7282" xr:uid="{00000000-0005-0000-0000-0000192F0000}"/>
    <cellStyle name="Normal 3 2 2 3 3 6 2" xfId="37608" xr:uid="{00000000-0005-0000-0000-00001A2F0000}"/>
    <cellStyle name="Normal 3 2 2 3 3 6 3" xfId="22384" xr:uid="{00000000-0005-0000-0000-00001B2F0000}"/>
    <cellStyle name="Normal 3 2 2 3 3 7" xfId="32596" xr:uid="{00000000-0005-0000-0000-00001C2F0000}"/>
    <cellStyle name="Normal 3 2 2 3 3 8" xfId="17371" xr:uid="{00000000-0005-0000-0000-00001D2F0000}"/>
    <cellStyle name="Normal 3 2 2 3 4" xfId="2629" xr:uid="{00000000-0005-0000-0000-00001E2F0000}"/>
    <cellStyle name="Normal 3 2 2 3 4 2" xfId="4319" xr:uid="{00000000-0005-0000-0000-00001F2F0000}"/>
    <cellStyle name="Normal 3 2 2 3 4 2 2" xfId="14392" xr:uid="{00000000-0005-0000-0000-0000202F0000}"/>
    <cellStyle name="Normal 3 2 2 3 4 2 2 2" xfId="44714" xr:uid="{00000000-0005-0000-0000-0000212F0000}"/>
    <cellStyle name="Normal 3 2 2 3 4 2 2 3" xfId="29490" xr:uid="{00000000-0005-0000-0000-0000222F0000}"/>
    <cellStyle name="Normal 3 2 2 3 4 2 3" xfId="9372" xr:uid="{00000000-0005-0000-0000-0000232F0000}"/>
    <cellStyle name="Normal 3 2 2 3 4 2 3 2" xfId="39697" xr:uid="{00000000-0005-0000-0000-0000242F0000}"/>
    <cellStyle name="Normal 3 2 2 3 4 2 3 3" xfId="24473" xr:uid="{00000000-0005-0000-0000-0000252F0000}"/>
    <cellStyle name="Normal 3 2 2 3 4 2 4" xfId="34684" xr:uid="{00000000-0005-0000-0000-0000262F0000}"/>
    <cellStyle name="Normal 3 2 2 3 4 2 5" xfId="19460" xr:uid="{00000000-0005-0000-0000-0000272F0000}"/>
    <cellStyle name="Normal 3 2 2 3 4 3" xfId="6011" xr:uid="{00000000-0005-0000-0000-0000282F0000}"/>
    <cellStyle name="Normal 3 2 2 3 4 3 2" xfId="16063" xr:uid="{00000000-0005-0000-0000-0000292F0000}"/>
    <cellStyle name="Normal 3 2 2 3 4 3 2 2" xfId="46385" xr:uid="{00000000-0005-0000-0000-00002A2F0000}"/>
    <cellStyle name="Normal 3 2 2 3 4 3 2 3" xfId="31161" xr:uid="{00000000-0005-0000-0000-00002B2F0000}"/>
    <cellStyle name="Normal 3 2 2 3 4 3 3" xfId="11043" xr:uid="{00000000-0005-0000-0000-00002C2F0000}"/>
    <cellStyle name="Normal 3 2 2 3 4 3 3 2" xfId="41368" xr:uid="{00000000-0005-0000-0000-00002D2F0000}"/>
    <cellStyle name="Normal 3 2 2 3 4 3 3 3" xfId="26144" xr:uid="{00000000-0005-0000-0000-00002E2F0000}"/>
    <cellStyle name="Normal 3 2 2 3 4 3 4" xfId="36355" xr:uid="{00000000-0005-0000-0000-00002F2F0000}"/>
    <cellStyle name="Normal 3 2 2 3 4 3 5" xfId="21131" xr:uid="{00000000-0005-0000-0000-0000302F0000}"/>
    <cellStyle name="Normal 3 2 2 3 4 4" xfId="12721" xr:uid="{00000000-0005-0000-0000-0000312F0000}"/>
    <cellStyle name="Normal 3 2 2 3 4 4 2" xfId="43043" xr:uid="{00000000-0005-0000-0000-0000322F0000}"/>
    <cellStyle name="Normal 3 2 2 3 4 4 3" xfId="27819" xr:uid="{00000000-0005-0000-0000-0000332F0000}"/>
    <cellStyle name="Normal 3 2 2 3 4 5" xfId="7700" xr:uid="{00000000-0005-0000-0000-0000342F0000}"/>
    <cellStyle name="Normal 3 2 2 3 4 5 2" xfId="38026" xr:uid="{00000000-0005-0000-0000-0000352F0000}"/>
    <cellStyle name="Normal 3 2 2 3 4 5 3" xfId="22802" xr:uid="{00000000-0005-0000-0000-0000362F0000}"/>
    <cellStyle name="Normal 3 2 2 3 4 6" xfId="33014" xr:uid="{00000000-0005-0000-0000-0000372F0000}"/>
    <cellStyle name="Normal 3 2 2 3 4 7" xfId="17789" xr:uid="{00000000-0005-0000-0000-0000382F0000}"/>
    <cellStyle name="Normal 3 2 2 3 5" xfId="3482" xr:uid="{00000000-0005-0000-0000-0000392F0000}"/>
    <cellStyle name="Normal 3 2 2 3 5 2" xfId="13556" xr:uid="{00000000-0005-0000-0000-00003A2F0000}"/>
    <cellStyle name="Normal 3 2 2 3 5 2 2" xfId="43878" xr:uid="{00000000-0005-0000-0000-00003B2F0000}"/>
    <cellStyle name="Normal 3 2 2 3 5 2 3" xfId="28654" xr:uid="{00000000-0005-0000-0000-00003C2F0000}"/>
    <cellStyle name="Normal 3 2 2 3 5 3" xfId="8536" xr:uid="{00000000-0005-0000-0000-00003D2F0000}"/>
    <cellStyle name="Normal 3 2 2 3 5 3 2" xfId="38861" xr:uid="{00000000-0005-0000-0000-00003E2F0000}"/>
    <cellStyle name="Normal 3 2 2 3 5 3 3" xfId="23637" xr:uid="{00000000-0005-0000-0000-00003F2F0000}"/>
    <cellStyle name="Normal 3 2 2 3 5 4" xfId="33848" xr:uid="{00000000-0005-0000-0000-0000402F0000}"/>
    <cellStyle name="Normal 3 2 2 3 5 5" xfId="18624" xr:uid="{00000000-0005-0000-0000-0000412F0000}"/>
    <cellStyle name="Normal 3 2 2 3 6" xfId="5175" xr:uid="{00000000-0005-0000-0000-0000422F0000}"/>
    <cellStyle name="Normal 3 2 2 3 6 2" xfId="15227" xr:uid="{00000000-0005-0000-0000-0000432F0000}"/>
    <cellStyle name="Normal 3 2 2 3 6 2 2" xfId="45549" xr:uid="{00000000-0005-0000-0000-0000442F0000}"/>
    <cellStyle name="Normal 3 2 2 3 6 2 3" xfId="30325" xr:uid="{00000000-0005-0000-0000-0000452F0000}"/>
    <cellStyle name="Normal 3 2 2 3 6 3" xfId="10207" xr:uid="{00000000-0005-0000-0000-0000462F0000}"/>
    <cellStyle name="Normal 3 2 2 3 6 3 2" xfId="40532" xr:uid="{00000000-0005-0000-0000-0000472F0000}"/>
    <cellStyle name="Normal 3 2 2 3 6 3 3" xfId="25308" xr:uid="{00000000-0005-0000-0000-0000482F0000}"/>
    <cellStyle name="Normal 3 2 2 3 6 4" xfId="35519" xr:uid="{00000000-0005-0000-0000-0000492F0000}"/>
    <cellStyle name="Normal 3 2 2 3 6 5" xfId="20295" xr:uid="{00000000-0005-0000-0000-00004A2F0000}"/>
    <cellStyle name="Normal 3 2 2 3 7" xfId="11885" xr:uid="{00000000-0005-0000-0000-00004B2F0000}"/>
    <cellStyle name="Normal 3 2 2 3 7 2" xfId="42207" xr:uid="{00000000-0005-0000-0000-00004C2F0000}"/>
    <cellStyle name="Normal 3 2 2 3 7 3" xfId="26983" xr:uid="{00000000-0005-0000-0000-00004D2F0000}"/>
    <cellStyle name="Normal 3 2 2 3 8" xfId="6864" xr:uid="{00000000-0005-0000-0000-00004E2F0000}"/>
    <cellStyle name="Normal 3 2 2 3 8 2" xfId="37190" xr:uid="{00000000-0005-0000-0000-00004F2F0000}"/>
    <cellStyle name="Normal 3 2 2 3 8 3" xfId="21966" xr:uid="{00000000-0005-0000-0000-0000502F0000}"/>
    <cellStyle name="Normal 3 2 2 3 9" xfId="32179" xr:uid="{00000000-0005-0000-0000-0000512F0000}"/>
    <cellStyle name="Normal 3 2 2 4" xfId="1889" xr:uid="{00000000-0005-0000-0000-0000522F0000}"/>
    <cellStyle name="Normal 3 2 2 4 2" xfId="2312" xr:uid="{00000000-0005-0000-0000-0000532F0000}"/>
    <cellStyle name="Normal 3 2 2 4 2 2" xfId="3151" xr:uid="{00000000-0005-0000-0000-0000542F0000}"/>
    <cellStyle name="Normal 3 2 2 4 2 2 2" xfId="4841" xr:uid="{00000000-0005-0000-0000-0000552F0000}"/>
    <cellStyle name="Normal 3 2 2 4 2 2 2 2" xfId="14914" xr:uid="{00000000-0005-0000-0000-0000562F0000}"/>
    <cellStyle name="Normal 3 2 2 4 2 2 2 2 2" xfId="45236" xr:uid="{00000000-0005-0000-0000-0000572F0000}"/>
    <cellStyle name="Normal 3 2 2 4 2 2 2 2 3" xfId="30012" xr:uid="{00000000-0005-0000-0000-0000582F0000}"/>
    <cellStyle name="Normal 3 2 2 4 2 2 2 3" xfId="9894" xr:uid="{00000000-0005-0000-0000-0000592F0000}"/>
    <cellStyle name="Normal 3 2 2 4 2 2 2 3 2" xfId="40219" xr:uid="{00000000-0005-0000-0000-00005A2F0000}"/>
    <cellStyle name="Normal 3 2 2 4 2 2 2 3 3" xfId="24995" xr:uid="{00000000-0005-0000-0000-00005B2F0000}"/>
    <cellStyle name="Normal 3 2 2 4 2 2 2 4" xfId="35206" xr:uid="{00000000-0005-0000-0000-00005C2F0000}"/>
    <cellStyle name="Normal 3 2 2 4 2 2 2 5" xfId="19982" xr:uid="{00000000-0005-0000-0000-00005D2F0000}"/>
    <cellStyle name="Normal 3 2 2 4 2 2 3" xfId="6533" xr:uid="{00000000-0005-0000-0000-00005E2F0000}"/>
    <cellStyle name="Normal 3 2 2 4 2 2 3 2" xfId="16585" xr:uid="{00000000-0005-0000-0000-00005F2F0000}"/>
    <cellStyle name="Normal 3 2 2 4 2 2 3 2 2" xfId="46907" xr:uid="{00000000-0005-0000-0000-0000602F0000}"/>
    <cellStyle name="Normal 3 2 2 4 2 2 3 2 3" xfId="31683" xr:uid="{00000000-0005-0000-0000-0000612F0000}"/>
    <cellStyle name="Normal 3 2 2 4 2 2 3 3" xfId="11565" xr:uid="{00000000-0005-0000-0000-0000622F0000}"/>
    <cellStyle name="Normal 3 2 2 4 2 2 3 3 2" xfId="41890" xr:uid="{00000000-0005-0000-0000-0000632F0000}"/>
    <cellStyle name="Normal 3 2 2 4 2 2 3 3 3" xfId="26666" xr:uid="{00000000-0005-0000-0000-0000642F0000}"/>
    <cellStyle name="Normal 3 2 2 4 2 2 3 4" xfId="36877" xr:uid="{00000000-0005-0000-0000-0000652F0000}"/>
    <cellStyle name="Normal 3 2 2 4 2 2 3 5" xfId="21653" xr:uid="{00000000-0005-0000-0000-0000662F0000}"/>
    <cellStyle name="Normal 3 2 2 4 2 2 4" xfId="13243" xr:uid="{00000000-0005-0000-0000-0000672F0000}"/>
    <cellStyle name="Normal 3 2 2 4 2 2 4 2" xfId="43565" xr:uid="{00000000-0005-0000-0000-0000682F0000}"/>
    <cellStyle name="Normal 3 2 2 4 2 2 4 3" xfId="28341" xr:uid="{00000000-0005-0000-0000-0000692F0000}"/>
    <cellStyle name="Normal 3 2 2 4 2 2 5" xfId="8222" xr:uid="{00000000-0005-0000-0000-00006A2F0000}"/>
    <cellStyle name="Normal 3 2 2 4 2 2 5 2" xfId="38548" xr:uid="{00000000-0005-0000-0000-00006B2F0000}"/>
    <cellStyle name="Normal 3 2 2 4 2 2 5 3" xfId="23324" xr:uid="{00000000-0005-0000-0000-00006C2F0000}"/>
    <cellStyle name="Normal 3 2 2 4 2 2 6" xfId="33536" xr:uid="{00000000-0005-0000-0000-00006D2F0000}"/>
    <cellStyle name="Normal 3 2 2 4 2 2 7" xfId="18311" xr:uid="{00000000-0005-0000-0000-00006E2F0000}"/>
    <cellStyle name="Normal 3 2 2 4 2 3" xfId="4004" xr:uid="{00000000-0005-0000-0000-00006F2F0000}"/>
    <cellStyle name="Normal 3 2 2 4 2 3 2" xfId="14078" xr:uid="{00000000-0005-0000-0000-0000702F0000}"/>
    <cellStyle name="Normal 3 2 2 4 2 3 2 2" xfId="44400" xr:uid="{00000000-0005-0000-0000-0000712F0000}"/>
    <cellStyle name="Normal 3 2 2 4 2 3 2 3" xfId="29176" xr:uid="{00000000-0005-0000-0000-0000722F0000}"/>
    <cellStyle name="Normal 3 2 2 4 2 3 3" xfId="9058" xr:uid="{00000000-0005-0000-0000-0000732F0000}"/>
    <cellStyle name="Normal 3 2 2 4 2 3 3 2" xfId="39383" xr:uid="{00000000-0005-0000-0000-0000742F0000}"/>
    <cellStyle name="Normal 3 2 2 4 2 3 3 3" xfId="24159" xr:uid="{00000000-0005-0000-0000-0000752F0000}"/>
    <cellStyle name="Normal 3 2 2 4 2 3 4" xfId="34370" xr:uid="{00000000-0005-0000-0000-0000762F0000}"/>
    <cellStyle name="Normal 3 2 2 4 2 3 5" xfId="19146" xr:uid="{00000000-0005-0000-0000-0000772F0000}"/>
    <cellStyle name="Normal 3 2 2 4 2 4" xfId="5697" xr:uid="{00000000-0005-0000-0000-0000782F0000}"/>
    <cellStyle name="Normal 3 2 2 4 2 4 2" xfId="15749" xr:uid="{00000000-0005-0000-0000-0000792F0000}"/>
    <cellStyle name="Normal 3 2 2 4 2 4 2 2" xfId="46071" xr:uid="{00000000-0005-0000-0000-00007A2F0000}"/>
    <cellStyle name="Normal 3 2 2 4 2 4 2 3" xfId="30847" xr:uid="{00000000-0005-0000-0000-00007B2F0000}"/>
    <cellStyle name="Normal 3 2 2 4 2 4 3" xfId="10729" xr:uid="{00000000-0005-0000-0000-00007C2F0000}"/>
    <cellStyle name="Normal 3 2 2 4 2 4 3 2" xfId="41054" xr:uid="{00000000-0005-0000-0000-00007D2F0000}"/>
    <cellStyle name="Normal 3 2 2 4 2 4 3 3" xfId="25830" xr:uid="{00000000-0005-0000-0000-00007E2F0000}"/>
    <cellStyle name="Normal 3 2 2 4 2 4 4" xfId="36041" xr:uid="{00000000-0005-0000-0000-00007F2F0000}"/>
    <cellStyle name="Normal 3 2 2 4 2 4 5" xfId="20817" xr:uid="{00000000-0005-0000-0000-0000802F0000}"/>
    <cellStyle name="Normal 3 2 2 4 2 5" xfId="12407" xr:uid="{00000000-0005-0000-0000-0000812F0000}"/>
    <cellStyle name="Normal 3 2 2 4 2 5 2" xfId="42729" xr:uid="{00000000-0005-0000-0000-0000822F0000}"/>
    <cellStyle name="Normal 3 2 2 4 2 5 3" xfId="27505" xr:uid="{00000000-0005-0000-0000-0000832F0000}"/>
    <cellStyle name="Normal 3 2 2 4 2 6" xfId="7386" xr:uid="{00000000-0005-0000-0000-0000842F0000}"/>
    <cellStyle name="Normal 3 2 2 4 2 6 2" xfId="37712" xr:uid="{00000000-0005-0000-0000-0000852F0000}"/>
    <cellStyle name="Normal 3 2 2 4 2 6 3" xfId="22488" xr:uid="{00000000-0005-0000-0000-0000862F0000}"/>
    <cellStyle name="Normal 3 2 2 4 2 7" xfId="32700" xr:uid="{00000000-0005-0000-0000-0000872F0000}"/>
    <cellStyle name="Normal 3 2 2 4 2 8" xfId="17475" xr:uid="{00000000-0005-0000-0000-0000882F0000}"/>
    <cellStyle name="Normal 3 2 2 4 3" xfId="2733" xr:uid="{00000000-0005-0000-0000-0000892F0000}"/>
    <cellStyle name="Normal 3 2 2 4 3 2" xfId="4423" xr:uid="{00000000-0005-0000-0000-00008A2F0000}"/>
    <cellStyle name="Normal 3 2 2 4 3 2 2" xfId="14496" xr:uid="{00000000-0005-0000-0000-00008B2F0000}"/>
    <cellStyle name="Normal 3 2 2 4 3 2 2 2" xfId="44818" xr:uid="{00000000-0005-0000-0000-00008C2F0000}"/>
    <cellStyle name="Normal 3 2 2 4 3 2 2 3" xfId="29594" xr:uid="{00000000-0005-0000-0000-00008D2F0000}"/>
    <cellStyle name="Normal 3 2 2 4 3 2 3" xfId="9476" xr:uid="{00000000-0005-0000-0000-00008E2F0000}"/>
    <cellStyle name="Normal 3 2 2 4 3 2 3 2" xfId="39801" xr:uid="{00000000-0005-0000-0000-00008F2F0000}"/>
    <cellStyle name="Normal 3 2 2 4 3 2 3 3" xfId="24577" xr:uid="{00000000-0005-0000-0000-0000902F0000}"/>
    <cellStyle name="Normal 3 2 2 4 3 2 4" xfId="34788" xr:uid="{00000000-0005-0000-0000-0000912F0000}"/>
    <cellStyle name="Normal 3 2 2 4 3 2 5" xfId="19564" xr:uid="{00000000-0005-0000-0000-0000922F0000}"/>
    <cellStyle name="Normal 3 2 2 4 3 3" xfId="6115" xr:uid="{00000000-0005-0000-0000-0000932F0000}"/>
    <cellStyle name="Normal 3 2 2 4 3 3 2" xfId="16167" xr:uid="{00000000-0005-0000-0000-0000942F0000}"/>
    <cellStyle name="Normal 3 2 2 4 3 3 2 2" xfId="46489" xr:uid="{00000000-0005-0000-0000-0000952F0000}"/>
    <cellStyle name="Normal 3 2 2 4 3 3 2 3" xfId="31265" xr:uid="{00000000-0005-0000-0000-0000962F0000}"/>
    <cellStyle name="Normal 3 2 2 4 3 3 3" xfId="11147" xr:uid="{00000000-0005-0000-0000-0000972F0000}"/>
    <cellStyle name="Normal 3 2 2 4 3 3 3 2" xfId="41472" xr:uid="{00000000-0005-0000-0000-0000982F0000}"/>
    <cellStyle name="Normal 3 2 2 4 3 3 3 3" xfId="26248" xr:uid="{00000000-0005-0000-0000-0000992F0000}"/>
    <cellStyle name="Normal 3 2 2 4 3 3 4" xfId="36459" xr:uid="{00000000-0005-0000-0000-00009A2F0000}"/>
    <cellStyle name="Normal 3 2 2 4 3 3 5" xfId="21235" xr:uid="{00000000-0005-0000-0000-00009B2F0000}"/>
    <cellStyle name="Normal 3 2 2 4 3 4" xfId="12825" xr:uid="{00000000-0005-0000-0000-00009C2F0000}"/>
    <cellStyle name="Normal 3 2 2 4 3 4 2" xfId="43147" xr:uid="{00000000-0005-0000-0000-00009D2F0000}"/>
    <cellStyle name="Normal 3 2 2 4 3 4 3" xfId="27923" xr:uid="{00000000-0005-0000-0000-00009E2F0000}"/>
    <cellStyle name="Normal 3 2 2 4 3 5" xfId="7804" xr:uid="{00000000-0005-0000-0000-00009F2F0000}"/>
    <cellStyle name="Normal 3 2 2 4 3 5 2" xfId="38130" xr:uid="{00000000-0005-0000-0000-0000A02F0000}"/>
    <cellStyle name="Normal 3 2 2 4 3 5 3" xfId="22906" xr:uid="{00000000-0005-0000-0000-0000A12F0000}"/>
    <cellStyle name="Normal 3 2 2 4 3 6" xfId="33118" xr:uid="{00000000-0005-0000-0000-0000A22F0000}"/>
    <cellStyle name="Normal 3 2 2 4 3 7" xfId="17893" xr:uid="{00000000-0005-0000-0000-0000A32F0000}"/>
    <cellStyle name="Normal 3 2 2 4 4" xfId="3586" xr:uid="{00000000-0005-0000-0000-0000A42F0000}"/>
    <cellStyle name="Normal 3 2 2 4 4 2" xfId="13660" xr:uid="{00000000-0005-0000-0000-0000A52F0000}"/>
    <cellStyle name="Normal 3 2 2 4 4 2 2" xfId="43982" xr:uid="{00000000-0005-0000-0000-0000A62F0000}"/>
    <cellStyle name="Normal 3 2 2 4 4 2 3" xfId="28758" xr:uid="{00000000-0005-0000-0000-0000A72F0000}"/>
    <cellStyle name="Normal 3 2 2 4 4 3" xfId="8640" xr:uid="{00000000-0005-0000-0000-0000A82F0000}"/>
    <cellStyle name="Normal 3 2 2 4 4 3 2" xfId="38965" xr:uid="{00000000-0005-0000-0000-0000A92F0000}"/>
    <cellStyle name="Normal 3 2 2 4 4 3 3" xfId="23741" xr:uid="{00000000-0005-0000-0000-0000AA2F0000}"/>
    <cellStyle name="Normal 3 2 2 4 4 4" xfId="33952" xr:uid="{00000000-0005-0000-0000-0000AB2F0000}"/>
    <cellStyle name="Normal 3 2 2 4 4 5" xfId="18728" xr:uid="{00000000-0005-0000-0000-0000AC2F0000}"/>
    <cellStyle name="Normal 3 2 2 4 5" xfId="5279" xr:uid="{00000000-0005-0000-0000-0000AD2F0000}"/>
    <cellStyle name="Normal 3 2 2 4 5 2" xfId="15331" xr:uid="{00000000-0005-0000-0000-0000AE2F0000}"/>
    <cellStyle name="Normal 3 2 2 4 5 2 2" xfId="45653" xr:uid="{00000000-0005-0000-0000-0000AF2F0000}"/>
    <cellStyle name="Normal 3 2 2 4 5 2 3" xfId="30429" xr:uid="{00000000-0005-0000-0000-0000B02F0000}"/>
    <cellStyle name="Normal 3 2 2 4 5 3" xfId="10311" xr:uid="{00000000-0005-0000-0000-0000B12F0000}"/>
    <cellStyle name="Normal 3 2 2 4 5 3 2" xfId="40636" xr:uid="{00000000-0005-0000-0000-0000B22F0000}"/>
    <cellStyle name="Normal 3 2 2 4 5 3 3" xfId="25412" xr:uid="{00000000-0005-0000-0000-0000B32F0000}"/>
    <cellStyle name="Normal 3 2 2 4 5 4" xfId="35623" xr:uid="{00000000-0005-0000-0000-0000B42F0000}"/>
    <cellStyle name="Normal 3 2 2 4 5 5" xfId="20399" xr:uid="{00000000-0005-0000-0000-0000B52F0000}"/>
    <cellStyle name="Normal 3 2 2 4 6" xfId="11989" xr:uid="{00000000-0005-0000-0000-0000B62F0000}"/>
    <cellStyle name="Normal 3 2 2 4 6 2" xfId="42311" xr:uid="{00000000-0005-0000-0000-0000B72F0000}"/>
    <cellStyle name="Normal 3 2 2 4 6 3" xfId="27087" xr:uid="{00000000-0005-0000-0000-0000B82F0000}"/>
    <cellStyle name="Normal 3 2 2 4 7" xfId="6968" xr:uid="{00000000-0005-0000-0000-0000B92F0000}"/>
    <cellStyle name="Normal 3 2 2 4 7 2" xfId="37294" xr:uid="{00000000-0005-0000-0000-0000BA2F0000}"/>
    <cellStyle name="Normal 3 2 2 4 7 3" xfId="22070" xr:uid="{00000000-0005-0000-0000-0000BB2F0000}"/>
    <cellStyle name="Normal 3 2 2 4 8" xfId="32282" xr:uid="{00000000-0005-0000-0000-0000BC2F0000}"/>
    <cellStyle name="Normal 3 2 2 4 9" xfId="17057" xr:uid="{00000000-0005-0000-0000-0000BD2F0000}"/>
    <cellStyle name="Normal 3 2 2 5" xfId="2102" xr:uid="{00000000-0005-0000-0000-0000BE2F0000}"/>
    <cellStyle name="Normal 3 2 2 5 2" xfId="2943" xr:uid="{00000000-0005-0000-0000-0000BF2F0000}"/>
    <cellStyle name="Normal 3 2 2 5 2 2" xfId="4633" xr:uid="{00000000-0005-0000-0000-0000C02F0000}"/>
    <cellStyle name="Normal 3 2 2 5 2 2 2" xfId="14706" xr:uid="{00000000-0005-0000-0000-0000C12F0000}"/>
    <cellStyle name="Normal 3 2 2 5 2 2 2 2" xfId="45028" xr:uid="{00000000-0005-0000-0000-0000C22F0000}"/>
    <cellStyle name="Normal 3 2 2 5 2 2 2 3" xfId="29804" xr:uid="{00000000-0005-0000-0000-0000C32F0000}"/>
    <cellStyle name="Normal 3 2 2 5 2 2 3" xfId="9686" xr:uid="{00000000-0005-0000-0000-0000C42F0000}"/>
    <cellStyle name="Normal 3 2 2 5 2 2 3 2" xfId="40011" xr:uid="{00000000-0005-0000-0000-0000C52F0000}"/>
    <cellStyle name="Normal 3 2 2 5 2 2 3 3" xfId="24787" xr:uid="{00000000-0005-0000-0000-0000C62F0000}"/>
    <cellStyle name="Normal 3 2 2 5 2 2 4" xfId="34998" xr:uid="{00000000-0005-0000-0000-0000C72F0000}"/>
    <cellStyle name="Normal 3 2 2 5 2 2 5" xfId="19774" xr:uid="{00000000-0005-0000-0000-0000C82F0000}"/>
    <cellStyle name="Normal 3 2 2 5 2 3" xfId="6325" xr:uid="{00000000-0005-0000-0000-0000C92F0000}"/>
    <cellStyle name="Normal 3 2 2 5 2 3 2" xfId="16377" xr:uid="{00000000-0005-0000-0000-0000CA2F0000}"/>
    <cellStyle name="Normal 3 2 2 5 2 3 2 2" xfId="46699" xr:uid="{00000000-0005-0000-0000-0000CB2F0000}"/>
    <cellStyle name="Normal 3 2 2 5 2 3 2 3" xfId="31475" xr:uid="{00000000-0005-0000-0000-0000CC2F0000}"/>
    <cellStyle name="Normal 3 2 2 5 2 3 3" xfId="11357" xr:uid="{00000000-0005-0000-0000-0000CD2F0000}"/>
    <cellStyle name="Normal 3 2 2 5 2 3 3 2" xfId="41682" xr:uid="{00000000-0005-0000-0000-0000CE2F0000}"/>
    <cellStyle name="Normal 3 2 2 5 2 3 3 3" xfId="26458" xr:uid="{00000000-0005-0000-0000-0000CF2F0000}"/>
    <cellStyle name="Normal 3 2 2 5 2 3 4" xfId="36669" xr:uid="{00000000-0005-0000-0000-0000D02F0000}"/>
    <cellStyle name="Normal 3 2 2 5 2 3 5" xfId="21445" xr:uid="{00000000-0005-0000-0000-0000D12F0000}"/>
    <cellStyle name="Normal 3 2 2 5 2 4" xfId="13035" xr:uid="{00000000-0005-0000-0000-0000D22F0000}"/>
    <cellStyle name="Normal 3 2 2 5 2 4 2" xfId="43357" xr:uid="{00000000-0005-0000-0000-0000D32F0000}"/>
    <cellStyle name="Normal 3 2 2 5 2 4 3" xfId="28133" xr:uid="{00000000-0005-0000-0000-0000D42F0000}"/>
    <cellStyle name="Normal 3 2 2 5 2 5" xfId="8014" xr:uid="{00000000-0005-0000-0000-0000D52F0000}"/>
    <cellStyle name="Normal 3 2 2 5 2 5 2" xfId="38340" xr:uid="{00000000-0005-0000-0000-0000D62F0000}"/>
    <cellStyle name="Normal 3 2 2 5 2 5 3" xfId="23116" xr:uid="{00000000-0005-0000-0000-0000D72F0000}"/>
    <cellStyle name="Normal 3 2 2 5 2 6" xfId="33328" xr:uid="{00000000-0005-0000-0000-0000D82F0000}"/>
    <cellStyle name="Normal 3 2 2 5 2 7" xfId="18103" xr:uid="{00000000-0005-0000-0000-0000D92F0000}"/>
    <cellStyle name="Normal 3 2 2 5 3" xfId="3796" xr:uid="{00000000-0005-0000-0000-0000DA2F0000}"/>
    <cellStyle name="Normal 3 2 2 5 3 2" xfId="13870" xr:uid="{00000000-0005-0000-0000-0000DB2F0000}"/>
    <cellStyle name="Normal 3 2 2 5 3 2 2" xfId="44192" xr:uid="{00000000-0005-0000-0000-0000DC2F0000}"/>
    <cellStyle name="Normal 3 2 2 5 3 2 3" xfId="28968" xr:uid="{00000000-0005-0000-0000-0000DD2F0000}"/>
    <cellStyle name="Normal 3 2 2 5 3 3" xfId="8850" xr:uid="{00000000-0005-0000-0000-0000DE2F0000}"/>
    <cellStyle name="Normal 3 2 2 5 3 3 2" xfId="39175" xr:uid="{00000000-0005-0000-0000-0000DF2F0000}"/>
    <cellStyle name="Normal 3 2 2 5 3 3 3" xfId="23951" xr:uid="{00000000-0005-0000-0000-0000E02F0000}"/>
    <cellStyle name="Normal 3 2 2 5 3 4" xfId="34162" xr:uid="{00000000-0005-0000-0000-0000E12F0000}"/>
    <cellStyle name="Normal 3 2 2 5 3 5" xfId="18938" xr:uid="{00000000-0005-0000-0000-0000E22F0000}"/>
    <cellStyle name="Normal 3 2 2 5 4" xfId="5489" xr:uid="{00000000-0005-0000-0000-0000E32F0000}"/>
    <cellStyle name="Normal 3 2 2 5 4 2" xfId="15541" xr:uid="{00000000-0005-0000-0000-0000E42F0000}"/>
    <cellStyle name="Normal 3 2 2 5 4 2 2" xfId="45863" xr:uid="{00000000-0005-0000-0000-0000E52F0000}"/>
    <cellStyle name="Normal 3 2 2 5 4 2 3" xfId="30639" xr:uid="{00000000-0005-0000-0000-0000E62F0000}"/>
    <cellStyle name="Normal 3 2 2 5 4 3" xfId="10521" xr:uid="{00000000-0005-0000-0000-0000E72F0000}"/>
    <cellStyle name="Normal 3 2 2 5 4 3 2" xfId="40846" xr:uid="{00000000-0005-0000-0000-0000E82F0000}"/>
    <cellStyle name="Normal 3 2 2 5 4 3 3" xfId="25622" xr:uid="{00000000-0005-0000-0000-0000E92F0000}"/>
    <cellStyle name="Normal 3 2 2 5 4 4" xfId="35833" xr:uid="{00000000-0005-0000-0000-0000EA2F0000}"/>
    <cellStyle name="Normal 3 2 2 5 4 5" xfId="20609" xr:uid="{00000000-0005-0000-0000-0000EB2F0000}"/>
    <cellStyle name="Normal 3 2 2 5 5" xfId="12199" xr:uid="{00000000-0005-0000-0000-0000EC2F0000}"/>
    <cellStyle name="Normal 3 2 2 5 5 2" xfId="42521" xr:uid="{00000000-0005-0000-0000-0000ED2F0000}"/>
    <cellStyle name="Normal 3 2 2 5 5 3" xfId="27297" xr:uid="{00000000-0005-0000-0000-0000EE2F0000}"/>
    <cellStyle name="Normal 3 2 2 5 6" xfId="7178" xr:uid="{00000000-0005-0000-0000-0000EF2F0000}"/>
    <cellStyle name="Normal 3 2 2 5 6 2" xfId="37504" xr:uid="{00000000-0005-0000-0000-0000F02F0000}"/>
    <cellStyle name="Normal 3 2 2 5 6 3" xfId="22280" xr:uid="{00000000-0005-0000-0000-0000F12F0000}"/>
    <cellStyle name="Normal 3 2 2 5 7" xfId="32492" xr:uid="{00000000-0005-0000-0000-0000F22F0000}"/>
    <cellStyle name="Normal 3 2 2 5 8" xfId="17267" xr:uid="{00000000-0005-0000-0000-0000F32F0000}"/>
    <cellStyle name="Normal 3 2 2 6" xfId="2523" xr:uid="{00000000-0005-0000-0000-0000F42F0000}"/>
    <cellStyle name="Normal 3 2 2 6 2" xfId="4215" xr:uid="{00000000-0005-0000-0000-0000F52F0000}"/>
    <cellStyle name="Normal 3 2 2 6 2 2" xfId="14288" xr:uid="{00000000-0005-0000-0000-0000F62F0000}"/>
    <cellStyle name="Normal 3 2 2 6 2 2 2" xfId="44610" xr:uid="{00000000-0005-0000-0000-0000F72F0000}"/>
    <cellStyle name="Normal 3 2 2 6 2 2 3" xfId="29386" xr:uid="{00000000-0005-0000-0000-0000F82F0000}"/>
    <cellStyle name="Normal 3 2 2 6 2 3" xfId="9268" xr:uid="{00000000-0005-0000-0000-0000F92F0000}"/>
    <cellStyle name="Normal 3 2 2 6 2 3 2" xfId="39593" xr:uid="{00000000-0005-0000-0000-0000FA2F0000}"/>
    <cellStyle name="Normal 3 2 2 6 2 3 3" xfId="24369" xr:uid="{00000000-0005-0000-0000-0000FB2F0000}"/>
    <cellStyle name="Normal 3 2 2 6 2 4" xfId="34580" xr:uid="{00000000-0005-0000-0000-0000FC2F0000}"/>
    <cellStyle name="Normal 3 2 2 6 2 5" xfId="19356" xr:uid="{00000000-0005-0000-0000-0000FD2F0000}"/>
    <cellStyle name="Normal 3 2 2 6 3" xfId="5907" xr:uid="{00000000-0005-0000-0000-0000FE2F0000}"/>
    <cellStyle name="Normal 3 2 2 6 3 2" xfId="15959" xr:uid="{00000000-0005-0000-0000-0000FF2F0000}"/>
    <cellStyle name="Normal 3 2 2 6 3 2 2" xfId="46281" xr:uid="{00000000-0005-0000-0000-000000300000}"/>
    <cellStyle name="Normal 3 2 2 6 3 2 3" xfId="31057" xr:uid="{00000000-0005-0000-0000-000001300000}"/>
    <cellStyle name="Normal 3 2 2 6 3 3" xfId="10939" xr:uid="{00000000-0005-0000-0000-000002300000}"/>
    <cellStyle name="Normal 3 2 2 6 3 3 2" xfId="41264" xr:uid="{00000000-0005-0000-0000-000003300000}"/>
    <cellStyle name="Normal 3 2 2 6 3 3 3" xfId="26040" xr:uid="{00000000-0005-0000-0000-000004300000}"/>
    <cellStyle name="Normal 3 2 2 6 3 4" xfId="36251" xr:uid="{00000000-0005-0000-0000-000005300000}"/>
    <cellStyle name="Normal 3 2 2 6 3 5" xfId="21027" xr:uid="{00000000-0005-0000-0000-000006300000}"/>
    <cellStyle name="Normal 3 2 2 6 4" xfId="12617" xr:uid="{00000000-0005-0000-0000-000007300000}"/>
    <cellStyle name="Normal 3 2 2 6 4 2" xfId="42939" xr:uid="{00000000-0005-0000-0000-000008300000}"/>
    <cellStyle name="Normal 3 2 2 6 4 3" xfId="27715" xr:uid="{00000000-0005-0000-0000-000009300000}"/>
    <cellStyle name="Normal 3 2 2 6 5" xfId="7596" xr:uid="{00000000-0005-0000-0000-00000A300000}"/>
    <cellStyle name="Normal 3 2 2 6 5 2" xfId="37922" xr:uid="{00000000-0005-0000-0000-00000B300000}"/>
    <cellStyle name="Normal 3 2 2 6 5 3" xfId="22698" xr:uid="{00000000-0005-0000-0000-00000C300000}"/>
    <cellStyle name="Normal 3 2 2 6 6" xfId="32910" xr:uid="{00000000-0005-0000-0000-00000D300000}"/>
    <cellStyle name="Normal 3 2 2 6 7" xfId="17685" xr:uid="{00000000-0005-0000-0000-00000E300000}"/>
    <cellStyle name="Normal 3 2 2 7" xfId="3374" xr:uid="{00000000-0005-0000-0000-00000F300000}"/>
    <cellStyle name="Normal 3 2 2 7 2" xfId="13452" xr:uid="{00000000-0005-0000-0000-000010300000}"/>
    <cellStyle name="Normal 3 2 2 7 2 2" xfId="43774" xr:uid="{00000000-0005-0000-0000-000011300000}"/>
    <cellStyle name="Normal 3 2 2 7 2 3" xfId="28550" xr:uid="{00000000-0005-0000-0000-000012300000}"/>
    <cellStyle name="Normal 3 2 2 7 3" xfId="8432" xr:uid="{00000000-0005-0000-0000-000013300000}"/>
    <cellStyle name="Normal 3 2 2 7 3 2" xfId="38757" xr:uid="{00000000-0005-0000-0000-000014300000}"/>
    <cellStyle name="Normal 3 2 2 7 3 3" xfId="23533" xr:uid="{00000000-0005-0000-0000-000015300000}"/>
    <cellStyle name="Normal 3 2 2 7 4" xfId="33744" xr:uid="{00000000-0005-0000-0000-000016300000}"/>
    <cellStyle name="Normal 3 2 2 7 5" xfId="18520" xr:uid="{00000000-0005-0000-0000-000017300000}"/>
    <cellStyle name="Normal 3 2 2 8" xfId="5068" xr:uid="{00000000-0005-0000-0000-000018300000}"/>
    <cellStyle name="Normal 3 2 2 8 2" xfId="15123" xr:uid="{00000000-0005-0000-0000-000019300000}"/>
    <cellStyle name="Normal 3 2 2 8 2 2" xfId="45445" xr:uid="{00000000-0005-0000-0000-00001A300000}"/>
    <cellStyle name="Normal 3 2 2 8 2 3" xfId="30221" xr:uid="{00000000-0005-0000-0000-00001B300000}"/>
    <cellStyle name="Normal 3 2 2 8 3" xfId="10103" xr:uid="{00000000-0005-0000-0000-00001C300000}"/>
    <cellStyle name="Normal 3 2 2 8 3 2" xfId="40428" xr:uid="{00000000-0005-0000-0000-00001D300000}"/>
    <cellStyle name="Normal 3 2 2 8 3 3" xfId="25204" xr:uid="{00000000-0005-0000-0000-00001E300000}"/>
    <cellStyle name="Normal 3 2 2 8 4" xfId="35415" xr:uid="{00000000-0005-0000-0000-00001F300000}"/>
    <cellStyle name="Normal 3 2 2 8 5" xfId="20191" xr:uid="{00000000-0005-0000-0000-000020300000}"/>
    <cellStyle name="Normal 3 2 2 9" xfId="11779" xr:uid="{00000000-0005-0000-0000-000021300000}"/>
    <cellStyle name="Normal 3 2 2 9 2" xfId="42103" xr:uid="{00000000-0005-0000-0000-000022300000}"/>
    <cellStyle name="Normal 3 2 2 9 3" xfId="26879" xr:uid="{00000000-0005-0000-0000-000023300000}"/>
    <cellStyle name="Normal 3 2 3" xfId="616" xr:uid="{00000000-0005-0000-0000-000024300000}"/>
    <cellStyle name="Normal 3 2 4" xfId="32027" xr:uid="{00000000-0005-0000-0000-000025300000}"/>
    <cellStyle name="Normal 3 2 5" xfId="951" xr:uid="{00000000-0005-0000-0000-000026300000}"/>
    <cellStyle name="Normal 3 3" xfId="512" xr:uid="{00000000-0005-0000-0000-000027300000}"/>
    <cellStyle name="Normal 3 3 10" xfId="6759" xr:uid="{00000000-0005-0000-0000-000028300000}"/>
    <cellStyle name="Normal 3 3 10 2" xfId="37087" xr:uid="{00000000-0005-0000-0000-000029300000}"/>
    <cellStyle name="Normal 3 3 10 3" xfId="21863" xr:uid="{00000000-0005-0000-0000-00002A300000}"/>
    <cellStyle name="Normal 3 3 11" xfId="32078" xr:uid="{00000000-0005-0000-0000-00002B300000}"/>
    <cellStyle name="Normal 3 3 12" xfId="16848" xr:uid="{00000000-0005-0000-0000-00002C300000}"/>
    <cellStyle name="Normal 3 3 13" xfId="47188" xr:uid="{00000000-0005-0000-0000-00002D300000}"/>
    <cellStyle name="Normal 3 3 14" xfId="1430" xr:uid="{00000000-0005-0000-0000-00002E300000}"/>
    <cellStyle name="Normal 3 3 15" xfId="47287" xr:uid="{00000000-0005-0000-0000-00002F300000}"/>
    <cellStyle name="Normal 3 3 2" xfId="1723" xr:uid="{00000000-0005-0000-0000-000030300000}"/>
    <cellStyle name="Normal 3 3 2 10" xfId="32130" xr:uid="{00000000-0005-0000-0000-000031300000}"/>
    <cellStyle name="Normal 3 3 2 11" xfId="16902" xr:uid="{00000000-0005-0000-0000-000032300000}"/>
    <cellStyle name="Normal 3 3 2 2" xfId="1831" xr:uid="{00000000-0005-0000-0000-000033300000}"/>
    <cellStyle name="Normal 3 3 2 2 10" xfId="17006" xr:uid="{00000000-0005-0000-0000-000034300000}"/>
    <cellStyle name="Normal 3 3 2 2 2" xfId="2048" xr:uid="{00000000-0005-0000-0000-000035300000}"/>
    <cellStyle name="Normal 3 3 2 2 2 2" xfId="2469" xr:uid="{00000000-0005-0000-0000-000036300000}"/>
    <cellStyle name="Normal 3 3 2 2 2 2 2" xfId="3308" xr:uid="{00000000-0005-0000-0000-000037300000}"/>
    <cellStyle name="Normal 3 3 2 2 2 2 2 2" xfId="4998" xr:uid="{00000000-0005-0000-0000-000038300000}"/>
    <cellStyle name="Normal 3 3 2 2 2 2 2 2 2" xfId="15071" xr:uid="{00000000-0005-0000-0000-000039300000}"/>
    <cellStyle name="Normal 3 3 2 2 2 2 2 2 2 2" xfId="45393" xr:uid="{00000000-0005-0000-0000-00003A300000}"/>
    <cellStyle name="Normal 3 3 2 2 2 2 2 2 2 3" xfId="30169" xr:uid="{00000000-0005-0000-0000-00003B300000}"/>
    <cellStyle name="Normal 3 3 2 2 2 2 2 2 3" xfId="10051" xr:uid="{00000000-0005-0000-0000-00003C300000}"/>
    <cellStyle name="Normal 3 3 2 2 2 2 2 2 3 2" xfId="40376" xr:uid="{00000000-0005-0000-0000-00003D300000}"/>
    <cellStyle name="Normal 3 3 2 2 2 2 2 2 3 3" xfId="25152" xr:uid="{00000000-0005-0000-0000-00003E300000}"/>
    <cellStyle name="Normal 3 3 2 2 2 2 2 2 4" xfId="35363" xr:uid="{00000000-0005-0000-0000-00003F300000}"/>
    <cellStyle name="Normal 3 3 2 2 2 2 2 2 5" xfId="20139" xr:uid="{00000000-0005-0000-0000-000040300000}"/>
    <cellStyle name="Normal 3 3 2 2 2 2 2 3" xfId="6690" xr:uid="{00000000-0005-0000-0000-000041300000}"/>
    <cellStyle name="Normal 3 3 2 2 2 2 2 3 2" xfId="16742" xr:uid="{00000000-0005-0000-0000-000042300000}"/>
    <cellStyle name="Normal 3 3 2 2 2 2 2 3 2 2" xfId="47064" xr:uid="{00000000-0005-0000-0000-000043300000}"/>
    <cellStyle name="Normal 3 3 2 2 2 2 2 3 2 3" xfId="31840" xr:uid="{00000000-0005-0000-0000-000044300000}"/>
    <cellStyle name="Normal 3 3 2 2 2 2 2 3 3" xfId="11722" xr:uid="{00000000-0005-0000-0000-000045300000}"/>
    <cellStyle name="Normal 3 3 2 2 2 2 2 3 3 2" xfId="42047" xr:uid="{00000000-0005-0000-0000-000046300000}"/>
    <cellStyle name="Normal 3 3 2 2 2 2 2 3 3 3" xfId="26823" xr:uid="{00000000-0005-0000-0000-000047300000}"/>
    <cellStyle name="Normal 3 3 2 2 2 2 2 3 4" xfId="37034" xr:uid="{00000000-0005-0000-0000-000048300000}"/>
    <cellStyle name="Normal 3 3 2 2 2 2 2 3 5" xfId="21810" xr:uid="{00000000-0005-0000-0000-000049300000}"/>
    <cellStyle name="Normal 3 3 2 2 2 2 2 4" xfId="13400" xr:uid="{00000000-0005-0000-0000-00004A300000}"/>
    <cellStyle name="Normal 3 3 2 2 2 2 2 4 2" xfId="43722" xr:uid="{00000000-0005-0000-0000-00004B300000}"/>
    <cellStyle name="Normal 3 3 2 2 2 2 2 4 3" xfId="28498" xr:uid="{00000000-0005-0000-0000-00004C300000}"/>
    <cellStyle name="Normal 3 3 2 2 2 2 2 5" xfId="8379" xr:uid="{00000000-0005-0000-0000-00004D300000}"/>
    <cellStyle name="Normal 3 3 2 2 2 2 2 5 2" xfId="38705" xr:uid="{00000000-0005-0000-0000-00004E300000}"/>
    <cellStyle name="Normal 3 3 2 2 2 2 2 5 3" xfId="23481" xr:uid="{00000000-0005-0000-0000-00004F300000}"/>
    <cellStyle name="Normal 3 3 2 2 2 2 2 6" xfId="33693" xr:uid="{00000000-0005-0000-0000-000050300000}"/>
    <cellStyle name="Normal 3 3 2 2 2 2 2 7" xfId="18468" xr:uid="{00000000-0005-0000-0000-000051300000}"/>
    <cellStyle name="Normal 3 3 2 2 2 2 3" xfId="4161" xr:uid="{00000000-0005-0000-0000-000052300000}"/>
    <cellStyle name="Normal 3 3 2 2 2 2 3 2" xfId="14235" xr:uid="{00000000-0005-0000-0000-000053300000}"/>
    <cellStyle name="Normal 3 3 2 2 2 2 3 2 2" xfId="44557" xr:uid="{00000000-0005-0000-0000-000054300000}"/>
    <cellStyle name="Normal 3 3 2 2 2 2 3 2 3" xfId="29333" xr:uid="{00000000-0005-0000-0000-000055300000}"/>
    <cellStyle name="Normal 3 3 2 2 2 2 3 3" xfId="9215" xr:uid="{00000000-0005-0000-0000-000056300000}"/>
    <cellStyle name="Normal 3 3 2 2 2 2 3 3 2" xfId="39540" xr:uid="{00000000-0005-0000-0000-000057300000}"/>
    <cellStyle name="Normal 3 3 2 2 2 2 3 3 3" xfId="24316" xr:uid="{00000000-0005-0000-0000-000058300000}"/>
    <cellStyle name="Normal 3 3 2 2 2 2 3 4" xfId="34527" xr:uid="{00000000-0005-0000-0000-000059300000}"/>
    <cellStyle name="Normal 3 3 2 2 2 2 3 5" xfId="19303" xr:uid="{00000000-0005-0000-0000-00005A300000}"/>
    <cellStyle name="Normal 3 3 2 2 2 2 4" xfId="5854" xr:uid="{00000000-0005-0000-0000-00005B300000}"/>
    <cellStyle name="Normal 3 3 2 2 2 2 4 2" xfId="15906" xr:uid="{00000000-0005-0000-0000-00005C300000}"/>
    <cellStyle name="Normal 3 3 2 2 2 2 4 2 2" xfId="46228" xr:uid="{00000000-0005-0000-0000-00005D300000}"/>
    <cellStyle name="Normal 3 3 2 2 2 2 4 2 3" xfId="31004" xr:uid="{00000000-0005-0000-0000-00005E300000}"/>
    <cellStyle name="Normal 3 3 2 2 2 2 4 3" xfId="10886" xr:uid="{00000000-0005-0000-0000-00005F300000}"/>
    <cellStyle name="Normal 3 3 2 2 2 2 4 3 2" xfId="41211" xr:uid="{00000000-0005-0000-0000-000060300000}"/>
    <cellStyle name="Normal 3 3 2 2 2 2 4 3 3" xfId="25987" xr:uid="{00000000-0005-0000-0000-000061300000}"/>
    <cellStyle name="Normal 3 3 2 2 2 2 4 4" xfId="36198" xr:uid="{00000000-0005-0000-0000-000062300000}"/>
    <cellStyle name="Normal 3 3 2 2 2 2 4 5" xfId="20974" xr:uid="{00000000-0005-0000-0000-000063300000}"/>
    <cellStyle name="Normal 3 3 2 2 2 2 5" xfId="12564" xr:uid="{00000000-0005-0000-0000-000064300000}"/>
    <cellStyle name="Normal 3 3 2 2 2 2 5 2" xfId="42886" xr:uid="{00000000-0005-0000-0000-000065300000}"/>
    <cellStyle name="Normal 3 3 2 2 2 2 5 3" xfId="27662" xr:uid="{00000000-0005-0000-0000-000066300000}"/>
    <cellStyle name="Normal 3 3 2 2 2 2 6" xfId="7543" xr:uid="{00000000-0005-0000-0000-000067300000}"/>
    <cellStyle name="Normal 3 3 2 2 2 2 6 2" xfId="37869" xr:uid="{00000000-0005-0000-0000-000068300000}"/>
    <cellStyle name="Normal 3 3 2 2 2 2 6 3" xfId="22645" xr:uid="{00000000-0005-0000-0000-000069300000}"/>
    <cellStyle name="Normal 3 3 2 2 2 2 7" xfId="32857" xr:uid="{00000000-0005-0000-0000-00006A300000}"/>
    <cellStyle name="Normal 3 3 2 2 2 2 8" xfId="17632" xr:uid="{00000000-0005-0000-0000-00006B300000}"/>
    <cellStyle name="Normal 3 3 2 2 2 3" xfId="2890" xr:uid="{00000000-0005-0000-0000-00006C300000}"/>
    <cellStyle name="Normal 3 3 2 2 2 3 2" xfId="4580" xr:uid="{00000000-0005-0000-0000-00006D300000}"/>
    <cellStyle name="Normal 3 3 2 2 2 3 2 2" xfId="14653" xr:uid="{00000000-0005-0000-0000-00006E300000}"/>
    <cellStyle name="Normal 3 3 2 2 2 3 2 2 2" xfId="44975" xr:uid="{00000000-0005-0000-0000-00006F300000}"/>
    <cellStyle name="Normal 3 3 2 2 2 3 2 2 3" xfId="29751" xr:uid="{00000000-0005-0000-0000-000070300000}"/>
    <cellStyle name="Normal 3 3 2 2 2 3 2 3" xfId="9633" xr:uid="{00000000-0005-0000-0000-000071300000}"/>
    <cellStyle name="Normal 3 3 2 2 2 3 2 3 2" xfId="39958" xr:uid="{00000000-0005-0000-0000-000072300000}"/>
    <cellStyle name="Normal 3 3 2 2 2 3 2 3 3" xfId="24734" xr:uid="{00000000-0005-0000-0000-000073300000}"/>
    <cellStyle name="Normal 3 3 2 2 2 3 2 4" xfId="34945" xr:uid="{00000000-0005-0000-0000-000074300000}"/>
    <cellStyle name="Normal 3 3 2 2 2 3 2 5" xfId="19721" xr:uid="{00000000-0005-0000-0000-000075300000}"/>
    <cellStyle name="Normal 3 3 2 2 2 3 3" xfId="6272" xr:uid="{00000000-0005-0000-0000-000076300000}"/>
    <cellStyle name="Normal 3 3 2 2 2 3 3 2" xfId="16324" xr:uid="{00000000-0005-0000-0000-000077300000}"/>
    <cellStyle name="Normal 3 3 2 2 2 3 3 2 2" xfId="46646" xr:uid="{00000000-0005-0000-0000-000078300000}"/>
    <cellStyle name="Normal 3 3 2 2 2 3 3 2 3" xfId="31422" xr:uid="{00000000-0005-0000-0000-000079300000}"/>
    <cellStyle name="Normal 3 3 2 2 2 3 3 3" xfId="11304" xr:uid="{00000000-0005-0000-0000-00007A300000}"/>
    <cellStyle name="Normal 3 3 2 2 2 3 3 3 2" xfId="41629" xr:uid="{00000000-0005-0000-0000-00007B300000}"/>
    <cellStyle name="Normal 3 3 2 2 2 3 3 3 3" xfId="26405" xr:uid="{00000000-0005-0000-0000-00007C300000}"/>
    <cellStyle name="Normal 3 3 2 2 2 3 3 4" xfId="36616" xr:uid="{00000000-0005-0000-0000-00007D300000}"/>
    <cellStyle name="Normal 3 3 2 2 2 3 3 5" xfId="21392" xr:uid="{00000000-0005-0000-0000-00007E300000}"/>
    <cellStyle name="Normal 3 3 2 2 2 3 4" xfId="12982" xr:uid="{00000000-0005-0000-0000-00007F300000}"/>
    <cellStyle name="Normal 3 3 2 2 2 3 4 2" xfId="43304" xr:uid="{00000000-0005-0000-0000-000080300000}"/>
    <cellStyle name="Normal 3 3 2 2 2 3 4 3" xfId="28080" xr:uid="{00000000-0005-0000-0000-000081300000}"/>
    <cellStyle name="Normal 3 3 2 2 2 3 5" xfId="7961" xr:uid="{00000000-0005-0000-0000-000082300000}"/>
    <cellStyle name="Normal 3 3 2 2 2 3 5 2" xfId="38287" xr:uid="{00000000-0005-0000-0000-000083300000}"/>
    <cellStyle name="Normal 3 3 2 2 2 3 5 3" xfId="23063" xr:uid="{00000000-0005-0000-0000-000084300000}"/>
    <cellStyle name="Normal 3 3 2 2 2 3 6" xfId="33275" xr:uid="{00000000-0005-0000-0000-000085300000}"/>
    <cellStyle name="Normal 3 3 2 2 2 3 7" xfId="18050" xr:uid="{00000000-0005-0000-0000-000086300000}"/>
    <cellStyle name="Normal 3 3 2 2 2 4" xfId="3743" xr:uid="{00000000-0005-0000-0000-000087300000}"/>
    <cellStyle name="Normal 3 3 2 2 2 4 2" xfId="13817" xr:uid="{00000000-0005-0000-0000-000088300000}"/>
    <cellStyle name="Normal 3 3 2 2 2 4 2 2" xfId="44139" xr:uid="{00000000-0005-0000-0000-000089300000}"/>
    <cellStyle name="Normal 3 3 2 2 2 4 2 3" xfId="28915" xr:uid="{00000000-0005-0000-0000-00008A300000}"/>
    <cellStyle name="Normal 3 3 2 2 2 4 3" xfId="8797" xr:uid="{00000000-0005-0000-0000-00008B300000}"/>
    <cellStyle name="Normal 3 3 2 2 2 4 3 2" xfId="39122" xr:uid="{00000000-0005-0000-0000-00008C300000}"/>
    <cellStyle name="Normal 3 3 2 2 2 4 3 3" xfId="23898" xr:uid="{00000000-0005-0000-0000-00008D300000}"/>
    <cellStyle name="Normal 3 3 2 2 2 4 4" xfId="34109" xr:uid="{00000000-0005-0000-0000-00008E300000}"/>
    <cellStyle name="Normal 3 3 2 2 2 4 5" xfId="18885" xr:uid="{00000000-0005-0000-0000-00008F300000}"/>
    <cellStyle name="Normal 3 3 2 2 2 5" xfId="5436" xr:uid="{00000000-0005-0000-0000-000090300000}"/>
    <cellStyle name="Normal 3 3 2 2 2 5 2" xfId="15488" xr:uid="{00000000-0005-0000-0000-000091300000}"/>
    <cellStyle name="Normal 3 3 2 2 2 5 2 2" xfId="45810" xr:uid="{00000000-0005-0000-0000-000092300000}"/>
    <cellStyle name="Normal 3 3 2 2 2 5 2 3" xfId="30586" xr:uid="{00000000-0005-0000-0000-000093300000}"/>
    <cellStyle name="Normal 3 3 2 2 2 5 3" xfId="10468" xr:uid="{00000000-0005-0000-0000-000094300000}"/>
    <cellStyle name="Normal 3 3 2 2 2 5 3 2" xfId="40793" xr:uid="{00000000-0005-0000-0000-000095300000}"/>
    <cellStyle name="Normal 3 3 2 2 2 5 3 3" xfId="25569" xr:uid="{00000000-0005-0000-0000-000096300000}"/>
    <cellStyle name="Normal 3 3 2 2 2 5 4" xfId="35780" xr:uid="{00000000-0005-0000-0000-000097300000}"/>
    <cellStyle name="Normal 3 3 2 2 2 5 5" xfId="20556" xr:uid="{00000000-0005-0000-0000-000098300000}"/>
    <cellStyle name="Normal 3 3 2 2 2 6" xfId="12146" xr:uid="{00000000-0005-0000-0000-000099300000}"/>
    <cellStyle name="Normal 3 3 2 2 2 6 2" xfId="42468" xr:uid="{00000000-0005-0000-0000-00009A300000}"/>
    <cellStyle name="Normal 3 3 2 2 2 6 3" xfId="27244" xr:uid="{00000000-0005-0000-0000-00009B300000}"/>
    <cellStyle name="Normal 3 3 2 2 2 7" xfId="7125" xr:uid="{00000000-0005-0000-0000-00009C300000}"/>
    <cellStyle name="Normal 3 3 2 2 2 7 2" xfId="37451" xr:uid="{00000000-0005-0000-0000-00009D300000}"/>
    <cellStyle name="Normal 3 3 2 2 2 7 3" xfId="22227" xr:uid="{00000000-0005-0000-0000-00009E300000}"/>
    <cellStyle name="Normal 3 3 2 2 2 8" xfId="32439" xr:uid="{00000000-0005-0000-0000-00009F300000}"/>
    <cellStyle name="Normal 3 3 2 2 2 9" xfId="17214" xr:uid="{00000000-0005-0000-0000-0000A0300000}"/>
    <cellStyle name="Normal 3 3 2 2 3" xfId="2261" xr:uid="{00000000-0005-0000-0000-0000A1300000}"/>
    <cellStyle name="Normal 3 3 2 2 3 2" xfId="3100" xr:uid="{00000000-0005-0000-0000-0000A2300000}"/>
    <cellStyle name="Normal 3 3 2 2 3 2 2" xfId="4790" xr:uid="{00000000-0005-0000-0000-0000A3300000}"/>
    <cellStyle name="Normal 3 3 2 2 3 2 2 2" xfId="14863" xr:uid="{00000000-0005-0000-0000-0000A4300000}"/>
    <cellStyle name="Normal 3 3 2 2 3 2 2 2 2" xfId="45185" xr:uid="{00000000-0005-0000-0000-0000A5300000}"/>
    <cellStyle name="Normal 3 3 2 2 3 2 2 2 3" xfId="29961" xr:uid="{00000000-0005-0000-0000-0000A6300000}"/>
    <cellStyle name="Normal 3 3 2 2 3 2 2 3" xfId="9843" xr:uid="{00000000-0005-0000-0000-0000A7300000}"/>
    <cellStyle name="Normal 3 3 2 2 3 2 2 3 2" xfId="40168" xr:uid="{00000000-0005-0000-0000-0000A8300000}"/>
    <cellStyle name="Normal 3 3 2 2 3 2 2 3 3" xfId="24944" xr:uid="{00000000-0005-0000-0000-0000A9300000}"/>
    <cellStyle name="Normal 3 3 2 2 3 2 2 4" xfId="35155" xr:uid="{00000000-0005-0000-0000-0000AA300000}"/>
    <cellStyle name="Normal 3 3 2 2 3 2 2 5" xfId="19931" xr:uid="{00000000-0005-0000-0000-0000AB300000}"/>
    <cellStyle name="Normal 3 3 2 2 3 2 3" xfId="6482" xr:uid="{00000000-0005-0000-0000-0000AC300000}"/>
    <cellStyle name="Normal 3 3 2 2 3 2 3 2" xfId="16534" xr:uid="{00000000-0005-0000-0000-0000AD300000}"/>
    <cellStyle name="Normal 3 3 2 2 3 2 3 2 2" xfId="46856" xr:uid="{00000000-0005-0000-0000-0000AE300000}"/>
    <cellStyle name="Normal 3 3 2 2 3 2 3 2 3" xfId="31632" xr:uid="{00000000-0005-0000-0000-0000AF300000}"/>
    <cellStyle name="Normal 3 3 2 2 3 2 3 3" xfId="11514" xr:uid="{00000000-0005-0000-0000-0000B0300000}"/>
    <cellStyle name="Normal 3 3 2 2 3 2 3 3 2" xfId="41839" xr:uid="{00000000-0005-0000-0000-0000B1300000}"/>
    <cellStyle name="Normal 3 3 2 2 3 2 3 3 3" xfId="26615" xr:uid="{00000000-0005-0000-0000-0000B2300000}"/>
    <cellStyle name="Normal 3 3 2 2 3 2 3 4" xfId="36826" xr:uid="{00000000-0005-0000-0000-0000B3300000}"/>
    <cellStyle name="Normal 3 3 2 2 3 2 3 5" xfId="21602" xr:uid="{00000000-0005-0000-0000-0000B4300000}"/>
    <cellStyle name="Normal 3 3 2 2 3 2 4" xfId="13192" xr:uid="{00000000-0005-0000-0000-0000B5300000}"/>
    <cellStyle name="Normal 3 3 2 2 3 2 4 2" xfId="43514" xr:uid="{00000000-0005-0000-0000-0000B6300000}"/>
    <cellStyle name="Normal 3 3 2 2 3 2 4 3" xfId="28290" xr:uid="{00000000-0005-0000-0000-0000B7300000}"/>
    <cellStyle name="Normal 3 3 2 2 3 2 5" xfId="8171" xr:uid="{00000000-0005-0000-0000-0000B8300000}"/>
    <cellStyle name="Normal 3 3 2 2 3 2 5 2" xfId="38497" xr:uid="{00000000-0005-0000-0000-0000B9300000}"/>
    <cellStyle name="Normal 3 3 2 2 3 2 5 3" xfId="23273" xr:uid="{00000000-0005-0000-0000-0000BA300000}"/>
    <cellStyle name="Normal 3 3 2 2 3 2 6" xfId="33485" xr:uid="{00000000-0005-0000-0000-0000BB300000}"/>
    <cellStyle name="Normal 3 3 2 2 3 2 7" xfId="18260" xr:uid="{00000000-0005-0000-0000-0000BC300000}"/>
    <cellStyle name="Normal 3 3 2 2 3 3" xfId="3953" xr:uid="{00000000-0005-0000-0000-0000BD300000}"/>
    <cellStyle name="Normal 3 3 2 2 3 3 2" xfId="14027" xr:uid="{00000000-0005-0000-0000-0000BE300000}"/>
    <cellStyle name="Normal 3 3 2 2 3 3 2 2" xfId="44349" xr:uid="{00000000-0005-0000-0000-0000BF300000}"/>
    <cellStyle name="Normal 3 3 2 2 3 3 2 3" xfId="29125" xr:uid="{00000000-0005-0000-0000-0000C0300000}"/>
    <cellStyle name="Normal 3 3 2 2 3 3 3" xfId="9007" xr:uid="{00000000-0005-0000-0000-0000C1300000}"/>
    <cellStyle name="Normal 3 3 2 2 3 3 3 2" xfId="39332" xr:uid="{00000000-0005-0000-0000-0000C2300000}"/>
    <cellStyle name="Normal 3 3 2 2 3 3 3 3" xfId="24108" xr:uid="{00000000-0005-0000-0000-0000C3300000}"/>
    <cellStyle name="Normal 3 3 2 2 3 3 4" xfId="34319" xr:uid="{00000000-0005-0000-0000-0000C4300000}"/>
    <cellStyle name="Normal 3 3 2 2 3 3 5" xfId="19095" xr:uid="{00000000-0005-0000-0000-0000C5300000}"/>
    <cellStyle name="Normal 3 3 2 2 3 4" xfId="5646" xr:uid="{00000000-0005-0000-0000-0000C6300000}"/>
    <cellStyle name="Normal 3 3 2 2 3 4 2" xfId="15698" xr:uid="{00000000-0005-0000-0000-0000C7300000}"/>
    <cellStyle name="Normal 3 3 2 2 3 4 2 2" xfId="46020" xr:uid="{00000000-0005-0000-0000-0000C8300000}"/>
    <cellStyle name="Normal 3 3 2 2 3 4 2 3" xfId="30796" xr:uid="{00000000-0005-0000-0000-0000C9300000}"/>
    <cellStyle name="Normal 3 3 2 2 3 4 3" xfId="10678" xr:uid="{00000000-0005-0000-0000-0000CA300000}"/>
    <cellStyle name="Normal 3 3 2 2 3 4 3 2" xfId="41003" xr:uid="{00000000-0005-0000-0000-0000CB300000}"/>
    <cellStyle name="Normal 3 3 2 2 3 4 3 3" xfId="25779" xr:uid="{00000000-0005-0000-0000-0000CC300000}"/>
    <cellStyle name="Normal 3 3 2 2 3 4 4" xfId="35990" xr:uid="{00000000-0005-0000-0000-0000CD300000}"/>
    <cellStyle name="Normal 3 3 2 2 3 4 5" xfId="20766" xr:uid="{00000000-0005-0000-0000-0000CE300000}"/>
    <cellStyle name="Normal 3 3 2 2 3 5" xfId="12356" xr:uid="{00000000-0005-0000-0000-0000CF300000}"/>
    <cellStyle name="Normal 3 3 2 2 3 5 2" xfId="42678" xr:uid="{00000000-0005-0000-0000-0000D0300000}"/>
    <cellStyle name="Normal 3 3 2 2 3 5 3" xfId="27454" xr:uid="{00000000-0005-0000-0000-0000D1300000}"/>
    <cellStyle name="Normal 3 3 2 2 3 6" xfId="7335" xr:uid="{00000000-0005-0000-0000-0000D2300000}"/>
    <cellStyle name="Normal 3 3 2 2 3 6 2" xfId="37661" xr:uid="{00000000-0005-0000-0000-0000D3300000}"/>
    <cellStyle name="Normal 3 3 2 2 3 6 3" xfId="22437" xr:uid="{00000000-0005-0000-0000-0000D4300000}"/>
    <cellStyle name="Normal 3 3 2 2 3 7" xfId="32649" xr:uid="{00000000-0005-0000-0000-0000D5300000}"/>
    <cellStyle name="Normal 3 3 2 2 3 8" xfId="17424" xr:uid="{00000000-0005-0000-0000-0000D6300000}"/>
    <cellStyle name="Normal 3 3 2 2 4" xfId="2682" xr:uid="{00000000-0005-0000-0000-0000D7300000}"/>
    <cellStyle name="Normal 3 3 2 2 4 2" xfId="4372" xr:uid="{00000000-0005-0000-0000-0000D8300000}"/>
    <cellStyle name="Normal 3 3 2 2 4 2 2" xfId="14445" xr:uid="{00000000-0005-0000-0000-0000D9300000}"/>
    <cellStyle name="Normal 3 3 2 2 4 2 2 2" xfId="44767" xr:uid="{00000000-0005-0000-0000-0000DA300000}"/>
    <cellStyle name="Normal 3 3 2 2 4 2 2 3" xfId="29543" xr:uid="{00000000-0005-0000-0000-0000DB300000}"/>
    <cellStyle name="Normal 3 3 2 2 4 2 3" xfId="9425" xr:uid="{00000000-0005-0000-0000-0000DC300000}"/>
    <cellStyle name="Normal 3 3 2 2 4 2 3 2" xfId="39750" xr:uid="{00000000-0005-0000-0000-0000DD300000}"/>
    <cellStyle name="Normal 3 3 2 2 4 2 3 3" xfId="24526" xr:uid="{00000000-0005-0000-0000-0000DE300000}"/>
    <cellStyle name="Normal 3 3 2 2 4 2 4" xfId="34737" xr:uid="{00000000-0005-0000-0000-0000DF300000}"/>
    <cellStyle name="Normal 3 3 2 2 4 2 5" xfId="19513" xr:uid="{00000000-0005-0000-0000-0000E0300000}"/>
    <cellStyle name="Normal 3 3 2 2 4 3" xfId="6064" xr:uid="{00000000-0005-0000-0000-0000E1300000}"/>
    <cellStyle name="Normal 3 3 2 2 4 3 2" xfId="16116" xr:uid="{00000000-0005-0000-0000-0000E2300000}"/>
    <cellStyle name="Normal 3 3 2 2 4 3 2 2" xfId="46438" xr:uid="{00000000-0005-0000-0000-0000E3300000}"/>
    <cellStyle name="Normal 3 3 2 2 4 3 2 3" xfId="31214" xr:uid="{00000000-0005-0000-0000-0000E4300000}"/>
    <cellStyle name="Normal 3 3 2 2 4 3 3" xfId="11096" xr:uid="{00000000-0005-0000-0000-0000E5300000}"/>
    <cellStyle name="Normal 3 3 2 2 4 3 3 2" xfId="41421" xr:uid="{00000000-0005-0000-0000-0000E6300000}"/>
    <cellStyle name="Normal 3 3 2 2 4 3 3 3" xfId="26197" xr:uid="{00000000-0005-0000-0000-0000E7300000}"/>
    <cellStyle name="Normal 3 3 2 2 4 3 4" xfId="36408" xr:uid="{00000000-0005-0000-0000-0000E8300000}"/>
    <cellStyle name="Normal 3 3 2 2 4 3 5" xfId="21184" xr:uid="{00000000-0005-0000-0000-0000E9300000}"/>
    <cellStyle name="Normal 3 3 2 2 4 4" xfId="12774" xr:uid="{00000000-0005-0000-0000-0000EA300000}"/>
    <cellStyle name="Normal 3 3 2 2 4 4 2" xfId="43096" xr:uid="{00000000-0005-0000-0000-0000EB300000}"/>
    <cellStyle name="Normal 3 3 2 2 4 4 3" xfId="27872" xr:uid="{00000000-0005-0000-0000-0000EC300000}"/>
    <cellStyle name="Normal 3 3 2 2 4 5" xfId="7753" xr:uid="{00000000-0005-0000-0000-0000ED300000}"/>
    <cellStyle name="Normal 3 3 2 2 4 5 2" xfId="38079" xr:uid="{00000000-0005-0000-0000-0000EE300000}"/>
    <cellStyle name="Normal 3 3 2 2 4 5 3" xfId="22855" xr:uid="{00000000-0005-0000-0000-0000EF300000}"/>
    <cellStyle name="Normal 3 3 2 2 4 6" xfId="33067" xr:uid="{00000000-0005-0000-0000-0000F0300000}"/>
    <cellStyle name="Normal 3 3 2 2 4 7" xfId="17842" xr:uid="{00000000-0005-0000-0000-0000F1300000}"/>
    <cellStyle name="Normal 3 3 2 2 5" xfId="3535" xr:uid="{00000000-0005-0000-0000-0000F2300000}"/>
    <cellStyle name="Normal 3 3 2 2 5 2" xfId="13609" xr:uid="{00000000-0005-0000-0000-0000F3300000}"/>
    <cellStyle name="Normal 3 3 2 2 5 2 2" xfId="43931" xr:uid="{00000000-0005-0000-0000-0000F4300000}"/>
    <cellStyle name="Normal 3 3 2 2 5 2 3" xfId="28707" xr:uid="{00000000-0005-0000-0000-0000F5300000}"/>
    <cellStyle name="Normal 3 3 2 2 5 3" xfId="8589" xr:uid="{00000000-0005-0000-0000-0000F6300000}"/>
    <cellStyle name="Normal 3 3 2 2 5 3 2" xfId="38914" xr:uid="{00000000-0005-0000-0000-0000F7300000}"/>
    <cellStyle name="Normal 3 3 2 2 5 3 3" xfId="23690" xr:uid="{00000000-0005-0000-0000-0000F8300000}"/>
    <cellStyle name="Normal 3 3 2 2 5 4" xfId="33901" xr:uid="{00000000-0005-0000-0000-0000F9300000}"/>
    <cellStyle name="Normal 3 3 2 2 5 5" xfId="18677" xr:uid="{00000000-0005-0000-0000-0000FA300000}"/>
    <cellStyle name="Normal 3 3 2 2 6" xfId="5228" xr:uid="{00000000-0005-0000-0000-0000FB300000}"/>
    <cellStyle name="Normal 3 3 2 2 6 2" xfId="15280" xr:uid="{00000000-0005-0000-0000-0000FC300000}"/>
    <cellStyle name="Normal 3 3 2 2 6 2 2" xfId="45602" xr:uid="{00000000-0005-0000-0000-0000FD300000}"/>
    <cellStyle name="Normal 3 3 2 2 6 2 3" xfId="30378" xr:uid="{00000000-0005-0000-0000-0000FE300000}"/>
    <cellStyle name="Normal 3 3 2 2 6 3" xfId="10260" xr:uid="{00000000-0005-0000-0000-0000FF300000}"/>
    <cellStyle name="Normal 3 3 2 2 6 3 2" xfId="40585" xr:uid="{00000000-0005-0000-0000-000000310000}"/>
    <cellStyle name="Normal 3 3 2 2 6 3 3" xfId="25361" xr:uid="{00000000-0005-0000-0000-000001310000}"/>
    <cellStyle name="Normal 3 3 2 2 6 4" xfId="35572" xr:uid="{00000000-0005-0000-0000-000002310000}"/>
    <cellStyle name="Normal 3 3 2 2 6 5" xfId="20348" xr:uid="{00000000-0005-0000-0000-000003310000}"/>
    <cellStyle name="Normal 3 3 2 2 7" xfId="11938" xr:uid="{00000000-0005-0000-0000-000004310000}"/>
    <cellStyle name="Normal 3 3 2 2 7 2" xfId="42260" xr:uid="{00000000-0005-0000-0000-000005310000}"/>
    <cellStyle name="Normal 3 3 2 2 7 3" xfId="27036" xr:uid="{00000000-0005-0000-0000-000006310000}"/>
    <cellStyle name="Normal 3 3 2 2 8" xfId="6917" xr:uid="{00000000-0005-0000-0000-000007310000}"/>
    <cellStyle name="Normal 3 3 2 2 8 2" xfId="37243" xr:uid="{00000000-0005-0000-0000-000008310000}"/>
    <cellStyle name="Normal 3 3 2 2 8 3" xfId="22019" xr:uid="{00000000-0005-0000-0000-000009310000}"/>
    <cellStyle name="Normal 3 3 2 2 9" xfId="32231" xr:uid="{00000000-0005-0000-0000-00000A310000}"/>
    <cellStyle name="Normal 3 3 2 3" xfId="1944" xr:uid="{00000000-0005-0000-0000-00000B310000}"/>
    <cellStyle name="Normal 3 3 2 3 2" xfId="2365" xr:uid="{00000000-0005-0000-0000-00000C310000}"/>
    <cellStyle name="Normal 3 3 2 3 2 2" xfId="3204" xr:uid="{00000000-0005-0000-0000-00000D310000}"/>
    <cellStyle name="Normal 3 3 2 3 2 2 2" xfId="4894" xr:uid="{00000000-0005-0000-0000-00000E310000}"/>
    <cellStyle name="Normal 3 3 2 3 2 2 2 2" xfId="14967" xr:uid="{00000000-0005-0000-0000-00000F310000}"/>
    <cellStyle name="Normal 3 3 2 3 2 2 2 2 2" xfId="45289" xr:uid="{00000000-0005-0000-0000-000010310000}"/>
    <cellStyle name="Normal 3 3 2 3 2 2 2 2 3" xfId="30065" xr:uid="{00000000-0005-0000-0000-000011310000}"/>
    <cellStyle name="Normal 3 3 2 3 2 2 2 3" xfId="9947" xr:uid="{00000000-0005-0000-0000-000012310000}"/>
    <cellStyle name="Normal 3 3 2 3 2 2 2 3 2" xfId="40272" xr:uid="{00000000-0005-0000-0000-000013310000}"/>
    <cellStyle name="Normal 3 3 2 3 2 2 2 3 3" xfId="25048" xr:uid="{00000000-0005-0000-0000-000014310000}"/>
    <cellStyle name="Normal 3 3 2 3 2 2 2 4" xfId="35259" xr:uid="{00000000-0005-0000-0000-000015310000}"/>
    <cellStyle name="Normal 3 3 2 3 2 2 2 5" xfId="20035" xr:uid="{00000000-0005-0000-0000-000016310000}"/>
    <cellStyle name="Normal 3 3 2 3 2 2 3" xfId="6586" xr:uid="{00000000-0005-0000-0000-000017310000}"/>
    <cellStyle name="Normal 3 3 2 3 2 2 3 2" xfId="16638" xr:uid="{00000000-0005-0000-0000-000018310000}"/>
    <cellStyle name="Normal 3 3 2 3 2 2 3 2 2" xfId="46960" xr:uid="{00000000-0005-0000-0000-000019310000}"/>
    <cellStyle name="Normal 3 3 2 3 2 2 3 2 3" xfId="31736" xr:uid="{00000000-0005-0000-0000-00001A310000}"/>
    <cellStyle name="Normal 3 3 2 3 2 2 3 3" xfId="11618" xr:uid="{00000000-0005-0000-0000-00001B310000}"/>
    <cellStyle name="Normal 3 3 2 3 2 2 3 3 2" xfId="41943" xr:uid="{00000000-0005-0000-0000-00001C310000}"/>
    <cellStyle name="Normal 3 3 2 3 2 2 3 3 3" xfId="26719" xr:uid="{00000000-0005-0000-0000-00001D310000}"/>
    <cellStyle name="Normal 3 3 2 3 2 2 3 4" xfId="36930" xr:uid="{00000000-0005-0000-0000-00001E310000}"/>
    <cellStyle name="Normal 3 3 2 3 2 2 3 5" xfId="21706" xr:uid="{00000000-0005-0000-0000-00001F310000}"/>
    <cellStyle name="Normal 3 3 2 3 2 2 4" xfId="13296" xr:uid="{00000000-0005-0000-0000-000020310000}"/>
    <cellStyle name="Normal 3 3 2 3 2 2 4 2" xfId="43618" xr:uid="{00000000-0005-0000-0000-000021310000}"/>
    <cellStyle name="Normal 3 3 2 3 2 2 4 3" xfId="28394" xr:uid="{00000000-0005-0000-0000-000022310000}"/>
    <cellStyle name="Normal 3 3 2 3 2 2 5" xfId="8275" xr:uid="{00000000-0005-0000-0000-000023310000}"/>
    <cellStyle name="Normal 3 3 2 3 2 2 5 2" xfId="38601" xr:uid="{00000000-0005-0000-0000-000024310000}"/>
    <cellStyle name="Normal 3 3 2 3 2 2 5 3" xfId="23377" xr:uid="{00000000-0005-0000-0000-000025310000}"/>
    <cellStyle name="Normal 3 3 2 3 2 2 6" xfId="33589" xr:uid="{00000000-0005-0000-0000-000026310000}"/>
    <cellStyle name="Normal 3 3 2 3 2 2 7" xfId="18364" xr:uid="{00000000-0005-0000-0000-000027310000}"/>
    <cellStyle name="Normal 3 3 2 3 2 3" xfId="4057" xr:uid="{00000000-0005-0000-0000-000028310000}"/>
    <cellStyle name="Normal 3 3 2 3 2 3 2" xfId="14131" xr:uid="{00000000-0005-0000-0000-000029310000}"/>
    <cellStyle name="Normal 3 3 2 3 2 3 2 2" xfId="44453" xr:uid="{00000000-0005-0000-0000-00002A310000}"/>
    <cellStyle name="Normal 3 3 2 3 2 3 2 3" xfId="29229" xr:uid="{00000000-0005-0000-0000-00002B310000}"/>
    <cellStyle name="Normal 3 3 2 3 2 3 3" xfId="9111" xr:uid="{00000000-0005-0000-0000-00002C310000}"/>
    <cellStyle name="Normal 3 3 2 3 2 3 3 2" xfId="39436" xr:uid="{00000000-0005-0000-0000-00002D310000}"/>
    <cellStyle name="Normal 3 3 2 3 2 3 3 3" xfId="24212" xr:uid="{00000000-0005-0000-0000-00002E310000}"/>
    <cellStyle name="Normal 3 3 2 3 2 3 4" xfId="34423" xr:uid="{00000000-0005-0000-0000-00002F310000}"/>
    <cellStyle name="Normal 3 3 2 3 2 3 5" xfId="19199" xr:uid="{00000000-0005-0000-0000-000030310000}"/>
    <cellStyle name="Normal 3 3 2 3 2 4" xfId="5750" xr:uid="{00000000-0005-0000-0000-000031310000}"/>
    <cellStyle name="Normal 3 3 2 3 2 4 2" xfId="15802" xr:uid="{00000000-0005-0000-0000-000032310000}"/>
    <cellStyle name="Normal 3 3 2 3 2 4 2 2" xfId="46124" xr:uid="{00000000-0005-0000-0000-000033310000}"/>
    <cellStyle name="Normal 3 3 2 3 2 4 2 3" xfId="30900" xr:uid="{00000000-0005-0000-0000-000034310000}"/>
    <cellStyle name="Normal 3 3 2 3 2 4 3" xfId="10782" xr:uid="{00000000-0005-0000-0000-000035310000}"/>
    <cellStyle name="Normal 3 3 2 3 2 4 3 2" xfId="41107" xr:uid="{00000000-0005-0000-0000-000036310000}"/>
    <cellStyle name="Normal 3 3 2 3 2 4 3 3" xfId="25883" xr:uid="{00000000-0005-0000-0000-000037310000}"/>
    <cellStyle name="Normal 3 3 2 3 2 4 4" xfId="36094" xr:uid="{00000000-0005-0000-0000-000038310000}"/>
    <cellStyle name="Normal 3 3 2 3 2 4 5" xfId="20870" xr:uid="{00000000-0005-0000-0000-000039310000}"/>
    <cellStyle name="Normal 3 3 2 3 2 5" xfId="12460" xr:uid="{00000000-0005-0000-0000-00003A310000}"/>
    <cellStyle name="Normal 3 3 2 3 2 5 2" xfId="42782" xr:uid="{00000000-0005-0000-0000-00003B310000}"/>
    <cellStyle name="Normal 3 3 2 3 2 5 3" xfId="27558" xr:uid="{00000000-0005-0000-0000-00003C310000}"/>
    <cellStyle name="Normal 3 3 2 3 2 6" xfId="7439" xr:uid="{00000000-0005-0000-0000-00003D310000}"/>
    <cellStyle name="Normal 3 3 2 3 2 6 2" xfId="37765" xr:uid="{00000000-0005-0000-0000-00003E310000}"/>
    <cellStyle name="Normal 3 3 2 3 2 6 3" xfId="22541" xr:uid="{00000000-0005-0000-0000-00003F310000}"/>
    <cellStyle name="Normal 3 3 2 3 2 7" xfId="32753" xr:uid="{00000000-0005-0000-0000-000040310000}"/>
    <cellStyle name="Normal 3 3 2 3 2 8" xfId="17528" xr:uid="{00000000-0005-0000-0000-000041310000}"/>
    <cellStyle name="Normal 3 3 2 3 3" xfId="2786" xr:uid="{00000000-0005-0000-0000-000042310000}"/>
    <cellStyle name="Normal 3 3 2 3 3 2" xfId="4476" xr:uid="{00000000-0005-0000-0000-000043310000}"/>
    <cellStyle name="Normal 3 3 2 3 3 2 2" xfId="14549" xr:uid="{00000000-0005-0000-0000-000044310000}"/>
    <cellStyle name="Normal 3 3 2 3 3 2 2 2" xfId="44871" xr:uid="{00000000-0005-0000-0000-000045310000}"/>
    <cellStyle name="Normal 3 3 2 3 3 2 2 3" xfId="29647" xr:uid="{00000000-0005-0000-0000-000046310000}"/>
    <cellStyle name="Normal 3 3 2 3 3 2 3" xfId="9529" xr:uid="{00000000-0005-0000-0000-000047310000}"/>
    <cellStyle name="Normal 3 3 2 3 3 2 3 2" xfId="39854" xr:uid="{00000000-0005-0000-0000-000048310000}"/>
    <cellStyle name="Normal 3 3 2 3 3 2 3 3" xfId="24630" xr:uid="{00000000-0005-0000-0000-000049310000}"/>
    <cellStyle name="Normal 3 3 2 3 3 2 4" xfId="34841" xr:uid="{00000000-0005-0000-0000-00004A310000}"/>
    <cellStyle name="Normal 3 3 2 3 3 2 5" xfId="19617" xr:uid="{00000000-0005-0000-0000-00004B310000}"/>
    <cellStyle name="Normal 3 3 2 3 3 3" xfId="6168" xr:uid="{00000000-0005-0000-0000-00004C310000}"/>
    <cellStyle name="Normal 3 3 2 3 3 3 2" xfId="16220" xr:uid="{00000000-0005-0000-0000-00004D310000}"/>
    <cellStyle name="Normal 3 3 2 3 3 3 2 2" xfId="46542" xr:uid="{00000000-0005-0000-0000-00004E310000}"/>
    <cellStyle name="Normal 3 3 2 3 3 3 2 3" xfId="31318" xr:uid="{00000000-0005-0000-0000-00004F310000}"/>
    <cellStyle name="Normal 3 3 2 3 3 3 3" xfId="11200" xr:uid="{00000000-0005-0000-0000-000050310000}"/>
    <cellStyle name="Normal 3 3 2 3 3 3 3 2" xfId="41525" xr:uid="{00000000-0005-0000-0000-000051310000}"/>
    <cellStyle name="Normal 3 3 2 3 3 3 3 3" xfId="26301" xr:uid="{00000000-0005-0000-0000-000052310000}"/>
    <cellStyle name="Normal 3 3 2 3 3 3 4" xfId="36512" xr:uid="{00000000-0005-0000-0000-000053310000}"/>
    <cellStyle name="Normal 3 3 2 3 3 3 5" xfId="21288" xr:uid="{00000000-0005-0000-0000-000054310000}"/>
    <cellStyle name="Normal 3 3 2 3 3 4" xfId="12878" xr:uid="{00000000-0005-0000-0000-000055310000}"/>
    <cellStyle name="Normal 3 3 2 3 3 4 2" xfId="43200" xr:uid="{00000000-0005-0000-0000-000056310000}"/>
    <cellStyle name="Normal 3 3 2 3 3 4 3" xfId="27976" xr:uid="{00000000-0005-0000-0000-000057310000}"/>
    <cellStyle name="Normal 3 3 2 3 3 5" xfId="7857" xr:uid="{00000000-0005-0000-0000-000058310000}"/>
    <cellStyle name="Normal 3 3 2 3 3 5 2" xfId="38183" xr:uid="{00000000-0005-0000-0000-000059310000}"/>
    <cellStyle name="Normal 3 3 2 3 3 5 3" xfId="22959" xr:uid="{00000000-0005-0000-0000-00005A310000}"/>
    <cellStyle name="Normal 3 3 2 3 3 6" xfId="33171" xr:uid="{00000000-0005-0000-0000-00005B310000}"/>
    <cellStyle name="Normal 3 3 2 3 3 7" xfId="17946" xr:uid="{00000000-0005-0000-0000-00005C310000}"/>
    <cellStyle name="Normal 3 3 2 3 4" xfId="3639" xr:uid="{00000000-0005-0000-0000-00005D310000}"/>
    <cellStyle name="Normal 3 3 2 3 4 2" xfId="13713" xr:uid="{00000000-0005-0000-0000-00005E310000}"/>
    <cellStyle name="Normal 3 3 2 3 4 2 2" xfId="44035" xr:uid="{00000000-0005-0000-0000-00005F310000}"/>
    <cellStyle name="Normal 3 3 2 3 4 2 3" xfId="28811" xr:uid="{00000000-0005-0000-0000-000060310000}"/>
    <cellStyle name="Normal 3 3 2 3 4 3" xfId="8693" xr:uid="{00000000-0005-0000-0000-000061310000}"/>
    <cellStyle name="Normal 3 3 2 3 4 3 2" xfId="39018" xr:uid="{00000000-0005-0000-0000-000062310000}"/>
    <cellStyle name="Normal 3 3 2 3 4 3 3" xfId="23794" xr:uid="{00000000-0005-0000-0000-000063310000}"/>
    <cellStyle name="Normal 3 3 2 3 4 4" xfId="34005" xr:uid="{00000000-0005-0000-0000-000064310000}"/>
    <cellStyle name="Normal 3 3 2 3 4 5" xfId="18781" xr:uid="{00000000-0005-0000-0000-000065310000}"/>
    <cellStyle name="Normal 3 3 2 3 5" xfId="5332" xr:uid="{00000000-0005-0000-0000-000066310000}"/>
    <cellStyle name="Normal 3 3 2 3 5 2" xfId="15384" xr:uid="{00000000-0005-0000-0000-000067310000}"/>
    <cellStyle name="Normal 3 3 2 3 5 2 2" xfId="45706" xr:uid="{00000000-0005-0000-0000-000068310000}"/>
    <cellStyle name="Normal 3 3 2 3 5 2 3" xfId="30482" xr:uid="{00000000-0005-0000-0000-000069310000}"/>
    <cellStyle name="Normal 3 3 2 3 5 3" xfId="10364" xr:uid="{00000000-0005-0000-0000-00006A310000}"/>
    <cellStyle name="Normal 3 3 2 3 5 3 2" xfId="40689" xr:uid="{00000000-0005-0000-0000-00006B310000}"/>
    <cellStyle name="Normal 3 3 2 3 5 3 3" xfId="25465" xr:uid="{00000000-0005-0000-0000-00006C310000}"/>
    <cellStyle name="Normal 3 3 2 3 5 4" xfId="35676" xr:uid="{00000000-0005-0000-0000-00006D310000}"/>
    <cellStyle name="Normal 3 3 2 3 5 5" xfId="20452" xr:uid="{00000000-0005-0000-0000-00006E310000}"/>
    <cellStyle name="Normal 3 3 2 3 6" xfId="12042" xr:uid="{00000000-0005-0000-0000-00006F310000}"/>
    <cellStyle name="Normal 3 3 2 3 6 2" xfId="42364" xr:uid="{00000000-0005-0000-0000-000070310000}"/>
    <cellStyle name="Normal 3 3 2 3 6 3" xfId="27140" xr:uid="{00000000-0005-0000-0000-000071310000}"/>
    <cellStyle name="Normal 3 3 2 3 7" xfId="7021" xr:uid="{00000000-0005-0000-0000-000072310000}"/>
    <cellStyle name="Normal 3 3 2 3 7 2" xfId="37347" xr:uid="{00000000-0005-0000-0000-000073310000}"/>
    <cellStyle name="Normal 3 3 2 3 7 3" xfId="22123" xr:uid="{00000000-0005-0000-0000-000074310000}"/>
    <cellStyle name="Normal 3 3 2 3 8" xfId="32335" xr:uid="{00000000-0005-0000-0000-000075310000}"/>
    <cellStyle name="Normal 3 3 2 3 9" xfId="17110" xr:uid="{00000000-0005-0000-0000-000076310000}"/>
    <cellStyle name="Normal 3 3 2 4" xfId="2157" xr:uid="{00000000-0005-0000-0000-000077310000}"/>
    <cellStyle name="Normal 3 3 2 4 2" xfId="2996" xr:uid="{00000000-0005-0000-0000-000078310000}"/>
    <cellStyle name="Normal 3 3 2 4 2 2" xfId="4686" xr:uid="{00000000-0005-0000-0000-000079310000}"/>
    <cellStyle name="Normal 3 3 2 4 2 2 2" xfId="14759" xr:uid="{00000000-0005-0000-0000-00007A310000}"/>
    <cellStyle name="Normal 3 3 2 4 2 2 2 2" xfId="45081" xr:uid="{00000000-0005-0000-0000-00007B310000}"/>
    <cellStyle name="Normal 3 3 2 4 2 2 2 3" xfId="29857" xr:uid="{00000000-0005-0000-0000-00007C310000}"/>
    <cellStyle name="Normal 3 3 2 4 2 2 3" xfId="9739" xr:uid="{00000000-0005-0000-0000-00007D310000}"/>
    <cellStyle name="Normal 3 3 2 4 2 2 3 2" xfId="40064" xr:uid="{00000000-0005-0000-0000-00007E310000}"/>
    <cellStyle name="Normal 3 3 2 4 2 2 3 3" xfId="24840" xr:uid="{00000000-0005-0000-0000-00007F310000}"/>
    <cellStyle name="Normal 3 3 2 4 2 2 4" xfId="35051" xr:uid="{00000000-0005-0000-0000-000080310000}"/>
    <cellStyle name="Normal 3 3 2 4 2 2 5" xfId="19827" xr:uid="{00000000-0005-0000-0000-000081310000}"/>
    <cellStyle name="Normal 3 3 2 4 2 3" xfId="6378" xr:uid="{00000000-0005-0000-0000-000082310000}"/>
    <cellStyle name="Normal 3 3 2 4 2 3 2" xfId="16430" xr:uid="{00000000-0005-0000-0000-000083310000}"/>
    <cellStyle name="Normal 3 3 2 4 2 3 2 2" xfId="46752" xr:uid="{00000000-0005-0000-0000-000084310000}"/>
    <cellStyle name="Normal 3 3 2 4 2 3 2 3" xfId="31528" xr:uid="{00000000-0005-0000-0000-000085310000}"/>
    <cellStyle name="Normal 3 3 2 4 2 3 3" xfId="11410" xr:uid="{00000000-0005-0000-0000-000086310000}"/>
    <cellStyle name="Normal 3 3 2 4 2 3 3 2" xfId="41735" xr:uid="{00000000-0005-0000-0000-000087310000}"/>
    <cellStyle name="Normal 3 3 2 4 2 3 3 3" xfId="26511" xr:uid="{00000000-0005-0000-0000-000088310000}"/>
    <cellStyle name="Normal 3 3 2 4 2 3 4" xfId="36722" xr:uid="{00000000-0005-0000-0000-000089310000}"/>
    <cellStyle name="Normal 3 3 2 4 2 3 5" xfId="21498" xr:uid="{00000000-0005-0000-0000-00008A310000}"/>
    <cellStyle name="Normal 3 3 2 4 2 4" xfId="13088" xr:uid="{00000000-0005-0000-0000-00008B310000}"/>
    <cellStyle name="Normal 3 3 2 4 2 4 2" xfId="43410" xr:uid="{00000000-0005-0000-0000-00008C310000}"/>
    <cellStyle name="Normal 3 3 2 4 2 4 3" xfId="28186" xr:uid="{00000000-0005-0000-0000-00008D310000}"/>
    <cellStyle name="Normal 3 3 2 4 2 5" xfId="8067" xr:uid="{00000000-0005-0000-0000-00008E310000}"/>
    <cellStyle name="Normal 3 3 2 4 2 5 2" xfId="38393" xr:uid="{00000000-0005-0000-0000-00008F310000}"/>
    <cellStyle name="Normal 3 3 2 4 2 5 3" xfId="23169" xr:uid="{00000000-0005-0000-0000-000090310000}"/>
    <cellStyle name="Normal 3 3 2 4 2 6" xfId="33381" xr:uid="{00000000-0005-0000-0000-000091310000}"/>
    <cellStyle name="Normal 3 3 2 4 2 7" xfId="18156" xr:uid="{00000000-0005-0000-0000-000092310000}"/>
    <cellStyle name="Normal 3 3 2 4 3" xfId="3849" xr:uid="{00000000-0005-0000-0000-000093310000}"/>
    <cellStyle name="Normal 3 3 2 4 3 2" xfId="13923" xr:uid="{00000000-0005-0000-0000-000094310000}"/>
    <cellStyle name="Normal 3 3 2 4 3 2 2" xfId="44245" xr:uid="{00000000-0005-0000-0000-000095310000}"/>
    <cellStyle name="Normal 3 3 2 4 3 2 3" xfId="29021" xr:uid="{00000000-0005-0000-0000-000096310000}"/>
    <cellStyle name="Normal 3 3 2 4 3 3" xfId="8903" xr:uid="{00000000-0005-0000-0000-000097310000}"/>
    <cellStyle name="Normal 3 3 2 4 3 3 2" xfId="39228" xr:uid="{00000000-0005-0000-0000-000098310000}"/>
    <cellStyle name="Normal 3 3 2 4 3 3 3" xfId="24004" xr:uid="{00000000-0005-0000-0000-000099310000}"/>
    <cellStyle name="Normal 3 3 2 4 3 4" xfId="34215" xr:uid="{00000000-0005-0000-0000-00009A310000}"/>
    <cellStyle name="Normal 3 3 2 4 3 5" xfId="18991" xr:uid="{00000000-0005-0000-0000-00009B310000}"/>
    <cellStyle name="Normal 3 3 2 4 4" xfId="5542" xr:uid="{00000000-0005-0000-0000-00009C310000}"/>
    <cellStyle name="Normal 3 3 2 4 4 2" xfId="15594" xr:uid="{00000000-0005-0000-0000-00009D310000}"/>
    <cellStyle name="Normal 3 3 2 4 4 2 2" xfId="45916" xr:uid="{00000000-0005-0000-0000-00009E310000}"/>
    <cellStyle name="Normal 3 3 2 4 4 2 3" xfId="30692" xr:uid="{00000000-0005-0000-0000-00009F310000}"/>
    <cellStyle name="Normal 3 3 2 4 4 3" xfId="10574" xr:uid="{00000000-0005-0000-0000-0000A0310000}"/>
    <cellStyle name="Normal 3 3 2 4 4 3 2" xfId="40899" xr:uid="{00000000-0005-0000-0000-0000A1310000}"/>
    <cellStyle name="Normal 3 3 2 4 4 3 3" xfId="25675" xr:uid="{00000000-0005-0000-0000-0000A2310000}"/>
    <cellStyle name="Normal 3 3 2 4 4 4" xfId="35886" xr:uid="{00000000-0005-0000-0000-0000A3310000}"/>
    <cellStyle name="Normal 3 3 2 4 4 5" xfId="20662" xr:uid="{00000000-0005-0000-0000-0000A4310000}"/>
    <cellStyle name="Normal 3 3 2 4 5" xfId="12252" xr:uid="{00000000-0005-0000-0000-0000A5310000}"/>
    <cellStyle name="Normal 3 3 2 4 5 2" xfId="42574" xr:uid="{00000000-0005-0000-0000-0000A6310000}"/>
    <cellStyle name="Normal 3 3 2 4 5 3" xfId="27350" xr:uid="{00000000-0005-0000-0000-0000A7310000}"/>
    <cellStyle name="Normal 3 3 2 4 6" xfId="7231" xr:uid="{00000000-0005-0000-0000-0000A8310000}"/>
    <cellStyle name="Normal 3 3 2 4 6 2" xfId="37557" xr:uid="{00000000-0005-0000-0000-0000A9310000}"/>
    <cellStyle name="Normal 3 3 2 4 6 3" xfId="22333" xr:uid="{00000000-0005-0000-0000-0000AA310000}"/>
    <cellStyle name="Normal 3 3 2 4 7" xfId="32545" xr:uid="{00000000-0005-0000-0000-0000AB310000}"/>
    <cellStyle name="Normal 3 3 2 4 8" xfId="17320" xr:uid="{00000000-0005-0000-0000-0000AC310000}"/>
    <cellStyle name="Normal 3 3 2 5" xfId="2578" xr:uid="{00000000-0005-0000-0000-0000AD310000}"/>
    <cellStyle name="Normal 3 3 2 5 2" xfId="4268" xr:uid="{00000000-0005-0000-0000-0000AE310000}"/>
    <cellStyle name="Normal 3 3 2 5 2 2" xfId="14341" xr:uid="{00000000-0005-0000-0000-0000AF310000}"/>
    <cellStyle name="Normal 3 3 2 5 2 2 2" xfId="44663" xr:uid="{00000000-0005-0000-0000-0000B0310000}"/>
    <cellStyle name="Normal 3 3 2 5 2 2 3" xfId="29439" xr:uid="{00000000-0005-0000-0000-0000B1310000}"/>
    <cellStyle name="Normal 3 3 2 5 2 3" xfId="9321" xr:uid="{00000000-0005-0000-0000-0000B2310000}"/>
    <cellStyle name="Normal 3 3 2 5 2 3 2" xfId="39646" xr:uid="{00000000-0005-0000-0000-0000B3310000}"/>
    <cellStyle name="Normal 3 3 2 5 2 3 3" xfId="24422" xr:uid="{00000000-0005-0000-0000-0000B4310000}"/>
    <cellStyle name="Normal 3 3 2 5 2 4" xfId="34633" xr:uid="{00000000-0005-0000-0000-0000B5310000}"/>
    <cellStyle name="Normal 3 3 2 5 2 5" xfId="19409" xr:uid="{00000000-0005-0000-0000-0000B6310000}"/>
    <cellStyle name="Normal 3 3 2 5 3" xfId="5960" xr:uid="{00000000-0005-0000-0000-0000B7310000}"/>
    <cellStyle name="Normal 3 3 2 5 3 2" xfId="16012" xr:uid="{00000000-0005-0000-0000-0000B8310000}"/>
    <cellStyle name="Normal 3 3 2 5 3 2 2" xfId="46334" xr:uid="{00000000-0005-0000-0000-0000B9310000}"/>
    <cellStyle name="Normal 3 3 2 5 3 2 3" xfId="31110" xr:uid="{00000000-0005-0000-0000-0000BA310000}"/>
    <cellStyle name="Normal 3 3 2 5 3 3" xfId="10992" xr:uid="{00000000-0005-0000-0000-0000BB310000}"/>
    <cellStyle name="Normal 3 3 2 5 3 3 2" xfId="41317" xr:uid="{00000000-0005-0000-0000-0000BC310000}"/>
    <cellStyle name="Normal 3 3 2 5 3 3 3" xfId="26093" xr:uid="{00000000-0005-0000-0000-0000BD310000}"/>
    <cellStyle name="Normal 3 3 2 5 3 4" xfId="36304" xr:uid="{00000000-0005-0000-0000-0000BE310000}"/>
    <cellStyle name="Normal 3 3 2 5 3 5" xfId="21080" xr:uid="{00000000-0005-0000-0000-0000BF310000}"/>
    <cellStyle name="Normal 3 3 2 5 4" xfId="12670" xr:uid="{00000000-0005-0000-0000-0000C0310000}"/>
    <cellStyle name="Normal 3 3 2 5 4 2" xfId="42992" xr:uid="{00000000-0005-0000-0000-0000C1310000}"/>
    <cellStyle name="Normal 3 3 2 5 4 3" xfId="27768" xr:uid="{00000000-0005-0000-0000-0000C2310000}"/>
    <cellStyle name="Normal 3 3 2 5 5" xfId="7649" xr:uid="{00000000-0005-0000-0000-0000C3310000}"/>
    <cellStyle name="Normal 3 3 2 5 5 2" xfId="37975" xr:uid="{00000000-0005-0000-0000-0000C4310000}"/>
    <cellStyle name="Normal 3 3 2 5 5 3" xfId="22751" xr:uid="{00000000-0005-0000-0000-0000C5310000}"/>
    <cellStyle name="Normal 3 3 2 5 6" xfId="32963" xr:uid="{00000000-0005-0000-0000-0000C6310000}"/>
    <cellStyle name="Normal 3 3 2 5 7" xfId="17738" xr:uid="{00000000-0005-0000-0000-0000C7310000}"/>
    <cellStyle name="Normal 3 3 2 6" xfId="3431" xr:uid="{00000000-0005-0000-0000-0000C8310000}"/>
    <cellStyle name="Normal 3 3 2 6 2" xfId="13505" xr:uid="{00000000-0005-0000-0000-0000C9310000}"/>
    <cellStyle name="Normal 3 3 2 6 2 2" xfId="43827" xr:uid="{00000000-0005-0000-0000-0000CA310000}"/>
    <cellStyle name="Normal 3 3 2 6 2 3" xfId="28603" xr:uid="{00000000-0005-0000-0000-0000CB310000}"/>
    <cellStyle name="Normal 3 3 2 6 3" xfId="8485" xr:uid="{00000000-0005-0000-0000-0000CC310000}"/>
    <cellStyle name="Normal 3 3 2 6 3 2" xfId="38810" xr:uid="{00000000-0005-0000-0000-0000CD310000}"/>
    <cellStyle name="Normal 3 3 2 6 3 3" xfId="23586" xr:uid="{00000000-0005-0000-0000-0000CE310000}"/>
    <cellStyle name="Normal 3 3 2 6 4" xfId="33797" xr:uid="{00000000-0005-0000-0000-0000CF310000}"/>
    <cellStyle name="Normal 3 3 2 6 5" xfId="18573" xr:uid="{00000000-0005-0000-0000-0000D0310000}"/>
    <cellStyle name="Normal 3 3 2 7" xfId="5124" xr:uid="{00000000-0005-0000-0000-0000D1310000}"/>
    <cellStyle name="Normal 3 3 2 7 2" xfId="15176" xr:uid="{00000000-0005-0000-0000-0000D2310000}"/>
    <cellStyle name="Normal 3 3 2 7 2 2" xfId="45498" xr:uid="{00000000-0005-0000-0000-0000D3310000}"/>
    <cellStyle name="Normal 3 3 2 7 2 3" xfId="30274" xr:uid="{00000000-0005-0000-0000-0000D4310000}"/>
    <cellStyle name="Normal 3 3 2 7 3" xfId="10156" xr:uid="{00000000-0005-0000-0000-0000D5310000}"/>
    <cellStyle name="Normal 3 3 2 7 3 2" xfId="40481" xr:uid="{00000000-0005-0000-0000-0000D6310000}"/>
    <cellStyle name="Normal 3 3 2 7 3 3" xfId="25257" xr:uid="{00000000-0005-0000-0000-0000D7310000}"/>
    <cellStyle name="Normal 3 3 2 7 4" xfId="35468" xr:uid="{00000000-0005-0000-0000-0000D8310000}"/>
    <cellStyle name="Normal 3 3 2 7 5" xfId="20244" xr:uid="{00000000-0005-0000-0000-0000D9310000}"/>
    <cellStyle name="Normal 3 3 2 8" xfId="11834" xr:uid="{00000000-0005-0000-0000-0000DA310000}"/>
    <cellStyle name="Normal 3 3 2 8 2" xfId="42156" xr:uid="{00000000-0005-0000-0000-0000DB310000}"/>
    <cellStyle name="Normal 3 3 2 8 3" xfId="26932" xr:uid="{00000000-0005-0000-0000-0000DC310000}"/>
    <cellStyle name="Normal 3 3 2 9" xfId="6813" xr:uid="{00000000-0005-0000-0000-0000DD310000}"/>
    <cellStyle name="Normal 3 3 2 9 2" xfId="37139" xr:uid="{00000000-0005-0000-0000-0000DE310000}"/>
    <cellStyle name="Normal 3 3 2 9 3" xfId="21915" xr:uid="{00000000-0005-0000-0000-0000DF310000}"/>
    <cellStyle name="Normal 3 3 3" xfId="1777" xr:uid="{00000000-0005-0000-0000-0000E0310000}"/>
    <cellStyle name="Normal 3 3 3 10" xfId="16954" xr:uid="{00000000-0005-0000-0000-0000E1310000}"/>
    <cellStyle name="Normal 3 3 3 2" xfId="1996" xr:uid="{00000000-0005-0000-0000-0000E2310000}"/>
    <cellStyle name="Normal 3 3 3 2 2" xfId="2417" xr:uid="{00000000-0005-0000-0000-0000E3310000}"/>
    <cellStyle name="Normal 3 3 3 2 2 2" xfId="3256" xr:uid="{00000000-0005-0000-0000-0000E4310000}"/>
    <cellStyle name="Normal 3 3 3 2 2 2 2" xfId="4946" xr:uid="{00000000-0005-0000-0000-0000E5310000}"/>
    <cellStyle name="Normal 3 3 3 2 2 2 2 2" xfId="15019" xr:uid="{00000000-0005-0000-0000-0000E6310000}"/>
    <cellStyle name="Normal 3 3 3 2 2 2 2 2 2" xfId="45341" xr:uid="{00000000-0005-0000-0000-0000E7310000}"/>
    <cellStyle name="Normal 3 3 3 2 2 2 2 2 3" xfId="30117" xr:uid="{00000000-0005-0000-0000-0000E8310000}"/>
    <cellStyle name="Normal 3 3 3 2 2 2 2 3" xfId="9999" xr:uid="{00000000-0005-0000-0000-0000E9310000}"/>
    <cellStyle name="Normal 3 3 3 2 2 2 2 3 2" xfId="40324" xr:uid="{00000000-0005-0000-0000-0000EA310000}"/>
    <cellStyle name="Normal 3 3 3 2 2 2 2 3 3" xfId="25100" xr:uid="{00000000-0005-0000-0000-0000EB310000}"/>
    <cellStyle name="Normal 3 3 3 2 2 2 2 4" xfId="35311" xr:uid="{00000000-0005-0000-0000-0000EC310000}"/>
    <cellStyle name="Normal 3 3 3 2 2 2 2 5" xfId="20087" xr:uid="{00000000-0005-0000-0000-0000ED310000}"/>
    <cellStyle name="Normal 3 3 3 2 2 2 3" xfId="6638" xr:uid="{00000000-0005-0000-0000-0000EE310000}"/>
    <cellStyle name="Normal 3 3 3 2 2 2 3 2" xfId="16690" xr:uid="{00000000-0005-0000-0000-0000EF310000}"/>
    <cellStyle name="Normal 3 3 3 2 2 2 3 2 2" xfId="47012" xr:uid="{00000000-0005-0000-0000-0000F0310000}"/>
    <cellStyle name="Normal 3 3 3 2 2 2 3 2 3" xfId="31788" xr:uid="{00000000-0005-0000-0000-0000F1310000}"/>
    <cellStyle name="Normal 3 3 3 2 2 2 3 3" xfId="11670" xr:uid="{00000000-0005-0000-0000-0000F2310000}"/>
    <cellStyle name="Normal 3 3 3 2 2 2 3 3 2" xfId="41995" xr:uid="{00000000-0005-0000-0000-0000F3310000}"/>
    <cellStyle name="Normal 3 3 3 2 2 2 3 3 3" xfId="26771" xr:uid="{00000000-0005-0000-0000-0000F4310000}"/>
    <cellStyle name="Normal 3 3 3 2 2 2 3 4" xfId="36982" xr:uid="{00000000-0005-0000-0000-0000F5310000}"/>
    <cellStyle name="Normal 3 3 3 2 2 2 3 5" xfId="21758" xr:uid="{00000000-0005-0000-0000-0000F6310000}"/>
    <cellStyle name="Normal 3 3 3 2 2 2 4" xfId="13348" xr:uid="{00000000-0005-0000-0000-0000F7310000}"/>
    <cellStyle name="Normal 3 3 3 2 2 2 4 2" xfId="43670" xr:uid="{00000000-0005-0000-0000-0000F8310000}"/>
    <cellStyle name="Normal 3 3 3 2 2 2 4 3" xfId="28446" xr:uid="{00000000-0005-0000-0000-0000F9310000}"/>
    <cellStyle name="Normal 3 3 3 2 2 2 5" xfId="8327" xr:uid="{00000000-0005-0000-0000-0000FA310000}"/>
    <cellStyle name="Normal 3 3 3 2 2 2 5 2" xfId="38653" xr:uid="{00000000-0005-0000-0000-0000FB310000}"/>
    <cellStyle name="Normal 3 3 3 2 2 2 5 3" xfId="23429" xr:uid="{00000000-0005-0000-0000-0000FC310000}"/>
    <cellStyle name="Normal 3 3 3 2 2 2 6" xfId="33641" xr:uid="{00000000-0005-0000-0000-0000FD310000}"/>
    <cellStyle name="Normal 3 3 3 2 2 2 7" xfId="18416" xr:uid="{00000000-0005-0000-0000-0000FE310000}"/>
    <cellStyle name="Normal 3 3 3 2 2 3" xfId="4109" xr:uid="{00000000-0005-0000-0000-0000FF310000}"/>
    <cellStyle name="Normal 3 3 3 2 2 3 2" xfId="14183" xr:uid="{00000000-0005-0000-0000-000000320000}"/>
    <cellStyle name="Normal 3 3 3 2 2 3 2 2" xfId="44505" xr:uid="{00000000-0005-0000-0000-000001320000}"/>
    <cellStyle name="Normal 3 3 3 2 2 3 2 3" xfId="29281" xr:uid="{00000000-0005-0000-0000-000002320000}"/>
    <cellStyle name="Normal 3 3 3 2 2 3 3" xfId="9163" xr:uid="{00000000-0005-0000-0000-000003320000}"/>
    <cellStyle name="Normal 3 3 3 2 2 3 3 2" xfId="39488" xr:uid="{00000000-0005-0000-0000-000004320000}"/>
    <cellStyle name="Normal 3 3 3 2 2 3 3 3" xfId="24264" xr:uid="{00000000-0005-0000-0000-000005320000}"/>
    <cellStyle name="Normal 3 3 3 2 2 3 4" xfId="34475" xr:uid="{00000000-0005-0000-0000-000006320000}"/>
    <cellStyle name="Normal 3 3 3 2 2 3 5" xfId="19251" xr:uid="{00000000-0005-0000-0000-000007320000}"/>
    <cellStyle name="Normal 3 3 3 2 2 4" xfId="5802" xr:uid="{00000000-0005-0000-0000-000008320000}"/>
    <cellStyle name="Normal 3 3 3 2 2 4 2" xfId="15854" xr:uid="{00000000-0005-0000-0000-000009320000}"/>
    <cellStyle name="Normal 3 3 3 2 2 4 2 2" xfId="46176" xr:uid="{00000000-0005-0000-0000-00000A320000}"/>
    <cellStyle name="Normal 3 3 3 2 2 4 2 3" xfId="30952" xr:uid="{00000000-0005-0000-0000-00000B320000}"/>
    <cellStyle name="Normal 3 3 3 2 2 4 3" xfId="10834" xr:uid="{00000000-0005-0000-0000-00000C320000}"/>
    <cellStyle name="Normal 3 3 3 2 2 4 3 2" xfId="41159" xr:uid="{00000000-0005-0000-0000-00000D320000}"/>
    <cellStyle name="Normal 3 3 3 2 2 4 3 3" xfId="25935" xr:uid="{00000000-0005-0000-0000-00000E320000}"/>
    <cellStyle name="Normal 3 3 3 2 2 4 4" xfId="36146" xr:uid="{00000000-0005-0000-0000-00000F320000}"/>
    <cellStyle name="Normal 3 3 3 2 2 4 5" xfId="20922" xr:uid="{00000000-0005-0000-0000-000010320000}"/>
    <cellStyle name="Normal 3 3 3 2 2 5" xfId="12512" xr:uid="{00000000-0005-0000-0000-000011320000}"/>
    <cellStyle name="Normal 3 3 3 2 2 5 2" xfId="42834" xr:uid="{00000000-0005-0000-0000-000012320000}"/>
    <cellStyle name="Normal 3 3 3 2 2 5 3" xfId="27610" xr:uid="{00000000-0005-0000-0000-000013320000}"/>
    <cellStyle name="Normal 3 3 3 2 2 6" xfId="7491" xr:uid="{00000000-0005-0000-0000-000014320000}"/>
    <cellStyle name="Normal 3 3 3 2 2 6 2" xfId="37817" xr:uid="{00000000-0005-0000-0000-000015320000}"/>
    <cellStyle name="Normal 3 3 3 2 2 6 3" xfId="22593" xr:uid="{00000000-0005-0000-0000-000016320000}"/>
    <cellStyle name="Normal 3 3 3 2 2 7" xfId="32805" xr:uid="{00000000-0005-0000-0000-000017320000}"/>
    <cellStyle name="Normal 3 3 3 2 2 8" xfId="17580" xr:uid="{00000000-0005-0000-0000-000018320000}"/>
    <cellStyle name="Normal 3 3 3 2 3" xfId="2838" xr:uid="{00000000-0005-0000-0000-000019320000}"/>
    <cellStyle name="Normal 3 3 3 2 3 2" xfId="4528" xr:uid="{00000000-0005-0000-0000-00001A320000}"/>
    <cellStyle name="Normal 3 3 3 2 3 2 2" xfId="14601" xr:uid="{00000000-0005-0000-0000-00001B320000}"/>
    <cellStyle name="Normal 3 3 3 2 3 2 2 2" xfId="44923" xr:uid="{00000000-0005-0000-0000-00001C320000}"/>
    <cellStyle name="Normal 3 3 3 2 3 2 2 3" xfId="29699" xr:uid="{00000000-0005-0000-0000-00001D320000}"/>
    <cellStyle name="Normal 3 3 3 2 3 2 3" xfId="9581" xr:uid="{00000000-0005-0000-0000-00001E320000}"/>
    <cellStyle name="Normal 3 3 3 2 3 2 3 2" xfId="39906" xr:uid="{00000000-0005-0000-0000-00001F320000}"/>
    <cellStyle name="Normal 3 3 3 2 3 2 3 3" xfId="24682" xr:uid="{00000000-0005-0000-0000-000020320000}"/>
    <cellStyle name="Normal 3 3 3 2 3 2 4" xfId="34893" xr:uid="{00000000-0005-0000-0000-000021320000}"/>
    <cellStyle name="Normal 3 3 3 2 3 2 5" xfId="19669" xr:uid="{00000000-0005-0000-0000-000022320000}"/>
    <cellStyle name="Normal 3 3 3 2 3 3" xfId="6220" xr:uid="{00000000-0005-0000-0000-000023320000}"/>
    <cellStyle name="Normal 3 3 3 2 3 3 2" xfId="16272" xr:uid="{00000000-0005-0000-0000-000024320000}"/>
    <cellStyle name="Normal 3 3 3 2 3 3 2 2" xfId="46594" xr:uid="{00000000-0005-0000-0000-000025320000}"/>
    <cellStyle name="Normal 3 3 3 2 3 3 2 3" xfId="31370" xr:uid="{00000000-0005-0000-0000-000026320000}"/>
    <cellStyle name="Normal 3 3 3 2 3 3 3" xfId="11252" xr:uid="{00000000-0005-0000-0000-000027320000}"/>
    <cellStyle name="Normal 3 3 3 2 3 3 3 2" xfId="41577" xr:uid="{00000000-0005-0000-0000-000028320000}"/>
    <cellStyle name="Normal 3 3 3 2 3 3 3 3" xfId="26353" xr:uid="{00000000-0005-0000-0000-000029320000}"/>
    <cellStyle name="Normal 3 3 3 2 3 3 4" xfId="36564" xr:uid="{00000000-0005-0000-0000-00002A320000}"/>
    <cellStyle name="Normal 3 3 3 2 3 3 5" xfId="21340" xr:uid="{00000000-0005-0000-0000-00002B320000}"/>
    <cellStyle name="Normal 3 3 3 2 3 4" xfId="12930" xr:uid="{00000000-0005-0000-0000-00002C320000}"/>
    <cellStyle name="Normal 3 3 3 2 3 4 2" xfId="43252" xr:uid="{00000000-0005-0000-0000-00002D320000}"/>
    <cellStyle name="Normal 3 3 3 2 3 4 3" xfId="28028" xr:uid="{00000000-0005-0000-0000-00002E320000}"/>
    <cellStyle name="Normal 3 3 3 2 3 5" xfId="7909" xr:uid="{00000000-0005-0000-0000-00002F320000}"/>
    <cellStyle name="Normal 3 3 3 2 3 5 2" xfId="38235" xr:uid="{00000000-0005-0000-0000-000030320000}"/>
    <cellStyle name="Normal 3 3 3 2 3 5 3" xfId="23011" xr:uid="{00000000-0005-0000-0000-000031320000}"/>
    <cellStyle name="Normal 3 3 3 2 3 6" xfId="33223" xr:uid="{00000000-0005-0000-0000-000032320000}"/>
    <cellStyle name="Normal 3 3 3 2 3 7" xfId="17998" xr:uid="{00000000-0005-0000-0000-000033320000}"/>
    <cellStyle name="Normal 3 3 3 2 4" xfId="3691" xr:uid="{00000000-0005-0000-0000-000034320000}"/>
    <cellStyle name="Normal 3 3 3 2 4 2" xfId="13765" xr:uid="{00000000-0005-0000-0000-000035320000}"/>
    <cellStyle name="Normal 3 3 3 2 4 2 2" xfId="44087" xr:uid="{00000000-0005-0000-0000-000036320000}"/>
    <cellStyle name="Normal 3 3 3 2 4 2 3" xfId="28863" xr:uid="{00000000-0005-0000-0000-000037320000}"/>
    <cellStyle name="Normal 3 3 3 2 4 3" xfId="8745" xr:uid="{00000000-0005-0000-0000-000038320000}"/>
    <cellStyle name="Normal 3 3 3 2 4 3 2" xfId="39070" xr:uid="{00000000-0005-0000-0000-000039320000}"/>
    <cellStyle name="Normal 3 3 3 2 4 3 3" xfId="23846" xr:uid="{00000000-0005-0000-0000-00003A320000}"/>
    <cellStyle name="Normal 3 3 3 2 4 4" xfId="34057" xr:uid="{00000000-0005-0000-0000-00003B320000}"/>
    <cellStyle name="Normal 3 3 3 2 4 5" xfId="18833" xr:uid="{00000000-0005-0000-0000-00003C320000}"/>
    <cellStyle name="Normal 3 3 3 2 5" xfId="5384" xr:uid="{00000000-0005-0000-0000-00003D320000}"/>
    <cellStyle name="Normal 3 3 3 2 5 2" xfId="15436" xr:uid="{00000000-0005-0000-0000-00003E320000}"/>
    <cellStyle name="Normal 3 3 3 2 5 2 2" xfId="45758" xr:uid="{00000000-0005-0000-0000-00003F320000}"/>
    <cellStyle name="Normal 3 3 3 2 5 2 3" xfId="30534" xr:uid="{00000000-0005-0000-0000-000040320000}"/>
    <cellStyle name="Normal 3 3 3 2 5 3" xfId="10416" xr:uid="{00000000-0005-0000-0000-000041320000}"/>
    <cellStyle name="Normal 3 3 3 2 5 3 2" xfId="40741" xr:uid="{00000000-0005-0000-0000-000042320000}"/>
    <cellStyle name="Normal 3 3 3 2 5 3 3" xfId="25517" xr:uid="{00000000-0005-0000-0000-000043320000}"/>
    <cellStyle name="Normal 3 3 3 2 5 4" xfId="35728" xr:uid="{00000000-0005-0000-0000-000044320000}"/>
    <cellStyle name="Normal 3 3 3 2 5 5" xfId="20504" xr:uid="{00000000-0005-0000-0000-000045320000}"/>
    <cellStyle name="Normal 3 3 3 2 6" xfId="12094" xr:uid="{00000000-0005-0000-0000-000046320000}"/>
    <cellStyle name="Normal 3 3 3 2 6 2" xfId="42416" xr:uid="{00000000-0005-0000-0000-000047320000}"/>
    <cellStyle name="Normal 3 3 3 2 6 3" xfId="27192" xr:uid="{00000000-0005-0000-0000-000048320000}"/>
    <cellStyle name="Normal 3 3 3 2 7" xfId="7073" xr:uid="{00000000-0005-0000-0000-000049320000}"/>
    <cellStyle name="Normal 3 3 3 2 7 2" xfId="37399" xr:uid="{00000000-0005-0000-0000-00004A320000}"/>
    <cellStyle name="Normal 3 3 3 2 7 3" xfId="22175" xr:uid="{00000000-0005-0000-0000-00004B320000}"/>
    <cellStyle name="Normal 3 3 3 2 8" xfId="32387" xr:uid="{00000000-0005-0000-0000-00004C320000}"/>
    <cellStyle name="Normal 3 3 3 2 9" xfId="17162" xr:uid="{00000000-0005-0000-0000-00004D320000}"/>
    <cellStyle name="Normal 3 3 3 3" xfId="2209" xr:uid="{00000000-0005-0000-0000-00004E320000}"/>
    <cellStyle name="Normal 3 3 3 3 2" xfId="3048" xr:uid="{00000000-0005-0000-0000-00004F320000}"/>
    <cellStyle name="Normal 3 3 3 3 2 2" xfId="4738" xr:uid="{00000000-0005-0000-0000-000050320000}"/>
    <cellStyle name="Normal 3 3 3 3 2 2 2" xfId="14811" xr:uid="{00000000-0005-0000-0000-000051320000}"/>
    <cellStyle name="Normal 3 3 3 3 2 2 2 2" xfId="45133" xr:uid="{00000000-0005-0000-0000-000052320000}"/>
    <cellStyle name="Normal 3 3 3 3 2 2 2 3" xfId="29909" xr:uid="{00000000-0005-0000-0000-000053320000}"/>
    <cellStyle name="Normal 3 3 3 3 2 2 3" xfId="9791" xr:uid="{00000000-0005-0000-0000-000054320000}"/>
    <cellStyle name="Normal 3 3 3 3 2 2 3 2" xfId="40116" xr:uid="{00000000-0005-0000-0000-000055320000}"/>
    <cellStyle name="Normal 3 3 3 3 2 2 3 3" xfId="24892" xr:uid="{00000000-0005-0000-0000-000056320000}"/>
    <cellStyle name="Normal 3 3 3 3 2 2 4" xfId="35103" xr:uid="{00000000-0005-0000-0000-000057320000}"/>
    <cellStyle name="Normal 3 3 3 3 2 2 5" xfId="19879" xr:uid="{00000000-0005-0000-0000-000058320000}"/>
    <cellStyle name="Normal 3 3 3 3 2 3" xfId="6430" xr:uid="{00000000-0005-0000-0000-000059320000}"/>
    <cellStyle name="Normal 3 3 3 3 2 3 2" xfId="16482" xr:uid="{00000000-0005-0000-0000-00005A320000}"/>
    <cellStyle name="Normal 3 3 3 3 2 3 2 2" xfId="46804" xr:uid="{00000000-0005-0000-0000-00005B320000}"/>
    <cellStyle name="Normal 3 3 3 3 2 3 2 3" xfId="31580" xr:uid="{00000000-0005-0000-0000-00005C320000}"/>
    <cellStyle name="Normal 3 3 3 3 2 3 3" xfId="11462" xr:uid="{00000000-0005-0000-0000-00005D320000}"/>
    <cellStyle name="Normal 3 3 3 3 2 3 3 2" xfId="41787" xr:uid="{00000000-0005-0000-0000-00005E320000}"/>
    <cellStyle name="Normal 3 3 3 3 2 3 3 3" xfId="26563" xr:uid="{00000000-0005-0000-0000-00005F320000}"/>
    <cellStyle name="Normal 3 3 3 3 2 3 4" xfId="36774" xr:uid="{00000000-0005-0000-0000-000060320000}"/>
    <cellStyle name="Normal 3 3 3 3 2 3 5" xfId="21550" xr:uid="{00000000-0005-0000-0000-000061320000}"/>
    <cellStyle name="Normal 3 3 3 3 2 4" xfId="13140" xr:uid="{00000000-0005-0000-0000-000062320000}"/>
    <cellStyle name="Normal 3 3 3 3 2 4 2" xfId="43462" xr:uid="{00000000-0005-0000-0000-000063320000}"/>
    <cellStyle name="Normal 3 3 3 3 2 4 3" xfId="28238" xr:uid="{00000000-0005-0000-0000-000064320000}"/>
    <cellStyle name="Normal 3 3 3 3 2 5" xfId="8119" xr:uid="{00000000-0005-0000-0000-000065320000}"/>
    <cellStyle name="Normal 3 3 3 3 2 5 2" xfId="38445" xr:uid="{00000000-0005-0000-0000-000066320000}"/>
    <cellStyle name="Normal 3 3 3 3 2 5 3" xfId="23221" xr:uid="{00000000-0005-0000-0000-000067320000}"/>
    <cellStyle name="Normal 3 3 3 3 2 6" xfId="33433" xr:uid="{00000000-0005-0000-0000-000068320000}"/>
    <cellStyle name="Normal 3 3 3 3 2 7" xfId="18208" xr:uid="{00000000-0005-0000-0000-000069320000}"/>
    <cellStyle name="Normal 3 3 3 3 3" xfId="3901" xr:uid="{00000000-0005-0000-0000-00006A320000}"/>
    <cellStyle name="Normal 3 3 3 3 3 2" xfId="13975" xr:uid="{00000000-0005-0000-0000-00006B320000}"/>
    <cellStyle name="Normal 3 3 3 3 3 2 2" xfId="44297" xr:uid="{00000000-0005-0000-0000-00006C320000}"/>
    <cellStyle name="Normal 3 3 3 3 3 2 3" xfId="29073" xr:uid="{00000000-0005-0000-0000-00006D320000}"/>
    <cellStyle name="Normal 3 3 3 3 3 3" xfId="8955" xr:uid="{00000000-0005-0000-0000-00006E320000}"/>
    <cellStyle name="Normal 3 3 3 3 3 3 2" xfId="39280" xr:uid="{00000000-0005-0000-0000-00006F320000}"/>
    <cellStyle name="Normal 3 3 3 3 3 3 3" xfId="24056" xr:uid="{00000000-0005-0000-0000-000070320000}"/>
    <cellStyle name="Normal 3 3 3 3 3 4" xfId="34267" xr:uid="{00000000-0005-0000-0000-000071320000}"/>
    <cellStyle name="Normal 3 3 3 3 3 5" xfId="19043" xr:uid="{00000000-0005-0000-0000-000072320000}"/>
    <cellStyle name="Normal 3 3 3 3 4" xfId="5594" xr:uid="{00000000-0005-0000-0000-000073320000}"/>
    <cellStyle name="Normal 3 3 3 3 4 2" xfId="15646" xr:uid="{00000000-0005-0000-0000-000074320000}"/>
    <cellStyle name="Normal 3 3 3 3 4 2 2" xfId="45968" xr:uid="{00000000-0005-0000-0000-000075320000}"/>
    <cellStyle name="Normal 3 3 3 3 4 2 3" xfId="30744" xr:uid="{00000000-0005-0000-0000-000076320000}"/>
    <cellStyle name="Normal 3 3 3 3 4 3" xfId="10626" xr:uid="{00000000-0005-0000-0000-000077320000}"/>
    <cellStyle name="Normal 3 3 3 3 4 3 2" xfId="40951" xr:uid="{00000000-0005-0000-0000-000078320000}"/>
    <cellStyle name="Normal 3 3 3 3 4 3 3" xfId="25727" xr:uid="{00000000-0005-0000-0000-000079320000}"/>
    <cellStyle name="Normal 3 3 3 3 4 4" xfId="35938" xr:uid="{00000000-0005-0000-0000-00007A320000}"/>
    <cellStyle name="Normal 3 3 3 3 4 5" xfId="20714" xr:uid="{00000000-0005-0000-0000-00007B320000}"/>
    <cellStyle name="Normal 3 3 3 3 5" xfId="12304" xr:uid="{00000000-0005-0000-0000-00007C320000}"/>
    <cellStyle name="Normal 3 3 3 3 5 2" xfId="42626" xr:uid="{00000000-0005-0000-0000-00007D320000}"/>
    <cellStyle name="Normal 3 3 3 3 5 3" xfId="27402" xr:uid="{00000000-0005-0000-0000-00007E320000}"/>
    <cellStyle name="Normal 3 3 3 3 6" xfId="7283" xr:uid="{00000000-0005-0000-0000-00007F320000}"/>
    <cellStyle name="Normal 3 3 3 3 6 2" xfId="37609" xr:uid="{00000000-0005-0000-0000-000080320000}"/>
    <cellStyle name="Normal 3 3 3 3 6 3" xfId="22385" xr:uid="{00000000-0005-0000-0000-000081320000}"/>
    <cellStyle name="Normal 3 3 3 3 7" xfId="32597" xr:uid="{00000000-0005-0000-0000-000082320000}"/>
    <cellStyle name="Normal 3 3 3 3 8" xfId="17372" xr:uid="{00000000-0005-0000-0000-000083320000}"/>
    <cellStyle name="Normal 3 3 3 4" xfId="2630" xr:uid="{00000000-0005-0000-0000-000084320000}"/>
    <cellStyle name="Normal 3 3 3 4 2" xfId="4320" xr:uid="{00000000-0005-0000-0000-000085320000}"/>
    <cellStyle name="Normal 3 3 3 4 2 2" xfId="14393" xr:uid="{00000000-0005-0000-0000-000086320000}"/>
    <cellStyle name="Normal 3 3 3 4 2 2 2" xfId="44715" xr:uid="{00000000-0005-0000-0000-000087320000}"/>
    <cellStyle name="Normal 3 3 3 4 2 2 3" xfId="29491" xr:uid="{00000000-0005-0000-0000-000088320000}"/>
    <cellStyle name="Normal 3 3 3 4 2 3" xfId="9373" xr:uid="{00000000-0005-0000-0000-000089320000}"/>
    <cellStyle name="Normal 3 3 3 4 2 3 2" xfId="39698" xr:uid="{00000000-0005-0000-0000-00008A320000}"/>
    <cellStyle name="Normal 3 3 3 4 2 3 3" xfId="24474" xr:uid="{00000000-0005-0000-0000-00008B320000}"/>
    <cellStyle name="Normal 3 3 3 4 2 4" xfId="34685" xr:uid="{00000000-0005-0000-0000-00008C320000}"/>
    <cellStyle name="Normal 3 3 3 4 2 5" xfId="19461" xr:uid="{00000000-0005-0000-0000-00008D320000}"/>
    <cellStyle name="Normal 3 3 3 4 3" xfId="6012" xr:uid="{00000000-0005-0000-0000-00008E320000}"/>
    <cellStyle name="Normal 3 3 3 4 3 2" xfId="16064" xr:uid="{00000000-0005-0000-0000-00008F320000}"/>
    <cellStyle name="Normal 3 3 3 4 3 2 2" xfId="46386" xr:uid="{00000000-0005-0000-0000-000090320000}"/>
    <cellStyle name="Normal 3 3 3 4 3 2 3" xfId="31162" xr:uid="{00000000-0005-0000-0000-000091320000}"/>
    <cellStyle name="Normal 3 3 3 4 3 3" xfId="11044" xr:uid="{00000000-0005-0000-0000-000092320000}"/>
    <cellStyle name="Normal 3 3 3 4 3 3 2" xfId="41369" xr:uid="{00000000-0005-0000-0000-000093320000}"/>
    <cellStyle name="Normal 3 3 3 4 3 3 3" xfId="26145" xr:uid="{00000000-0005-0000-0000-000094320000}"/>
    <cellStyle name="Normal 3 3 3 4 3 4" xfId="36356" xr:uid="{00000000-0005-0000-0000-000095320000}"/>
    <cellStyle name="Normal 3 3 3 4 3 5" xfId="21132" xr:uid="{00000000-0005-0000-0000-000096320000}"/>
    <cellStyle name="Normal 3 3 3 4 4" xfId="12722" xr:uid="{00000000-0005-0000-0000-000097320000}"/>
    <cellStyle name="Normal 3 3 3 4 4 2" xfId="43044" xr:uid="{00000000-0005-0000-0000-000098320000}"/>
    <cellStyle name="Normal 3 3 3 4 4 3" xfId="27820" xr:uid="{00000000-0005-0000-0000-000099320000}"/>
    <cellStyle name="Normal 3 3 3 4 5" xfId="7701" xr:uid="{00000000-0005-0000-0000-00009A320000}"/>
    <cellStyle name="Normal 3 3 3 4 5 2" xfId="38027" xr:uid="{00000000-0005-0000-0000-00009B320000}"/>
    <cellStyle name="Normal 3 3 3 4 5 3" xfId="22803" xr:uid="{00000000-0005-0000-0000-00009C320000}"/>
    <cellStyle name="Normal 3 3 3 4 6" xfId="33015" xr:uid="{00000000-0005-0000-0000-00009D320000}"/>
    <cellStyle name="Normal 3 3 3 4 7" xfId="17790" xr:uid="{00000000-0005-0000-0000-00009E320000}"/>
    <cellStyle name="Normal 3 3 3 5" xfId="3483" xr:uid="{00000000-0005-0000-0000-00009F320000}"/>
    <cellStyle name="Normal 3 3 3 5 2" xfId="13557" xr:uid="{00000000-0005-0000-0000-0000A0320000}"/>
    <cellStyle name="Normal 3 3 3 5 2 2" xfId="43879" xr:uid="{00000000-0005-0000-0000-0000A1320000}"/>
    <cellStyle name="Normal 3 3 3 5 2 3" xfId="28655" xr:uid="{00000000-0005-0000-0000-0000A2320000}"/>
    <cellStyle name="Normal 3 3 3 5 3" xfId="8537" xr:uid="{00000000-0005-0000-0000-0000A3320000}"/>
    <cellStyle name="Normal 3 3 3 5 3 2" xfId="38862" xr:uid="{00000000-0005-0000-0000-0000A4320000}"/>
    <cellStyle name="Normal 3 3 3 5 3 3" xfId="23638" xr:uid="{00000000-0005-0000-0000-0000A5320000}"/>
    <cellStyle name="Normal 3 3 3 5 4" xfId="33849" xr:uid="{00000000-0005-0000-0000-0000A6320000}"/>
    <cellStyle name="Normal 3 3 3 5 5" xfId="18625" xr:uid="{00000000-0005-0000-0000-0000A7320000}"/>
    <cellStyle name="Normal 3 3 3 6" xfId="5176" xr:uid="{00000000-0005-0000-0000-0000A8320000}"/>
    <cellStyle name="Normal 3 3 3 6 2" xfId="15228" xr:uid="{00000000-0005-0000-0000-0000A9320000}"/>
    <cellStyle name="Normal 3 3 3 6 2 2" xfId="45550" xr:uid="{00000000-0005-0000-0000-0000AA320000}"/>
    <cellStyle name="Normal 3 3 3 6 2 3" xfId="30326" xr:uid="{00000000-0005-0000-0000-0000AB320000}"/>
    <cellStyle name="Normal 3 3 3 6 3" xfId="10208" xr:uid="{00000000-0005-0000-0000-0000AC320000}"/>
    <cellStyle name="Normal 3 3 3 6 3 2" xfId="40533" xr:uid="{00000000-0005-0000-0000-0000AD320000}"/>
    <cellStyle name="Normal 3 3 3 6 3 3" xfId="25309" xr:uid="{00000000-0005-0000-0000-0000AE320000}"/>
    <cellStyle name="Normal 3 3 3 6 4" xfId="35520" xr:uid="{00000000-0005-0000-0000-0000AF320000}"/>
    <cellStyle name="Normal 3 3 3 6 5" xfId="20296" xr:uid="{00000000-0005-0000-0000-0000B0320000}"/>
    <cellStyle name="Normal 3 3 3 7" xfId="11886" xr:uid="{00000000-0005-0000-0000-0000B1320000}"/>
    <cellStyle name="Normal 3 3 3 7 2" xfId="42208" xr:uid="{00000000-0005-0000-0000-0000B2320000}"/>
    <cellStyle name="Normal 3 3 3 7 3" xfId="26984" xr:uid="{00000000-0005-0000-0000-0000B3320000}"/>
    <cellStyle name="Normal 3 3 3 8" xfId="6865" xr:uid="{00000000-0005-0000-0000-0000B4320000}"/>
    <cellStyle name="Normal 3 3 3 8 2" xfId="37191" xr:uid="{00000000-0005-0000-0000-0000B5320000}"/>
    <cellStyle name="Normal 3 3 3 8 3" xfId="21967" xr:uid="{00000000-0005-0000-0000-0000B6320000}"/>
    <cellStyle name="Normal 3 3 3 9" xfId="32180" xr:uid="{00000000-0005-0000-0000-0000B7320000}"/>
    <cellStyle name="Normal 3 3 4" xfId="1890" xr:uid="{00000000-0005-0000-0000-0000B8320000}"/>
    <cellStyle name="Normal 3 3 4 2" xfId="2313" xr:uid="{00000000-0005-0000-0000-0000B9320000}"/>
    <cellStyle name="Normal 3 3 4 2 2" xfId="3152" xr:uid="{00000000-0005-0000-0000-0000BA320000}"/>
    <cellStyle name="Normal 3 3 4 2 2 2" xfId="4842" xr:uid="{00000000-0005-0000-0000-0000BB320000}"/>
    <cellStyle name="Normal 3 3 4 2 2 2 2" xfId="14915" xr:uid="{00000000-0005-0000-0000-0000BC320000}"/>
    <cellStyle name="Normal 3 3 4 2 2 2 2 2" xfId="45237" xr:uid="{00000000-0005-0000-0000-0000BD320000}"/>
    <cellStyle name="Normal 3 3 4 2 2 2 2 3" xfId="30013" xr:uid="{00000000-0005-0000-0000-0000BE320000}"/>
    <cellStyle name="Normal 3 3 4 2 2 2 3" xfId="9895" xr:uid="{00000000-0005-0000-0000-0000BF320000}"/>
    <cellStyle name="Normal 3 3 4 2 2 2 3 2" xfId="40220" xr:uid="{00000000-0005-0000-0000-0000C0320000}"/>
    <cellStyle name="Normal 3 3 4 2 2 2 3 3" xfId="24996" xr:uid="{00000000-0005-0000-0000-0000C1320000}"/>
    <cellStyle name="Normal 3 3 4 2 2 2 4" xfId="35207" xr:uid="{00000000-0005-0000-0000-0000C2320000}"/>
    <cellStyle name="Normal 3 3 4 2 2 2 5" xfId="19983" xr:uid="{00000000-0005-0000-0000-0000C3320000}"/>
    <cellStyle name="Normal 3 3 4 2 2 3" xfId="6534" xr:uid="{00000000-0005-0000-0000-0000C4320000}"/>
    <cellStyle name="Normal 3 3 4 2 2 3 2" xfId="16586" xr:uid="{00000000-0005-0000-0000-0000C5320000}"/>
    <cellStyle name="Normal 3 3 4 2 2 3 2 2" xfId="46908" xr:uid="{00000000-0005-0000-0000-0000C6320000}"/>
    <cellStyle name="Normal 3 3 4 2 2 3 2 3" xfId="31684" xr:uid="{00000000-0005-0000-0000-0000C7320000}"/>
    <cellStyle name="Normal 3 3 4 2 2 3 3" xfId="11566" xr:uid="{00000000-0005-0000-0000-0000C8320000}"/>
    <cellStyle name="Normal 3 3 4 2 2 3 3 2" xfId="41891" xr:uid="{00000000-0005-0000-0000-0000C9320000}"/>
    <cellStyle name="Normal 3 3 4 2 2 3 3 3" xfId="26667" xr:uid="{00000000-0005-0000-0000-0000CA320000}"/>
    <cellStyle name="Normal 3 3 4 2 2 3 4" xfId="36878" xr:uid="{00000000-0005-0000-0000-0000CB320000}"/>
    <cellStyle name="Normal 3 3 4 2 2 3 5" xfId="21654" xr:uid="{00000000-0005-0000-0000-0000CC320000}"/>
    <cellStyle name="Normal 3 3 4 2 2 4" xfId="13244" xr:uid="{00000000-0005-0000-0000-0000CD320000}"/>
    <cellStyle name="Normal 3 3 4 2 2 4 2" xfId="43566" xr:uid="{00000000-0005-0000-0000-0000CE320000}"/>
    <cellStyle name="Normal 3 3 4 2 2 4 3" xfId="28342" xr:uid="{00000000-0005-0000-0000-0000CF320000}"/>
    <cellStyle name="Normal 3 3 4 2 2 5" xfId="8223" xr:uid="{00000000-0005-0000-0000-0000D0320000}"/>
    <cellStyle name="Normal 3 3 4 2 2 5 2" xfId="38549" xr:uid="{00000000-0005-0000-0000-0000D1320000}"/>
    <cellStyle name="Normal 3 3 4 2 2 5 3" xfId="23325" xr:uid="{00000000-0005-0000-0000-0000D2320000}"/>
    <cellStyle name="Normal 3 3 4 2 2 6" xfId="33537" xr:uid="{00000000-0005-0000-0000-0000D3320000}"/>
    <cellStyle name="Normal 3 3 4 2 2 7" xfId="18312" xr:uid="{00000000-0005-0000-0000-0000D4320000}"/>
    <cellStyle name="Normal 3 3 4 2 3" xfId="4005" xr:uid="{00000000-0005-0000-0000-0000D5320000}"/>
    <cellStyle name="Normal 3 3 4 2 3 2" xfId="14079" xr:uid="{00000000-0005-0000-0000-0000D6320000}"/>
    <cellStyle name="Normal 3 3 4 2 3 2 2" xfId="44401" xr:uid="{00000000-0005-0000-0000-0000D7320000}"/>
    <cellStyle name="Normal 3 3 4 2 3 2 3" xfId="29177" xr:uid="{00000000-0005-0000-0000-0000D8320000}"/>
    <cellStyle name="Normal 3 3 4 2 3 3" xfId="9059" xr:uid="{00000000-0005-0000-0000-0000D9320000}"/>
    <cellStyle name="Normal 3 3 4 2 3 3 2" xfId="39384" xr:uid="{00000000-0005-0000-0000-0000DA320000}"/>
    <cellStyle name="Normal 3 3 4 2 3 3 3" xfId="24160" xr:uid="{00000000-0005-0000-0000-0000DB320000}"/>
    <cellStyle name="Normal 3 3 4 2 3 4" xfId="34371" xr:uid="{00000000-0005-0000-0000-0000DC320000}"/>
    <cellStyle name="Normal 3 3 4 2 3 5" xfId="19147" xr:uid="{00000000-0005-0000-0000-0000DD320000}"/>
    <cellStyle name="Normal 3 3 4 2 4" xfId="5698" xr:uid="{00000000-0005-0000-0000-0000DE320000}"/>
    <cellStyle name="Normal 3 3 4 2 4 2" xfId="15750" xr:uid="{00000000-0005-0000-0000-0000DF320000}"/>
    <cellStyle name="Normal 3 3 4 2 4 2 2" xfId="46072" xr:uid="{00000000-0005-0000-0000-0000E0320000}"/>
    <cellStyle name="Normal 3 3 4 2 4 2 3" xfId="30848" xr:uid="{00000000-0005-0000-0000-0000E1320000}"/>
    <cellStyle name="Normal 3 3 4 2 4 3" xfId="10730" xr:uid="{00000000-0005-0000-0000-0000E2320000}"/>
    <cellStyle name="Normal 3 3 4 2 4 3 2" xfId="41055" xr:uid="{00000000-0005-0000-0000-0000E3320000}"/>
    <cellStyle name="Normal 3 3 4 2 4 3 3" xfId="25831" xr:uid="{00000000-0005-0000-0000-0000E4320000}"/>
    <cellStyle name="Normal 3 3 4 2 4 4" xfId="36042" xr:uid="{00000000-0005-0000-0000-0000E5320000}"/>
    <cellStyle name="Normal 3 3 4 2 4 5" xfId="20818" xr:uid="{00000000-0005-0000-0000-0000E6320000}"/>
    <cellStyle name="Normal 3 3 4 2 5" xfId="12408" xr:uid="{00000000-0005-0000-0000-0000E7320000}"/>
    <cellStyle name="Normal 3 3 4 2 5 2" xfId="42730" xr:uid="{00000000-0005-0000-0000-0000E8320000}"/>
    <cellStyle name="Normal 3 3 4 2 5 3" xfId="27506" xr:uid="{00000000-0005-0000-0000-0000E9320000}"/>
    <cellStyle name="Normal 3 3 4 2 6" xfId="7387" xr:uid="{00000000-0005-0000-0000-0000EA320000}"/>
    <cellStyle name="Normal 3 3 4 2 6 2" xfId="37713" xr:uid="{00000000-0005-0000-0000-0000EB320000}"/>
    <cellStyle name="Normal 3 3 4 2 6 3" xfId="22489" xr:uid="{00000000-0005-0000-0000-0000EC320000}"/>
    <cellStyle name="Normal 3 3 4 2 7" xfId="32701" xr:uid="{00000000-0005-0000-0000-0000ED320000}"/>
    <cellStyle name="Normal 3 3 4 2 8" xfId="17476" xr:uid="{00000000-0005-0000-0000-0000EE320000}"/>
    <cellStyle name="Normal 3 3 4 3" xfId="2734" xr:uid="{00000000-0005-0000-0000-0000EF320000}"/>
    <cellStyle name="Normal 3 3 4 3 2" xfId="4424" xr:uid="{00000000-0005-0000-0000-0000F0320000}"/>
    <cellStyle name="Normal 3 3 4 3 2 2" xfId="14497" xr:uid="{00000000-0005-0000-0000-0000F1320000}"/>
    <cellStyle name="Normal 3 3 4 3 2 2 2" xfId="44819" xr:uid="{00000000-0005-0000-0000-0000F2320000}"/>
    <cellStyle name="Normal 3 3 4 3 2 2 3" xfId="29595" xr:uid="{00000000-0005-0000-0000-0000F3320000}"/>
    <cellStyle name="Normal 3 3 4 3 2 3" xfId="9477" xr:uid="{00000000-0005-0000-0000-0000F4320000}"/>
    <cellStyle name="Normal 3 3 4 3 2 3 2" xfId="39802" xr:uid="{00000000-0005-0000-0000-0000F5320000}"/>
    <cellStyle name="Normal 3 3 4 3 2 3 3" xfId="24578" xr:uid="{00000000-0005-0000-0000-0000F6320000}"/>
    <cellStyle name="Normal 3 3 4 3 2 4" xfId="34789" xr:uid="{00000000-0005-0000-0000-0000F7320000}"/>
    <cellStyle name="Normal 3 3 4 3 2 5" xfId="19565" xr:uid="{00000000-0005-0000-0000-0000F8320000}"/>
    <cellStyle name="Normal 3 3 4 3 3" xfId="6116" xr:uid="{00000000-0005-0000-0000-0000F9320000}"/>
    <cellStyle name="Normal 3 3 4 3 3 2" xfId="16168" xr:uid="{00000000-0005-0000-0000-0000FA320000}"/>
    <cellStyle name="Normal 3 3 4 3 3 2 2" xfId="46490" xr:uid="{00000000-0005-0000-0000-0000FB320000}"/>
    <cellStyle name="Normal 3 3 4 3 3 2 3" xfId="31266" xr:uid="{00000000-0005-0000-0000-0000FC320000}"/>
    <cellStyle name="Normal 3 3 4 3 3 3" xfId="11148" xr:uid="{00000000-0005-0000-0000-0000FD320000}"/>
    <cellStyle name="Normal 3 3 4 3 3 3 2" xfId="41473" xr:uid="{00000000-0005-0000-0000-0000FE320000}"/>
    <cellStyle name="Normal 3 3 4 3 3 3 3" xfId="26249" xr:uid="{00000000-0005-0000-0000-0000FF320000}"/>
    <cellStyle name="Normal 3 3 4 3 3 4" xfId="36460" xr:uid="{00000000-0005-0000-0000-000000330000}"/>
    <cellStyle name="Normal 3 3 4 3 3 5" xfId="21236" xr:uid="{00000000-0005-0000-0000-000001330000}"/>
    <cellStyle name="Normal 3 3 4 3 4" xfId="12826" xr:uid="{00000000-0005-0000-0000-000002330000}"/>
    <cellStyle name="Normal 3 3 4 3 4 2" xfId="43148" xr:uid="{00000000-0005-0000-0000-000003330000}"/>
    <cellStyle name="Normal 3 3 4 3 4 3" xfId="27924" xr:uid="{00000000-0005-0000-0000-000004330000}"/>
    <cellStyle name="Normal 3 3 4 3 5" xfId="7805" xr:uid="{00000000-0005-0000-0000-000005330000}"/>
    <cellStyle name="Normal 3 3 4 3 5 2" xfId="38131" xr:uid="{00000000-0005-0000-0000-000006330000}"/>
    <cellStyle name="Normal 3 3 4 3 5 3" xfId="22907" xr:uid="{00000000-0005-0000-0000-000007330000}"/>
    <cellStyle name="Normal 3 3 4 3 6" xfId="33119" xr:uid="{00000000-0005-0000-0000-000008330000}"/>
    <cellStyle name="Normal 3 3 4 3 7" xfId="17894" xr:uid="{00000000-0005-0000-0000-000009330000}"/>
    <cellStyle name="Normal 3 3 4 4" xfId="3587" xr:uid="{00000000-0005-0000-0000-00000A330000}"/>
    <cellStyle name="Normal 3 3 4 4 2" xfId="13661" xr:uid="{00000000-0005-0000-0000-00000B330000}"/>
    <cellStyle name="Normal 3 3 4 4 2 2" xfId="43983" xr:uid="{00000000-0005-0000-0000-00000C330000}"/>
    <cellStyle name="Normal 3 3 4 4 2 3" xfId="28759" xr:uid="{00000000-0005-0000-0000-00000D330000}"/>
    <cellStyle name="Normal 3 3 4 4 3" xfId="8641" xr:uid="{00000000-0005-0000-0000-00000E330000}"/>
    <cellStyle name="Normal 3 3 4 4 3 2" xfId="38966" xr:uid="{00000000-0005-0000-0000-00000F330000}"/>
    <cellStyle name="Normal 3 3 4 4 3 3" xfId="23742" xr:uid="{00000000-0005-0000-0000-000010330000}"/>
    <cellStyle name="Normal 3 3 4 4 4" xfId="33953" xr:uid="{00000000-0005-0000-0000-000011330000}"/>
    <cellStyle name="Normal 3 3 4 4 5" xfId="18729" xr:uid="{00000000-0005-0000-0000-000012330000}"/>
    <cellStyle name="Normal 3 3 4 5" xfId="5280" xr:uid="{00000000-0005-0000-0000-000013330000}"/>
    <cellStyle name="Normal 3 3 4 5 2" xfId="15332" xr:uid="{00000000-0005-0000-0000-000014330000}"/>
    <cellStyle name="Normal 3 3 4 5 2 2" xfId="45654" xr:uid="{00000000-0005-0000-0000-000015330000}"/>
    <cellStyle name="Normal 3 3 4 5 2 3" xfId="30430" xr:uid="{00000000-0005-0000-0000-000016330000}"/>
    <cellStyle name="Normal 3 3 4 5 3" xfId="10312" xr:uid="{00000000-0005-0000-0000-000017330000}"/>
    <cellStyle name="Normal 3 3 4 5 3 2" xfId="40637" xr:uid="{00000000-0005-0000-0000-000018330000}"/>
    <cellStyle name="Normal 3 3 4 5 3 3" xfId="25413" xr:uid="{00000000-0005-0000-0000-000019330000}"/>
    <cellStyle name="Normal 3 3 4 5 4" xfId="35624" xr:uid="{00000000-0005-0000-0000-00001A330000}"/>
    <cellStyle name="Normal 3 3 4 5 5" xfId="20400" xr:uid="{00000000-0005-0000-0000-00001B330000}"/>
    <cellStyle name="Normal 3 3 4 6" xfId="11990" xr:uid="{00000000-0005-0000-0000-00001C330000}"/>
    <cellStyle name="Normal 3 3 4 6 2" xfId="42312" xr:uid="{00000000-0005-0000-0000-00001D330000}"/>
    <cellStyle name="Normal 3 3 4 6 3" xfId="27088" xr:uid="{00000000-0005-0000-0000-00001E330000}"/>
    <cellStyle name="Normal 3 3 4 7" xfId="6969" xr:uid="{00000000-0005-0000-0000-00001F330000}"/>
    <cellStyle name="Normal 3 3 4 7 2" xfId="37295" xr:uid="{00000000-0005-0000-0000-000020330000}"/>
    <cellStyle name="Normal 3 3 4 7 3" xfId="22071" xr:uid="{00000000-0005-0000-0000-000021330000}"/>
    <cellStyle name="Normal 3 3 4 8" xfId="32283" xr:uid="{00000000-0005-0000-0000-000022330000}"/>
    <cellStyle name="Normal 3 3 4 9" xfId="17058" xr:uid="{00000000-0005-0000-0000-000023330000}"/>
    <cellStyle name="Normal 3 3 5" xfId="2103" xr:uid="{00000000-0005-0000-0000-000024330000}"/>
    <cellStyle name="Normal 3 3 5 2" xfId="2944" xr:uid="{00000000-0005-0000-0000-000025330000}"/>
    <cellStyle name="Normal 3 3 5 2 2" xfId="4634" xr:uid="{00000000-0005-0000-0000-000026330000}"/>
    <cellStyle name="Normal 3 3 5 2 2 2" xfId="14707" xr:uid="{00000000-0005-0000-0000-000027330000}"/>
    <cellStyle name="Normal 3 3 5 2 2 2 2" xfId="45029" xr:uid="{00000000-0005-0000-0000-000028330000}"/>
    <cellStyle name="Normal 3 3 5 2 2 2 3" xfId="29805" xr:uid="{00000000-0005-0000-0000-000029330000}"/>
    <cellStyle name="Normal 3 3 5 2 2 3" xfId="9687" xr:uid="{00000000-0005-0000-0000-00002A330000}"/>
    <cellStyle name="Normal 3 3 5 2 2 3 2" xfId="40012" xr:uid="{00000000-0005-0000-0000-00002B330000}"/>
    <cellStyle name="Normal 3 3 5 2 2 3 3" xfId="24788" xr:uid="{00000000-0005-0000-0000-00002C330000}"/>
    <cellStyle name="Normal 3 3 5 2 2 4" xfId="34999" xr:uid="{00000000-0005-0000-0000-00002D330000}"/>
    <cellStyle name="Normal 3 3 5 2 2 5" xfId="19775" xr:uid="{00000000-0005-0000-0000-00002E330000}"/>
    <cellStyle name="Normal 3 3 5 2 3" xfId="6326" xr:uid="{00000000-0005-0000-0000-00002F330000}"/>
    <cellStyle name="Normal 3 3 5 2 3 2" xfId="16378" xr:uid="{00000000-0005-0000-0000-000030330000}"/>
    <cellStyle name="Normal 3 3 5 2 3 2 2" xfId="46700" xr:uid="{00000000-0005-0000-0000-000031330000}"/>
    <cellStyle name="Normal 3 3 5 2 3 2 3" xfId="31476" xr:uid="{00000000-0005-0000-0000-000032330000}"/>
    <cellStyle name="Normal 3 3 5 2 3 3" xfId="11358" xr:uid="{00000000-0005-0000-0000-000033330000}"/>
    <cellStyle name="Normal 3 3 5 2 3 3 2" xfId="41683" xr:uid="{00000000-0005-0000-0000-000034330000}"/>
    <cellStyle name="Normal 3 3 5 2 3 3 3" xfId="26459" xr:uid="{00000000-0005-0000-0000-000035330000}"/>
    <cellStyle name="Normal 3 3 5 2 3 4" xfId="36670" xr:uid="{00000000-0005-0000-0000-000036330000}"/>
    <cellStyle name="Normal 3 3 5 2 3 5" xfId="21446" xr:uid="{00000000-0005-0000-0000-000037330000}"/>
    <cellStyle name="Normal 3 3 5 2 4" xfId="13036" xr:uid="{00000000-0005-0000-0000-000038330000}"/>
    <cellStyle name="Normal 3 3 5 2 4 2" xfId="43358" xr:uid="{00000000-0005-0000-0000-000039330000}"/>
    <cellStyle name="Normal 3 3 5 2 4 3" xfId="28134" xr:uid="{00000000-0005-0000-0000-00003A330000}"/>
    <cellStyle name="Normal 3 3 5 2 5" xfId="8015" xr:uid="{00000000-0005-0000-0000-00003B330000}"/>
    <cellStyle name="Normal 3 3 5 2 5 2" xfId="38341" xr:uid="{00000000-0005-0000-0000-00003C330000}"/>
    <cellStyle name="Normal 3 3 5 2 5 3" xfId="23117" xr:uid="{00000000-0005-0000-0000-00003D330000}"/>
    <cellStyle name="Normal 3 3 5 2 6" xfId="33329" xr:uid="{00000000-0005-0000-0000-00003E330000}"/>
    <cellStyle name="Normal 3 3 5 2 7" xfId="18104" xr:uid="{00000000-0005-0000-0000-00003F330000}"/>
    <cellStyle name="Normal 3 3 5 3" xfId="3797" xr:uid="{00000000-0005-0000-0000-000040330000}"/>
    <cellStyle name="Normal 3 3 5 3 2" xfId="13871" xr:uid="{00000000-0005-0000-0000-000041330000}"/>
    <cellStyle name="Normal 3 3 5 3 2 2" xfId="44193" xr:uid="{00000000-0005-0000-0000-000042330000}"/>
    <cellStyle name="Normal 3 3 5 3 2 3" xfId="28969" xr:uid="{00000000-0005-0000-0000-000043330000}"/>
    <cellStyle name="Normal 3 3 5 3 3" xfId="8851" xr:uid="{00000000-0005-0000-0000-000044330000}"/>
    <cellStyle name="Normal 3 3 5 3 3 2" xfId="39176" xr:uid="{00000000-0005-0000-0000-000045330000}"/>
    <cellStyle name="Normal 3 3 5 3 3 3" xfId="23952" xr:uid="{00000000-0005-0000-0000-000046330000}"/>
    <cellStyle name="Normal 3 3 5 3 4" xfId="34163" xr:uid="{00000000-0005-0000-0000-000047330000}"/>
    <cellStyle name="Normal 3 3 5 3 5" xfId="18939" xr:uid="{00000000-0005-0000-0000-000048330000}"/>
    <cellStyle name="Normal 3 3 5 4" xfId="5490" xr:uid="{00000000-0005-0000-0000-000049330000}"/>
    <cellStyle name="Normal 3 3 5 4 2" xfId="15542" xr:uid="{00000000-0005-0000-0000-00004A330000}"/>
    <cellStyle name="Normal 3 3 5 4 2 2" xfId="45864" xr:uid="{00000000-0005-0000-0000-00004B330000}"/>
    <cellStyle name="Normal 3 3 5 4 2 3" xfId="30640" xr:uid="{00000000-0005-0000-0000-00004C330000}"/>
    <cellStyle name="Normal 3 3 5 4 3" xfId="10522" xr:uid="{00000000-0005-0000-0000-00004D330000}"/>
    <cellStyle name="Normal 3 3 5 4 3 2" xfId="40847" xr:uid="{00000000-0005-0000-0000-00004E330000}"/>
    <cellStyle name="Normal 3 3 5 4 3 3" xfId="25623" xr:uid="{00000000-0005-0000-0000-00004F330000}"/>
    <cellStyle name="Normal 3 3 5 4 4" xfId="35834" xr:uid="{00000000-0005-0000-0000-000050330000}"/>
    <cellStyle name="Normal 3 3 5 4 5" xfId="20610" xr:uid="{00000000-0005-0000-0000-000051330000}"/>
    <cellStyle name="Normal 3 3 5 5" xfId="12200" xr:uid="{00000000-0005-0000-0000-000052330000}"/>
    <cellStyle name="Normal 3 3 5 5 2" xfId="42522" xr:uid="{00000000-0005-0000-0000-000053330000}"/>
    <cellStyle name="Normal 3 3 5 5 3" xfId="27298" xr:uid="{00000000-0005-0000-0000-000054330000}"/>
    <cellStyle name="Normal 3 3 5 6" xfId="7179" xr:uid="{00000000-0005-0000-0000-000055330000}"/>
    <cellStyle name="Normal 3 3 5 6 2" xfId="37505" xr:uid="{00000000-0005-0000-0000-000056330000}"/>
    <cellStyle name="Normal 3 3 5 6 3" xfId="22281" xr:uid="{00000000-0005-0000-0000-000057330000}"/>
    <cellStyle name="Normal 3 3 5 7" xfId="32493" xr:uid="{00000000-0005-0000-0000-000058330000}"/>
    <cellStyle name="Normal 3 3 5 8" xfId="17268" xr:uid="{00000000-0005-0000-0000-000059330000}"/>
    <cellStyle name="Normal 3 3 6" xfId="2524" xr:uid="{00000000-0005-0000-0000-00005A330000}"/>
    <cellStyle name="Normal 3 3 6 2" xfId="4216" xr:uid="{00000000-0005-0000-0000-00005B330000}"/>
    <cellStyle name="Normal 3 3 6 2 2" xfId="14289" xr:uid="{00000000-0005-0000-0000-00005C330000}"/>
    <cellStyle name="Normal 3 3 6 2 2 2" xfId="44611" xr:uid="{00000000-0005-0000-0000-00005D330000}"/>
    <cellStyle name="Normal 3 3 6 2 2 3" xfId="29387" xr:uid="{00000000-0005-0000-0000-00005E330000}"/>
    <cellStyle name="Normal 3 3 6 2 3" xfId="9269" xr:uid="{00000000-0005-0000-0000-00005F330000}"/>
    <cellStyle name="Normal 3 3 6 2 3 2" xfId="39594" xr:uid="{00000000-0005-0000-0000-000060330000}"/>
    <cellStyle name="Normal 3 3 6 2 3 3" xfId="24370" xr:uid="{00000000-0005-0000-0000-000061330000}"/>
    <cellStyle name="Normal 3 3 6 2 4" xfId="34581" xr:uid="{00000000-0005-0000-0000-000062330000}"/>
    <cellStyle name="Normal 3 3 6 2 5" xfId="19357" xr:uid="{00000000-0005-0000-0000-000063330000}"/>
    <cellStyle name="Normal 3 3 6 3" xfId="5908" xr:uid="{00000000-0005-0000-0000-000064330000}"/>
    <cellStyle name="Normal 3 3 6 3 2" xfId="15960" xr:uid="{00000000-0005-0000-0000-000065330000}"/>
    <cellStyle name="Normal 3 3 6 3 2 2" xfId="46282" xr:uid="{00000000-0005-0000-0000-000066330000}"/>
    <cellStyle name="Normal 3 3 6 3 2 3" xfId="31058" xr:uid="{00000000-0005-0000-0000-000067330000}"/>
    <cellStyle name="Normal 3 3 6 3 3" xfId="10940" xr:uid="{00000000-0005-0000-0000-000068330000}"/>
    <cellStyle name="Normal 3 3 6 3 3 2" xfId="41265" xr:uid="{00000000-0005-0000-0000-000069330000}"/>
    <cellStyle name="Normal 3 3 6 3 3 3" xfId="26041" xr:uid="{00000000-0005-0000-0000-00006A330000}"/>
    <cellStyle name="Normal 3 3 6 3 4" xfId="36252" xr:uid="{00000000-0005-0000-0000-00006B330000}"/>
    <cellStyle name="Normal 3 3 6 3 5" xfId="21028" xr:uid="{00000000-0005-0000-0000-00006C330000}"/>
    <cellStyle name="Normal 3 3 6 4" xfId="12618" xr:uid="{00000000-0005-0000-0000-00006D330000}"/>
    <cellStyle name="Normal 3 3 6 4 2" xfId="42940" xr:uid="{00000000-0005-0000-0000-00006E330000}"/>
    <cellStyle name="Normal 3 3 6 4 3" xfId="27716" xr:uid="{00000000-0005-0000-0000-00006F330000}"/>
    <cellStyle name="Normal 3 3 6 5" xfId="7597" xr:uid="{00000000-0005-0000-0000-000070330000}"/>
    <cellStyle name="Normal 3 3 6 5 2" xfId="37923" xr:uid="{00000000-0005-0000-0000-000071330000}"/>
    <cellStyle name="Normal 3 3 6 5 3" xfId="22699" xr:uid="{00000000-0005-0000-0000-000072330000}"/>
    <cellStyle name="Normal 3 3 6 6" xfId="32911" xr:uid="{00000000-0005-0000-0000-000073330000}"/>
    <cellStyle name="Normal 3 3 6 7" xfId="17686" xr:uid="{00000000-0005-0000-0000-000074330000}"/>
    <cellStyle name="Normal 3 3 7" xfId="3375" xr:uid="{00000000-0005-0000-0000-000075330000}"/>
    <cellStyle name="Normal 3 3 7 2" xfId="13453" xr:uid="{00000000-0005-0000-0000-000076330000}"/>
    <cellStyle name="Normal 3 3 7 2 2" xfId="43775" xr:uid="{00000000-0005-0000-0000-000077330000}"/>
    <cellStyle name="Normal 3 3 7 2 3" xfId="28551" xr:uid="{00000000-0005-0000-0000-000078330000}"/>
    <cellStyle name="Normal 3 3 7 3" xfId="8433" xr:uid="{00000000-0005-0000-0000-000079330000}"/>
    <cellStyle name="Normal 3 3 7 3 2" xfId="38758" xr:uid="{00000000-0005-0000-0000-00007A330000}"/>
    <cellStyle name="Normal 3 3 7 3 3" xfId="23534" xr:uid="{00000000-0005-0000-0000-00007B330000}"/>
    <cellStyle name="Normal 3 3 7 4" xfId="33745" xr:uid="{00000000-0005-0000-0000-00007C330000}"/>
    <cellStyle name="Normal 3 3 7 5" xfId="18521" xr:uid="{00000000-0005-0000-0000-00007D330000}"/>
    <cellStyle name="Normal 3 3 8" xfId="5069" xr:uid="{00000000-0005-0000-0000-00007E330000}"/>
    <cellStyle name="Normal 3 3 8 2" xfId="15124" xr:uid="{00000000-0005-0000-0000-00007F330000}"/>
    <cellStyle name="Normal 3 3 8 2 2" xfId="45446" xr:uid="{00000000-0005-0000-0000-000080330000}"/>
    <cellStyle name="Normal 3 3 8 2 3" xfId="30222" xr:uid="{00000000-0005-0000-0000-000081330000}"/>
    <cellStyle name="Normal 3 3 8 3" xfId="10104" xr:uid="{00000000-0005-0000-0000-000082330000}"/>
    <cellStyle name="Normal 3 3 8 3 2" xfId="40429" xr:uid="{00000000-0005-0000-0000-000083330000}"/>
    <cellStyle name="Normal 3 3 8 3 3" xfId="25205" xr:uid="{00000000-0005-0000-0000-000084330000}"/>
    <cellStyle name="Normal 3 3 8 4" xfId="35416" xr:uid="{00000000-0005-0000-0000-000085330000}"/>
    <cellStyle name="Normal 3 3 8 5" xfId="20192" xr:uid="{00000000-0005-0000-0000-000086330000}"/>
    <cellStyle name="Normal 3 3 9" xfId="11780" xr:uid="{00000000-0005-0000-0000-000087330000}"/>
    <cellStyle name="Normal 3 3 9 2" xfId="42104" xr:uid="{00000000-0005-0000-0000-000088330000}"/>
    <cellStyle name="Normal 3 3 9 3" xfId="26880" xr:uid="{00000000-0005-0000-0000-000089330000}"/>
    <cellStyle name="Normal 3 4" xfId="1107" xr:uid="{00000000-0005-0000-0000-00008A330000}"/>
    <cellStyle name="Normal 3 5" xfId="31952" xr:uid="{00000000-0005-0000-0000-00008B330000}"/>
    <cellStyle name="Normal 3 6" xfId="950" xr:uid="{00000000-0005-0000-0000-00008C330000}"/>
    <cellStyle name="Normal 3 7" xfId="409" xr:uid="{00000000-0005-0000-0000-00008D330000}"/>
    <cellStyle name="Normal 3 8" xfId="47394" xr:uid="{00000000-0005-0000-0000-00008E330000}"/>
    <cellStyle name="Normal 30" xfId="952" xr:uid="{00000000-0005-0000-0000-00008F330000}"/>
    <cellStyle name="Normal 30 2" xfId="953" xr:uid="{00000000-0005-0000-0000-000090330000}"/>
    <cellStyle name="Normal 30 3" xfId="1431" xr:uid="{00000000-0005-0000-0000-000091330000}"/>
    <cellStyle name="Normal 30 3 10" xfId="6760" xr:uid="{00000000-0005-0000-0000-000092330000}"/>
    <cellStyle name="Normal 30 3 10 2" xfId="37088" xr:uid="{00000000-0005-0000-0000-000093330000}"/>
    <cellStyle name="Normal 30 3 10 3" xfId="21864" xr:uid="{00000000-0005-0000-0000-000094330000}"/>
    <cellStyle name="Normal 30 3 11" xfId="32079" xr:uid="{00000000-0005-0000-0000-000095330000}"/>
    <cellStyle name="Normal 30 3 12" xfId="16849" xr:uid="{00000000-0005-0000-0000-000096330000}"/>
    <cellStyle name="Normal 30 3 2" xfId="1724" xr:uid="{00000000-0005-0000-0000-000097330000}"/>
    <cellStyle name="Normal 30 3 2 10" xfId="32131" xr:uid="{00000000-0005-0000-0000-000098330000}"/>
    <cellStyle name="Normal 30 3 2 11" xfId="16903" xr:uid="{00000000-0005-0000-0000-000099330000}"/>
    <cellStyle name="Normal 30 3 2 2" xfId="1832" xr:uid="{00000000-0005-0000-0000-00009A330000}"/>
    <cellStyle name="Normal 30 3 2 2 10" xfId="17007" xr:uid="{00000000-0005-0000-0000-00009B330000}"/>
    <cellStyle name="Normal 30 3 2 2 2" xfId="2049" xr:uid="{00000000-0005-0000-0000-00009C330000}"/>
    <cellStyle name="Normal 30 3 2 2 2 2" xfId="2470" xr:uid="{00000000-0005-0000-0000-00009D330000}"/>
    <cellStyle name="Normal 30 3 2 2 2 2 2" xfId="3309" xr:uid="{00000000-0005-0000-0000-00009E330000}"/>
    <cellStyle name="Normal 30 3 2 2 2 2 2 2" xfId="4999" xr:uid="{00000000-0005-0000-0000-00009F330000}"/>
    <cellStyle name="Normal 30 3 2 2 2 2 2 2 2" xfId="15072" xr:uid="{00000000-0005-0000-0000-0000A0330000}"/>
    <cellStyle name="Normal 30 3 2 2 2 2 2 2 2 2" xfId="45394" xr:uid="{00000000-0005-0000-0000-0000A1330000}"/>
    <cellStyle name="Normal 30 3 2 2 2 2 2 2 2 3" xfId="30170" xr:uid="{00000000-0005-0000-0000-0000A2330000}"/>
    <cellStyle name="Normal 30 3 2 2 2 2 2 2 3" xfId="10052" xr:uid="{00000000-0005-0000-0000-0000A3330000}"/>
    <cellStyle name="Normal 30 3 2 2 2 2 2 2 3 2" xfId="40377" xr:uid="{00000000-0005-0000-0000-0000A4330000}"/>
    <cellStyle name="Normal 30 3 2 2 2 2 2 2 3 3" xfId="25153" xr:uid="{00000000-0005-0000-0000-0000A5330000}"/>
    <cellStyle name="Normal 30 3 2 2 2 2 2 2 4" xfId="35364" xr:uid="{00000000-0005-0000-0000-0000A6330000}"/>
    <cellStyle name="Normal 30 3 2 2 2 2 2 2 5" xfId="20140" xr:uid="{00000000-0005-0000-0000-0000A7330000}"/>
    <cellStyle name="Normal 30 3 2 2 2 2 2 3" xfId="6691" xr:uid="{00000000-0005-0000-0000-0000A8330000}"/>
    <cellStyle name="Normal 30 3 2 2 2 2 2 3 2" xfId="16743" xr:uid="{00000000-0005-0000-0000-0000A9330000}"/>
    <cellStyle name="Normal 30 3 2 2 2 2 2 3 2 2" xfId="47065" xr:uid="{00000000-0005-0000-0000-0000AA330000}"/>
    <cellStyle name="Normal 30 3 2 2 2 2 2 3 2 3" xfId="31841" xr:uid="{00000000-0005-0000-0000-0000AB330000}"/>
    <cellStyle name="Normal 30 3 2 2 2 2 2 3 3" xfId="11723" xr:uid="{00000000-0005-0000-0000-0000AC330000}"/>
    <cellStyle name="Normal 30 3 2 2 2 2 2 3 3 2" xfId="42048" xr:uid="{00000000-0005-0000-0000-0000AD330000}"/>
    <cellStyle name="Normal 30 3 2 2 2 2 2 3 3 3" xfId="26824" xr:uid="{00000000-0005-0000-0000-0000AE330000}"/>
    <cellStyle name="Normal 30 3 2 2 2 2 2 3 4" xfId="37035" xr:uid="{00000000-0005-0000-0000-0000AF330000}"/>
    <cellStyle name="Normal 30 3 2 2 2 2 2 3 5" xfId="21811" xr:uid="{00000000-0005-0000-0000-0000B0330000}"/>
    <cellStyle name="Normal 30 3 2 2 2 2 2 4" xfId="13401" xr:uid="{00000000-0005-0000-0000-0000B1330000}"/>
    <cellStyle name="Normal 30 3 2 2 2 2 2 4 2" xfId="43723" xr:uid="{00000000-0005-0000-0000-0000B2330000}"/>
    <cellStyle name="Normal 30 3 2 2 2 2 2 4 3" xfId="28499" xr:uid="{00000000-0005-0000-0000-0000B3330000}"/>
    <cellStyle name="Normal 30 3 2 2 2 2 2 5" xfId="8380" xr:uid="{00000000-0005-0000-0000-0000B4330000}"/>
    <cellStyle name="Normal 30 3 2 2 2 2 2 5 2" xfId="38706" xr:uid="{00000000-0005-0000-0000-0000B5330000}"/>
    <cellStyle name="Normal 30 3 2 2 2 2 2 5 3" xfId="23482" xr:uid="{00000000-0005-0000-0000-0000B6330000}"/>
    <cellStyle name="Normal 30 3 2 2 2 2 2 6" xfId="33694" xr:uid="{00000000-0005-0000-0000-0000B7330000}"/>
    <cellStyle name="Normal 30 3 2 2 2 2 2 7" xfId="18469" xr:uid="{00000000-0005-0000-0000-0000B8330000}"/>
    <cellStyle name="Normal 30 3 2 2 2 2 3" xfId="4162" xr:uid="{00000000-0005-0000-0000-0000B9330000}"/>
    <cellStyle name="Normal 30 3 2 2 2 2 3 2" xfId="14236" xr:uid="{00000000-0005-0000-0000-0000BA330000}"/>
    <cellStyle name="Normal 30 3 2 2 2 2 3 2 2" xfId="44558" xr:uid="{00000000-0005-0000-0000-0000BB330000}"/>
    <cellStyle name="Normal 30 3 2 2 2 2 3 2 3" xfId="29334" xr:uid="{00000000-0005-0000-0000-0000BC330000}"/>
    <cellStyle name="Normal 30 3 2 2 2 2 3 3" xfId="9216" xr:uid="{00000000-0005-0000-0000-0000BD330000}"/>
    <cellStyle name="Normal 30 3 2 2 2 2 3 3 2" xfId="39541" xr:uid="{00000000-0005-0000-0000-0000BE330000}"/>
    <cellStyle name="Normal 30 3 2 2 2 2 3 3 3" xfId="24317" xr:uid="{00000000-0005-0000-0000-0000BF330000}"/>
    <cellStyle name="Normal 30 3 2 2 2 2 3 4" xfId="34528" xr:uid="{00000000-0005-0000-0000-0000C0330000}"/>
    <cellStyle name="Normal 30 3 2 2 2 2 3 5" xfId="19304" xr:uid="{00000000-0005-0000-0000-0000C1330000}"/>
    <cellStyle name="Normal 30 3 2 2 2 2 4" xfId="5855" xr:uid="{00000000-0005-0000-0000-0000C2330000}"/>
    <cellStyle name="Normal 30 3 2 2 2 2 4 2" xfId="15907" xr:uid="{00000000-0005-0000-0000-0000C3330000}"/>
    <cellStyle name="Normal 30 3 2 2 2 2 4 2 2" xfId="46229" xr:uid="{00000000-0005-0000-0000-0000C4330000}"/>
    <cellStyle name="Normal 30 3 2 2 2 2 4 2 3" xfId="31005" xr:uid="{00000000-0005-0000-0000-0000C5330000}"/>
    <cellStyle name="Normal 30 3 2 2 2 2 4 3" xfId="10887" xr:uid="{00000000-0005-0000-0000-0000C6330000}"/>
    <cellStyle name="Normal 30 3 2 2 2 2 4 3 2" xfId="41212" xr:uid="{00000000-0005-0000-0000-0000C7330000}"/>
    <cellStyle name="Normal 30 3 2 2 2 2 4 3 3" xfId="25988" xr:uid="{00000000-0005-0000-0000-0000C8330000}"/>
    <cellStyle name="Normal 30 3 2 2 2 2 4 4" xfId="36199" xr:uid="{00000000-0005-0000-0000-0000C9330000}"/>
    <cellStyle name="Normal 30 3 2 2 2 2 4 5" xfId="20975" xr:uid="{00000000-0005-0000-0000-0000CA330000}"/>
    <cellStyle name="Normal 30 3 2 2 2 2 5" xfId="12565" xr:uid="{00000000-0005-0000-0000-0000CB330000}"/>
    <cellStyle name="Normal 30 3 2 2 2 2 5 2" xfId="42887" xr:uid="{00000000-0005-0000-0000-0000CC330000}"/>
    <cellStyle name="Normal 30 3 2 2 2 2 5 3" xfId="27663" xr:uid="{00000000-0005-0000-0000-0000CD330000}"/>
    <cellStyle name="Normal 30 3 2 2 2 2 6" xfId="7544" xr:uid="{00000000-0005-0000-0000-0000CE330000}"/>
    <cellStyle name="Normal 30 3 2 2 2 2 6 2" xfId="37870" xr:uid="{00000000-0005-0000-0000-0000CF330000}"/>
    <cellStyle name="Normal 30 3 2 2 2 2 6 3" xfId="22646" xr:uid="{00000000-0005-0000-0000-0000D0330000}"/>
    <cellStyle name="Normal 30 3 2 2 2 2 7" xfId="32858" xr:uid="{00000000-0005-0000-0000-0000D1330000}"/>
    <cellStyle name="Normal 30 3 2 2 2 2 8" xfId="17633" xr:uid="{00000000-0005-0000-0000-0000D2330000}"/>
    <cellStyle name="Normal 30 3 2 2 2 3" xfId="2891" xr:uid="{00000000-0005-0000-0000-0000D3330000}"/>
    <cellStyle name="Normal 30 3 2 2 2 3 2" xfId="4581" xr:uid="{00000000-0005-0000-0000-0000D4330000}"/>
    <cellStyle name="Normal 30 3 2 2 2 3 2 2" xfId="14654" xr:uid="{00000000-0005-0000-0000-0000D5330000}"/>
    <cellStyle name="Normal 30 3 2 2 2 3 2 2 2" xfId="44976" xr:uid="{00000000-0005-0000-0000-0000D6330000}"/>
    <cellStyle name="Normal 30 3 2 2 2 3 2 2 3" xfId="29752" xr:uid="{00000000-0005-0000-0000-0000D7330000}"/>
    <cellStyle name="Normal 30 3 2 2 2 3 2 3" xfId="9634" xr:uid="{00000000-0005-0000-0000-0000D8330000}"/>
    <cellStyle name="Normal 30 3 2 2 2 3 2 3 2" xfId="39959" xr:uid="{00000000-0005-0000-0000-0000D9330000}"/>
    <cellStyle name="Normal 30 3 2 2 2 3 2 3 3" xfId="24735" xr:uid="{00000000-0005-0000-0000-0000DA330000}"/>
    <cellStyle name="Normal 30 3 2 2 2 3 2 4" xfId="34946" xr:uid="{00000000-0005-0000-0000-0000DB330000}"/>
    <cellStyle name="Normal 30 3 2 2 2 3 2 5" xfId="19722" xr:uid="{00000000-0005-0000-0000-0000DC330000}"/>
    <cellStyle name="Normal 30 3 2 2 2 3 3" xfId="6273" xr:uid="{00000000-0005-0000-0000-0000DD330000}"/>
    <cellStyle name="Normal 30 3 2 2 2 3 3 2" xfId="16325" xr:uid="{00000000-0005-0000-0000-0000DE330000}"/>
    <cellStyle name="Normal 30 3 2 2 2 3 3 2 2" xfId="46647" xr:uid="{00000000-0005-0000-0000-0000DF330000}"/>
    <cellStyle name="Normal 30 3 2 2 2 3 3 2 3" xfId="31423" xr:uid="{00000000-0005-0000-0000-0000E0330000}"/>
    <cellStyle name="Normal 30 3 2 2 2 3 3 3" xfId="11305" xr:uid="{00000000-0005-0000-0000-0000E1330000}"/>
    <cellStyle name="Normal 30 3 2 2 2 3 3 3 2" xfId="41630" xr:uid="{00000000-0005-0000-0000-0000E2330000}"/>
    <cellStyle name="Normal 30 3 2 2 2 3 3 3 3" xfId="26406" xr:uid="{00000000-0005-0000-0000-0000E3330000}"/>
    <cellStyle name="Normal 30 3 2 2 2 3 3 4" xfId="36617" xr:uid="{00000000-0005-0000-0000-0000E4330000}"/>
    <cellStyle name="Normal 30 3 2 2 2 3 3 5" xfId="21393" xr:uid="{00000000-0005-0000-0000-0000E5330000}"/>
    <cellStyle name="Normal 30 3 2 2 2 3 4" xfId="12983" xr:uid="{00000000-0005-0000-0000-0000E6330000}"/>
    <cellStyle name="Normal 30 3 2 2 2 3 4 2" xfId="43305" xr:uid="{00000000-0005-0000-0000-0000E7330000}"/>
    <cellStyle name="Normal 30 3 2 2 2 3 4 3" xfId="28081" xr:uid="{00000000-0005-0000-0000-0000E8330000}"/>
    <cellStyle name="Normal 30 3 2 2 2 3 5" xfId="7962" xr:uid="{00000000-0005-0000-0000-0000E9330000}"/>
    <cellStyle name="Normal 30 3 2 2 2 3 5 2" xfId="38288" xr:uid="{00000000-0005-0000-0000-0000EA330000}"/>
    <cellStyle name="Normal 30 3 2 2 2 3 5 3" xfId="23064" xr:uid="{00000000-0005-0000-0000-0000EB330000}"/>
    <cellStyle name="Normal 30 3 2 2 2 3 6" xfId="33276" xr:uid="{00000000-0005-0000-0000-0000EC330000}"/>
    <cellStyle name="Normal 30 3 2 2 2 3 7" xfId="18051" xr:uid="{00000000-0005-0000-0000-0000ED330000}"/>
    <cellStyle name="Normal 30 3 2 2 2 4" xfId="3744" xr:uid="{00000000-0005-0000-0000-0000EE330000}"/>
    <cellStyle name="Normal 30 3 2 2 2 4 2" xfId="13818" xr:uid="{00000000-0005-0000-0000-0000EF330000}"/>
    <cellStyle name="Normal 30 3 2 2 2 4 2 2" xfId="44140" xr:uid="{00000000-0005-0000-0000-0000F0330000}"/>
    <cellStyle name="Normal 30 3 2 2 2 4 2 3" xfId="28916" xr:uid="{00000000-0005-0000-0000-0000F1330000}"/>
    <cellStyle name="Normal 30 3 2 2 2 4 3" xfId="8798" xr:uid="{00000000-0005-0000-0000-0000F2330000}"/>
    <cellStyle name="Normal 30 3 2 2 2 4 3 2" xfId="39123" xr:uid="{00000000-0005-0000-0000-0000F3330000}"/>
    <cellStyle name="Normal 30 3 2 2 2 4 3 3" xfId="23899" xr:uid="{00000000-0005-0000-0000-0000F4330000}"/>
    <cellStyle name="Normal 30 3 2 2 2 4 4" xfId="34110" xr:uid="{00000000-0005-0000-0000-0000F5330000}"/>
    <cellStyle name="Normal 30 3 2 2 2 4 5" xfId="18886" xr:uid="{00000000-0005-0000-0000-0000F6330000}"/>
    <cellStyle name="Normal 30 3 2 2 2 5" xfId="5437" xr:uid="{00000000-0005-0000-0000-0000F7330000}"/>
    <cellStyle name="Normal 30 3 2 2 2 5 2" xfId="15489" xr:uid="{00000000-0005-0000-0000-0000F8330000}"/>
    <cellStyle name="Normal 30 3 2 2 2 5 2 2" xfId="45811" xr:uid="{00000000-0005-0000-0000-0000F9330000}"/>
    <cellStyle name="Normal 30 3 2 2 2 5 2 3" xfId="30587" xr:uid="{00000000-0005-0000-0000-0000FA330000}"/>
    <cellStyle name="Normal 30 3 2 2 2 5 3" xfId="10469" xr:uid="{00000000-0005-0000-0000-0000FB330000}"/>
    <cellStyle name="Normal 30 3 2 2 2 5 3 2" xfId="40794" xr:uid="{00000000-0005-0000-0000-0000FC330000}"/>
    <cellStyle name="Normal 30 3 2 2 2 5 3 3" xfId="25570" xr:uid="{00000000-0005-0000-0000-0000FD330000}"/>
    <cellStyle name="Normal 30 3 2 2 2 5 4" xfId="35781" xr:uid="{00000000-0005-0000-0000-0000FE330000}"/>
    <cellStyle name="Normal 30 3 2 2 2 5 5" xfId="20557" xr:uid="{00000000-0005-0000-0000-0000FF330000}"/>
    <cellStyle name="Normal 30 3 2 2 2 6" xfId="12147" xr:uid="{00000000-0005-0000-0000-000000340000}"/>
    <cellStyle name="Normal 30 3 2 2 2 6 2" xfId="42469" xr:uid="{00000000-0005-0000-0000-000001340000}"/>
    <cellStyle name="Normal 30 3 2 2 2 6 3" xfId="27245" xr:uid="{00000000-0005-0000-0000-000002340000}"/>
    <cellStyle name="Normal 30 3 2 2 2 7" xfId="7126" xr:uid="{00000000-0005-0000-0000-000003340000}"/>
    <cellStyle name="Normal 30 3 2 2 2 7 2" xfId="37452" xr:uid="{00000000-0005-0000-0000-000004340000}"/>
    <cellStyle name="Normal 30 3 2 2 2 7 3" xfId="22228" xr:uid="{00000000-0005-0000-0000-000005340000}"/>
    <cellStyle name="Normal 30 3 2 2 2 8" xfId="32440" xr:uid="{00000000-0005-0000-0000-000006340000}"/>
    <cellStyle name="Normal 30 3 2 2 2 9" xfId="17215" xr:uid="{00000000-0005-0000-0000-000007340000}"/>
    <cellStyle name="Normal 30 3 2 2 3" xfId="2262" xr:uid="{00000000-0005-0000-0000-000008340000}"/>
    <cellStyle name="Normal 30 3 2 2 3 2" xfId="3101" xr:uid="{00000000-0005-0000-0000-000009340000}"/>
    <cellStyle name="Normal 30 3 2 2 3 2 2" xfId="4791" xr:uid="{00000000-0005-0000-0000-00000A340000}"/>
    <cellStyle name="Normal 30 3 2 2 3 2 2 2" xfId="14864" xr:uid="{00000000-0005-0000-0000-00000B340000}"/>
    <cellStyle name="Normal 30 3 2 2 3 2 2 2 2" xfId="45186" xr:uid="{00000000-0005-0000-0000-00000C340000}"/>
    <cellStyle name="Normal 30 3 2 2 3 2 2 2 3" xfId="29962" xr:uid="{00000000-0005-0000-0000-00000D340000}"/>
    <cellStyle name="Normal 30 3 2 2 3 2 2 3" xfId="9844" xr:uid="{00000000-0005-0000-0000-00000E340000}"/>
    <cellStyle name="Normal 30 3 2 2 3 2 2 3 2" xfId="40169" xr:uid="{00000000-0005-0000-0000-00000F340000}"/>
    <cellStyle name="Normal 30 3 2 2 3 2 2 3 3" xfId="24945" xr:uid="{00000000-0005-0000-0000-000010340000}"/>
    <cellStyle name="Normal 30 3 2 2 3 2 2 4" xfId="35156" xr:uid="{00000000-0005-0000-0000-000011340000}"/>
    <cellStyle name="Normal 30 3 2 2 3 2 2 5" xfId="19932" xr:uid="{00000000-0005-0000-0000-000012340000}"/>
    <cellStyle name="Normal 30 3 2 2 3 2 3" xfId="6483" xr:uid="{00000000-0005-0000-0000-000013340000}"/>
    <cellStyle name="Normal 30 3 2 2 3 2 3 2" xfId="16535" xr:uid="{00000000-0005-0000-0000-000014340000}"/>
    <cellStyle name="Normal 30 3 2 2 3 2 3 2 2" xfId="46857" xr:uid="{00000000-0005-0000-0000-000015340000}"/>
    <cellStyle name="Normal 30 3 2 2 3 2 3 2 3" xfId="31633" xr:uid="{00000000-0005-0000-0000-000016340000}"/>
    <cellStyle name="Normal 30 3 2 2 3 2 3 3" xfId="11515" xr:uid="{00000000-0005-0000-0000-000017340000}"/>
    <cellStyle name="Normal 30 3 2 2 3 2 3 3 2" xfId="41840" xr:uid="{00000000-0005-0000-0000-000018340000}"/>
    <cellStyle name="Normal 30 3 2 2 3 2 3 3 3" xfId="26616" xr:uid="{00000000-0005-0000-0000-000019340000}"/>
    <cellStyle name="Normal 30 3 2 2 3 2 3 4" xfId="36827" xr:uid="{00000000-0005-0000-0000-00001A340000}"/>
    <cellStyle name="Normal 30 3 2 2 3 2 3 5" xfId="21603" xr:uid="{00000000-0005-0000-0000-00001B340000}"/>
    <cellStyle name="Normal 30 3 2 2 3 2 4" xfId="13193" xr:uid="{00000000-0005-0000-0000-00001C340000}"/>
    <cellStyle name="Normal 30 3 2 2 3 2 4 2" xfId="43515" xr:uid="{00000000-0005-0000-0000-00001D340000}"/>
    <cellStyle name="Normal 30 3 2 2 3 2 4 3" xfId="28291" xr:uid="{00000000-0005-0000-0000-00001E340000}"/>
    <cellStyle name="Normal 30 3 2 2 3 2 5" xfId="8172" xr:uid="{00000000-0005-0000-0000-00001F340000}"/>
    <cellStyle name="Normal 30 3 2 2 3 2 5 2" xfId="38498" xr:uid="{00000000-0005-0000-0000-000020340000}"/>
    <cellStyle name="Normal 30 3 2 2 3 2 5 3" xfId="23274" xr:uid="{00000000-0005-0000-0000-000021340000}"/>
    <cellStyle name="Normal 30 3 2 2 3 2 6" xfId="33486" xr:uid="{00000000-0005-0000-0000-000022340000}"/>
    <cellStyle name="Normal 30 3 2 2 3 2 7" xfId="18261" xr:uid="{00000000-0005-0000-0000-000023340000}"/>
    <cellStyle name="Normal 30 3 2 2 3 3" xfId="3954" xr:uid="{00000000-0005-0000-0000-000024340000}"/>
    <cellStyle name="Normal 30 3 2 2 3 3 2" xfId="14028" xr:uid="{00000000-0005-0000-0000-000025340000}"/>
    <cellStyle name="Normal 30 3 2 2 3 3 2 2" xfId="44350" xr:uid="{00000000-0005-0000-0000-000026340000}"/>
    <cellStyle name="Normal 30 3 2 2 3 3 2 3" xfId="29126" xr:uid="{00000000-0005-0000-0000-000027340000}"/>
    <cellStyle name="Normal 30 3 2 2 3 3 3" xfId="9008" xr:uid="{00000000-0005-0000-0000-000028340000}"/>
    <cellStyle name="Normal 30 3 2 2 3 3 3 2" xfId="39333" xr:uid="{00000000-0005-0000-0000-000029340000}"/>
    <cellStyle name="Normal 30 3 2 2 3 3 3 3" xfId="24109" xr:uid="{00000000-0005-0000-0000-00002A340000}"/>
    <cellStyle name="Normal 30 3 2 2 3 3 4" xfId="34320" xr:uid="{00000000-0005-0000-0000-00002B340000}"/>
    <cellStyle name="Normal 30 3 2 2 3 3 5" xfId="19096" xr:uid="{00000000-0005-0000-0000-00002C340000}"/>
    <cellStyle name="Normal 30 3 2 2 3 4" xfId="5647" xr:uid="{00000000-0005-0000-0000-00002D340000}"/>
    <cellStyle name="Normal 30 3 2 2 3 4 2" xfId="15699" xr:uid="{00000000-0005-0000-0000-00002E340000}"/>
    <cellStyle name="Normal 30 3 2 2 3 4 2 2" xfId="46021" xr:uid="{00000000-0005-0000-0000-00002F340000}"/>
    <cellStyle name="Normal 30 3 2 2 3 4 2 3" xfId="30797" xr:uid="{00000000-0005-0000-0000-000030340000}"/>
    <cellStyle name="Normal 30 3 2 2 3 4 3" xfId="10679" xr:uid="{00000000-0005-0000-0000-000031340000}"/>
    <cellStyle name="Normal 30 3 2 2 3 4 3 2" xfId="41004" xr:uid="{00000000-0005-0000-0000-000032340000}"/>
    <cellStyle name="Normal 30 3 2 2 3 4 3 3" xfId="25780" xr:uid="{00000000-0005-0000-0000-000033340000}"/>
    <cellStyle name="Normal 30 3 2 2 3 4 4" xfId="35991" xr:uid="{00000000-0005-0000-0000-000034340000}"/>
    <cellStyle name="Normal 30 3 2 2 3 4 5" xfId="20767" xr:uid="{00000000-0005-0000-0000-000035340000}"/>
    <cellStyle name="Normal 30 3 2 2 3 5" xfId="12357" xr:uid="{00000000-0005-0000-0000-000036340000}"/>
    <cellStyle name="Normal 30 3 2 2 3 5 2" xfId="42679" xr:uid="{00000000-0005-0000-0000-000037340000}"/>
    <cellStyle name="Normal 30 3 2 2 3 5 3" xfId="27455" xr:uid="{00000000-0005-0000-0000-000038340000}"/>
    <cellStyle name="Normal 30 3 2 2 3 6" xfId="7336" xr:uid="{00000000-0005-0000-0000-000039340000}"/>
    <cellStyle name="Normal 30 3 2 2 3 6 2" xfId="37662" xr:uid="{00000000-0005-0000-0000-00003A340000}"/>
    <cellStyle name="Normal 30 3 2 2 3 6 3" xfId="22438" xr:uid="{00000000-0005-0000-0000-00003B340000}"/>
    <cellStyle name="Normal 30 3 2 2 3 7" xfId="32650" xr:uid="{00000000-0005-0000-0000-00003C340000}"/>
    <cellStyle name="Normal 30 3 2 2 3 8" xfId="17425" xr:uid="{00000000-0005-0000-0000-00003D340000}"/>
    <cellStyle name="Normal 30 3 2 2 4" xfId="2683" xr:uid="{00000000-0005-0000-0000-00003E340000}"/>
    <cellStyle name="Normal 30 3 2 2 4 2" xfId="4373" xr:uid="{00000000-0005-0000-0000-00003F340000}"/>
    <cellStyle name="Normal 30 3 2 2 4 2 2" xfId="14446" xr:uid="{00000000-0005-0000-0000-000040340000}"/>
    <cellStyle name="Normal 30 3 2 2 4 2 2 2" xfId="44768" xr:uid="{00000000-0005-0000-0000-000041340000}"/>
    <cellStyle name="Normal 30 3 2 2 4 2 2 3" xfId="29544" xr:uid="{00000000-0005-0000-0000-000042340000}"/>
    <cellStyle name="Normal 30 3 2 2 4 2 3" xfId="9426" xr:uid="{00000000-0005-0000-0000-000043340000}"/>
    <cellStyle name="Normal 30 3 2 2 4 2 3 2" xfId="39751" xr:uid="{00000000-0005-0000-0000-000044340000}"/>
    <cellStyle name="Normal 30 3 2 2 4 2 3 3" xfId="24527" xr:uid="{00000000-0005-0000-0000-000045340000}"/>
    <cellStyle name="Normal 30 3 2 2 4 2 4" xfId="34738" xr:uid="{00000000-0005-0000-0000-000046340000}"/>
    <cellStyle name="Normal 30 3 2 2 4 2 5" xfId="19514" xr:uid="{00000000-0005-0000-0000-000047340000}"/>
    <cellStyle name="Normal 30 3 2 2 4 3" xfId="6065" xr:uid="{00000000-0005-0000-0000-000048340000}"/>
    <cellStyle name="Normal 30 3 2 2 4 3 2" xfId="16117" xr:uid="{00000000-0005-0000-0000-000049340000}"/>
    <cellStyle name="Normal 30 3 2 2 4 3 2 2" xfId="46439" xr:uid="{00000000-0005-0000-0000-00004A340000}"/>
    <cellStyle name="Normal 30 3 2 2 4 3 2 3" xfId="31215" xr:uid="{00000000-0005-0000-0000-00004B340000}"/>
    <cellStyle name="Normal 30 3 2 2 4 3 3" xfId="11097" xr:uid="{00000000-0005-0000-0000-00004C340000}"/>
    <cellStyle name="Normal 30 3 2 2 4 3 3 2" xfId="41422" xr:uid="{00000000-0005-0000-0000-00004D340000}"/>
    <cellStyle name="Normal 30 3 2 2 4 3 3 3" xfId="26198" xr:uid="{00000000-0005-0000-0000-00004E340000}"/>
    <cellStyle name="Normal 30 3 2 2 4 3 4" xfId="36409" xr:uid="{00000000-0005-0000-0000-00004F340000}"/>
    <cellStyle name="Normal 30 3 2 2 4 3 5" xfId="21185" xr:uid="{00000000-0005-0000-0000-000050340000}"/>
    <cellStyle name="Normal 30 3 2 2 4 4" xfId="12775" xr:uid="{00000000-0005-0000-0000-000051340000}"/>
    <cellStyle name="Normal 30 3 2 2 4 4 2" xfId="43097" xr:uid="{00000000-0005-0000-0000-000052340000}"/>
    <cellStyle name="Normal 30 3 2 2 4 4 3" xfId="27873" xr:uid="{00000000-0005-0000-0000-000053340000}"/>
    <cellStyle name="Normal 30 3 2 2 4 5" xfId="7754" xr:uid="{00000000-0005-0000-0000-000054340000}"/>
    <cellStyle name="Normal 30 3 2 2 4 5 2" xfId="38080" xr:uid="{00000000-0005-0000-0000-000055340000}"/>
    <cellStyle name="Normal 30 3 2 2 4 5 3" xfId="22856" xr:uid="{00000000-0005-0000-0000-000056340000}"/>
    <cellStyle name="Normal 30 3 2 2 4 6" xfId="33068" xr:uid="{00000000-0005-0000-0000-000057340000}"/>
    <cellStyle name="Normal 30 3 2 2 4 7" xfId="17843" xr:uid="{00000000-0005-0000-0000-000058340000}"/>
    <cellStyle name="Normal 30 3 2 2 5" xfId="3536" xr:uid="{00000000-0005-0000-0000-000059340000}"/>
    <cellStyle name="Normal 30 3 2 2 5 2" xfId="13610" xr:uid="{00000000-0005-0000-0000-00005A340000}"/>
    <cellStyle name="Normal 30 3 2 2 5 2 2" xfId="43932" xr:uid="{00000000-0005-0000-0000-00005B340000}"/>
    <cellStyle name="Normal 30 3 2 2 5 2 3" xfId="28708" xr:uid="{00000000-0005-0000-0000-00005C340000}"/>
    <cellStyle name="Normal 30 3 2 2 5 3" xfId="8590" xr:uid="{00000000-0005-0000-0000-00005D340000}"/>
    <cellStyle name="Normal 30 3 2 2 5 3 2" xfId="38915" xr:uid="{00000000-0005-0000-0000-00005E340000}"/>
    <cellStyle name="Normal 30 3 2 2 5 3 3" xfId="23691" xr:uid="{00000000-0005-0000-0000-00005F340000}"/>
    <cellStyle name="Normal 30 3 2 2 5 4" xfId="33902" xr:uid="{00000000-0005-0000-0000-000060340000}"/>
    <cellStyle name="Normal 30 3 2 2 5 5" xfId="18678" xr:uid="{00000000-0005-0000-0000-000061340000}"/>
    <cellStyle name="Normal 30 3 2 2 6" xfId="5229" xr:uid="{00000000-0005-0000-0000-000062340000}"/>
    <cellStyle name="Normal 30 3 2 2 6 2" xfId="15281" xr:uid="{00000000-0005-0000-0000-000063340000}"/>
    <cellStyle name="Normal 30 3 2 2 6 2 2" xfId="45603" xr:uid="{00000000-0005-0000-0000-000064340000}"/>
    <cellStyle name="Normal 30 3 2 2 6 2 3" xfId="30379" xr:uid="{00000000-0005-0000-0000-000065340000}"/>
    <cellStyle name="Normal 30 3 2 2 6 3" xfId="10261" xr:uid="{00000000-0005-0000-0000-000066340000}"/>
    <cellStyle name="Normal 30 3 2 2 6 3 2" xfId="40586" xr:uid="{00000000-0005-0000-0000-000067340000}"/>
    <cellStyle name="Normal 30 3 2 2 6 3 3" xfId="25362" xr:uid="{00000000-0005-0000-0000-000068340000}"/>
    <cellStyle name="Normal 30 3 2 2 6 4" xfId="35573" xr:uid="{00000000-0005-0000-0000-000069340000}"/>
    <cellStyle name="Normal 30 3 2 2 6 5" xfId="20349" xr:uid="{00000000-0005-0000-0000-00006A340000}"/>
    <cellStyle name="Normal 30 3 2 2 7" xfId="11939" xr:uid="{00000000-0005-0000-0000-00006B340000}"/>
    <cellStyle name="Normal 30 3 2 2 7 2" xfId="42261" xr:uid="{00000000-0005-0000-0000-00006C340000}"/>
    <cellStyle name="Normal 30 3 2 2 7 3" xfId="27037" xr:uid="{00000000-0005-0000-0000-00006D340000}"/>
    <cellStyle name="Normal 30 3 2 2 8" xfId="6918" xr:uid="{00000000-0005-0000-0000-00006E340000}"/>
    <cellStyle name="Normal 30 3 2 2 8 2" xfId="37244" xr:uid="{00000000-0005-0000-0000-00006F340000}"/>
    <cellStyle name="Normal 30 3 2 2 8 3" xfId="22020" xr:uid="{00000000-0005-0000-0000-000070340000}"/>
    <cellStyle name="Normal 30 3 2 2 9" xfId="32232" xr:uid="{00000000-0005-0000-0000-000071340000}"/>
    <cellStyle name="Normal 30 3 2 3" xfId="1945" xr:uid="{00000000-0005-0000-0000-000072340000}"/>
    <cellStyle name="Normal 30 3 2 3 2" xfId="2366" xr:uid="{00000000-0005-0000-0000-000073340000}"/>
    <cellStyle name="Normal 30 3 2 3 2 2" xfId="3205" xr:uid="{00000000-0005-0000-0000-000074340000}"/>
    <cellStyle name="Normal 30 3 2 3 2 2 2" xfId="4895" xr:uid="{00000000-0005-0000-0000-000075340000}"/>
    <cellStyle name="Normal 30 3 2 3 2 2 2 2" xfId="14968" xr:uid="{00000000-0005-0000-0000-000076340000}"/>
    <cellStyle name="Normal 30 3 2 3 2 2 2 2 2" xfId="45290" xr:uid="{00000000-0005-0000-0000-000077340000}"/>
    <cellStyle name="Normal 30 3 2 3 2 2 2 2 3" xfId="30066" xr:uid="{00000000-0005-0000-0000-000078340000}"/>
    <cellStyle name="Normal 30 3 2 3 2 2 2 3" xfId="9948" xr:uid="{00000000-0005-0000-0000-000079340000}"/>
    <cellStyle name="Normal 30 3 2 3 2 2 2 3 2" xfId="40273" xr:uid="{00000000-0005-0000-0000-00007A340000}"/>
    <cellStyle name="Normal 30 3 2 3 2 2 2 3 3" xfId="25049" xr:uid="{00000000-0005-0000-0000-00007B340000}"/>
    <cellStyle name="Normal 30 3 2 3 2 2 2 4" xfId="35260" xr:uid="{00000000-0005-0000-0000-00007C340000}"/>
    <cellStyle name="Normal 30 3 2 3 2 2 2 5" xfId="20036" xr:uid="{00000000-0005-0000-0000-00007D340000}"/>
    <cellStyle name="Normal 30 3 2 3 2 2 3" xfId="6587" xr:uid="{00000000-0005-0000-0000-00007E340000}"/>
    <cellStyle name="Normal 30 3 2 3 2 2 3 2" xfId="16639" xr:uid="{00000000-0005-0000-0000-00007F340000}"/>
    <cellStyle name="Normal 30 3 2 3 2 2 3 2 2" xfId="46961" xr:uid="{00000000-0005-0000-0000-000080340000}"/>
    <cellStyle name="Normal 30 3 2 3 2 2 3 2 3" xfId="31737" xr:uid="{00000000-0005-0000-0000-000081340000}"/>
    <cellStyle name="Normal 30 3 2 3 2 2 3 3" xfId="11619" xr:uid="{00000000-0005-0000-0000-000082340000}"/>
    <cellStyle name="Normal 30 3 2 3 2 2 3 3 2" xfId="41944" xr:uid="{00000000-0005-0000-0000-000083340000}"/>
    <cellStyle name="Normal 30 3 2 3 2 2 3 3 3" xfId="26720" xr:uid="{00000000-0005-0000-0000-000084340000}"/>
    <cellStyle name="Normal 30 3 2 3 2 2 3 4" xfId="36931" xr:uid="{00000000-0005-0000-0000-000085340000}"/>
    <cellStyle name="Normal 30 3 2 3 2 2 3 5" xfId="21707" xr:uid="{00000000-0005-0000-0000-000086340000}"/>
    <cellStyle name="Normal 30 3 2 3 2 2 4" xfId="13297" xr:uid="{00000000-0005-0000-0000-000087340000}"/>
    <cellStyle name="Normal 30 3 2 3 2 2 4 2" xfId="43619" xr:uid="{00000000-0005-0000-0000-000088340000}"/>
    <cellStyle name="Normal 30 3 2 3 2 2 4 3" xfId="28395" xr:uid="{00000000-0005-0000-0000-000089340000}"/>
    <cellStyle name="Normal 30 3 2 3 2 2 5" xfId="8276" xr:uid="{00000000-0005-0000-0000-00008A340000}"/>
    <cellStyle name="Normal 30 3 2 3 2 2 5 2" xfId="38602" xr:uid="{00000000-0005-0000-0000-00008B340000}"/>
    <cellStyle name="Normal 30 3 2 3 2 2 5 3" xfId="23378" xr:uid="{00000000-0005-0000-0000-00008C340000}"/>
    <cellStyle name="Normal 30 3 2 3 2 2 6" xfId="33590" xr:uid="{00000000-0005-0000-0000-00008D340000}"/>
    <cellStyle name="Normal 30 3 2 3 2 2 7" xfId="18365" xr:uid="{00000000-0005-0000-0000-00008E340000}"/>
    <cellStyle name="Normal 30 3 2 3 2 3" xfId="4058" xr:uid="{00000000-0005-0000-0000-00008F340000}"/>
    <cellStyle name="Normal 30 3 2 3 2 3 2" xfId="14132" xr:uid="{00000000-0005-0000-0000-000090340000}"/>
    <cellStyle name="Normal 30 3 2 3 2 3 2 2" xfId="44454" xr:uid="{00000000-0005-0000-0000-000091340000}"/>
    <cellStyle name="Normal 30 3 2 3 2 3 2 3" xfId="29230" xr:uid="{00000000-0005-0000-0000-000092340000}"/>
    <cellStyle name="Normal 30 3 2 3 2 3 3" xfId="9112" xr:uid="{00000000-0005-0000-0000-000093340000}"/>
    <cellStyle name="Normal 30 3 2 3 2 3 3 2" xfId="39437" xr:uid="{00000000-0005-0000-0000-000094340000}"/>
    <cellStyle name="Normal 30 3 2 3 2 3 3 3" xfId="24213" xr:uid="{00000000-0005-0000-0000-000095340000}"/>
    <cellStyle name="Normal 30 3 2 3 2 3 4" xfId="34424" xr:uid="{00000000-0005-0000-0000-000096340000}"/>
    <cellStyle name="Normal 30 3 2 3 2 3 5" xfId="19200" xr:uid="{00000000-0005-0000-0000-000097340000}"/>
    <cellStyle name="Normal 30 3 2 3 2 4" xfId="5751" xr:uid="{00000000-0005-0000-0000-000098340000}"/>
    <cellStyle name="Normal 30 3 2 3 2 4 2" xfId="15803" xr:uid="{00000000-0005-0000-0000-000099340000}"/>
    <cellStyle name="Normal 30 3 2 3 2 4 2 2" xfId="46125" xr:uid="{00000000-0005-0000-0000-00009A340000}"/>
    <cellStyle name="Normal 30 3 2 3 2 4 2 3" xfId="30901" xr:uid="{00000000-0005-0000-0000-00009B340000}"/>
    <cellStyle name="Normal 30 3 2 3 2 4 3" xfId="10783" xr:uid="{00000000-0005-0000-0000-00009C340000}"/>
    <cellStyle name="Normal 30 3 2 3 2 4 3 2" xfId="41108" xr:uid="{00000000-0005-0000-0000-00009D340000}"/>
    <cellStyle name="Normal 30 3 2 3 2 4 3 3" xfId="25884" xr:uid="{00000000-0005-0000-0000-00009E340000}"/>
    <cellStyle name="Normal 30 3 2 3 2 4 4" xfId="36095" xr:uid="{00000000-0005-0000-0000-00009F340000}"/>
    <cellStyle name="Normal 30 3 2 3 2 4 5" xfId="20871" xr:uid="{00000000-0005-0000-0000-0000A0340000}"/>
    <cellStyle name="Normal 30 3 2 3 2 5" xfId="12461" xr:uid="{00000000-0005-0000-0000-0000A1340000}"/>
    <cellStyle name="Normal 30 3 2 3 2 5 2" xfId="42783" xr:uid="{00000000-0005-0000-0000-0000A2340000}"/>
    <cellStyle name="Normal 30 3 2 3 2 5 3" xfId="27559" xr:uid="{00000000-0005-0000-0000-0000A3340000}"/>
    <cellStyle name="Normal 30 3 2 3 2 6" xfId="7440" xr:uid="{00000000-0005-0000-0000-0000A4340000}"/>
    <cellStyle name="Normal 30 3 2 3 2 6 2" xfId="37766" xr:uid="{00000000-0005-0000-0000-0000A5340000}"/>
    <cellStyle name="Normal 30 3 2 3 2 6 3" xfId="22542" xr:uid="{00000000-0005-0000-0000-0000A6340000}"/>
    <cellStyle name="Normal 30 3 2 3 2 7" xfId="32754" xr:uid="{00000000-0005-0000-0000-0000A7340000}"/>
    <cellStyle name="Normal 30 3 2 3 2 8" xfId="17529" xr:uid="{00000000-0005-0000-0000-0000A8340000}"/>
    <cellStyle name="Normal 30 3 2 3 3" xfId="2787" xr:uid="{00000000-0005-0000-0000-0000A9340000}"/>
    <cellStyle name="Normal 30 3 2 3 3 2" xfId="4477" xr:uid="{00000000-0005-0000-0000-0000AA340000}"/>
    <cellStyle name="Normal 30 3 2 3 3 2 2" xfId="14550" xr:uid="{00000000-0005-0000-0000-0000AB340000}"/>
    <cellStyle name="Normal 30 3 2 3 3 2 2 2" xfId="44872" xr:uid="{00000000-0005-0000-0000-0000AC340000}"/>
    <cellStyle name="Normal 30 3 2 3 3 2 2 3" xfId="29648" xr:uid="{00000000-0005-0000-0000-0000AD340000}"/>
    <cellStyle name="Normal 30 3 2 3 3 2 3" xfId="9530" xr:uid="{00000000-0005-0000-0000-0000AE340000}"/>
    <cellStyle name="Normal 30 3 2 3 3 2 3 2" xfId="39855" xr:uid="{00000000-0005-0000-0000-0000AF340000}"/>
    <cellStyle name="Normal 30 3 2 3 3 2 3 3" xfId="24631" xr:uid="{00000000-0005-0000-0000-0000B0340000}"/>
    <cellStyle name="Normal 30 3 2 3 3 2 4" xfId="34842" xr:uid="{00000000-0005-0000-0000-0000B1340000}"/>
    <cellStyle name="Normal 30 3 2 3 3 2 5" xfId="19618" xr:uid="{00000000-0005-0000-0000-0000B2340000}"/>
    <cellStyle name="Normal 30 3 2 3 3 3" xfId="6169" xr:uid="{00000000-0005-0000-0000-0000B3340000}"/>
    <cellStyle name="Normal 30 3 2 3 3 3 2" xfId="16221" xr:uid="{00000000-0005-0000-0000-0000B4340000}"/>
    <cellStyle name="Normal 30 3 2 3 3 3 2 2" xfId="46543" xr:uid="{00000000-0005-0000-0000-0000B5340000}"/>
    <cellStyle name="Normal 30 3 2 3 3 3 2 3" xfId="31319" xr:uid="{00000000-0005-0000-0000-0000B6340000}"/>
    <cellStyle name="Normal 30 3 2 3 3 3 3" xfId="11201" xr:uid="{00000000-0005-0000-0000-0000B7340000}"/>
    <cellStyle name="Normal 30 3 2 3 3 3 3 2" xfId="41526" xr:uid="{00000000-0005-0000-0000-0000B8340000}"/>
    <cellStyle name="Normal 30 3 2 3 3 3 3 3" xfId="26302" xr:uid="{00000000-0005-0000-0000-0000B9340000}"/>
    <cellStyle name="Normal 30 3 2 3 3 3 4" xfId="36513" xr:uid="{00000000-0005-0000-0000-0000BA340000}"/>
    <cellStyle name="Normal 30 3 2 3 3 3 5" xfId="21289" xr:uid="{00000000-0005-0000-0000-0000BB340000}"/>
    <cellStyle name="Normal 30 3 2 3 3 4" xfId="12879" xr:uid="{00000000-0005-0000-0000-0000BC340000}"/>
    <cellStyle name="Normal 30 3 2 3 3 4 2" xfId="43201" xr:uid="{00000000-0005-0000-0000-0000BD340000}"/>
    <cellStyle name="Normal 30 3 2 3 3 4 3" xfId="27977" xr:uid="{00000000-0005-0000-0000-0000BE340000}"/>
    <cellStyle name="Normal 30 3 2 3 3 5" xfId="7858" xr:uid="{00000000-0005-0000-0000-0000BF340000}"/>
    <cellStyle name="Normal 30 3 2 3 3 5 2" xfId="38184" xr:uid="{00000000-0005-0000-0000-0000C0340000}"/>
    <cellStyle name="Normal 30 3 2 3 3 5 3" xfId="22960" xr:uid="{00000000-0005-0000-0000-0000C1340000}"/>
    <cellStyle name="Normal 30 3 2 3 3 6" xfId="33172" xr:uid="{00000000-0005-0000-0000-0000C2340000}"/>
    <cellStyle name="Normal 30 3 2 3 3 7" xfId="17947" xr:uid="{00000000-0005-0000-0000-0000C3340000}"/>
    <cellStyle name="Normal 30 3 2 3 4" xfId="3640" xr:uid="{00000000-0005-0000-0000-0000C4340000}"/>
    <cellStyle name="Normal 30 3 2 3 4 2" xfId="13714" xr:uid="{00000000-0005-0000-0000-0000C5340000}"/>
    <cellStyle name="Normal 30 3 2 3 4 2 2" xfId="44036" xr:uid="{00000000-0005-0000-0000-0000C6340000}"/>
    <cellStyle name="Normal 30 3 2 3 4 2 3" xfId="28812" xr:uid="{00000000-0005-0000-0000-0000C7340000}"/>
    <cellStyle name="Normal 30 3 2 3 4 3" xfId="8694" xr:uid="{00000000-0005-0000-0000-0000C8340000}"/>
    <cellStyle name="Normal 30 3 2 3 4 3 2" xfId="39019" xr:uid="{00000000-0005-0000-0000-0000C9340000}"/>
    <cellStyle name="Normal 30 3 2 3 4 3 3" xfId="23795" xr:uid="{00000000-0005-0000-0000-0000CA340000}"/>
    <cellStyle name="Normal 30 3 2 3 4 4" xfId="34006" xr:uid="{00000000-0005-0000-0000-0000CB340000}"/>
    <cellStyle name="Normal 30 3 2 3 4 5" xfId="18782" xr:uid="{00000000-0005-0000-0000-0000CC340000}"/>
    <cellStyle name="Normal 30 3 2 3 5" xfId="5333" xr:uid="{00000000-0005-0000-0000-0000CD340000}"/>
    <cellStyle name="Normal 30 3 2 3 5 2" xfId="15385" xr:uid="{00000000-0005-0000-0000-0000CE340000}"/>
    <cellStyle name="Normal 30 3 2 3 5 2 2" xfId="45707" xr:uid="{00000000-0005-0000-0000-0000CF340000}"/>
    <cellStyle name="Normal 30 3 2 3 5 2 3" xfId="30483" xr:uid="{00000000-0005-0000-0000-0000D0340000}"/>
    <cellStyle name="Normal 30 3 2 3 5 3" xfId="10365" xr:uid="{00000000-0005-0000-0000-0000D1340000}"/>
    <cellStyle name="Normal 30 3 2 3 5 3 2" xfId="40690" xr:uid="{00000000-0005-0000-0000-0000D2340000}"/>
    <cellStyle name="Normal 30 3 2 3 5 3 3" xfId="25466" xr:uid="{00000000-0005-0000-0000-0000D3340000}"/>
    <cellStyle name="Normal 30 3 2 3 5 4" xfId="35677" xr:uid="{00000000-0005-0000-0000-0000D4340000}"/>
    <cellStyle name="Normal 30 3 2 3 5 5" xfId="20453" xr:uid="{00000000-0005-0000-0000-0000D5340000}"/>
    <cellStyle name="Normal 30 3 2 3 6" xfId="12043" xr:uid="{00000000-0005-0000-0000-0000D6340000}"/>
    <cellStyle name="Normal 30 3 2 3 6 2" xfId="42365" xr:uid="{00000000-0005-0000-0000-0000D7340000}"/>
    <cellStyle name="Normal 30 3 2 3 6 3" xfId="27141" xr:uid="{00000000-0005-0000-0000-0000D8340000}"/>
    <cellStyle name="Normal 30 3 2 3 7" xfId="7022" xr:uid="{00000000-0005-0000-0000-0000D9340000}"/>
    <cellStyle name="Normal 30 3 2 3 7 2" xfId="37348" xr:uid="{00000000-0005-0000-0000-0000DA340000}"/>
    <cellStyle name="Normal 30 3 2 3 7 3" xfId="22124" xr:uid="{00000000-0005-0000-0000-0000DB340000}"/>
    <cellStyle name="Normal 30 3 2 3 8" xfId="32336" xr:uid="{00000000-0005-0000-0000-0000DC340000}"/>
    <cellStyle name="Normal 30 3 2 3 9" xfId="17111" xr:uid="{00000000-0005-0000-0000-0000DD340000}"/>
    <cellStyle name="Normal 30 3 2 4" xfId="2158" xr:uid="{00000000-0005-0000-0000-0000DE340000}"/>
    <cellStyle name="Normal 30 3 2 4 2" xfId="2997" xr:uid="{00000000-0005-0000-0000-0000DF340000}"/>
    <cellStyle name="Normal 30 3 2 4 2 2" xfId="4687" xr:uid="{00000000-0005-0000-0000-0000E0340000}"/>
    <cellStyle name="Normal 30 3 2 4 2 2 2" xfId="14760" xr:uid="{00000000-0005-0000-0000-0000E1340000}"/>
    <cellStyle name="Normal 30 3 2 4 2 2 2 2" xfId="45082" xr:uid="{00000000-0005-0000-0000-0000E2340000}"/>
    <cellStyle name="Normal 30 3 2 4 2 2 2 3" xfId="29858" xr:uid="{00000000-0005-0000-0000-0000E3340000}"/>
    <cellStyle name="Normal 30 3 2 4 2 2 3" xfId="9740" xr:uid="{00000000-0005-0000-0000-0000E4340000}"/>
    <cellStyle name="Normal 30 3 2 4 2 2 3 2" xfId="40065" xr:uid="{00000000-0005-0000-0000-0000E5340000}"/>
    <cellStyle name="Normal 30 3 2 4 2 2 3 3" xfId="24841" xr:uid="{00000000-0005-0000-0000-0000E6340000}"/>
    <cellStyle name="Normal 30 3 2 4 2 2 4" xfId="35052" xr:uid="{00000000-0005-0000-0000-0000E7340000}"/>
    <cellStyle name="Normal 30 3 2 4 2 2 5" xfId="19828" xr:uid="{00000000-0005-0000-0000-0000E8340000}"/>
    <cellStyle name="Normal 30 3 2 4 2 3" xfId="6379" xr:uid="{00000000-0005-0000-0000-0000E9340000}"/>
    <cellStyle name="Normal 30 3 2 4 2 3 2" xfId="16431" xr:uid="{00000000-0005-0000-0000-0000EA340000}"/>
    <cellStyle name="Normal 30 3 2 4 2 3 2 2" xfId="46753" xr:uid="{00000000-0005-0000-0000-0000EB340000}"/>
    <cellStyle name="Normal 30 3 2 4 2 3 2 3" xfId="31529" xr:uid="{00000000-0005-0000-0000-0000EC340000}"/>
    <cellStyle name="Normal 30 3 2 4 2 3 3" xfId="11411" xr:uid="{00000000-0005-0000-0000-0000ED340000}"/>
    <cellStyle name="Normal 30 3 2 4 2 3 3 2" xfId="41736" xr:uid="{00000000-0005-0000-0000-0000EE340000}"/>
    <cellStyle name="Normal 30 3 2 4 2 3 3 3" xfId="26512" xr:uid="{00000000-0005-0000-0000-0000EF340000}"/>
    <cellStyle name="Normal 30 3 2 4 2 3 4" xfId="36723" xr:uid="{00000000-0005-0000-0000-0000F0340000}"/>
    <cellStyle name="Normal 30 3 2 4 2 3 5" xfId="21499" xr:uid="{00000000-0005-0000-0000-0000F1340000}"/>
    <cellStyle name="Normal 30 3 2 4 2 4" xfId="13089" xr:uid="{00000000-0005-0000-0000-0000F2340000}"/>
    <cellStyle name="Normal 30 3 2 4 2 4 2" xfId="43411" xr:uid="{00000000-0005-0000-0000-0000F3340000}"/>
    <cellStyle name="Normal 30 3 2 4 2 4 3" xfId="28187" xr:uid="{00000000-0005-0000-0000-0000F4340000}"/>
    <cellStyle name="Normal 30 3 2 4 2 5" xfId="8068" xr:uid="{00000000-0005-0000-0000-0000F5340000}"/>
    <cellStyle name="Normal 30 3 2 4 2 5 2" xfId="38394" xr:uid="{00000000-0005-0000-0000-0000F6340000}"/>
    <cellStyle name="Normal 30 3 2 4 2 5 3" xfId="23170" xr:uid="{00000000-0005-0000-0000-0000F7340000}"/>
    <cellStyle name="Normal 30 3 2 4 2 6" xfId="33382" xr:uid="{00000000-0005-0000-0000-0000F8340000}"/>
    <cellStyle name="Normal 30 3 2 4 2 7" xfId="18157" xr:uid="{00000000-0005-0000-0000-0000F9340000}"/>
    <cellStyle name="Normal 30 3 2 4 3" xfId="3850" xr:uid="{00000000-0005-0000-0000-0000FA340000}"/>
    <cellStyle name="Normal 30 3 2 4 3 2" xfId="13924" xr:uid="{00000000-0005-0000-0000-0000FB340000}"/>
    <cellStyle name="Normal 30 3 2 4 3 2 2" xfId="44246" xr:uid="{00000000-0005-0000-0000-0000FC340000}"/>
    <cellStyle name="Normal 30 3 2 4 3 2 3" xfId="29022" xr:uid="{00000000-0005-0000-0000-0000FD340000}"/>
    <cellStyle name="Normal 30 3 2 4 3 3" xfId="8904" xr:uid="{00000000-0005-0000-0000-0000FE340000}"/>
    <cellStyle name="Normal 30 3 2 4 3 3 2" xfId="39229" xr:uid="{00000000-0005-0000-0000-0000FF340000}"/>
    <cellStyle name="Normal 30 3 2 4 3 3 3" xfId="24005" xr:uid="{00000000-0005-0000-0000-000000350000}"/>
    <cellStyle name="Normal 30 3 2 4 3 4" xfId="34216" xr:uid="{00000000-0005-0000-0000-000001350000}"/>
    <cellStyle name="Normal 30 3 2 4 3 5" xfId="18992" xr:uid="{00000000-0005-0000-0000-000002350000}"/>
    <cellStyle name="Normal 30 3 2 4 4" xfId="5543" xr:uid="{00000000-0005-0000-0000-000003350000}"/>
    <cellStyle name="Normal 30 3 2 4 4 2" xfId="15595" xr:uid="{00000000-0005-0000-0000-000004350000}"/>
    <cellStyle name="Normal 30 3 2 4 4 2 2" xfId="45917" xr:uid="{00000000-0005-0000-0000-000005350000}"/>
    <cellStyle name="Normal 30 3 2 4 4 2 3" xfId="30693" xr:uid="{00000000-0005-0000-0000-000006350000}"/>
    <cellStyle name="Normal 30 3 2 4 4 3" xfId="10575" xr:uid="{00000000-0005-0000-0000-000007350000}"/>
    <cellStyle name="Normal 30 3 2 4 4 3 2" xfId="40900" xr:uid="{00000000-0005-0000-0000-000008350000}"/>
    <cellStyle name="Normal 30 3 2 4 4 3 3" xfId="25676" xr:uid="{00000000-0005-0000-0000-000009350000}"/>
    <cellStyle name="Normal 30 3 2 4 4 4" xfId="35887" xr:uid="{00000000-0005-0000-0000-00000A350000}"/>
    <cellStyle name="Normal 30 3 2 4 4 5" xfId="20663" xr:uid="{00000000-0005-0000-0000-00000B350000}"/>
    <cellStyle name="Normal 30 3 2 4 5" xfId="12253" xr:uid="{00000000-0005-0000-0000-00000C350000}"/>
    <cellStyle name="Normal 30 3 2 4 5 2" xfId="42575" xr:uid="{00000000-0005-0000-0000-00000D350000}"/>
    <cellStyle name="Normal 30 3 2 4 5 3" xfId="27351" xr:uid="{00000000-0005-0000-0000-00000E350000}"/>
    <cellStyle name="Normal 30 3 2 4 6" xfId="7232" xr:uid="{00000000-0005-0000-0000-00000F350000}"/>
    <cellStyle name="Normal 30 3 2 4 6 2" xfId="37558" xr:uid="{00000000-0005-0000-0000-000010350000}"/>
    <cellStyle name="Normal 30 3 2 4 6 3" xfId="22334" xr:uid="{00000000-0005-0000-0000-000011350000}"/>
    <cellStyle name="Normal 30 3 2 4 7" xfId="32546" xr:uid="{00000000-0005-0000-0000-000012350000}"/>
    <cellStyle name="Normal 30 3 2 4 8" xfId="17321" xr:uid="{00000000-0005-0000-0000-000013350000}"/>
    <cellStyle name="Normal 30 3 2 5" xfId="2579" xr:uid="{00000000-0005-0000-0000-000014350000}"/>
    <cellStyle name="Normal 30 3 2 5 2" xfId="4269" xr:uid="{00000000-0005-0000-0000-000015350000}"/>
    <cellStyle name="Normal 30 3 2 5 2 2" xfId="14342" xr:uid="{00000000-0005-0000-0000-000016350000}"/>
    <cellStyle name="Normal 30 3 2 5 2 2 2" xfId="44664" xr:uid="{00000000-0005-0000-0000-000017350000}"/>
    <cellStyle name="Normal 30 3 2 5 2 2 3" xfId="29440" xr:uid="{00000000-0005-0000-0000-000018350000}"/>
    <cellStyle name="Normal 30 3 2 5 2 3" xfId="9322" xr:uid="{00000000-0005-0000-0000-000019350000}"/>
    <cellStyle name="Normal 30 3 2 5 2 3 2" xfId="39647" xr:uid="{00000000-0005-0000-0000-00001A350000}"/>
    <cellStyle name="Normal 30 3 2 5 2 3 3" xfId="24423" xr:uid="{00000000-0005-0000-0000-00001B350000}"/>
    <cellStyle name="Normal 30 3 2 5 2 4" xfId="34634" xr:uid="{00000000-0005-0000-0000-00001C350000}"/>
    <cellStyle name="Normal 30 3 2 5 2 5" xfId="19410" xr:uid="{00000000-0005-0000-0000-00001D350000}"/>
    <cellStyle name="Normal 30 3 2 5 3" xfId="5961" xr:uid="{00000000-0005-0000-0000-00001E350000}"/>
    <cellStyle name="Normal 30 3 2 5 3 2" xfId="16013" xr:uid="{00000000-0005-0000-0000-00001F350000}"/>
    <cellStyle name="Normal 30 3 2 5 3 2 2" xfId="46335" xr:uid="{00000000-0005-0000-0000-000020350000}"/>
    <cellStyle name="Normal 30 3 2 5 3 2 3" xfId="31111" xr:uid="{00000000-0005-0000-0000-000021350000}"/>
    <cellStyle name="Normal 30 3 2 5 3 3" xfId="10993" xr:uid="{00000000-0005-0000-0000-000022350000}"/>
    <cellStyle name="Normal 30 3 2 5 3 3 2" xfId="41318" xr:uid="{00000000-0005-0000-0000-000023350000}"/>
    <cellStyle name="Normal 30 3 2 5 3 3 3" xfId="26094" xr:uid="{00000000-0005-0000-0000-000024350000}"/>
    <cellStyle name="Normal 30 3 2 5 3 4" xfId="36305" xr:uid="{00000000-0005-0000-0000-000025350000}"/>
    <cellStyle name="Normal 30 3 2 5 3 5" xfId="21081" xr:uid="{00000000-0005-0000-0000-000026350000}"/>
    <cellStyle name="Normal 30 3 2 5 4" xfId="12671" xr:uid="{00000000-0005-0000-0000-000027350000}"/>
    <cellStyle name="Normal 30 3 2 5 4 2" xfId="42993" xr:uid="{00000000-0005-0000-0000-000028350000}"/>
    <cellStyle name="Normal 30 3 2 5 4 3" xfId="27769" xr:uid="{00000000-0005-0000-0000-000029350000}"/>
    <cellStyle name="Normal 30 3 2 5 5" xfId="7650" xr:uid="{00000000-0005-0000-0000-00002A350000}"/>
    <cellStyle name="Normal 30 3 2 5 5 2" xfId="37976" xr:uid="{00000000-0005-0000-0000-00002B350000}"/>
    <cellStyle name="Normal 30 3 2 5 5 3" xfId="22752" xr:uid="{00000000-0005-0000-0000-00002C350000}"/>
    <cellStyle name="Normal 30 3 2 5 6" xfId="32964" xr:uid="{00000000-0005-0000-0000-00002D350000}"/>
    <cellStyle name="Normal 30 3 2 5 7" xfId="17739" xr:uid="{00000000-0005-0000-0000-00002E350000}"/>
    <cellStyle name="Normal 30 3 2 6" xfId="3432" xr:uid="{00000000-0005-0000-0000-00002F350000}"/>
    <cellStyle name="Normal 30 3 2 6 2" xfId="13506" xr:uid="{00000000-0005-0000-0000-000030350000}"/>
    <cellStyle name="Normal 30 3 2 6 2 2" xfId="43828" xr:uid="{00000000-0005-0000-0000-000031350000}"/>
    <cellStyle name="Normal 30 3 2 6 2 3" xfId="28604" xr:uid="{00000000-0005-0000-0000-000032350000}"/>
    <cellStyle name="Normal 30 3 2 6 3" xfId="8486" xr:uid="{00000000-0005-0000-0000-000033350000}"/>
    <cellStyle name="Normal 30 3 2 6 3 2" xfId="38811" xr:uid="{00000000-0005-0000-0000-000034350000}"/>
    <cellStyle name="Normal 30 3 2 6 3 3" xfId="23587" xr:uid="{00000000-0005-0000-0000-000035350000}"/>
    <cellStyle name="Normal 30 3 2 6 4" xfId="33798" xr:uid="{00000000-0005-0000-0000-000036350000}"/>
    <cellStyle name="Normal 30 3 2 6 5" xfId="18574" xr:uid="{00000000-0005-0000-0000-000037350000}"/>
    <cellStyle name="Normal 30 3 2 7" xfId="5125" xr:uid="{00000000-0005-0000-0000-000038350000}"/>
    <cellStyle name="Normal 30 3 2 7 2" xfId="15177" xr:uid="{00000000-0005-0000-0000-000039350000}"/>
    <cellStyle name="Normal 30 3 2 7 2 2" xfId="45499" xr:uid="{00000000-0005-0000-0000-00003A350000}"/>
    <cellStyle name="Normal 30 3 2 7 2 3" xfId="30275" xr:uid="{00000000-0005-0000-0000-00003B350000}"/>
    <cellStyle name="Normal 30 3 2 7 3" xfId="10157" xr:uid="{00000000-0005-0000-0000-00003C350000}"/>
    <cellStyle name="Normal 30 3 2 7 3 2" xfId="40482" xr:uid="{00000000-0005-0000-0000-00003D350000}"/>
    <cellStyle name="Normal 30 3 2 7 3 3" xfId="25258" xr:uid="{00000000-0005-0000-0000-00003E350000}"/>
    <cellStyle name="Normal 30 3 2 7 4" xfId="35469" xr:uid="{00000000-0005-0000-0000-00003F350000}"/>
    <cellStyle name="Normal 30 3 2 7 5" xfId="20245" xr:uid="{00000000-0005-0000-0000-000040350000}"/>
    <cellStyle name="Normal 30 3 2 8" xfId="11835" xr:uid="{00000000-0005-0000-0000-000041350000}"/>
    <cellStyle name="Normal 30 3 2 8 2" xfId="42157" xr:uid="{00000000-0005-0000-0000-000042350000}"/>
    <cellStyle name="Normal 30 3 2 8 3" xfId="26933" xr:uid="{00000000-0005-0000-0000-000043350000}"/>
    <cellStyle name="Normal 30 3 2 9" xfId="6814" xr:uid="{00000000-0005-0000-0000-000044350000}"/>
    <cellStyle name="Normal 30 3 2 9 2" xfId="37140" xr:uid="{00000000-0005-0000-0000-000045350000}"/>
    <cellStyle name="Normal 30 3 2 9 3" xfId="21916" xr:uid="{00000000-0005-0000-0000-000046350000}"/>
    <cellStyle name="Normal 30 3 3" xfId="1778" xr:uid="{00000000-0005-0000-0000-000047350000}"/>
    <cellStyle name="Normal 30 3 3 10" xfId="16955" xr:uid="{00000000-0005-0000-0000-000048350000}"/>
    <cellStyle name="Normal 30 3 3 2" xfId="1997" xr:uid="{00000000-0005-0000-0000-000049350000}"/>
    <cellStyle name="Normal 30 3 3 2 2" xfId="2418" xr:uid="{00000000-0005-0000-0000-00004A350000}"/>
    <cellStyle name="Normal 30 3 3 2 2 2" xfId="3257" xr:uid="{00000000-0005-0000-0000-00004B350000}"/>
    <cellStyle name="Normal 30 3 3 2 2 2 2" xfId="4947" xr:uid="{00000000-0005-0000-0000-00004C350000}"/>
    <cellStyle name="Normal 30 3 3 2 2 2 2 2" xfId="15020" xr:uid="{00000000-0005-0000-0000-00004D350000}"/>
    <cellStyle name="Normal 30 3 3 2 2 2 2 2 2" xfId="45342" xr:uid="{00000000-0005-0000-0000-00004E350000}"/>
    <cellStyle name="Normal 30 3 3 2 2 2 2 2 3" xfId="30118" xr:uid="{00000000-0005-0000-0000-00004F350000}"/>
    <cellStyle name="Normal 30 3 3 2 2 2 2 3" xfId="10000" xr:uid="{00000000-0005-0000-0000-000050350000}"/>
    <cellStyle name="Normal 30 3 3 2 2 2 2 3 2" xfId="40325" xr:uid="{00000000-0005-0000-0000-000051350000}"/>
    <cellStyle name="Normal 30 3 3 2 2 2 2 3 3" xfId="25101" xr:uid="{00000000-0005-0000-0000-000052350000}"/>
    <cellStyle name="Normal 30 3 3 2 2 2 2 4" xfId="35312" xr:uid="{00000000-0005-0000-0000-000053350000}"/>
    <cellStyle name="Normal 30 3 3 2 2 2 2 5" xfId="20088" xr:uid="{00000000-0005-0000-0000-000054350000}"/>
    <cellStyle name="Normal 30 3 3 2 2 2 3" xfId="6639" xr:uid="{00000000-0005-0000-0000-000055350000}"/>
    <cellStyle name="Normal 30 3 3 2 2 2 3 2" xfId="16691" xr:uid="{00000000-0005-0000-0000-000056350000}"/>
    <cellStyle name="Normal 30 3 3 2 2 2 3 2 2" xfId="47013" xr:uid="{00000000-0005-0000-0000-000057350000}"/>
    <cellStyle name="Normal 30 3 3 2 2 2 3 2 3" xfId="31789" xr:uid="{00000000-0005-0000-0000-000058350000}"/>
    <cellStyle name="Normal 30 3 3 2 2 2 3 3" xfId="11671" xr:uid="{00000000-0005-0000-0000-000059350000}"/>
    <cellStyle name="Normal 30 3 3 2 2 2 3 3 2" xfId="41996" xr:uid="{00000000-0005-0000-0000-00005A350000}"/>
    <cellStyle name="Normal 30 3 3 2 2 2 3 3 3" xfId="26772" xr:uid="{00000000-0005-0000-0000-00005B350000}"/>
    <cellStyle name="Normal 30 3 3 2 2 2 3 4" xfId="36983" xr:uid="{00000000-0005-0000-0000-00005C350000}"/>
    <cellStyle name="Normal 30 3 3 2 2 2 3 5" xfId="21759" xr:uid="{00000000-0005-0000-0000-00005D350000}"/>
    <cellStyle name="Normal 30 3 3 2 2 2 4" xfId="13349" xr:uid="{00000000-0005-0000-0000-00005E350000}"/>
    <cellStyle name="Normal 30 3 3 2 2 2 4 2" xfId="43671" xr:uid="{00000000-0005-0000-0000-00005F350000}"/>
    <cellStyle name="Normal 30 3 3 2 2 2 4 3" xfId="28447" xr:uid="{00000000-0005-0000-0000-000060350000}"/>
    <cellStyle name="Normal 30 3 3 2 2 2 5" xfId="8328" xr:uid="{00000000-0005-0000-0000-000061350000}"/>
    <cellStyle name="Normal 30 3 3 2 2 2 5 2" xfId="38654" xr:uid="{00000000-0005-0000-0000-000062350000}"/>
    <cellStyle name="Normal 30 3 3 2 2 2 5 3" xfId="23430" xr:uid="{00000000-0005-0000-0000-000063350000}"/>
    <cellStyle name="Normal 30 3 3 2 2 2 6" xfId="33642" xr:uid="{00000000-0005-0000-0000-000064350000}"/>
    <cellStyle name="Normal 30 3 3 2 2 2 7" xfId="18417" xr:uid="{00000000-0005-0000-0000-000065350000}"/>
    <cellStyle name="Normal 30 3 3 2 2 3" xfId="4110" xr:uid="{00000000-0005-0000-0000-000066350000}"/>
    <cellStyle name="Normal 30 3 3 2 2 3 2" xfId="14184" xr:uid="{00000000-0005-0000-0000-000067350000}"/>
    <cellStyle name="Normal 30 3 3 2 2 3 2 2" xfId="44506" xr:uid="{00000000-0005-0000-0000-000068350000}"/>
    <cellStyle name="Normal 30 3 3 2 2 3 2 3" xfId="29282" xr:uid="{00000000-0005-0000-0000-000069350000}"/>
    <cellStyle name="Normal 30 3 3 2 2 3 3" xfId="9164" xr:uid="{00000000-0005-0000-0000-00006A350000}"/>
    <cellStyle name="Normal 30 3 3 2 2 3 3 2" xfId="39489" xr:uid="{00000000-0005-0000-0000-00006B350000}"/>
    <cellStyle name="Normal 30 3 3 2 2 3 3 3" xfId="24265" xr:uid="{00000000-0005-0000-0000-00006C350000}"/>
    <cellStyle name="Normal 30 3 3 2 2 3 4" xfId="34476" xr:uid="{00000000-0005-0000-0000-00006D350000}"/>
    <cellStyle name="Normal 30 3 3 2 2 3 5" xfId="19252" xr:uid="{00000000-0005-0000-0000-00006E350000}"/>
    <cellStyle name="Normal 30 3 3 2 2 4" xfId="5803" xr:uid="{00000000-0005-0000-0000-00006F350000}"/>
    <cellStyle name="Normal 30 3 3 2 2 4 2" xfId="15855" xr:uid="{00000000-0005-0000-0000-000070350000}"/>
    <cellStyle name="Normal 30 3 3 2 2 4 2 2" xfId="46177" xr:uid="{00000000-0005-0000-0000-000071350000}"/>
    <cellStyle name="Normal 30 3 3 2 2 4 2 3" xfId="30953" xr:uid="{00000000-0005-0000-0000-000072350000}"/>
    <cellStyle name="Normal 30 3 3 2 2 4 3" xfId="10835" xr:uid="{00000000-0005-0000-0000-000073350000}"/>
    <cellStyle name="Normal 30 3 3 2 2 4 3 2" xfId="41160" xr:uid="{00000000-0005-0000-0000-000074350000}"/>
    <cellStyle name="Normal 30 3 3 2 2 4 3 3" xfId="25936" xr:uid="{00000000-0005-0000-0000-000075350000}"/>
    <cellStyle name="Normal 30 3 3 2 2 4 4" xfId="36147" xr:uid="{00000000-0005-0000-0000-000076350000}"/>
    <cellStyle name="Normal 30 3 3 2 2 4 5" xfId="20923" xr:uid="{00000000-0005-0000-0000-000077350000}"/>
    <cellStyle name="Normal 30 3 3 2 2 5" xfId="12513" xr:uid="{00000000-0005-0000-0000-000078350000}"/>
    <cellStyle name="Normal 30 3 3 2 2 5 2" xfId="42835" xr:uid="{00000000-0005-0000-0000-000079350000}"/>
    <cellStyle name="Normal 30 3 3 2 2 5 3" xfId="27611" xr:uid="{00000000-0005-0000-0000-00007A350000}"/>
    <cellStyle name="Normal 30 3 3 2 2 6" xfId="7492" xr:uid="{00000000-0005-0000-0000-00007B350000}"/>
    <cellStyle name="Normal 30 3 3 2 2 6 2" xfId="37818" xr:uid="{00000000-0005-0000-0000-00007C350000}"/>
    <cellStyle name="Normal 30 3 3 2 2 6 3" xfId="22594" xr:uid="{00000000-0005-0000-0000-00007D350000}"/>
    <cellStyle name="Normal 30 3 3 2 2 7" xfId="32806" xr:uid="{00000000-0005-0000-0000-00007E350000}"/>
    <cellStyle name="Normal 30 3 3 2 2 8" xfId="17581" xr:uid="{00000000-0005-0000-0000-00007F350000}"/>
    <cellStyle name="Normal 30 3 3 2 3" xfId="2839" xr:uid="{00000000-0005-0000-0000-000080350000}"/>
    <cellStyle name="Normal 30 3 3 2 3 2" xfId="4529" xr:uid="{00000000-0005-0000-0000-000081350000}"/>
    <cellStyle name="Normal 30 3 3 2 3 2 2" xfId="14602" xr:uid="{00000000-0005-0000-0000-000082350000}"/>
    <cellStyle name="Normal 30 3 3 2 3 2 2 2" xfId="44924" xr:uid="{00000000-0005-0000-0000-000083350000}"/>
    <cellStyle name="Normal 30 3 3 2 3 2 2 3" xfId="29700" xr:uid="{00000000-0005-0000-0000-000084350000}"/>
    <cellStyle name="Normal 30 3 3 2 3 2 3" xfId="9582" xr:uid="{00000000-0005-0000-0000-000085350000}"/>
    <cellStyle name="Normal 30 3 3 2 3 2 3 2" xfId="39907" xr:uid="{00000000-0005-0000-0000-000086350000}"/>
    <cellStyle name="Normal 30 3 3 2 3 2 3 3" xfId="24683" xr:uid="{00000000-0005-0000-0000-000087350000}"/>
    <cellStyle name="Normal 30 3 3 2 3 2 4" xfId="34894" xr:uid="{00000000-0005-0000-0000-000088350000}"/>
    <cellStyle name="Normal 30 3 3 2 3 2 5" xfId="19670" xr:uid="{00000000-0005-0000-0000-000089350000}"/>
    <cellStyle name="Normal 30 3 3 2 3 3" xfId="6221" xr:uid="{00000000-0005-0000-0000-00008A350000}"/>
    <cellStyle name="Normal 30 3 3 2 3 3 2" xfId="16273" xr:uid="{00000000-0005-0000-0000-00008B350000}"/>
    <cellStyle name="Normal 30 3 3 2 3 3 2 2" xfId="46595" xr:uid="{00000000-0005-0000-0000-00008C350000}"/>
    <cellStyle name="Normal 30 3 3 2 3 3 2 3" xfId="31371" xr:uid="{00000000-0005-0000-0000-00008D350000}"/>
    <cellStyle name="Normal 30 3 3 2 3 3 3" xfId="11253" xr:uid="{00000000-0005-0000-0000-00008E350000}"/>
    <cellStyle name="Normal 30 3 3 2 3 3 3 2" xfId="41578" xr:uid="{00000000-0005-0000-0000-00008F350000}"/>
    <cellStyle name="Normal 30 3 3 2 3 3 3 3" xfId="26354" xr:uid="{00000000-0005-0000-0000-000090350000}"/>
    <cellStyle name="Normal 30 3 3 2 3 3 4" xfId="36565" xr:uid="{00000000-0005-0000-0000-000091350000}"/>
    <cellStyle name="Normal 30 3 3 2 3 3 5" xfId="21341" xr:uid="{00000000-0005-0000-0000-000092350000}"/>
    <cellStyle name="Normal 30 3 3 2 3 4" xfId="12931" xr:uid="{00000000-0005-0000-0000-000093350000}"/>
    <cellStyle name="Normal 30 3 3 2 3 4 2" xfId="43253" xr:uid="{00000000-0005-0000-0000-000094350000}"/>
    <cellStyle name="Normal 30 3 3 2 3 4 3" xfId="28029" xr:uid="{00000000-0005-0000-0000-000095350000}"/>
    <cellStyle name="Normal 30 3 3 2 3 5" xfId="7910" xr:uid="{00000000-0005-0000-0000-000096350000}"/>
    <cellStyle name="Normal 30 3 3 2 3 5 2" xfId="38236" xr:uid="{00000000-0005-0000-0000-000097350000}"/>
    <cellStyle name="Normal 30 3 3 2 3 5 3" xfId="23012" xr:uid="{00000000-0005-0000-0000-000098350000}"/>
    <cellStyle name="Normal 30 3 3 2 3 6" xfId="33224" xr:uid="{00000000-0005-0000-0000-000099350000}"/>
    <cellStyle name="Normal 30 3 3 2 3 7" xfId="17999" xr:uid="{00000000-0005-0000-0000-00009A350000}"/>
    <cellStyle name="Normal 30 3 3 2 4" xfId="3692" xr:uid="{00000000-0005-0000-0000-00009B350000}"/>
    <cellStyle name="Normal 30 3 3 2 4 2" xfId="13766" xr:uid="{00000000-0005-0000-0000-00009C350000}"/>
    <cellStyle name="Normal 30 3 3 2 4 2 2" xfId="44088" xr:uid="{00000000-0005-0000-0000-00009D350000}"/>
    <cellStyle name="Normal 30 3 3 2 4 2 3" xfId="28864" xr:uid="{00000000-0005-0000-0000-00009E350000}"/>
    <cellStyle name="Normal 30 3 3 2 4 3" xfId="8746" xr:uid="{00000000-0005-0000-0000-00009F350000}"/>
    <cellStyle name="Normal 30 3 3 2 4 3 2" xfId="39071" xr:uid="{00000000-0005-0000-0000-0000A0350000}"/>
    <cellStyle name="Normal 30 3 3 2 4 3 3" xfId="23847" xr:uid="{00000000-0005-0000-0000-0000A1350000}"/>
    <cellStyle name="Normal 30 3 3 2 4 4" xfId="34058" xr:uid="{00000000-0005-0000-0000-0000A2350000}"/>
    <cellStyle name="Normal 30 3 3 2 4 5" xfId="18834" xr:uid="{00000000-0005-0000-0000-0000A3350000}"/>
    <cellStyle name="Normal 30 3 3 2 5" xfId="5385" xr:uid="{00000000-0005-0000-0000-0000A4350000}"/>
    <cellStyle name="Normal 30 3 3 2 5 2" xfId="15437" xr:uid="{00000000-0005-0000-0000-0000A5350000}"/>
    <cellStyle name="Normal 30 3 3 2 5 2 2" xfId="45759" xr:uid="{00000000-0005-0000-0000-0000A6350000}"/>
    <cellStyle name="Normal 30 3 3 2 5 2 3" xfId="30535" xr:uid="{00000000-0005-0000-0000-0000A7350000}"/>
    <cellStyle name="Normal 30 3 3 2 5 3" xfId="10417" xr:uid="{00000000-0005-0000-0000-0000A8350000}"/>
    <cellStyle name="Normal 30 3 3 2 5 3 2" xfId="40742" xr:uid="{00000000-0005-0000-0000-0000A9350000}"/>
    <cellStyle name="Normal 30 3 3 2 5 3 3" xfId="25518" xr:uid="{00000000-0005-0000-0000-0000AA350000}"/>
    <cellStyle name="Normal 30 3 3 2 5 4" xfId="35729" xr:uid="{00000000-0005-0000-0000-0000AB350000}"/>
    <cellStyle name="Normal 30 3 3 2 5 5" xfId="20505" xr:uid="{00000000-0005-0000-0000-0000AC350000}"/>
    <cellStyle name="Normal 30 3 3 2 6" xfId="12095" xr:uid="{00000000-0005-0000-0000-0000AD350000}"/>
    <cellStyle name="Normal 30 3 3 2 6 2" xfId="42417" xr:uid="{00000000-0005-0000-0000-0000AE350000}"/>
    <cellStyle name="Normal 30 3 3 2 6 3" xfId="27193" xr:uid="{00000000-0005-0000-0000-0000AF350000}"/>
    <cellStyle name="Normal 30 3 3 2 7" xfId="7074" xr:uid="{00000000-0005-0000-0000-0000B0350000}"/>
    <cellStyle name="Normal 30 3 3 2 7 2" xfId="37400" xr:uid="{00000000-0005-0000-0000-0000B1350000}"/>
    <cellStyle name="Normal 30 3 3 2 7 3" xfId="22176" xr:uid="{00000000-0005-0000-0000-0000B2350000}"/>
    <cellStyle name="Normal 30 3 3 2 8" xfId="32388" xr:uid="{00000000-0005-0000-0000-0000B3350000}"/>
    <cellStyle name="Normal 30 3 3 2 9" xfId="17163" xr:uid="{00000000-0005-0000-0000-0000B4350000}"/>
    <cellStyle name="Normal 30 3 3 3" xfId="2210" xr:uid="{00000000-0005-0000-0000-0000B5350000}"/>
    <cellStyle name="Normal 30 3 3 3 2" xfId="3049" xr:uid="{00000000-0005-0000-0000-0000B6350000}"/>
    <cellStyle name="Normal 30 3 3 3 2 2" xfId="4739" xr:uid="{00000000-0005-0000-0000-0000B7350000}"/>
    <cellStyle name="Normal 30 3 3 3 2 2 2" xfId="14812" xr:uid="{00000000-0005-0000-0000-0000B8350000}"/>
    <cellStyle name="Normal 30 3 3 3 2 2 2 2" xfId="45134" xr:uid="{00000000-0005-0000-0000-0000B9350000}"/>
    <cellStyle name="Normal 30 3 3 3 2 2 2 3" xfId="29910" xr:uid="{00000000-0005-0000-0000-0000BA350000}"/>
    <cellStyle name="Normal 30 3 3 3 2 2 3" xfId="9792" xr:uid="{00000000-0005-0000-0000-0000BB350000}"/>
    <cellStyle name="Normal 30 3 3 3 2 2 3 2" xfId="40117" xr:uid="{00000000-0005-0000-0000-0000BC350000}"/>
    <cellStyle name="Normal 30 3 3 3 2 2 3 3" xfId="24893" xr:uid="{00000000-0005-0000-0000-0000BD350000}"/>
    <cellStyle name="Normal 30 3 3 3 2 2 4" xfId="35104" xr:uid="{00000000-0005-0000-0000-0000BE350000}"/>
    <cellStyle name="Normal 30 3 3 3 2 2 5" xfId="19880" xr:uid="{00000000-0005-0000-0000-0000BF350000}"/>
    <cellStyle name="Normal 30 3 3 3 2 3" xfId="6431" xr:uid="{00000000-0005-0000-0000-0000C0350000}"/>
    <cellStyle name="Normal 30 3 3 3 2 3 2" xfId="16483" xr:uid="{00000000-0005-0000-0000-0000C1350000}"/>
    <cellStyle name="Normal 30 3 3 3 2 3 2 2" xfId="46805" xr:uid="{00000000-0005-0000-0000-0000C2350000}"/>
    <cellStyle name="Normal 30 3 3 3 2 3 2 3" xfId="31581" xr:uid="{00000000-0005-0000-0000-0000C3350000}"/>
    <cellStyle name="Normal 30 3 3 3 2 3 3" xfId="11463" xr:uid="{00000000-0005-0000-0000-0000C4350000}"/>
    <cellStyle name="Normal 30 3 3 3 2 3 3 2" xfId="41788" xr:uid="{00000000-0005-0000-0000-0000C5350000}"/>
    <cellStyle name="Normal 30 3 3 3 2 3 3 3" xfId="26564" xr:uid="{00000000-0005-0000-0000-0000C6350000}"/>
    <cellStyle name="Normal 30 3 3 3 2 3 4" xfId="36775" xr:uid="{00000000-0005-0000-0000-0000C7350000}"/>
    <cellStyle name="Normal 30 3 3 3 2 3 5" xfId="21551" xr:uid="{00000000-0005-0000-0000-0000C8350000}"/>
    <cellStyle name="Normal 30 3 3 3 2 4" xfId="13141" xr:uid="{00000000-0005-0000-0000-0000C9350000}"/>
    <cellStyle name="Normal 30 3 3 3 2 4 2" xfId="43463" xr:uid="{00000000-0005-0000-0000-0000CA350000}"/>
    <cellStyle name="Normal 30 3 3 3 2 4 3" xfId="28239" xr:uid="{00000000-0005-0000-0000-0000CB350000}"/>
    <cellStyle name="Normal 30 3 3 3 2 5" xfId="8120" xr:uid="{00000000-0005-0000-0000-0000CC350000}"/>
    <cellStyle name="Normal 30 3 3 3 2 5 2" xfId="38446" xr:uid="{00000000-0005-0000-0000-0000CD350000}"/>
    <cellStyle name="Normal 30 3 3 3 2 5 3" xfId="23222" xr:uid="{00000000-0005-0000-0000-0000CE350000}"/>
    <cellStyle name="Normal 30 3 3 3 2 6" xfId="33434" xr:uid="{00000000-0005-0000-0000-0000CF350000}"/>
    <cellStyle name="Normal 30 3 3 3 2 7" xfId="18209" xr:uid="{00000000-0005-0000-0000-0000D0350000}"/>
    <cellStyle name="Normal 30 3 3 3 3" xfId="3902" xr:uid="{00000000-0005-0000-0000-0000D1350000}"/>
    <cellStyle name="Normal 30 3 3 3 3 2" xfId="13976" xr:uid="{00000000-0005-0000-0000-0000D2350000}"/>
    <cellStyle name="Normal 30 3 3 3 3 2 2" xfId="44298" xr:uid="{00000000-0005-0000-0000-0000D3350000}"/>
    <cellStyle name="Normal 30 3 3 3 3 2 3" xfId="29074" xr:uid="{00000000-0005-0000-0000-0000D4350000}"/>
    <cellStyle name="Normal 30 3 3 3 3 3" xfId="8956" xr:uid="{00000000-0005-0000-0000-0000D5350000}"/>
    <cellStyle name="Normal 30 3 3 3 3 3 2" xfId="39281" xr:uid="{00000000-0005-0000-0000-0000D6350000}"/>
    <cellStyle name="Normal 30 3 3 3 3 3 3" xfId="24057" xr:uid="{00000000-0005-0000-0000-0000D7350000}"/>
    <cellStyle name="Normal 30 3 3 3 3 4" xfId="34268" xr:uid="{00000000-0005-0000-0000-0000D8350000}"/>
    <cellStyle name="Normal 30 3 3 3 3 5" xfId="19044" xr:uid="{00000000-0005-0000-0000-0000D9350000}"/>
    <cellStyle name="Normal 30 3 3 3 4" xfId="5595" xr:uid="{00000000-0005-0000-0000-0000DA350000}"/>
    <cellStyle name="Normal 30 3 3 3 4 2" xfId="15647" xr:uid="{00000000-0005-0000-0000-0000DB350000}"/>
    <cellStyle name="Normal 30 3 3 3 4 2 2" xfId="45969" xr:uid="{00000000-0005-0000-0000-0000DC350000}"/>
    <cellStyle name="Normal 30 3 3 3 4 2 3" xfId="30745" xr:uid="{00000000-0005-0000-0000-0000DD350000}"/>
    <cellStyle name="Normal 30 3 3 3 4 3" xfId="10627" xr:uid="{00000000-0005-0000-0000-0000DE350000}"/>
    <cellStyle name="Normal 30 3 3 3 4 3 2" xfId="40952" xr:uid="{00000000-0005-0000-0000-0000DF350000}"/>
    <cellStyle name="Normal 30 3 3 3 4 3 3" xfId="25728" xr:uid="{00000000-0005-0000-0000-0000E0350000}"/>
    <cellStyle name="Normal 30 3 3 3 4 4" xfId="35939" xr:uid="{00000000-0005-0000-0000-0000E1350000}"/>
    <cellStyle name="Normal 30 3 3 3 4 5" xfId="20715" xr:uid="{00000000-0005-0000-0000-0000E2350000}"/>
    <cellStyle name="Normal 30 3 3 3 5" xfId="12305" xr:uid="{00000000-0005-0000-0000-0000E3350000}"/>
    <cellStyle name="Normal 30 3 3 3 5 2" xfId="42627" xr:uid="{00000000-0005-0000-0000-0000E4350000}"/>
    <cellStyle name="Normal 30 3 3 3 5 3" xfId="27403" xr:uid="{00000000-0005-0000-0000-0000E5350000}"/>
    <cellStyle name="Normal 30 3 3 3 6" xfId="7284" xr:uid="{00000000-0005-0000-0000-0000E6350000}"/>
    <cellStyle name="Normal 30 3 3 3 6 2" xfId="37610" xr:uid="{00000000-0005-0000-0000-0000E7350000}"/>
    <cellStyle name="Normal 30 3 3 3 6 3" xfId="22386" xr:uid="{00000000-0005-0000-0000-0000E8350000}"/>
    <cellStyle name="Normal 30 3 3 3 7" xfId="32598" xr:uid="{00000000-0005-0000-0000-0000E9350000}"/>
    <cellStyle name="Normal 30 3 3 3 8" xfId="17373" xr:uid="{00000000-0005-0000-0000-0000EA350000}"/>
    <cellStyle name="Normal 30 3 3 4" xfId="2631" xr:uid="{00000000-0005-0000-0000-0000EB350000}"/>
    <cellStyle name="Normal 30 3 3 4 2" xfId="4321" xr:uid="{00000000-0005-0000-0000-0000EC350000}"/>
    <cellStyle name="Normal 30 3 3 4 2 2" xfId="14394" xr:uid="{00000000-0005-0000-0000-0000ED350000}"/>
    <cellStyle name="Normal 30 3 3 4 2 2 2" xfId="44716" xr:uid="{00000000-0005-0000-0000-0000EE350000}"/>
    <cellStyle name="Normal 30 3 3 4 2 2 3" xfId="29492" xr:uid="{00000000-0005-0000-0000-0000EF350000}"/>
    <cellStyle name="Normal 30 3 3 4 2 3" xfId="9374" xr:uid="{00000000-0005-0000-0000-0000F0350000}"/>
    <cellStyle name="Normal 30 3 3 4 2 3 2" xfId="39699" xr:uid="{00000000-0005-0000-0000-0000F1350000}"/>
    <cellStyle name="Normal 30 3 3 4 2 3 3" xfId="24475" xr:uid="{00000000-0005-0000-0000-0000F2350000}"/>
    <cellStyle name="Normal 30 3 3 4 2 4" xfId="34686" xr:uid="{00000000-0005-0000-0000-0000F3350000}"/>
    <cellStyle name="Normal 30 3 3 4 2 5" xfId="19462" xr:uid="{00000000-0005-0000-0000-0000F4350000}"/>
    <cellStyle name="Normal 30 3 3 4 3" xfId="6013" xr:uid="{00000000-0005-0000-0000-0000F5350000}"/>
    <cellStyle name="Normal 30 3 3 4 3 2" xfId="16065" xr:uid="{00000000-0005-0000-0000-0000F6350000}"/>
    <cellStyle name="Normal 30 3 3 4 3 2 2" xfId="46387" xr:uid="{00000000-0005-0000-0000-0000F7350000}"/>
    <cellStyle name="Normal 30 3 3 4 3 2 3" xfId="31163" xr:uid="{00000000-0005-0000-0000-0000F8350000}"/>
    <cellStyle name="Normal 30 3 3 4 3 3" xfId="11045" xr:uid="{00000000-0005-0000-0000-0000F9350000}"/>
    <cellStyle name="Normal 30 3 3 4 3 3 2" xfId="41370" xr:uid="{00000000-0005-0000-0000-0000FA350000}"/>
    <cellStyle name="Normal 30 3 3 4 3 3 3" xfId="26146" xr:uid="{00000000-0005-0000-0000-0000FB350000}"/>
    <cellStyle name="Normal 30 3 3 4 3 4" xfId="36357" xr:uid="{00000000-0005-0000-0000-0000FC350000}"/>
    <cellStyle name="Normal 30 3 3 4 3 5" xfId="21133" xr:uid="{00000000-0005-0000-0000-0000FD350000}"/>
    <cellStyle name="Normal 30 3 3 4 4" xfId="12723" xr:uid="{00000000-0005-0000-0000-0000FE350000}"/>
    <cellStyle name="Normal 30 3 3 4 4 2" xfId="43045" xr:uid="{00000000-0005-0000-0000-0000FF350000}"/>
    <cellStyle name="Normal 30 3 3 4 4 3" xfId="27821" xr:uid="{00000000-0005-0000-0000-000000360000}"/>
    <cellStyle name="Normal 30 3 3 4 5" xfId="7702" xr:uid="{00000000-0005-0000-0000-000001360000}"/>
    <cellStyle name="Normal 30 3 3 4 5 2" xfId="38028" xr:uid="{00000000-0005-0000-0000-000002360000}"/>
    <cellStyle name="Normal 30 3 3 4 5 3" xfId="22804" xr:uid="{00000000-0005-0000-0000-000003360000}"/>
    <cellStyle name="Normal 30 3 3 4 6" xfId="33016" xr:uid="{00000000-0005-0000-0000-000004360000}"/>
    <cellStyle name="Normal 30 3 3 4 7" xfId="17791" xr:uid="{00000000-0005-0000-0000-000005360000}"/>
    <cellStyle name="Normal 30 3 3 5" xfId="3484" xr:uid="{00000000-0005-0000-0000-000006360000}"/>
    <cellStyle name="Normal 30 3 3 5 2" xfId="13558" xr:uid="{00000000-0005-0000-0000-000007360000}"/>
    <cellStyle name="Normal 30 3 3 5 2 2" xfId="43880" xr:uid="{00000000-0005-0000-0000-000008360000}"/>
    <cellStyle name="Normal 30 3 3 5 2 3" xfId="28656" xr:uid="{00000000-0005-0000-0000-000009360000}"/>
    <cellStyle name="Normal 30 3 3 5 3" xfId="8538" xr:uid="{00000000-0005-0000-0000-00000A360000}"/>
    <cellStyle name="Normal 30 3 3 5 3 2" xfId="38863" xr:uid="{00000000-0005-0000-0000-00000B360000}"/>
    <cellStyle name="Normal 30 3 3 5 3 3" xfId="23639" xr:uid="{00000000-0005-0000-0000-00000C360000}"/>
    <cellStyle name="Normal 30 3 3 5 4" xfId="33850" xr:uid="{00000000-0005-0000-0000-00000D360000}"/>
    <cellStyle name="Normal 30 3 3 5 5" xfId="18626" xr:uid="{00000000-0005-0000-0000-00000E360000}"/>
    <cellStyle name="Normal 30 3 3 6" xfId="5177" xr:uid="{00000000-0005-0000-0000-00000F360000}"/>
    <cellStyle name="Normal 30 3 3 6 2" xfId="15229" xr:uid="{00000000-0005-0000-0000-000010360000}"/>
    <cellStyle name="Normal 30 3 3 6 2 2" xfId="45551" xr:uid="{00000000-0005-0000-0000-000011360000}"/>
    <cellStyle name="Normal 30 3 3 6 2 3" xfId="30327" xr:uid="{00000000-0005-0000-0000-000012360000}"/>
    <cellStyle name="Normal 30 3 3 6 3" xfId="10209" xr:uid="{00000000-0005-0000-0000-000013360000}"/>
    <cellStyle name="Normal 30 3 3 6 3 2" xfId="40534" xr:uid="{00000000-0005-0000-0000-000014360000}"/>
    <cellStyle name="Normal 30 3 3 6 3 3" xfId="25310" xr:uid="{00000000-0005-0000-0000-000015360000}"/>
    <cellStyle name="Normal 30 3 3 6 4" xfId="35521" xr:uid="{00000000-0005-0000-0000-000016360000}"/>
    <cellStyle name="Normal 30 3 3 6 5" xfId="20297" xr:uid="{00000000-0005-0000-0000-000017360000}"/>
    <cellStyle name="Normal 30 3 3 7" xfId="11887" xr:uid="{00000000-0005-0000-0000-000018360000}"/>
    <cellStyle name="Normal 30 3 3 7 2" xfId="42209" xr:uid="{00000000-0005-0000-0000-000019360000}"/>
    <cellStyle name="Normal 30 3 3 7 3" xfId="26985" xr:uid="{00000000-0005-0000-0000-00001A360000}"/>
    <cellStyle name="Normal 30 3 3 8" xfId="6866" xr:uid="{00000000-0005-0000-0000-00001B360000}"/>
    <cellStyle name="Normal 30 3 3 8 2" xfId="37192" xr:uid="{00000000-0005-0000-0000-00001C360000}"/>
    <cellStyle name="Normal 30 3 3 8 3" xfId="21968" xr:uid="{00000000-0005-0000-0000-00001D360000}"/>
    <cellStyle name="Normal 30 3 3 9" xfId="32181" xr:uid="{00000000-0005-0000-0000-00001E360000}"/>
    <cellStyle name="Normal 30 3 4" xfId="1891" xr:uid="{00000000-0005-0000-0000-00001F360000}"/>
    <cellStyle name="Normal 30 3 4 2" xfId="2314" xr:uid="{00000000-0005-0000-0000-000020360000}"/>
    <cellStyle name="Normal 30 3 4 2 2" xfId="3153" xr:uid="{00000000-0005-0000-0000-000021360000}"/>
    <cellStyle name="Normal 30 3 4 2 2 2" xfId="4843" xr:uid="{00000000-0005-0000-0000-000022360000}"/>
    <cellStyle name="Normal 30 3 4 2 2 2 2" xfId="14916" xr:uid="{00000000-0005-0000-0000-000023360000}"/>
    <cellStyle name="Normal 30 3 4 2 2 2 2 2" xfId="45238" xr:uid="{00000000-0005-0000-0000-000024360000}"/>
    <cellStyle name="Normal 30 3 4 2 2 2 2 3" xfId="30014" xr:uid="{00000000-0005-0000-0000-000025360000}"/>
    <cellStyle name="Normal 30 3 4 2 2 2 3" xfId="9896" xr:uid="{00000000-0005-0000-0000-000026360000}"/>
    <cellStyle name="Normal 30 3 4 2 2 2 3 2" xfId="40221" xr:uid="{00000000-0005-0000-0000-000027360000}"/>
    <cellStyle name="Normal 30 3 4 2 2 2 3 3" xfId="24997" xr:uid="{00000000-0005-0000-0000-000028360000}"/>
    <cellStyle name="Normal 30 3 4 2 2 2 4" xfId="35208" xr:uid="{00000000-0005-0000-0000-000029360000}"/>
    <cellStyle name="Normal 30 3 4 2 2 2 5" xfId="19984" xr:uid="{00000000-0005-0000-0000-00002A360000}"/>
    <cellStyle name="Normal 30 3 4 2 2 3" xfId="6535" xr:uid="{00000000-0005-0000-0000-00002B360000}"/>
    <cellStyle name="Normal 30 3 4 2 2 3 2" xfId="16587" xr:uid="{00000000-0005-0000-0000-00002C360000}"/>
    <cellStyle name="Normal 30 3 4 2 2 3 2 2" xfId="46909" xr:uid="{00000000-0005-0000-0000-00002D360000}"/>
    <cellStyle name="Normal 30 3 4 2 2 3 2 3" xfId="31685" xr:uid="{00000000-0005-0000-0000-00002E360000}"/>
    <cellStyle name="Normal 30 3 4 2 2 3 3" xfId="11567" xr:uid="{00000000-0005-0000-0000-00002F360000}"/>
    <cellStyle name="Normal 30 3 4 2 2 3 3 2" xfId="41892" xr:uid="{00000000-0005-0000-0000-000030360000}"/>
    <cellStyle name="Normal 30 3 4 2 2 3 3 3" xfId="26668" xr:uid="{00000000-0005-0000-0000-000031360000}"/>
    <cellStyle name="Normal 30 3 4 2 2 3 4" xfId="36879" xr:uid="{00000000-0005-0000-0000-000032360000}"/>
    <cellStyle name="Normal 30 3 4 2 2 3 5" xfId="21655" xr:uid="{00000000-0005-0000-0000-000033360000}"/>
    <cellStyle name="Normal 30 3 4 2 2 4" xfId="13245" xr:uid="{00000000-0005-0000-0000-000034360000}"/>
    <cellStyle name="Normal 30 3 4 2 2 4 2" xfId="43567" xr:uid="{00000000-0005-0000-0000-000035360000}"/>
    <cellStyle name="Normal 30 3 4 2 2 4 3" xfId="28343" xr:uid="{00000000-0005-0000-0000-000036360000}"/>
    <cellStyle name="Normal 30 3 4 2 2 5" xfId="8224" xr:uid="{00000000-0005-0000-0000-000037360000}"/>
    <cellStyle name="Normal 30 3 4 2 2 5 2" xfId="38550" xr:uid="{00000000-0005-0000-0000-000038360000}"/>
    <cellStyle name="Normal 30 3 4 2 2 5 3" xfId="23326" xr:uid="{00000000-0005-0000-0000-000039360000}"/>
    <cellStyle name="Normal 30 3 4 2 2 6" xfId="33538" xr:uid="{00000000-0005-0000-0000-00003A360000}"/>
    <cellStyle name="Normal 30 3 4 2 2 7" xfId="18313" xr:uid="{00000000-0005-0000-0000-00003B360000}"/>
    <cellStyle name="Normal 30 3 4 2 3" xfId="4006" xr:uid="{00000000-0005-0000-0000-00003C360000}"/>
    <cellStyle name="Normal 30 3 4 2 3 2" xfId="14080" xr:uid="{00000000-0005-0000-0000-00003D360000}"/>
    <cellStyle name="Normal 30 3 4 2 3 2 2" xfId="44402" xr:uid="{00000000-0005-0000-0000-00003E360000}"/>
    <cellStyle name="Normal 30 3 4 2 3 2 3" xfId="29178" xr:uid="{00000000-0005-0000-0000-00003F360000}"/>
    <cellStyle name="Normal 30 3 4 2 3 3" xfId="9060" xr:uid="{00000000-0005-0000-0000-000040360000}"/>
    <cellStyle name="Normal 30 3 4 2 3 3 2" xfId="39385" xr:uid="{00000000-0005-0000-0000-000041360000}"/>
    <cellStyle name="Normal 30 3 4 2 3 3 3" xfId="24161" xr:uid="{00000000-0005-0000-0000-000042360000}"/>
    <cellStyle name="Normal 30 3 4 2 3 4" xfId="34372" xr:uid="{00000000-0005-0000-0000-000043360000}"/>
    <cellStyle name="Normal 30 3 4 2 3 5" xfId="19148" xr:uid="{00000000-0005-0000-0000-000044360000}"/>
    <cellStyle name="Normal 30 3 4 2 4" xfId="5699" xr:uid="{00000000-0005-0000-0000-000045360000}"/>
    <cellStyle name="Normal 30 3 4 2 4 2" xfId="15751" xr:uid="{00000000-0005-0000-0000-000046360000}"/>
    <cellStyle name="Normal 30 3 4 2 4 2 2" xfId="46073" xr:uid="{00000000-0005-0000-0000-000047360000}"/>
    <cellStyle name="Normal 30 3 4 2 4 2 3" xfId="30849" xr:uid="{00000000-0005-0000-0000-000048360000}"/>
    <cellStyle name="Normal 30 3 4 2 4 3" xfId="10731" xr:uid="{00000000-0005-0000-0000-000049360000}"/>
    <cellStyle name="Normal 30 3 4 2 4 3 2" xfId="41056" xr:uid="{00000000-0005-0000-0000-00004A360000}"/>
    <cellStyle name="Normal 30 3 4 2 4 3 3" xfId="25832" xr:uid="{00000000-0005-0000-0000-00004B360000}"/>
    <cellStyle name="Normal 30 3 4 2 4 4" xfId="36043" xr:uid="{00000000-0005-0000-0000-00004C360000}"/>
    <cellStyle name="Normal 30 3 4 2 4 5" xfId="20819" xr:uid="{00000000-0005-0000-0000-00004D360000}"/>
    <cellStyle name="Normal 30 3 4 2 5" xfId="12409" xr:uid="{00000000-0005-0000-0000-00004E360000}"/>
    <cellStyle name="Normal 30 3 4 2 5 2" xfId="42731" xr:uid="{00000000-0005-0000-0000-00004F360000}"/>
    <cellStyle name="Normal 30 3 4 2 5 3" xfId="27507" xr:uid="{00000000-0005-0000-0000-000050360000}"/>
    <cellStyle name="Normal 30 3 4 2 6" xfId="7388" xr:uid="{00000000-0005-0000-0000-000051360000}"/>
    <cellStyle name="Normal 30 3 4 2 6 2" xfId="37714" xr:uid="{00000000-0005-0000-0000-000052360000}"/>
    <cellStyle name="Normal 30 3 4 2 6 3" xfId="22490" xr:uid="{00000000-0005-0000-0000-000053360000}"/>
    <cellStyle name="Normal 30 3 4 2 7" xfId="32702" xr:uid="{00000000-0005-0000-0000-000054360000}"/>
    <cellStyle name="Normal 30 3 4 2 8" xfId="17477" xr:uid="{00000000-0005-0000-0000-000055360000}"/>
    <cellStyle name="Normal 30 3 4 3" xfId="2735" xr:uid="{00000000-0005-0000-0000-000056360000}"/>
    <cellStyle name="Normal 30 3 4 3 2" xfId="4425" xr:uid="{00000000-0005-0000-0000-000057360000}"/>
    <cellStyle name="Normal 30 3 4 3 2 2" xfId="14498" xr:uid="{00000000-0005-0000-0000-000058360000}"/>
    <cellStyle name="Normal 30 3 4 3 2 2 2" xfId="44820" xr:uid="{00000000-0005-0000-0000-000059360000}"/>
    <cellStyle name="Normal 30 3 4 3 2 2 3" xfId="29596" xr:uid="{00000000-0005-0000-0000-00005A360000}"/>
    <cellStyle name="Normal 30 3 4 3 2 3" xfId="9478" xr:uid="{00000000-0005-0000-0000-00005B360000}"/>
    <cellStyle name="Normal 30 3 4 3 2 3 2" xfId="39803" xr:uid="{00000000-0005-0000-0000-00005C360000}"/>
    <cellStyle name="Normal 30 3 4 3 2 3 3" xfId="24579" xr:uid="{00000000-0005-0000-0000-00005D360000}"/>
    <cellStyle name="Normal 30 3 4 3 2 4" xfId="34790" xr:uid="{00000000-0005-0000-0000-00005E360000}"/>
    <cellStyle name="Normal 30 3 4 3 2 5" xfId="19566" xr:uid="{00000000-0005-0000-0000-00005F360000}"/>
    <cellStyle name="Normal 30 3 4 3 3" xfId="6117" xr:uid="{00000000-0005-0000-0000-000060360000}"/>
    <cellStyle name="Normal 30 3 4 3 3 2" xfId="16169" xr:uid="{00000000-0005-0000-0000-000061360000}"/>
    <cellStyle name="Normal 30 3 4 3 3 2 2" xfId="46491" xr:uid="{00000000-0005-0000-0000-000062360000}"/>
    <cellStyle name="Normal 30 3 4 3 3 2 3" xfId="31267" xr:uid="{00000000-0005-0000-0000-000063360000}"/>
    <cellStyle name="Normal 30 3 4 3 3 3" xfId="11149" xr:uid="{00000000-0005-0000-0000-000064360000}"/>
    <cellStyle name="Normal 30 3 4 3 3 3 2" xfId="41474" xr:uid="{00000000-0005-0000-0000-000065360000}"/>
    <cellStyle name="Normal 30 3 4 3 3 3 3" xfId="26250" xr:uid="{00000000-0005-0000-0000-000066360000}"/>
    <cellStyle name="Normal 30 3 4 3 3 4" xfId="36461" xr:uid="{00000000-0005-0000-0000-000067360000}"/>
    <cellStyle name="Normal 30 3 4 3 3 5" xfId="21237" xr:uid="{00000000-0005-0000-0000-000068360000}"/>
    <cellStyle name="Normal 30 3 4 3 4" xfId="12827" xr:uid="{00000000-0005-0000-0000-000069360000}"/>
    <cellStyle name="Normal 30 3 4 3 4 2" xfId="43149" xr:uid="{00000000-0005-0000-0000-00006A360000}"/>
    <cellStyle name="Normal 30 3 4 3 4 3" xfId="27925" xr:uid="{00000000-0005-0000-0000-00006B360000}"/>
    <cellStyle name="Normal 30 3 4 3 5" xfId="7806" xr:uid="{00000000-0005-0000-0000-00006C360000}"/>
    <cellStyle name="Normal 30 3 4 3 5 2" xfId="38132" xr:uid="{00000000-0005-0000-0000-00006D360000}"/>
    <cellStyle name="Normal 30 3 4 3 5 3" xfId="22908" xr:uid="{00000000-0005-0000-0000-00006E360000}"/>
    <cellStyle name="Normal 30 3 4 3 6" xfId="33120" xr:uid="{00000000-0005-0000-0000-00006F360000}"/>
    <cellStyle name="Normal 30 3 4 3 7" xfId="17895" xr:uid="{00000000-0005-0000-0000-000070360000}"/>
    <cellStyle name="Normal 30 3 4 4" xfId="3588" xr:uid="{00000000-0005-0000-0000-000071360000}"/>
    <cellStyle name="Normal 30 3 4 4 2" xfId="13662" xr:uid="{00000000-0005-0000-0000-000072360000}"/>
    <cellStyle name="Normal 30 3 4 4 2 2" xfId="43984" xr:uid="{00000000-0005-0000-0000-000073360000}"/>
    <cellStyle name="Normal 30 3 4 4 2 3" xfId="28760" xr:uid="{00000000-0005-0000-0000-000074360000}"/>
    <cellStyle name="Normal 30 3 4 4 3" xfId="8642" xr:uid="{00000000-0005-0000-0000-000075360000}"/>
    <cellStyle name="Normal 30 3 4 4 3 2" xfId="38967" xr:uid="{00000000-0005-0000-0000-000076360000}"/>
    <cellStyle name="Normal 30 3 4 4 3 3" xfId="23743" xr:uid="{00000000-0005-0000-0000-000077360000}"/>
    <cellStyle name="Normal 30 3 4 4 4" xfId="33954" xr:uid="{00000000-0005-0000-0000-000078360000}"/>
    <cellStyle name="Normal 30 3 4 4 5" xfId="18730" xr:uid="{00000000-0005-0000-0000-000079360000}"/>
    <cellStyle name="Normal 30 3 4 5" xfId="5281" xr:uid="{00000000-0005-0000-0000-00007A360000}"/>
    <cellStyle name="Normal 30 3 4 5 2" xfId="15333" xr:uid="{00000000-0005-0000-0000-00007B360000}"/>
    <cellStyle name="Normal 30 3 4 5 2 2" xfId="45655" xr:uid="{00000000-0005-0000-0000-00007C360000}"/>
    <cellStyle name="Normal 30 3 4 5 2 3" xfId="30431" xr:uid="{00000000-0005-0000-0000-00007D360000}"/>
    <cellStyle name="Normal 30 3 4 5 3" xfId="10313" xr:uid="{00000000-0005-0000-0000-00007E360000}"/>
    <cellStyle name="Normal 30 3 4 5 3 2" xfId="40638" xr:uid="{00000000-0005-0000-0000-00007F360000}"/>
    <cellStyle name="Normal 30 3 4 5 3 3" xfId="25414" xr:uid="{00000000-0005-0000-0000-000080360000}"/>
    <cellStyle name="Normal 30 3 4 5 4" xfId="35625" xr:uid="{00000000-0005-0000-0000-000081360000}"/>
    <cellStyle name="Normal 30 3 4 5 5" xfId="20401" xr:uid="{00000000-0005-0000-0000-000082360000}"/>
    <cellStyle name="Normal 30 3 4 6" xfId="11991" xr:uid="{00000000-0005-0000-0000-000083360000}"/>
    <cellStyle name="Normal 30 3 4 6 2" xfId="42313" xr:uid="{00000000-0005-0000-0000-000084360000}"/>
    <cellStyle name="Normal 30 3 4 6 3" xfId="27089" xr:uid="{00000000-0005-0000-0000-000085360000}"/>
    <cellStyle name="Normal 30 3 4 7" xfId="6970" xr:uid="{00000000-0005-0000-0000-000086360000}"/>
    <cellStyle name="Normal 30 3 4 7 2" xfId="37296" xr:uid="{00000000-0005-0000-0000-000087360000}"/>
    <cellStyle name="Normal 30 3 4 7 3" xfId="22072" xr:uid="{00000000-0005-0000-0000-000088360000}"/>
    <cellStyle name="Normal 30 3 4 8" xfId="32284" xr:uid="{00000000-0005-0000-0000-000089360000}"/>
    <cellStyle name="Normal 30 3 4 9" xfId="17059" xr:uid="{00000000-0005-0000-0000-00008A360000}"/>
    <cellStyle name="Normal 30 3 5" xfId="2104" xr:uid="{00000000-0005-0000-0000-00008B360000}"/>
    <cellStyle name="Normal 30 3 5 2" xfId="2945" xr:uid="{00000000-0005-0000-0000-00008C360000}"/>
    <cellStyle name="Normal 30 3 5 2 2" xfId="4635" xr:uid="{00000000-0005-0000-0000-00008D360000}"/>
    <cellStyle name="Normal 30 3 5 2 2 2" xfId="14708" xr:uid="{00000000-0005-0000-0000-00008E360000}"/>
    <cellStyle name="Normal 30 3 5 2 2 2 2" xfId="45030" xr:uid="{00000000-0005-0000-0000-00008F360000}"/>
    <cellStyle name="Normal 30 3 5 2 2 2 3" xfId="29806" xr:uid="{00000000-0005-0000-0000-000090360000}"/>
    <cellStyle name="Normal 30 3 5 2 2 3" xfId="9688" xr:uid="{00000000-0005-0000-0000-000091360000}"/>
    <cellStyle name="Normal 30 3 5 2 2 3 2" xfId="40013" xr:uid="{00000000-0005-0000-0000-000092360000}"/>
    <cellStyle name="Normal 30 3 5 2 2 3 3" xfId="24789" xr:uid="{00000000-0005-0000-0000-000093360000}"/>
    <cellStyle name="Normal 30 3 5 2 2 4" xfId="35000" xr:uid="{00000000-0005-0000-0000-000094360000}"/>
    <cellStyle name="Normal 30 3 5 2 2 5" xfId="19776" xr:uid="{00000000-0005-0000-0000-000095360000}"/>
    <cellStyle name="Normal 30 3 5 2 3" xfId="6327" xr:uid="{00000000-0005-0000-0000-000096360000}"/>
    <cellStyle name="Normal 30 3 5 2 3 2" xfId="16379" xr:uid="{00000000-0005-0000-0000-000097360000}"/>
    <cellStyle name="Normal 30 3 5 2 3 2 2" xfId="46701" xr:uid="{00000000-0005-0000-0000-000098360000}"/>
    <cellStyle name="Normal 30 3 5 2 3 2 3" xfId="31477" xr:uid="{00000000-0005-0000-0000-000099360000}"/>
    <cellStyle name="Normal 30 3 5 2 3 3" xfId="11359" xr:uid="{00000000-0005-0000-0000-00009A360000}"/>
    <cellStyle name="Normal 30 3 5 2 3 3 2" xfId="41684" xr:uid="{00000000-0005-0000-0000-00009B360000}"/>
    <cellStyle name="Normal 30 3 5 2 3 3 3" xfId="26460" xr:uid="{00000000-0005-0000-0000-00009C360000}"/>
    <cellStyle name="Normal 30 3 5 2 3 4" xfId="36671" xr:uid="{00000000-0005-0000-0000-00009D360000}"/>
    <cellStyle name="Normal 30 3 5 2 3 5" xfId="21447" xr:uid="{00000000-0005-0000-0000-00009E360000}"/>
    <cellStyle name="Normal 30 3 5 2 4" xfId="13037" xr:uid="{00000000-0005-0000-0000-00009F360000}"/>
    <cellStyle name="Normal 30 3 5 2 4 2" xfId="43359" xr:uid="{00000000-0005-0000-0000-0000A0360000}"/>
    <cellStyle name="Normal 30 3 5 2 4 3" xfId="28135" xr:uid="{00000000-0005-0000-0000-0000A1360000}"/>
    <cellStyle name="Normal 30 3 5 2 5" xfId="8016" xr:uid="{00000000-0005-0000-0000-0000A2360000}"/>
    <cellStyle name="Normal 30 3 5 2 5 2" xfId="38342" xr:uid="{00000000-0005-0000-0000-0000A3360000}"/>
    <cellStyle name="Normal 30 3 5 2 5 3" xfId="23118" xr:uid="{00000000-0005-0000-0000-0000A4360000}"/>
    <cellStyle name="Normal 30 3 5 2 6" xfId="33330" xr:uid="{00000000-0005-0000-0000-0000A5360000}"/>
    <cellStyle name="Normal 30 3 5 2 7" xfId="18105" xr:uid="{00000000-0005-0000-0000-0000A6360000}"/>
    <cellStyle name="Normal 30 3 5 3" xfId="3798" xr:uid="{00000000-0005-0000-0000-0000A7360000}"/>
    <cellStyle name="Normal 30 3 5 3 2" xfId="13872" xr:uid="{00000000-0005-0000-0000-0000A8360000}"/>
    <cellStyle name="Normal 30 3 5 3 2 2" xfId="44194" xr:uid="{00000000-0005-0000-0000-0000A9360000}"/>
    <cellStyle name="Normal 30 3 5 3 2 3" xfId="28970" xr:uid="{00000000-0005-0000-0000-0000AA360000}"/>
    <cellStyle name="Normal 30 3 5 3 3" xfId="8852" xr:uid="{00000000-0005-0000-0000-0000AB360000}"/>
    <cellStyle name="Normal 30 3 5 3 3 2" xfId="39177" xr:uid="{00000000-0005-0000-0000-0000AC360000}"/>
    <cellStyle name="Normal 30 3 5 3 3 3" xfId="23953" xr:uid="{00000000-0005-0000-0000-0000AD360000}"/>
    <cellStyle name="Normal 30 3 5 3 4" xfId="34164" xr:uid="{00000000-0005-0000-0000-0000AE360000}"/>
    <cellStyle name="Normal 30 3 5 3 5" xfId="18940" xr:uid="{00000000-0005-0000-0000-0000AF360000}"/>
    <cellStyle name="Normal 30 3 5 4" xfId="5491" xr:uid="{00000000-0005-0000-0000-0000B0360000}"/>
    <cellStyle name="Normal 30 3 5 4 2" xfId="15543" xr:uid="{00000000-0005-0000-0000-0000B1360000}"/>
    <cellStyle name="Normal 30 3 5 4 2 2" xfId="45865" xr:uid="{00000000-0005-0000-0000-0000B2360000}"/>
    <cellStyle name="Normal 30 3 5 4 2 3" xfId="30641" xr:uid="{00000000-0005-0000-0000-0000B3360000}"/>
    <cellStyle name="Normal 30 3 5 4 3" xfId="10523" xr:uid="{00000000-0005-0000-0000-0000B4360000}"/>
    <cellStyle name="Normal 30 3 5 4 3 2" xfId="40848" xr:uid="{00000000-0005-0000-0000-0000B5360000}"/>
    <cellStyle name="Normal 30 3 5 4 3 3" xfId="25624" xr:uid="{00000000-0005-0000-0000-0000B6360000}"/>
    <cellStyle name="Normal 30 3 5 4 4" xfId="35835" xr:uid="{00000000-0005-0000-0000-0000B7360000}"/>
    <cellStyle name="Normal 30 3 5 4 5" xfId="20611" xr:uid="{00000000-0005-0000-0000-0000B8360000}"/>
    <cellStyle name="Normal 30 3 5 5" xfId="12201" xr:uid="{00000000-0005-0000-0000-0000B9360000}"/>
    <cellStyle name="Normal 30 3 5 5 2" xfId="42523" xr:uid="{00000000-0005-0000-0000-0000BA360000}"/>
    <cellStyle name="Normal 30 3 5 5 3" xfId="27299" xr:uid="{00000000-0005-0000-0000-0000BB360000}"/>
    <cellStyle name="Normal 30 3 5 6" xfId="7180" xr:uid="{00000000-0005-0000-0000-0000BC360000}"/>
    <cellStyle name="Normal 30 3 5 6 2" xfId="37506" xr:uid="{00000000-0005-0000-0000-0000BD360000}"/>
    <cellStyle name="Normal 30 3 5 6 3" xfId="22282" xr:uid="{00000000-0005-0000-0000-0000BE360000}"/>
    <cellStyle name="Normal 30 3 5 7" xfId="32494" xr:uid="{00000000-0005-0000-0000-0000BF360000}"/>
    <cellStyle name="Normal 30 3 5 8" xfId="17269" xr:uid="{00000000-0005-0000-0000-0000C0360000}"/>
    <cellStyle name="Normal 30 3 6" xfId="2525" xr:uid="{00000000-0005-0000-0000-0000C1360000}"/>
    <cellStyle name="Normal 30 3 6 2" xfId="4217" xr:uid="{00000000-0005-0000-0000-0000C2360000}"/>
    <cellStyle name="Normal 30 3 6 2 2" xfId="14290" xr:uid="{00000000-0005-0000-0000-0000C3360000}"/>
    <cellStyle name="Normal 30 3 6 2 2 2" xfId="44612" xr:uid="{00000000-0005-0000-0000-0000C4360000}"/>
    <cellStyle name="Normal 30 3 6 2 2 3" xfId="29388" xr:uid="{00000000-0005-0000-0000-0000C5360000}"/>
    <cellStyle name="Normal 30 3 6 2 3" xfId="9270" xr:uid="{00000000-0005-0000-0000-0000C6360000}"/>
    <cellStyle name="Normal 30 3 6 2 3 2" xfId="39595" xr:uid="{00000000-0005-0000-0000-0000C7360000}"/>
    <cellStyle name="Normal 30 3 6 2 3 3" xfId="24371" xr:uid="{00000000-0005-0000-0000-0000C8360000}"/>
    <cellStyle name="Normal 30 3 6 2 4" xfId="34582" xr:uid="{00000000-0005-0000-0000-0000C9360000}"/>
    <cellStyle name="Normal 30 3 6 2 5" xfId="19358" xr:uid="{00000000-0005-0000-0000-0000CA360000}"/>
    <cellStyle name="Normal 30 3 6 3" xfId="5909" xr:uid="{00000000-0005-0000-0000-0000CB360000}"/>
    <cellStyle name="Normal 30 3 6 3 2" xfId="15961" xr:uid="{00000000-0005-0000-0000-0000CC360000}"/>
    <cellStyle name="Normal 30 3 6 3 2 2" xfId="46283" xr:uid="{00000000-0005-0000-0000-0000CD360000}"/>
    <cellStyle name="Normal 30 3 6 3 2 3" xfId="31059" xr:uid="{00000000-0005-0000-0000-0000CE360000}"/>
    <cellStyle name="Normal 30 3 6 3 3" xfId="10941" xr:uid="{00000000-0005-0000-0000-0000CF360000}"/>
    <cellStyle name="Normal 30 3 6 3 3 2" xfId="41266" xr:uid="{00000000-0005-0000-0000-0000D0360000}"/>
    <cellStyle name="Normal 30 3 6 3 3 3" xfId="26042" xr:uid="{00000000-0005-0000-0000-0000D1360000}"/>
    <cellStyle name="Normal 30 3 6 3 4" xfId="36253" xr:uid="{00000000-0005-0000-0000-0000D2360000}"/>
    <cellStyle name="Normal 30 3 6 3 5" xfId="21029" xr:uid="{00000000-0005-0000-0000-0000D3360000}"/>
    <cellStyle name="Normal 30 3 6 4" xfId="12619" xr:uid="{00000000-0005-0000-0000-0000D4360000}"/>
    <cellStyle name="Normal 30 3 6 4 2" xfId="42941" xr:uid="{00000000-0005-0000-0000-0000D5360000}"/>
    <cellStyle name="Normal 30 3 6 4 3" xfId="27717" xr:uid="{00000000-0005-0000-0000-0000D6360000}"/>
    <cellStyle name="Normal 30 3 6 5" xfId="7598" xr:uid="{00000000-0005-0000-0000-0000D7360000}"/>
    <cellStyle name="Normal 30 3 6 5 2" xfId="37924" xr:uid="{00000000-0005-0000-0000-0000D8360000}"/>
    <cellStyle name="Normal 30 3 6 5 3" xfId="22700" xr:uid="{00000000-0005-0000-0000-0000D9360000}"/>
    <cellStyle name="Normal 30 3 6 6" xfId="32912" xr:uid="{00000000-0005-0000-0000-0000DA360000}"/>
    <cellStyle name="Normal 30 3 6 7" xfId="17687" xr:uid="{00000000-0005-0000-0000-0000DB360000}"/>
    <cellStyle name="Normal 30 3 7" xfId="3376" xr:uid="{00000000-0005-0000-0000-0000DC360000}"/>
    <cellStyle name="Normal 30 3 7 2" xfId="13454" xr:uid="{00000000-0005-0000-0000-0000DD360000}"/>
    <cellStyle name="Normal 30 3 7 2 2" xfId="43776" xr:uid="{00000000-0005-0000-0000-0000DE360000}"/>
    <cellStyle name="Normal 30 3 7 2 3" xfId="28552" xr:uid="{00000000-0005-0000-0000-0000DF360000}"/>
    <cellStyle name="Normal 30 3 7 3" xfId="8434" xr:uid="{00000000-0005-0000-0000-0000E0360000}"/>
    <cellStyle name="Normal 30 3 7 3 2" xfId="38759" xr:uid="{00000000-0005-0000-0000-0000E1360000}"/>
    <cellStyle name="Normal 30 3 7 3 3" xfId="23535" xr:uid="{00000000-0005-0000-0000-0000E2360000}"/>
    <cellStyle name="Normal 30 3 7 4" xfId="33746" xr:uid="{00000000-0005-0000-0000-0000E3360000}"/>
    <cellStyle name="Normal 30 3 7 5" xfId="18522" xr:uid="{00000000-0005-0000-0000-0000E4360000}"/>
    <cellStyle name="Normal 30 3 8" xfId="5070" xr:uid="{00000000-0005-0000-0000-0000E5360000}"/>
    <cellStyle name="Normal 30 3 8 2" xfId="15125" xr:uid="{00000000-0005-0000-0000-0000E6360000}"/>
    <cellStyle name="Normal 30 3 8 2 2" xfId="45447" xr:uid="{00000000-0005-0000-0000-0000E7360000}"/>
    <cellStyle name="Normal 30 3 8 2 3" xfId="30223" xr:uid="{00000000-0005-0000-0000-0000E8360000}"/>
    <cellStyle name="Normal 30 3 8 3" xfId="10105" xr:uid="{00000000-0005-0000-0000-0000E9360000}"/>
    <cellStyle name="Normal 30 3 8 3 2" xfId="40430" xr:uid="{00000000-0005-0000-0000-0000EA360000}"/>
    <cellStyle name="Normal 30 3 8 3 3" xfId="25206" xr:uid="{00000000-0005-0000-0000-0000EB360000}"/>
    <cellStyle name="Normal 30 3 8 4" xfId="35417" xr:uid="{00000000-0005-0000-0000-0000EC360000}"/>
    <cellStyle name="Normal 30 3 8 5" xfId="20193" xr:uid="{00000000-0005-0000-0000-0000ED360000}"/>
    <cellStyle name="Normal 30 3 9" xfId="11781" xr:uid="{00000000-0005-0000-0000-0000EE360000}"/>
    <cellStyle name="Normal 30 3 9 2" xfId="42105" xr:uid="{00000000-0005-0000-0000-0000EF360000}"/>
    <cellStyle name="Normal 30 3 9 3" xfId="26881" xr:uid="{00000000-0005-0000-0000-0000F0360000}"/>
    <cellStyle name="Normal 30 4" xfId="47288" xr:uid="{00000000-0005-0000-0000-0000F1360000}"/>
    <cellStyle name="Normal 30_Sheet2" xfId="1044" xr:uid="{00000000-0005-0000-0000-0000F2360000}"/>
    <cellStyle name="Normal 31" xfId="954" xr:uid="{00000000-0005-0000-0000-0000F3360000}"/>
    <cellStyle name="Normal 32" xfId="955" xr:uid="{00000000-0005-0000-0000-0000F4360000}"/>
    <cellStyle name="Normal 33" xfId="956" xr:uid="{00000000-0005-0000-0000-0000F5360000}"/>
    <cellStyle name="Normal 34" xfId="957" xr:uid="{00000000-0005-0000-0000-0000F6360000}"/>
    <cellStyle name="Normal 35" xfId="958" xr:uid="{00000000-0005-0000-0000-0000F7360000}"/>
    <cellStyle name="Normal 35 2" xfId="1432" xr:uid="{00000000-0005-0000-0000-0000F8360000}"/>
    <cellStyle name="Normal 36" xfId="959" xr:uid="{00000000-0005-0000-0000-0000F9360000}"/>
    <cellStyle name="Normal 36 2" xfId="1433" xr:uid="{00000000-0005-0000-0000-0000FA360000}"/>
    <cellStyle name="Normal 37" xfId="960" xr:uid="{00000000-0005-0000-0000-0000FB360000}"/>
    <cellStyle name="Normal 37 2" xfId="1434" xr:uid="{00000000-0005-0000-0000-0000FC360000}"/>
    <cellStyle name="Normal 38" xfId="961" xr:uid="{00000000-0005-0000-0000-0000FD360000}"/>
    <cellStyle name="Normal 38 2" xfId="1435" xr:uid="{00000000-0005-0000-0000-0000FE360000}"/>
    <cellStyle name="Normal 39" xfId="962" xr:uid="{00000000-0005-0000-0000-0000FF360000}"/>
    <cellStyle name="Normal 39 2" xfId="1436" xr:uid="{00000000-0005-0000-0000-000000370000}"/>
    <cellStyle name="Normal 4" xfId="127" xr:uid="{00000000-0005-0000-0000-000001370000}"/>
    <cellStyle name="Normal 4 2" xfId="331" xr:uid="{00000000-0005-0000-0000-000002370000}"/>
    <cellStyle name="Normal 4 2 10" xfId="6761" xr:uid="{00000000-0005-0000-0000-000003370000}"/>
    <cellStyle name="Normal 4 2 10 2" xfId="37089" xr:uid="{00000000-0005-0000-0000-000004370000}"/>
    <cellStyle name="Normal 4 2 10 3" xfId="21865" xr:uid="{00000000-0005-0000-0000-000005370000}"/>
    <cellStyle name="Normal 4 2 11" xfId="32080" xr:uid="{00000000-0005-0000-0000-000006370000}"/>
    <cellStyle name="Normal 4 2 12" xfId="16850" xr:uid="{00000000-0005-0000-0000-000007370000}"/>
    <cellStyle name="Normal 4 2 13" xfId="1437" xr:uid="{00000000-0005-0000-0000-000008370000}"/>
    <cellStyle name="Normal 4 2 14" xfId="47289" xr:uid="{00000000-0005-0000-0000-000009370000}"/>
    <cellStyle name="Normal 4 2 2" xfId="1725" xr:uid="{00000000-0005-0000-0000-00000A370000}"/>
    <cellStyle name="Normal 4 2 2 10" xfId="32132" xr:uid="{00000000-0005-0000-0000-00000B370000}"/>
    <cellStyle name="Normal 4 2 2 11" xfId="16904" xr:uid="{00000000-0005-0000-0000-00000C370000}"/>
    <cellStyle name="Normal 4 2 2 2" xfId="1833" xr:uid="{00000000-0005-0000-0000-00000D370000}"/>
    <cellStyle name="Normal 4 2 2 2 10" xfId="17008" xr:uid="{00000000-0005-0000-0000-00000E370000}"/>
    <cellStyle name="Normal 4 2 2 2 2" xfId="2050" xr:uid="{00000000-0005-0000-0000-00000F370000}"/>
    <cellStyle name="Normal 4 2 2 2 2 2" xfId="2471" xr:uid="{00000000-0005-0000-0000-000010370000}"/>
    <cellStyle name="Normal 4 2 2 2 2 2 2" xfId="3310" xr:uid="{00000000-0005-0000-0000-000011370000}"/>
    <cellStyle name="Normal 4 2 2 2 2 2 2 2" xfId="5000" xr:uid="{00000000-0005-0000-0000-000012370000}"/>
    <cellStyle name="Normal 4 2 2 2 2 2 2 2 2" xfId="15073" xr:uid="{00000000-0005-0000-0000-000013370000}"/>
    <cellStyle name="Normal 4 2 2 2 2 2 2 2 2 2" xfId="45395" xr:uid="{00000000-0005-0000-0000-000014370000}"/>
    <cellStyle name="Normal 4 2 2 2 2 2 2 2 2 3" xfId="30171" xr:uid="{00000000-0005-0000-0000-000015370000}"/>
    <cellStyle name="Normal 4 2 2 2 2 2 2 2 3" xfId="10053" xr:uid="{00000000-0005-0000-0000-000016370000}"/>
    <cellStyle name="Normal 4 2 2 2 2 2 2 2 3 2" xfId="40378" xr:uid="{00000000-0005-0000-0000-000017370000}"/>
    <cellStyle name="Normal 4 2 2 2 2 2 2 2 3 3" xfId="25154" xr:uid="{00000000-0005-0000-0000-000018370000}"/>
    <cellStyle name="Normal 4 2 2 2 2 2 2 2 4" xfId="35365" xr:uid="{00000000-0005-0000-0000-000019370000}"/>
    <cellStyle name="Normal 4 2 2 2 2 2 2 2 5" xfId="20141" xr:uid="{00000000-0005-0000-0000-00001A370000}"/>
    <cellStyle name="Normal 4 2 2 2 2 2 2 3" xfId="6692" xr:uid="{00000000-0005-0000-0000-00001B370000}"/>
    <cellStyle name="Normal 4 2 2 2 2 2 2 3 2" xfId="16744" xr:uid="{00000000-0005-0000-0000-00001C370000}"/>
    <cellStyle name="Normal 4 2 2 2 2 2 2 3 2 2" xfId="47066" xr:uid="{00000000-0005-0000-0000-00001D370000}"/>
    <cellStyle name="Normal 4 2 2 2 2 2 2 3 2 3" xfId="31842" xr:uid="{00000000-0005-0000-0000-00001E370000}"/>
    <cellStyle name="Normal 4 2 2 2 2 2 2 3 3" xfId="11724" xr:uid="{00000000-0005-0000-0000-00001F370000}"/>
    <cellStyle name="Normal 4 2 2 2 2 2 2 3 3 2" xfId="42049" xr:uid="{00000000-0005-0000-0000-000020370000}"/>
    <cellStyle name="Normal 4 2 2 2 2 2 2 3 3 3" xfId="26825" xr:uid="{00000000-0005-0000-0000-000021370000}"/>
    <cellStyle name="Normal 4 2 2 2 2 2 2 3 4" xfId="37036" xr:uid="{00000000-0005-0000-0000-000022370000}"/>
    <cellStyle name="Normal 4 2 2 2 2 2 2 3 5" xfId="21812" xr:uid="{00000000-0005-0000-0000-000023370000}"/>
    <cellStyle name="Normal 4 2 2 2 2 2 2 4" xfId="13402" xr:uid="{00000000-0005-0000-0000-000024370000}"/>
    <cellStyle name="Normal 4 2 2 2 2 2 2 4 2" xfId="43724" xr:uid="{00000000-0005-0000-0000-000025370000}"/>
    <cellStyle name="Normal 4 2 2 2 2 2 2 4 3" xfId="28500" xr:uid="{00000000-0005-0000-0000-000026370000}"/>
    <cellStyle name="Normal 4 2 2 2 2 2 2 5" xfId="8381" xr:uid="{00000000-0005-0000-0000-000027370000}"/>
    <cellStyle name="Normal 4 2 2 2 2 2 2 5 2" xfId="38707" xr:uid="{00000000-0005-0000-0000-000028370000}"/>
    <cellStyle name="Normal 4 2 2 2 2 2 2 5 3" xfId="23483" xr:uid="{00000000-0005-0000-0000-000029370000}"/>
    <cellStyle name="Normal 4 2 2 2 2 2 2 6" xfId="33695" xr:uid="{00000000-0005-0000-0000-00002A370000}"/>
    <cellStyle name="Normal 4 2 2 2 2 2 2 7" xfId="18470" xr:uid="{00000000-0005-0000-0000-00002B370000}"/>
    <cellStyle name="Normal 4 2 2 2 2 2 3" xfId="4163" xr:uid="{00000000-0005-0000-0000-00002C370000}"/>
    <cellStyle name="Normal 4 2 2 2 2 2 3 2" xfId="14237" xr:uid="{00000000-0005-0000-0000-00002D370000}"/>
    <cellStyle name="Normal 4 2 2 2 2 2 3 2 2" xfId="44559" xr:uid="{00000000-0005-0000-0000-00002E370000}"/>
    <cellStyle name="Normal 4 2 2 2 2 2 3 2 3" xfId="29335" xr:uid="{00000000-0005-0000-0000-00002F370000}"/>
    <cellStyle name="Normal 4 2 2 2 2 2 3 3" xfId="9217" xr:uid="{00000000-0005-0000-0000-000030370000}"/>
    <cellStyle name="Normal 4 2 2 2 2 2 3 3 2" xfId="39542" xr:uid="{00000000-0005-0000-0000-000031370000}"/>
    <cellStyle name="Normal 4 2 2 2 2 2 3 3 3" xfId="24318" xr:uid="{00000000-0005-0000-0000-000032370000}"/>
    <cellStyle name="Normal 4 2 2 2 2 2 3 4" xfId="34529" xr:uid="{00000000-0005-0000-0000-000033370000}"/>
    <cellStyle name="Normal 4 2 2 2 2 2 3 5" xfId="19305" xr:uid="{00000000-0005-0000-0000-000034370000}"/>
    <cellStyle name="Normal 4 2 2 2 2 2 4" xfId="5856" xr:uid="{00000000-0005-0000-0000-000035370000}"/>
    <cellStyle name="Normal 4 2 2 2 2 2 4 2" xfId="15908" xr:uid="{00000000-0005-0000-0000-000036370000}"/>
    <cellStyle name="Normal 4 2 2 2 2 2 4 2 2" xfId="46230" xr:uid="{00000000-0005-0000-0000-000037370000}"/>
    <cellStyle name="Normal 4 2 2 2 2 2 4 2 3" xfId="31006" xr:uid="{00000000-0005-0000-0000-000038370000}"/>
    <cellStyle name="Normal 4 2 2 2 2 2 4 3" xfId="10888" xr:uid="{00000000-0005-0000-0000-000039370000}"/>
    <cellStyle name="Normal 4 2 2 2 2 2 4 3 2" xfId="41213" xr:uid="{00000000-0005-0000-0000-00003A370000}"/>
    <cellStyle name="Normal 4 2 2 2 2 2 4 3 3" xfId="25989" xr:uid="{00000000-0005-0000-0000-00003B370000}"/>
    <cellStyle name="Normal 4 2 2 2 2 2 4 4" xfId="36200" xr:uid="{00000000-0005-0000-0000-00003C370000}"/>
    <cellStyle name="Normal 4 2 2 2 2 2 4 5" xfId="20976" xr:uid="{00000000-0005-0000-0000-00003D370000}"/>
    <cellStyle name="Normal 4 2 2 2 2 2 5" xfId="12566" xr:uid="{00000000-0005-0000-0000-00003E370000}"/>
    <cellStyle name="Normal 4 2 2 2 2 2 5 2" xfId="42888" xr:uid="{00000000-0005-0000-0000-00003F370000}"/>
    <cellStyle name="Normal 4 2 2 2 2 2 5 3" xfId="27664" xr:uid="{00000000-0005-0000-0000-000040370000}"/>
    <cellStyle name="Normal 4 2 2 2 2 2 6" xfId="7545" xr:uid="{00000000-0005-0000-0000-000041370000}"/>
    <cellStyle name="Normal 4 2 2 2 2 2 6 2" xfId="37871" xr:uid="{00000000-0005-0000-0000-000042370000}"/>
    <cellStyle name="Normal 4 2 2 2 2 2 6 3" xfId="22647" xr:uid="{00000000-0005-0000-0000-000043370000}"/>
    <cellStyle name="Normal 4 2 2 2 2 2 7" xfId="32859" xr:uid="{00000000-0005-0000-0000-000044370000}"/>
    <cellStyle name="Normal 4 2 2 2 2 2 8" xfId="17634" xr:uid="{00000000-0005-0000-0000-000045370000}"/>
    <cellStyle name="Normal 4 2 2 2 2 3" xfId="2892" xr:uid="{00000000-0005-0000-0000-000046370000}"/>
    <cellStyle name="Normal 4 2 2 2 2 3 2" xfId="4582" xr:uid="{00000000-0005-0000-0000-000047370000}"/>
    <cellStyle name="Normal 4 2 2 2 2 3 2 2" xfId="14655" xr:uid="{00000000-0005-0000-0000-000048370000}"/>
    <cellStyle name="Normal 4 2 2 2 2 3 2 2 2" xfId="44977" xr:uid="{00000000-0005-0000-0000-000049370000}"/>
    <cellStyle name="Normal 4 2 2 2 2 3 2 2 3" xfId="29753" xr:uid="{00000000-0005-0000-0000-00004A370000}"/>
    <cellStyle name="Normal 4 2 2 2 2 3 2 3" xfId="9635" xr:uid="{00000000-0005-0000-0000-00004B370000}"/>
    <cellStyle name="Normal 4 2 2 2 2 3 2 3 2" xfId="39960" xr:uid="{00000000-0005-0000-0000-00004C370000}"/>
    <cellStyle name="Normal 4 2 2 2 2 3 2 3 3" xfId="24736" xr:uid="{00000000-0005-0000-0000-00004D370000}"/>
    <cellStyle name="Normal 4 2 2 2 2 3 2 4" xfId="34947" xr:uid="{00000000-0005-0000-0000-00004E370000}"/>
    <cellStyle name="Normal 4 2 2 2 2 3 2 5" xfId="19723" xr:uid="{00000000-0005-0000-0000-00004F370000}"/>
    <cellStyle name="Normal 4 2 2 2 2 3 3" xfId="6274" xr:uid="{00000000-0005-0000-0000-000050370000}"/>
    <cellStyle name="Normal 4 2 2 2 2 3 3 2" xfId="16326" xr:uid="{00000000-0005-0000-0000-000051370000}"/>
    <cellStyle name="Normal 4 2 2 2 2 3 3 2 2" xfId="46648" xr:uid="{00000000-0005-0000-0000-000052370000}"/>
    <cellStyle name="Normal 4 2 2 2 2 3 3 2 3" xfId="31424" xr:uid="{00000000-0005-0000-0000-000053370000}"/>
    <cellStyle name="Normal 4 2 2 2 2 3 3 3" xfId="11306" xr:uid="{00000000-0005-0000-0000-000054370000}"/>
    <cellStyle name="Normal 4 2 2 2 2 3 3 3 2" xfId="41631" xr:uid="{00000000-0005-0000-0000-000055370000}"/>
    <cellStyle name="Normal 4 2 2 2 2 3 3 3 3" xfId="26407" xr:uid="{00000000-0005-0000-0000-000056370000}"/>
    <cellStyle name="Normal 4 2 2 2 2 3 3 4" xfId="36618" xr:uid="{00000000-0005-0000-0000-000057370000}"/>
    <cellStyle name="Normal 4 2 2 2 2 3 3 5" xfId="21394" xr:uid="{00000000-0005-0000-0000-000058370000}"/>
    <cellStyle name="Normal 4 2 2 2 2 3 4" xfId="12984" xr:uid="{00000000-0005-0000-0000-000059370000}"/>
    <cellStyle name="Normal 4 2 2 2 2 3 4 2" xfId="43306" xr:uid="{00000000-0005-0000-0000-00005A370000}"/>
    <cellStyle name="Normal 4 2 2 2 2 3 4 3" xfId="28082" xr:uid="{00000000-0005-0000-0000-00005B370000}"/>
    <cellStyle name="Normal 4 2 2 2 2 3 5" xfId="7963" xr:uid="{00000000-0005-0000-0000-00005C370000}"/>
    <cellStyle name="Normal 4 2 2 2 2 3 5 2" xfId="38289" xr:uid="{00000000-0005-0000-0000-00005D370000}"/>
    <cellStyle name="Normal 4 2 2 2 2 3 5 3" xfId="23065" xr:uid="{00000000-0005-0000-0000-00005E370000}"/>
    <cellStyle name="Normal 4 2 2 2 2 3 6" xfId="33277" xr:uid="{00000000-0005-0000-0000-00005F370000}"/>
    <cellStyle name="Normal 4 2 2 2 2 3 7" xfId="18052" xr:uid="{00000000-0005-0000-0000-000060370000}"/>
    <cellStyle name="Normal 4 2 2 2 2 4" xfId="3745" xr:uid="{00000000-0005-0000-0000-000061370000}"/>
    <cellStyle name="Normal 4 2 2 2 2 4 2" xfId="13819" xr:uid="{00000000-0005-0000-0000-000062370000}"/>
    <cellStyle name="Normal 4 2 2 2 2 4 2 2" xfId="44141" xr:uid="{00000000-0005-0000-0000-000063370000}"/>
    <cellStyle name="Normal 4 2 2 2 2 4 2 3" xfId="28917" xr:uid="{00000000-0005-0000-0000-000064370000}"/>
    <cellStyle name="Normal 4 2 2 2 2 4 3" xfId="8799" xr:uid="{00000000-0005-0000-0000-000065370000}"/>
    <cellStyle name="Normal 4 2 2 2 2 4 3 2" xfId="39124" xr:uid="{00000000-0005-0000-0000-000066370000}"/>
    <cellStyle name="Normal 4 2 2 2 2 4 3 3" xfId="23900" xr:uid="{00000000-0005-0000-0000-000067370000}"/>
    <cellStyle name="Normal 4 2 2 2 2 4 4" xfId="34111" xr:uid="{00000000-0005-0000-0000-000068370000}"/>
    <cellStyle name="Normal 4 2 2 2 2 4 5" xfId="18887" xr:uid="{00000000-0005-0000-0000-000069370000}"/>
    <cellStyle name="Normal 4 2 2 2 2 5" xfId="5438" xr:uid="{00000000-0005-0000-0000-00006A370000}"/>
    <cellStyle name="Normal 4 2 2 2 2 5 2" xfId="15490" xr:uid="{00000000-0005-0000-0000-00006B370000}"/>
    <cellStyle name="Normal 4 2 2 2 2 5 2 2" xfId="45812" xr:uid="{00000000-0005-0000-0000-00006C370000}"/>
    <cellStyle name="Normal 4 2 2 2 2 5 2 3" xfId="30588" xr:uid="{00000000-0005-0000-0000-00006D370000}"/>
    <cellStyle name="Normal 4 2 2 2 2 5 3" xfId="10470" xr:uid="{00000000-0005-0000-0000-00006E370000}"/>
    <cellStyle name="Normal 4 2 2 2 2 5 3 2" xfId="40795" xr:uid="{00000000-0005-0000-0000-00006F370000}"/>
    <cellStyle name="Normal 4 2 2 2 2 5 3 3" xfId="25571" xr:uid="{00000000-0005-0000-0000-000070370000}"/>
    <cellStyle name="Normal 4 2 2 2 2 5 4" xfId="35782" xr:uid="{00000000-0005-0000-0000-000071370000}"/>
    <cellStyle name="Normal 4 2 2 2 2 5 5" xfId="20558" xr:uid="{00000000-0005-0000-0000-000072370000}"/>
    <cellStyle name="Normal 4 2 2 2 2 6" xfId="12148" xr:uid="{00000000-0005-0000-0000-000073370000}"/>
    <cellStyle name="Normal 4 2 2 2 2 6 2" xfId="42470" xr:uid="{00000000-0005-0000-0000-000074370000}"/>
    <cellStyle name="Normal 4 2 2 2 2 6 3" xfId="27246" xr:uid="{00000000-0005-0000-0000-000075370000}"/>
    <cellStyle name="Normal 4 2 2 2 2 7" xfId="7127" xr:uid="{00000000-0005-0000-0000-000076370000}"/>
    <cellStyle name="Normal 4 2 2 2 2 7 2" xfId="37453" xr:uid="{00000000-0005-0000-0000-000077370000}"/>
    <cellStyle name="Normal 4 2 2 2 2 7 3" xfId="22229" xr:uid="{00000000-0005-0000-0000-000078370000}"/>
    <cellStyle name="Normal 4 2 2 2 2 8" xfId="32441" xr:uid="{00000000-0005-0000-0000-000079370000}"/>
    <cellStyle name="Normal 4 2 2 2 2 9" xfId="17216" xr:uid="{00000000-0005-0000-0000-00007A370000}"/>
    <cellStyle name="Normal 4 2 2 2 3" xfId="2263" xr:uid="{00000000-0005-0000-0000-00007B370000}"/>
    <cellStyle name="Normal 4 2 2 2 3 2" xfId="3102" xr:uid="{00000000-0005-0000-0000-00007C370000}"/>
    <cellStyle name="Normal 4 2 2 2 3 2 2" xfId="4792" xr:uid="{00000000-0005-0000-0000-00007D370000}"/>
    <cellStyle name="Normal 4 2 2 2 3 2 2 2" xfId="14865" xr:uid="{00000000-0005-0000-0000-00007E370000}"/>
    <cellStyle name="Normal 4 2 2 2 3 2 2 2 2" xfId="45187" xr:uid="{00000000-0005-0000-0000-00007F370000}"/>
    <cellStyle name="Normal 4 2 2 2 3 2 2 2 3" xfId="29963" xr:uid="{00000000-0005-0000-0000-000080370000}"/>
    <cellStyle name="Normal 4 2 2 2 3 2 2 3" xfId="9845" xr:uid="{00000000-0005-0000-0000-000081370000}"/>
    <cellStyle name="Normal 4 2 2 2 3 2 2 3 2" xfId="40170" xr:uid="{00000000-0005-0000-0000-000082370000}"/>
    <cellStyle name="Normal 4 2 2 2 3 2 2 3 3" xfId="24946" xr:uid="{00000000-0005-0000-0000-000083370000}"/>
    <cellStyle name="Normal 4 2 2 2 3 2 2 4" xfId="35157" xr:uid="{00000000-0005-0000-0000-000084370000}"/>
    <cellStyle name="Normal 4 2 2 2 3 2 2 5" xfId="19933" xr:uid="{00000000-0005-0000-0000-000085370000}"/>
    <cellStyle name="Normal 4 2 2 2 3 2 3" xfId="6484" xr:uid="{00000000-0005-0000-0000-000086370000}"/>
    <cellStyle name="Normal 4 2 2 2 3 2 3 2" xfId="16536" xr:uid="{00000000-0005-0000-0000-000087370000}"/>
    <cellStyle name="Normal 4 2 2 2 3 2 3 2 2" xfId="46858" xr:uid="{00000000-0005-0000-0000-000088370000}"/>
    <cellStyle name="Normal 4 2 2 2 3 2 3 2 3" xfId="31634" xr:uid="{00000000-0005-0000-0000-000089370000}"/>
    <cellStyle name="Normal 4 2 2 2 3 2 3 3" xfId="11516" xr:uid="{00000000-0005-0000-0000-00008A370000}"/>
    <cellStyle name="Normal 4 2 2 2 3 2 3 3 2" xfId="41841" xr:uid="{00000000-0005-0000-0000-00008B370000}"/>
    <cellStyle name="Normal 4 2 2 2 3 2 3 3 3" xfId="26617" xr:uid="{00000000-0005-0000-0000-00008C370000}"/>
    <cellStyle name="Normal 4 2 2 2 3 2 3 4" xfId="36828" xr:uid="{00000000-0005-0000-0000-00008D370000}"/>
    <cellStyle name="Normal 4 2 2 2 3 2 3 5" xfId="21604" xr:uid="{00000000-0005-0000-0000-00008E370000}"/>
    <cellStyle name="Normal 4 2 2 2 3 2 4" xfId="13194" xr:uid="{00000000-0005-0000-0000-00008F370000}"/>
    <cellStyle name="Normal 4 2 2 2 3 2 4 2" xfId="43516" xr:uid="{00000000-0005-0000-0000-000090370000}"/>
    <cellStyle name="Normal 4 2 2 2 3 2 4 3" xfId="28292" xr:uid="{00000000-0005-0000-0000-000091370000}"/>
    <cellStyle name="Normal 4 2 2 2 3 2 5" xfId="8173" xr:uid="{00000000-0005-0000-0000-000092370000}"/>
    <cellStyle name="Normal 4 2 2 2 3 2 5 2" xfId="38499" xr:uid="{00000000-0005-0000-0000-000093370000}"/>
    <cellStyle name="Normal 4 2 2 2 3 2 5 3" xfId="23275" xr:uid="{00000000-0005-0000-0000-000094370000}"/>
    <cellStyle name="Normal 4 2 2 2 3 2 6" xfId="33487" xr:uid="{00000000-0005-0000-0000-000095370000}"/>
    <cellStyle name="Normal 4 2 2 2 3 2 7" xfId="18262" xr:uid="{00000000-0005-0000-0000-000096370000}"/>
    <cellStyle name="Normal 4 2 2 2 3 3" xfId="3955" xr:uid="{00000000-0005-0000-0000-000097370000}"/>
    <cellStyle name="Normal 4 2 2 2 3 3 2" xfId="14029" xr:uid="{00000000-0005-0000-0000-000098370000}"/>
    <cellStyle name="Normal 4 2 2 2 3 3 2 2" xfId="44351" xr:uid="{00000000-0005-0000-0000-000099370000}"/>
    <cellStyle name="Normal 4 2 2 2 3 3 2 3" xfId="29127" xr:uid="{00000000-0005-0000-0000-00009A370000}"/>
    <cellStyle name="Normal 4 2 2 2 3 3 3" xfId="9009" xr:uid="{00000000-0005-0000-0000-00009B370000}"/>
    <cellStyle name="Normal 4 2 2 2 3 3 3 2" xfId="39334" xr:uid="{00000000-0005-0000-0000-00009C370000}"/>
    <cellStyle name="Normal 4 2 2 2 3 3 3 3" xfId="24110" xr:uid="{00000000-0005-0000-0000-00009D370000}"/>
    <cellStyle name="Normal 4 2 2 2 3 3 4" xfId="34321" xr:uid="{00000000-0005-0000-0000-00009E370000}"/>
    <cellStyle name="Normal 4 2 2 2 3 3 5" xfId="19097" xr:uid="{00000000-0005-0000-0000-00009F370000}"/>
    <cellStyle name="Normal 4 2 2 2 3 4" xfId="5648" xr:uid="{00000000-0005-0000-0000-0000A0370000}"/>
    <cellStyle name="Normal 4 2 2 2 3 4 2" xfId="15700" xr:uid="{00000000-0005-0000-0000-0000A1370000}"/>
    <cellStyle name="Normal 4 2 2 2 3 4 2 2" xfId="46022" xr:uid="{00000000-0005-0000-0000-0000A2370000}"/>
    <cellStyle name="Normal 4 2 2 2 3 4 2 3" xfId="30798" xr:uid="{00000000-0005-0000-0000-0000A3370000}"/>
    <cellStyle name="Normal 4 2 2 2 3 4 3" xfId="10680" xr:uid="{00000000-0005-0000-0000-0000A4370000}"/>
    <cellStyle name="Normal 4 2 2 2 3 4 3 2" xfId="41005" xr:uid="{00000000-0005-0000-0000-0000A5370000}"/>
    <cellStyle name="Normal 4 2 2 2 3 4 3 3" xfId="25781" xr:uid="{00000000-0005-0000-0000-0000A6370000}"/>
    <cellStyle name="Normal 4 2 2 2 3 4 4" xfId="35992" xr:uid="{00000000-0005-0000-0000-0000A7370000}"/>
    <cellStyle name="Normal 4 2 2 2 3 4 5" xfId="20768" xr:uid="{00000000-0005-0000-0000-0000A8370000}"/>
    <cellStyle name="Normal 4 2 2 2 3 5" xfId="12358" xr:uid="{00000000-0005-0000-0000-0000A9370000}"/>
    <cellStyle name="Normal 4 2 2 2 3 5 2" xfId="42680" xr:uid="{00000000-0005-0000-0000-0000AA370000}"/>
    <cellStyle name="Normal 4 2 2 2 3 5 3" xfId="27456" xr:uid="{00000000-0005-0000-0000-0000AB370000}"/>
    <cellStyle name="Normal 4 2 2 2 3 6" xfId="7337" xr:uid="{00000000-0005-0000-0000-0000AC370000}"/>
    <cellStyle name="Normal 4 2 2 2 3 6 2" xfId="37663" xr:uid="{00000000-0005-0000-0000-0000AD370000}"/>
    <cellStyle name="Normal 4 2 2 2 3 6 3" xfId="22439" xr:uid="{00000000-0005-0000-0000-0000AE370000}"/>
    <cellStyle name="Normal 4 2 2 2 3 7" xfId="32651" xr:uid="{00000000-0005-0000-0000-0000AF370000}"/>
    <cellStyle name="Normal 4 2 2 2 3 8" xfId="17426" xr:uid="{00000000-0005-0000-0000-0000B0370000}"/>
    <cellStyle name="Normal 4 2 2 2 4" xfId="2684" xr:uid="{00000000-0005-0000-0000-0000B1370000}"/>
    <cellStyle name="Normal 4 2 2 2 4 2" xfId="4374" xr:uid="{00000000-0005-0000-0000-0000B2370000}"/>
    <cellStyle name="Normal 4 2 2 2 4 2 2" xfId="14447" xr:uid="{00000000-0005-0000-0000-0000B3370000}"/>
    <cellStyle name="Normal 4 2 2 2 4 2 2 2" xfId="44769" xr:uid="{00000000-0005-0000-0000-0000B4370000}"/>
    <cellStyle name="Normal 4 2 2 2 4 2 2 3" xfId="29545" xr:uid="{00000000-0005-0000-0000-0000B5370000}"/>
    <cellStyle name="Normal 4 2 2 2 4 2 3" xfId="9427" xr:uid="{00000000-0005-0000-0000-0000B6370000}"/>
    <cellStyle name="Normal 4 2 2 2 4 2 3 2" xfId="39752" xr:uid="{00000000-0005-0000-0000-0000B7370000}"/>
    <cellStyle name="Normal 4 2 2 2 4 2 3 3" xfId="24528" xr:uid="{00000000-0005-0000-0000-0000B8370000}"/>
    <cellStyle name="Normal 4 2 2 2 4 2 4" xfId="34739" xr:uid="{00000000-0005-0000-0000-0000B9370000}"/>
    <cellStyle name="Normal 4 2 2 2 4 2 5" xfId="19515" xr:uid="{00000000-0005-0000-0000-0000BA370000}"/>
    <cellStyle name="Normal 4 2 2 2 4 3" xfId="6066" xr:uid="{00000000-0005-0000-0000-0000BB370000}"/>
    <cellStyle name="Normal 4 2 2 2 4 3 2" xfId="16118" xr:uid="{00000000-0005-0000-0000-0000BC370000}"/>
    <cellStyle name="Normal 4 2 2 2 4 3 2 2" xfId="46440" xr:uid="{00000000-0005-0000-0000-0000BD370000}"/>
    <cellStyle name="Normal 4 2 2 2 4 3 2 3" xfId="31216" xr:uid="{00000000-0005-0000-0000-0000BE370000}"/>
    <cellStyle name="Normal 4 2 2 2 4 3 3" xfId="11098" xr:uid="{00000000-0005-0000-0000-0000BF370000}"/>
    <cellStyle name="Normal 4 2 2 2 4 3 3 2" xfId="41423" xr:uid="{00000000-0005-0000-0000-0000C0370000}"/>
    <cellStyle name="Normal 4 2 2 2 4 3 3 3" xfId="26199" xr:uid="{00000000-0005-0000-0000-0000C1370000}"/>
    <cellStyle name="Normal 4 2 2 2 4 3 4" xfId="36410" xr:uid="{00000000-0005-0000-0000-0000C2370000}"/>
    <cellStyle name="Normal 4 2 2 2 4 3 5" xfId="21186" xr:uid="{00000000-0005-0000-0000-0000C3370000}"/>
    <cellStyle name="Normal 4 2 2 2 4 4" xfId="12776" xr:uid="{00000000-0005-0000-0000-0000C4370000}"/>
    <cellStyle name="Normal 4 2 2 2 4 4 2" xfId="43098" xr:uid="{00000000-0005-0000-0000-0000C5370000}"/>
    <cellStyle name="Normal 4 2 2 2 4 4 3" xfId="27874" xr:uid="{00000000-0005-0000-0000-0000C6370000}"/>
    <cellStyle name="Normal 4 2 2 2 4 5" xfId="7755" xr:uid="{00000000-0005-0000-0000-0000C7370000}"/>
    <cellStyle name="Normal 4 2 2 2 4 5 2" xfId="38081" xr:uid="{00000000-0005-0000-0000-0000C8370000}"/>
    <cellStyle name="Normal 4 2 2 2 4 5 3" xfId="22857" xr:uid="{00000000-0005-0000-0000-0000C9370000}"/>
    <cellStyle name="Normal 4 2 2 2 4 6" xfId="33069" xr:uid="{00000000-0005-0000-0000-0000CA370000}"/>
    <cellStyle name="Normal 4 2 2 2 4 7" xfId="17844" xr:uid="{00000000-0005-0000-0000-0000CB370000}"/>
    <cellStyle name="Normal 4 2 2 2 5" xfId="3537" xr:uid="{00000000-0005-0000-0000-0000CC370000}"/>
    <cellStyle name="Normal 4 2 2 2 5 2" xfId="13611" xr:uid="{00000000-0005-0000-0000-0000CD370000}"/>
    <cellStyle name="Normal 4 2 2 2 5 2 2" xfId="43933" xr:uid="{00000000-0005-0000-0000-0000CE370000}"/>
    <cellStyle name="Normal 4 2 2 2 5 2 3" xfId="28709" xr:uid="{00000000-0005-0000-0000-0000CF370000}"/>
    <cellStyle name="Normal 4 2 2 2 5 3" xfId="8591" xr:uid="{00000000-0005-0000-0000-0000D0370000}"/>
    <cellStyle name="Normal 4 2 2 2 5 3 2" xfId="38916" xr:uid="{00000000-0005-0000-0000-0000D1370000}"/>
    <cellStyle name="Normal 4 2 2 2 5 3 3" xfId="23692" xr:uid="{00000000-0005-0000-0000-0000D2370000}"/>
    <cellStyle name="Normal 4 2 2 2 5 4" xfId="33903" xr:uid="{00000000-0005-0000-0000-0000D3370000}"/>
    <cellStyle name="Normal 4 2 2 2 5 5" xfId="18679" xr:uid="{00000000-0005-0000-0000-0000D4370000}"/>
    <cellStyle name="Normal 4 2 2 2 6" xfId="5230" xr:uid="{00000000-0005-0000-0000-0000D5370000}"/>
    <cellStyle name="Normal 4 2 2 2 6 2" xfId="15282" xr:uid="{00000000-0005-0000-0000-0000D6370000}"/>
    <cellStyle name="Normal 4 2 2 2 6 2 2" xfId="45604" xr:uid="{00000000-0005-0000-0000-0000D7370000}"/>
    <cellStyle name="Normal 4 2 2 2 6 2 3" xfId="30380" xr:uid="{00000000-0005-0000-0000-0000D8370000}"/>
    <cellStyle name="Normal 4 2 2 2 6 3" xfId="10262" xr:uid="{00000000-0005-0000-0000-0000D9370000}"/>
    <cellStyle name="Normal 4 2 2 2 6 3 2" xfId="40587" xr:uid="{00000000-0005-0000-0000-0000DA370000}"/>
    <cellStyle name="Normal 4 2 2 2 6 3 3" xfId="25363" xr:uid="{00000000-0005-0000-0000-0000DB370000}"/>
    <cellStyle name="Normal 4 2 2 2 6 4" xfId="35574" xr:uid="{00000000-0005-0000-0000-0000DC370000}"/>
    <cellStyle name="Normal 4 2 2 2 6 5" xfId="20350" xr:uid="{00000000-0005-0000-0000-0000DD370000}"/>
    <cellStyle name="Normal 4 2 2 2 7" xfId="11940" xr:uid="{00000000-0005-0000-0000-0000DE370000}"/>
    <cellStyle name="Normal 4 2 2 2 7 2" xfId="42262" xr:uid="{00000000-0005-0000-0000-0000DF370000}"/>
    <cellStyle name="Normal 4 2 2 2 7 3" xfId="27038" xr:uid="{00000000-0005-0000-0000-0000E0370000}"/>
    <cellStyle name="Normal 4 2 2 2 8" xfId="6919" xr:uid="{00000000-0005-0000-0000-0000E1370000}"/>
    <cellStyle name="Normal 4 2 2 2 8 2" xfId="37245" xr:uid="{00000000-0005-0000-0000-0000E2370000}"/>
    <cellStyle name="Normal 4 2 2 2 8 3" xfId="22021" xr:uid="{00000000-0005-0000-0000-0000E3370000}"/>
    <cellStyle name="Normal 4 2 2 2 9" xfId="32233" xr:uid="{00000000-0005-0000-0000-0000E4370000}"/>
    <cellStyle name="Normal 4 2 2 3" xfId="1946" xr:uid="{00000000-0005-0000-0000-0000E5370000}"/>
    <cellStyle name="Normal 4 2 2 3 2" xfId="2367" xr:uid="{00000000-0005-0000-0000-0000E6370000}"/>
    <cellStyle name="Normal 4 2 2 3 2 2" xfId="3206" xr:uid="{00000000-0005-0000-0000-0000E7370000}"/>
    <cellStyle name="Normal 4 2 2 3 2 2 2" xfId="4896" xr:uid="{00000000-0005-0000-0000-0000E8370000}"/>
    <cellStyle name="Normal 4 2 2 3 2 2 2 2" xfId="14969" xr:uid="{00000000-0005-0000-0000-0000E9370000}"/>
    <cellStyle name="Normal 4 2 2 3 2 2 2 2 2" xfId="45291" xr:uid="{00000000-0005-0000-0000-0000EA370000}"/>
    <cellStyle name="Normal 4 2 2 3 2 2 2 2 3" xfId="30067" xr:uid="{00000000-0005-0000-0000-0000EB370000}"/>
    <cellStyle name="Normal 4 2 2 3 2 2 2 3" xfId="9949" xr:uid="{00000000-0005-0000-0000-0000EC370000}"/>
    <cellStyle name="Normal 4 2 2 3 2 2 2 3 2" xfId="40274" xr:uid="{00000000-0005-0000-0000-0000ED370000}"/>
    <cellStyle name="Normal 4 2 2 3 2 2 2 3 3" xfId="25050" xr:uid="{00000000-0005-0000-0000-0000EE370000}"/>
    <cellStyle name="Normal 4 2 2 3 2 2 2 4" xfId="35261" xr:uid="{00000000-0005-0000-0000-0000EF370000}"/>
    <cellStyle name="Normal 4 2 2 3 2 2 2 5" xfId="20037" xr:uid="{00000000-0005-0000-0000-0000F0370000}"/>
    <cellStyle name="Normal 4 2 2 3 2 2 3" xfId="6588" xr:uid="{00000000-0005-0000-0000-0000F1370000}"/>
    <cellStyle name="Normal 4 2 2 3 2 2 3 2" xfId="16640" xr:uid="{00000000-0005-0000-0000-0000F2370000}"/>
    <cellStyle name="Normal 4 2 2 3 2 2 3 2 2" xfId="46962" xr:uid="{00000000-0005-0000-0000-0000F3370000}"/>
    <cellStyle name="Normal 4 2 2 3 2 2 3 2 3" xfId="31738" xr:uid="{00000000-0005-0000-0000-0000F4370000}"/>
    <cellStyle name="Normal 4 2 2 3 2 2 3 3" xfId="11620" xr:uid="{00000000-0005-0000-0000-0000F5370000}"/>
    <cellStyle name="Normal 4 2 2 3 2 2 3 3 2" xfId="41945" xr:uid="{00000000-0005-0000-0000-0000F6370000}"/>
    <cellStyle name="Normal 4 2 2 3 2 2 3 3 3" xfId="26721" xr:uid="{00000000-0005-0000-0000-0000F7370000}"/>
    <cellStyle name="Normal 4 2 2 3 2 2 3 4" xfId="36932" xr:uid="{00000000-0005-0000-0000-0000F8370000}"/>
    <cellStyle name="Normal 4 2 2 3 2 2 3 5" xfId="21708" xr:uid="{00000000-0005-0000-0000-0000F9370000}"/>
    <cellStyle name="Normal 4 2 2 3 2 2 4" xfId="13298" xr:uid="{00000000-0005-0000-0000-0000FA370000}"/>
    <cellStyle name="Normal 4 2 2 3 2 2 4 2" xfId="43620" xr:uid="{00000000-0005-0000-0000-0000FB370000}"/>
    <cellStyle name="Normal 4 2 2 3 2 2 4 3" xfId="28396" xr:uid="{00000000-0005-0000-0000-0000FC370000}"/>
    <cellStyle name="Normal 4 2 2 3 2 2 5" xfId="8277" xr:uid="{00000000-0005-0000-0000-0000FD370000}"/>
    <cellStyle name="Normal 4 2 2 3 2 2 5 2" xfId="38603" xr:uid="{00000000-0005-0000-0000-0000FE370000}"/>
    <cellStyle name="Normal 4 2 2 3 2 2 5 3" xfId="23379" xr:uid="{00000000-0005-0000-0000-0000FF370000}"/>
    <cellStyle name="Normal 4 2 2 3 2 2 6" xfId="33591" xr:uid="{00000000-0005-0000-0000-000000380000}"/>
    <cellStyle name="Normal 4 2 2 3 2 2 7" xfId="18366" xr:uid="{00000000-0005-0000-0000-000001380000}"/>
    <cellStyle name="Normal 4 2 2 3 2 3" xfId="4059" xr:uid="{00000000-0005-0000-0000-000002380000}"/>
    <cellStyle name="Normal 4 2 2 3 2 3 2" xfId="14133" xr:uid="{00000000-0005-0000-0000-000003380000}"/>
    <cellStyle name="Normal 4 2 2 3 2 3 2 2" xfId="44455" xr:uid="{00000000-0005-0000-0000-000004380000}"/>
    <cellStyle name="Normal 4 2 2 3 2 3 2 3" xfId="29231" xr:uid="{00000000-0005-0000-0000-000005380000}"/>
    <cellStyle name="Normal 4 2 2 3 2 3 3" xfId="9113" xr:uid="{00000000-0005-0000-0000-000006380000}"/>
    <cellStyle name="Normal 4 2 2 3 2 3 3 2" xfId="39438" xr:uid="{00000000-0005-0000-0000-000007380000}"/>
    <cellStyle name="Normal 4 2 2 3 2 3 3 3" xfId="24214" xr:uid="{00000000-0005-0000-0000-000008380000}"/>
    <cellStyle name="Normal 4 2 2 3 2 3 4" xfId="34425" xr:uid="{00000000-0005-0000-0000-000009380000}"/>
    <cellStyle name="Normal 4 2 2 3 2 3 5" xfId="19201" xr:uid="{00000000-0005-0000-0000-00000A380000}"/>
    <cellStyle name="Normal 4 2 2 3 2 4" xfId="5752" xr:uid="{00000000-0005-0000-0000-00000B380000}"/>
    <cellStyle name="Normal 4 2 2 3 2 4 2" xfId="15804" xr:uid="{00000000-0005-0000-0000-00000C380000}"/>
    <cellStyle name="Normal 4 2 2 3 2 4 2 2" xfId="46126" xr:uid="{00000000-0005-0000-0000-00000D380000}"/>
    <cellStyle name="Normal 4 2 2 3 2 4 2 3" xfId="30902" xr:uid="{00000000-0005-0000-0000-00000E380000}"/>
    <cellStyle name="Normal 4 2 2 3 2 4 3" xfId="10784" xr:uid="{00000000-0005-0000-0000-00000F380000}"/>
    <cellStyle name="Normal 4 2 2 3 2 4 3 2" xfId="41109" xr:uid="{00000000-0005-0000-0000-000010380000}"/>
    <cellStyle name="Normal 4 2 2 3 2 4 3 3" xfId="25885" xr:uid="{00000000-0005-0000-0000-000011380000}"/>
    <cellStyle name="Normal 4 2 2 3 2 4 4" xfId="36096" xr:uid="{00000000-0005-0000-0000-000012380000}"/>
    <cellStyle name="Normal 4 2 2 3 2 4 5" xfId="20872" xr:uid="{00000000-0005-0000-0000-000013380000}"/>
    <cellStyle name="Normal 4 2 2 3 2 5" xfId="12462" xr:uid="{00000000-0005-0000-0000-000014380000}"/>
    <cellStyle name="Normal 4 2 2 3 2 5 2" xfId="42784" xr:uid="{00000000-0005-0000-0000-000015380000}"/>
    <cellStyle name="Normal 4 2 2 3 2 5 3" xfId="27560" xr:uid="{00000000-0005-0000-0000-000016380000}"/>
    <cellStyle name="Normal 4 2 2 3 2 6" xfId="7441" xr:uid="{00000000-0005-0000-0000-000017380000}"/>
    <cellStyle name="Normal 4 2 2 3 2 6 2" xfId="37767" xr:uid="{00000000-0005-0000-0000-000018380000}"/>
    <cellStyle name="Normal 4 2 2 3 2 6 3" xfId="22543" xr:uid="{00000000-0005-0000-0000-000019380000}"/>
    <cellStyle name="Normal 4 2 2 3 2 7" xfId="32755" xr:uid="{00000000-0005-0000-0000-00001A380000}"/>
    <cellStyle name="Normal 4 2 2 3 2 8" xfId="17530" xr:uid="{00000000-0005-0000-0000-00001B380000}"/>
    <cellStyle name="Normal 4 2 2 3 3" xfId="2788" xr:uid="{00000000-0005-0000-0000-00001C380000}"/>
    <cellStyle name="Normal 4 2 2 3 3 2" xfId="4478" xr:uid="{00000000-0005-0000-0000-00001D380000}"/>
    <cellStyle name="Normal 4 2 2 3 3 2 2" xfId="14551" xr:uid="{00000000-0005-0000-0000-00001E380000}"/>
    <cellStyle name="Normal 4 2 2 3 3 2 2 2" xfId="44873" xr:uid="{00000000-0005-0000-0000-00001F380000}"/>
    <cellStyle name="Normal 4 2 2 3 3 2 2 3" xfId="29649" xr:uid="{00000000-0005-0000-0000-000020380000}"/>
    <cellStyle name="Normal 4 2 2 3 3 2 3" xfId="9531" xr:uid="{00000000-0005-0000-0000-000021380000}"/>
    <cellStyle name="Normal 4 2 2 3 3 2 3 2" xfId="39856" xr:uid="{00000000-0005-0000-0000-000022380000}"/>
    <cellStyle name="Normal 4 2 2 3 3 2 3 3" xfId="24632" xr:uid="{00000000-0005-0000-0000-000023380000}"/>
    <cellStyle name="Normal 4 2 2 3 3 2 4" xfId="34843" xr:uid="{00000000-0005-0000-0000-000024380000}"/>
    <cellStyle name="Normal 4 2 2 3 3 2 5" xfId="19619" xr:uid="{00000000-0005-0000-0000-000025380000}"/>
    <cellStyle name="Normal 4 2 2 3 3 3" xfId="6170" xr:uid="{00000000-0005-0000-0000-000026380000}"/>
    <cellStyle name="Normal 4 2 2 3 3 3 2" xfId="16222" xr:uid="{00000000-0005-0000-0000-000027380000}"/>
    <cellStyle name="Normal 4 2 2 3 3 3 2 2" xfId="46544" xr:uid="{00000000-0005-0000-0000-000028380000}"/>
    <cellStyle name="Normal 4 2 2 3 3 3 2 3" xfId="31320" xr:uid="{00000000-0005-0000-0000-000029380000}"/>
    <cellStyle name="Normal 4 2 2 3 3 3 3" xfId="11202" xr:uid="{00000000-0005-0000-0000-00002A380000}"/>
    <cellStyle name="Normal 4 2 2 3 3 3 3 2" xfId="41527" xr:uid="{00000000-0005-0000-0000-00002B380000}"/>
    <cellStyle name="Normal 4 2 2 3 3 3 3 3" xfId="26303" xr:uid="{00000000-0005-0000-0000-00002C380000}"/>
    <cellStyle name="Normal 4 2 2 3 3 3 4" xfId="36514" xr:uid="{00000000-0005-0000-0000-00002D380000}"/>
    <cellStyle name="Normal 4 2 2 3 3 3 5" xfId="21290" xr:uid="{00000000-0005-0000-0000-00002E380000}"/>
    <cellStyle name="Normal 4 2 2 3 3 4" xfId="12880" xr:uid="{00000000-0005-0000-0000-00002F380000}"/>
    <cellStyle name="Normal 4 2 2 3 3 4 2" xfId="43202" xr:uid="{00000000-0005-0000-0000-000030380000}"/>
    <cellStyle name="Normal 4 2 2 3 3 4 3" xfId="27978" xr:uid="{00000000-0005-0000-0000-000031380000}"/>
    <cellStyle name="Normal 4 2 2 3 3 5" xfId="7859" xr:uid="{00000000-0005-0000-0000-000032380000}"/>
    <cellStyle name="Normal 4 2 2 3 3 5 2" xfId="38185" xr:uid="{00000000-0005-0000-0000-000033380000}"/>
    <cellStyle name="Normal 4 2 2 3 3 5 3" xfId="22961" xr:uid="{00000000-0005-0000-0000-000034380000}"/>
    <cellStyle name="Normal 4 2 2 3 3 6" xfId="33173" xr:uid="{00000000-0005-0000-0000-000035380000}"/>
    <cellStyle name="Normal 4 2 2 3 3 7" xfId="17948" xr:uid="{00000000-0005-0000-0000-000036380000}"/>
    <cellStyle name="Normal 4 2 2 3 4" xfId="3641" xr:uid="{00000000-0005-0000-0000-000037380000}"/>
    <cellStyle name="Normal 4 2 2 3 4 2" xfId="13715" xr:uid="{00000000-0005-0000-0000-000038380000}"/>
    <cellStyle name="Normal 4 2 2 3 4 2 2" xfId="44037" xr:uid="{00000000-0005-0000-0000-000039380000}"/>
    <cellStyle name="Normal 4 2 2 3 4 2 3" xfId="28813" xr:uid="{00000000-0005-0000-0000-00003A380000}"/>
    <cellStyle name="Normal 4 2 2 3 4 3" xfId="8695" xr:uid="{00000000-0005-0000-0000-00003B380000}"/>
    <cellStyle name="Normal 4 2 2 3 4 3 2" xfId="39020" xr:uid="{00000000-0005-0000-0000-00003C380000}"/>
    <cellStyle name="Normal 4 2 2 3 4 3 3" xfId="23796" xr:uid="{00000000-0005-0000-0000-00003D380000}"/>
    <cellStyle name="Normal 4 2 2 3 4 4" xfId="34007" xr:uid="{00000000-0005-0000-0000-00003E380000}"/>
    <cellStyle name="Normal 4 2 2 3 4 5" xfId="18783" xr:uid="{00000000-0005-0000-0000-00003F380000}"/>
    <cellStyle name="Normal 4 2 2 3 5" xfId="5334" xr:uid="{00000000-0005-0000-0000-000040380000}"/>
    <cellStyle name="Normal 4 2 2 3 5 2" xfId="15386" xr:uid="{00000000-0005-0000-0000-000041380000}"/>
    <cellStyle name="Normal 4 2 2 3 5 2 2" xfId="45708" xr:uid="{00000000-0005-0000-0000-000042380000}"/>
    <cellStyle name="Normal 4 2 2 3 5 2 3" xfId="30484" xr:uid="{00000000-0005-0000-0000-000043380000}"/>
    <cellStyle name="Normal 4 2 2 3 5 3" xfId="10366" xr:uid="{00000000-0005-0000-0000-000044380000}"/>
    <cellStyle name="Normal 4 2 2 3 5 3 2" xfId="40691" xr:uid="{00000000-0005-0000-0000-000045380000}"/>
    <cellStyle name="Normal 4 2 2 3 5 3 3" xfId="25467" xr:uid="{00000000-0005-0000-0000-000046380000}"/>
    <cellStyle name="Normal 4 2 2 3 5 4" xfId="35678" xr:uid="{00000000-0005-0000-0000-000047380000}"/>
    <cellStyle name="Normal 4 2 2 3 5 5" xfId="20454" xr:uid="{00000000-0005-0000-0000-000048380000}"/>
    <cellStyle name="Normal 4 2 2 3 6" xfId="12044" xr:uid="{00000000-0005-0000-0000-000049380000}"/>
    <cellStyle name="Normal 4 2 2 3 6 2" xfId="42366" xr:uid="{00000000-0005-0000-0000-00004A380000}"/>
    <cellStyle name="Normal 4 2 2 3 6 3" xfId="27142" xr:uid="{00000000-0005-0000-0000-00004B380000}"/>
    <cellStyle name="Normal 4 2 2 3 7" xfId="7023" xr:uid="{00000000-0005-0000-0000-00004C380000}"/>
    <cellStyle name="Normal 4 2 2 3 7 2" xfId="37349" xr:uid="{00000000-0005-0000-0000-00004D380000}"/>
    <cellStyle name="Normal 4 2 2 3 7 3" xfId="22125" xr:uid="{00000000-0005-0000-0000-00004E380000}"/>
    <cellStyle name="Normal 4 2 2 3 8" xfId="32337" xr:uid="{00000000-0005-0000-0000-00004F380000}"/>
    <cellStyle name="Normal 4 2 2 3 9" xfId="17112" xr:uid="{00000000-0005-0000-0000-000050380000}"/>
    <cellStyle name="Normal 4 2 2 4" xfId="2159" xr:uid="{00000000-0005-0000-0000-000051380000}"/>
    <cellStyle name="Normal 4 2 2 4 2" xfId="2998" xr:uid="{00000000-0005-0000-0000-000052380000}"/>
    <cellStyle name="Normal 4 2 2 4 2 2" xfId="4688" xr:uid="{00000000-0005-0000-0000-000053380000}"/>
    <cellStyle name="Normal 4 2 2 4 2 2 2" xfId="14761" xr:uid="{00000000-0005-0000-0000-000054380000}"/>
    <cellStyle name="Normal 4 2 2 4 2 2 2 2" xfId="45083" xr:uid="{00000000-0005-0000-0000-000055380000}"/>
    <cellStyle name="Normal 4 2 2 4 2 2 2 3" xfId="29859" xr:uid="{00000000-0005-0000-0000-000056380000}"/>
    <cellStyle name="Normal 4 2 2 4 2 2 3" xfId="9741" xr:uid="{00000000-0005-0000-0000-000057380000}"/>
    <cellStyle name="Normal 4 2 2 4 2 2 3 2" xfId="40066" xr:uid="{00000000-0005-0000-0000-000058380000}"/>
    <cellStyle name="Normal 4 2 2 4 2 2 3 3" xfId="24842" xr:uid="{00000000-0005-0000-0000-000059380000}"/>
    <cellStyle name="Normal 4 2 2 4 2 2 4" xfId="35053" xr:uid="{00000000-0005-0000-0000-00005A380000}"/>
    <cellStyle name="Normal 4 2 2 4 2 2 5" xfId="19829" xr:uid="{00000000-0005-0000-0000-00005B380000}"/>
    <cellStyle name="Normal 4 2 2 4 2 3" xfId="6380" xr:uid="{00000000-0005-0000-0000-00005C380000}"/>
    <cellStyle name="Normal 4 2 2 4 2 3 2" xfId="16432" xr:uid="{00000000-0005-0000-0000-00005D380000}"/>
    <cellStyle name="Normal 4 2 2 4 2 3 2 2" xfId="46754" xr:uid="{00000000-0005-0000-0000-00005E380000}"/>
    <cellStyle name="Normal 4 2 2 4 2 3 2 3" xfId="31530" xr:uid="{00000000-0005-0000-0000-00005F380000}"/>
    <cellStyle name="Normal 4 2 2 4 2 3 3" xfId="11412" xr:uid="{00000000-0005-0000-0000-000060380000}"/>
    <cellStyle name="Normal 4 2 2 4 2 3 3 2" xfId="41737" xr:uid="{00000000-0005-0000-0000-000061380000}"/>
    <cellStyle name="Normal 4 2 2 4 2 3 3 3" xfId="26513" xr:uid="{00000000-0005-0000-0000-000062380000}"/>
    <cellStyle name="Normal 4 2 2 4 2 3 4" xfId="36724" xr:uid="{00000000-0005-0000-0000-000063380000}"/>
    <cellStyle name="Normal 4 2 2 4 2 3 5" xfId="21500" xr:uid="{00000000-0005-0000-0000-000064380000}"/>
    <cellStyle name="Normal 4 2 2 4 2 4" xfId="13090" xr:uid="{00000000-0005-0000-0000-000065380000}"/>
    <cellStyle name="Normal 4 2 2 4 2 4 2" xfId="43412" xr:uid="{00000000-0005-0000-0000-000066380000}"/>
    <cellStyle name="Normal 4 2 2 4 2 4 3" xfId="28188" xr:uid="{00000000-0005-0000-0000-000067380000}"/>
    <cellStyle name="Normal 4 2 2 4 2 5" xfId="8069" xr:uid="{00000000-0005-0000-0000-000068380000}"/>
    <cellStyle name="Normal 4 2 2 4 2 5 2" xfId="38395" xr:uid="{00000000-0005-0000-0000-000069380000}"/>
    <cellStyle name="Normal 4 2 2 4 2 5 3" xfId="23171" xr:uid="{00000000-0005-0000-0000-00006A380000}"/>
    <cellStyle name="Normal 4 2 2 4 2 6" xfId="33383" xr:uid="{00000000-0005-0000-0000-00006B380000}"/>
    <cellStyle name="Normal 4 2 2 4 2 7" xfId="18158" xr:uid="{00000000-0005-0000-0000-00006C380000}"/>
    <cellStyle name="Normal 4 2 2 4 3" xfId="3851" xr:uid="{00000000-0005-0000-0000-00006D380000}"/>
    <cellStyle name="Normal 4 2 2 4 3 2" xfId="13925" xr:uid="{00000000-0005-0000-0000-00006E380000}"/>
    <cellStyle name="Normal 4 2 2 4 3 2 2" xfId="44247" xr:uid="{00000000-0005-0000-0000-00006F380000}"/>
    <cellStyle name="Normal 4 2 2 4 3 2 3" xfId="29023" xr:uid="{00000000-0005-0000-0000-000070380000}"/>
    <cellStyle name="Normal 4 2 2 4 3 3" xfId="8905" xr:uid="{00000000-0005-0000-0000-000071380000}"/>
    <cellStyle name="Normal 4 2 2 4 3 3 2" xfId="39230" xr:uid="{00000000-0005-0000-0000-000072380000}"/>
    <cellStyle name="Normal 4 2 2 4 3 3 3" xfId="24006" xr:uid="{00000000-0005-0000-0000-000073380000}"/>
    <cellStyle name="Normal 4 2 2 4 3 4" xfId="34217" xr:uid="{00000000-0005-0000-0000-000074380000}"/>
    <cellStyle name="Normal 4 2 2 4 3 5" xfId="18993" xr:uid="{00000000-0005-0000-0000-000075380000}"/>
    <cellStyle name="Normal 4 2 2 4 4" xfId="5544" xr:uid="{00000000-0005-0000-0000-000076380000}"/>
    <cellStyle name="Normal 4 2 2 4 4 2" xfId="15596" xr:uid="{00000000-0005-0000-0000-000077380000}"/>
    <cellStyle name="Normal 4 2 2 4 4 2 2" xfId="45918" xr:uid="{00000000-0005-0000-0000-000078380000}"/>
    <cellStyle name="Normal 4 2 2 4 4 2 3" xfId="30694" xr:uid="{00000000-0005-0000-0000-000079380000}"/>
    <cellStyle name="Normal 4 2 2 4 4 3" xfId="10576" xr:uid="{00000000-0005-0000-0000-00007A380000}"/>
    <cellStyle name="Normal 4 2 2 4 4 3 2" xfId="40901" xr:uid="{00000000-0005-0000-0000-00007B380000}"/>
    <cellStyle name="Normal 4 2 2 4 4 3 3" xfId="25677" xr:uid="{00000000-0005-0000-0000-00007C380000}"/>
    <cellStyle name="Normal 4 2 2 4 4 4" xfId="35888" xr:uid="{00000000-0005-0000-0000-00007D380000}"/>
    <cellStyle name="Normal 4 2 2 4 4 5" xfId="20664" xr:uid="{00000000-0005-0000-0000-00007E380000}"/>
    <cellStyle name="Normal 4 2 2 4 5" xfId="12254" xr:uid="{00000000-0005-0000-0000-00007F380000}"/>
    <cellStyle name="Normal 4 2 2 4 5 2" xfId="42576" xr:uid="{00000000-0005-0000-0000-000080380000}"/>
    <cellStyle name="Normal 4 2 2 4 5 3" xfId="27352" xr:uid="{00000000-0005-0000-0000-000081380000}"/>
    <cellStyle name="Normal 4 2 2 4 6" xfId="7233" xr:uid="{00000000-0005-0000-0000-000082380000}"/>
    <cellStyle name="Normal 4 2 2 4 6 2" xfId="37559" xr:uid="{00000000-0005-0000-0000-000083380000}"/>
    <cellStyle name="Normal 4 2 2 4 6 3" xfId="22335" xr:uid="{00000000-0005-0000-0000-000084380000}"/>
    <cellStyle name="Normal 4 2 2 4 7" xfId="32547" xr:uid="{00000000-0005-0000-0000-000085380000}"/>
    <cellStyle name="Normal 4 2 2 4 8" xfId="17322" xr:uid="{00000000-0005-0000-0000-000086380000}"/>
    <cellStyle name="Normal 4 2 2 5" xfId="2580" xr:uid="{00000000-0005-0000-0000-000087380000}"/>
    <cellStyle name="Normal 4 2 2 5 2" xfId="4270" xr:uid="{00000000-0005-0000-0000-000088380000}"/>
    <cellStyle name="Normal 4 2 2 5 2 2" xfId="14343" xr:uid="{00000000-0005-0000-0000-000089380000}"/>
    <cellStyle name="Normal 4 2 2 5 2 2 2" xfId="44665" xr:uid="{00000000-0005-0000-0000-00008A380000}"/>
    <cellStyle name="Normal 4 2 2 5 2 2 3" xfId="29441" xr:uid="{00000000-0005-0000-0000-00008B380000}"/>
    <cellStyle name="Normal 4 2 2 5 2 3" xfId="9323" xr:uid="{00000000-0005-0000-0000-00008C380000}"/>
    <cellStyle name="Normal 4 2 2 5 2 3 2" xfId="39648" xr:uid="{00000000-0005-0000-0000-00008D380000}"/>
    <cellStyle name="Normal 4 2 2 5 2 3 3" xfId="24424" xr:uid="{00000000-0005-0000-0000-00008E380000}"/>
    <cellStyle name="Normal 4 2 2 5 2 4" xfId="34635" xr:uid="{00000000-0005-0000-0000-00008F380000}"/>
    <cellStyle name="Normal 4 2 2 5 2 5" xfId="19411" xr:uid="{00000000-0005-0000-0000-000090380000}"/>
    <cellStyle name="Normal 4 2 2 5 3" xfId="5962" xr:uid="{00000000-0005-0000-0000-000091380000}"/>
    <cellStyle name="Normal 4 2 2 5 3 2" xfId="16014" xr:uid="{00000000-0005-0000-0000-000092380000}"/>
    <cellStyle name="Normal 4 2 2 5 3 2 2" xfId="46336" xr:uid="{00000000-0005-0000-0000-000093380000}"/>
    <cellStyle name="Normal 4 2 2 5 3 2 3" xfId="31112" xr:uid="{00000000-0005-0000-0000-000094380000}"/>
    <cellStyle name="Normal 4 2 2 5 3 3" xfId="10994" xr:uid="{00000000-0005-0000-0000-000095380000}"/>
    <cellStyle name="Normal 4 2 2 5 3 3 2" xfId="41319" xr:uid="{00000000-0005-0000-0000-000096380000}"/>
    <cellStyle name="Normal 4 2 2 5 3 3 3" xfId="26095" xr:uid="{00000000-0005-0000-0000-000097380000}"/>
    <cellStyle name="Normal 4 2 2 5 3 4" xfId="36306" xr:uid="{00000000-0005-0000-0000-000098380000}"/>
    <cellStyle name="Normal 4 2 2 5 3 5" xfId="21082" xr:uid="{00000000-0005-0000-0000-000099380000}"/>
    <cellStyle name="Normal 4 2 2 5 4" xfId="12672" xr:uid="{00000000-0005-0000-0000-00009A380000}"/>
    <cellStyle name="Normal 4 2 2 5 4 2" xfId="42994" xr:uid="{00000000-0005-0000-0000-00009B380000}"/>
    <cellStyle name="Normal 4 2 2 5 4 3" xfId="27770" xr:uid="{00000000-0005-0000-0000-00009C380000}"/>
    <cellStyle name="Normal 4 2 2 5 5" xfId="7651" xr:uid="{00000000-0005-0000-0000-00009D380000}"/>
    <cellStyle name="Normal 4 2 2 5 5 2" xfId="37977" xr:uid="{00000000-0005-0000-0000-00009E380000}"/>
    <cellStyle name="Normal 4 2 2 5 5 3" xfId="22753" xr:uid="{00000000-0005-0000-0000-00009F380000}"/>
    <cellStyle name="Normal 4 2 2 5 6" xfId="32965" xr:uid="{00000000-0005-0000-0000-0000A0380000}"/>
    <cellStyle name="Normal 4 2 2 5 7" xfId="17740" xr:uid="{00000000-0005-0000-0000-0000A1380000}"/>
    <cellStyle name="Normal 4 2 2 6" xfId="3433" xr:uid="{00000000-0005-0000-0000-0000A2380000}"/>
    <cellStyle name="Normal 4 2 2 6 2" xfId="13507" xr:uid="{00000000-0005-0000-0000-0000A3380000}"/>
    <cellStyle name="Normal 4 2 2 6 2 2" xfId="43829" xr:uid="{00000000-0005-0000-0000-0000A4380000}"/>
    <cellStyle name="Normal 4 2 2 6 2 3" xfId="28605" xr:uid="{00000000-0005-0000-0000-0000A5380000}"/>
    <cellStyle name="Normal 4 2 2 6 3" xfId="8487" xr:uid="{00000000-0005-0000-0000-0000A6380000}"/>
    <cellStyle name="Normal 4 2 2 6 3 2" xfId="38812" xr:uid="{00000000-0005-0000-0000-0000A7380000}"/>
    <cellStyle name="Normal 4 2 2 6 3 3" xfId="23588" xr:uid="{00000000-0005-0000-0000-0000A8380000}"/>
    <cellStyle name="Normal 4 2 2 6 4" xfId="33799" xr:uid="{00000000-0005-0000-0000-0000A9380000}"/>
    <cellStyle name="Normal 4 2 2 6 5" xfId="18575" xr:uid="{00000000-0005-0000-0000-0000AA380000}"/>
    <cellStyle name="Normal 4 2 2 7" xfId="5126" xr:uid="{00000000-0005-0000-0000-0000AB380000}"/>
    <cellStyle name="Normal 4 2 2 7 2" xfId="15178" xr:uid="{00000000-0005-0000-0000-0000AC380000}"/>
    <cellStyle name="Normal 4 2 2 7 2 2" xfId="45500" xr:uid="{00000000-0005-0000-0000-0000AD380000}"/>
    <cellStyle name="Normal 4 2 2 7 2 3" xfId="30276" xr:uid="{00000000-0005-0000-0000-0000AE380000}"/>
    <cellStyle name="Normal 4 2 2 7 3" xfId="10158" xr:uid="{00000000-0005-0000-0000-0000AF380000}"/>
    <cellStyle name="Normal 4 2 2 7 3 2" xfId="40483" xr:uid="{00000000-0005-0000-0000-0000B0380000}"/>
    <cellStyle name="Normal 4 2 2 7 3 3" xfId="25259" xr:uid="{00000000-0005-0000-0000-0000B1380000}"/>
    <cellStyle name="Normal 4 2 2 7 4" xfId="35470" xr:uid="{00000000-0005-0000-0000-0000B2380000}"/>
    <cellStyle name="Normal 4 2 2 7 5" xfId="20246" xr:uid="{00000000-0005-0000-0000-0000B3380000}"/>
    <cellStyle name="Normal 4 2 2 8" xfId="11836" xr:uid="{00000000-0005-0000-0000-0000B4380000}"/>
    <cellStyle name="Normal 4 2 2 8 2" xfId="42158" xr:uid="{00000000-0005-0000-0000-0000B5380000}"/>
    <cellStyle name="Normal 4 2 2 8 3" xfId="26934" xr:uid="{00000000-0005-0000-0000-0000B6380000}"/>
    <cellStyle name="Normal 4 2 2 9" xfId="6815" xr:uid="{00000000-0005-0000-0000-0000B7380000}"/>
    <cellStyle name="Normal 4 2 2 9 2" xfId="37141" xr:uid="{00000000-0005-0000-0000-0000B8380000}"/>
    <cellStyle name="Normal 4 2 2 9 3" xfId="21917" xr:uid="{00000000-0005-0000-0000-0000B9380000}"/>
    <cellStyle name="Normal 4 2 3" xfId="1779" xr:uid="{00000000-0005-0000-0000-0000BA380000}"/>
    <cellStyle name="Normal 4 2 3 10" xfId="16956" xr:uid="{00000000-0005-0000-0000-0000BB380000}"/>
    <cellStyle name="Normal 4 2 3 2" xfId="1998" xr:uid="{00000000-0005-0000-0000-0000BC380000}"/>
    <cellStyle name="Normal 4 2 3 2 2" xfId="2419" xr:uid="{00000000-0005-0000-0000-0000BD380000}"/>
    <cellStyle name="Normal 4 2 3 2 2 2" xfId="3258" xr:uid="{00000000-0005-0000-0000-0000BE380000}"/>
    <cellStyle name="Normal 4 2 3 2 2 2 2" xfId="4948" xr:uid="{00000000-0005-0000-0000-0000BF380000}"/>
    <cellStyle name="Normal 4 2 3 2 2 2 2 2" xfId="15021" xr:uid="{00000000-0005-0000-0000-0000C0380000}"/>
    <cellStyle name="Normal 4 2 3 2 2 2 2 2 2" xfId="45343" xr:uid="{00000000-0005-0000-0000-0000C1380000}"/>
    <cellStyle name="Normal 4 2 3 2 2 2 2 2 3" xfId="30119" xr:uid="{00000000-0005-0000-0000-0000C2380000}"/>
    <cellStyle name="Normal 4 2 3 2 2 2 2 3" xfId="10001" xr:uid="{00000000-0005-0000-0000-0000C3380000}"/>
    <cellStyle name="Normal 4 2 3 2 2 2 2 3 2" xfId="40326" xr:uid="{00000000-0005-0000-0000-0000C4380000}"/>
    <cellStyle name="Normal 4 2 3 2 2 2 2 3 3" xfId="25102" xr:uid="{00000000-0005-0000-0000-0000C5380000}"/>
    <cellStyle name="Normal 4 2 3 2 2 2 2 4" xfId="35313" xr:uid="{00000000-0005-0000-0000-0000C6380000}"/>
    <cellStyle name="Normal 4 2 3 2 2 2 2 5" xfId="20089" xr:uid="{00000000-0005-0000-0000-0000C7380000}"/>
    <cellStyle name="Normal 4 2 3 2 2 2 3" xfId="6640" xr:uid="{00000000-0005-0000-0000-0000C8380000}"/>
    <cellStyle name="Normal 4 2 3 2 2 2 3 2" xfId="16692" xr:uid="{00000000-0005-0000-0000-0000C9380000}"/>
    <cellStyle name="Normal 4 2 3 2 2 2 3 2 2" xfId="47014" xr:uid="{00000000-0005-0000-0000-0000CA380000}"/>
    <cellStyle name="Normal 4 2 3 2 2 2 3 2 3" xfId="31790" xr:uid="{00000000-0005-0000-0000-0000CB380000}"/>
    <cellStyle name="Normal 4 2 3 2 2 2 3 3" xfId="11672" xr:uid="{00000000-0005-0000-0000-0000CC380000}"/>
    <cellStyle name="Normal 4 2 3 2 2 2 3 3 2" xfId="41997" xr:uid="{00000000-0005-0000-0000-0000CD380000}"/>
    <cellStyle name="Normal 4 2 3 2 2 2 3 3 3" xfId="26773" xr:uid="{00000000-0005-0000-0000-0000CE380000}"/>
    <cellStyle name="Normal 4 2 3 2 2 2 3 4" xfId="36984" xr:uid="{00000000-0005-0000-0000-0000CF380000}"/>
    <cellStyle name="Normal 4 2 3 2 2 2 3 5" xfId="21760" xr:uid="{00000000-0005-0000-0000-0000D0380000}"/>
    <cellStyle name="Normal 4 2 3 2 2 2 4" xfId="13350" xr:uid="{00000000-0005-0000-0000-0000D1380000}"/>
    <cellStyle name="Normal 4 2 3 2 2 2 4 2" xfId="43672" xr:uid="{00000000-0005-0000-0000-0000D2380000}"/>
    <cellStyle name="Normal 4 2 3 2 2 2 4 3" xfId="28448" xr:uid="{00000000-0005-0000-0000-0000D3380000}"/>
    <cellStyle name="Normal 4 2 3 2 2 2 5" xfId="8329" xr:uid="{00000000-0005-0000-0000-0000D4380000}"/>
    <cellStyle name="Normal 4 2 3 2 2 2 5 2" xfId="38655" xr:uid="{00000000-0005-0000-0000-0000D5380000}"/>
    <cellStyle name="Normal 4 2 3 2 2 2 5 3" xfId="23431" xr:uid="{00000000-0005-0000-0000-0000D6380000}"/>
    <cellStyle name="Normal 4 2 3 2 2 2 6" xfId="33643" xr:uid="{00000000-0005-0000-0000-0000D7380000}"/>
    <cellStyle name="Normal 4 2 3 2 2 2 7" xfId="18418" xr:uid="{00000000-0005-0000-0000-0000D8380000}"/>
    <cellStyle name="Normal 4 2 3 2 2 3" xfId="4111" xr:uid="{00000000-0005-0000-0000-0000D9380000}"/>
    <cellStyle name="Normal 4 2 3 2 2 3 2" xfId="14185" xr:uid="{00000000-0005-0000-0000-0000DA380000}"/>
    <cellStyle name="Normal 4 2 3 2 2 3 2 2" xfId="44507" xr:uid="{00000000-0005-0000-0000-0000DB380000}"/>
    <cellStyle name="Normal 4 2 3 2 2 3 2 3" xfId="29283" xr:uid="{00000000-0005-0000-0000-0000DC380000}"/>
    <cellStyle name="Normal 4 2 3 2 2 3 3" xfId="9165" xr:uid="{00000000-0005-0000-0000-0000DD380000}"/>
    <cellStyle name="Normal 4 2 3 2 2 3 3 2" xfId="39490" xr:uid="{00000000-0005-0000-0000-0000DE380000}"/>
    <cellStyle name="Normal 4 2 3 2 2 3 3 3" xfId="24266" xr:uid="{00000000-0005-0000-0000-0000DF380000}"/>
    <cellStyle name="Normal 4 2 3 2 2 3 4" xfId="34477" xr:uid="{00000000-0005-0000-0000-0000E0380000}"/>
    <cellStyle name="Normal 4 2 3 2 2 3 5" xfId="19253" xr:uid="{00000000-0005-0000-0000-0000E1380000}"/>
    <cellStyle name="Normal 4 2 3 2 2 4" xfId="5804" xr:uid="{00000000-0005-0000-0000-0000E2380000}"/>
    <cellStyle name="Normal 4 2 3 2 2 4 2" xfId="15856" xr:uid="{00000000-0005-0000-0000-0000E3380000}"/>
    <cellStyle name="Normal 4 2 3 2 2 4 2 2" xfId="46178" xr:uid="{00000000-0005-0000-0000-0000E4380000}"/>
    <cellStyle name="Normal 4 2 3 2 2 4 2 3" xfId="30954" xr:uid="{00000000-0005-0000-0000-0000E5380000}"/>
    <cellStyle name="Normal 4 2 3 2 2 4 3" xfId="10836" xr:uid="{00000000-0005-0000-0000-0000E6380000}"/>
    <cellStyle name="Normal 4 2 3 2 2 4 3 2" xfId="41161" xr:uid="{00000000-0005-0000-0000-0000E7380000}"/>
    <cellStyle name="Normal 4 2 3 2 2 4 3 3" xfId="25937" xr:uid="{00000000-0005-0000-0000-0000E8380000}"/>
    <cellStyle name="Normal 4 2 3 2 2 4 4" xfId="36148" xr:uid="{00000000-0005-0000-0000-0000E9380000}"/>
    <cellStyle name="Normal 4 2 3 2 2 4 5" xfId="20924" xr:uid="{00000000-0005-0000-0000-0000EA380000}"/>
    <cellStyle name="Normal 4 2 3 2 2 5" xfId="12514" xr:uid="{00000000-0005-0000-0000-0000EB380000}"/>
    <cellStyle name="Normal 4 2 3 2 2 5 2" xfId="42836" xr:uid="{00000000-0005-0000-0000-0000EC380000}"/>
    <cellStyle name="Normal 4 2 3 2 2 5 3" xfId="27612" xr:uid="{00000000-0005-0000-0000-0000ED380000}"/>
    <cellStyle name="Normal 4 2 3 2 2 6" xfId="7493" xr:uid="{00000000-0005-0000-0000-0000EE380000}"/>
    <cellStyle name="Normal 4 2 3 2 2 6 2" xfId="37819" xr:uid="{00000000-0005-0000-0000-0000EF380000}"/>
    <cellStyle name="Normal 4 2 3 2 2 6 3" xfId="22595" xr:uid="{00000000-0005-0000-0000-0000F0380000}"/>
    <cellStyle name="Normal 4 2 3 2 2 7" xfId="32807" xr:uid="{00000000-0005-0000-0000-0000F1380000}"/>
    <cellStyle name="Normal 4 2 3 2 2 8" xfId="17582" xr:uid="{00000000-0005-0000-0000-0000F2380000}"/>
    <cellStyle name="Normal 4 2 3 2 3" xfId="2840" xr:uid="{00000000-0005-0000-0000-0000F3380000}"/>
    <cellStyle name="Normal 4 2 3 2 3 2" xfId="4530" xr:uid="{00000000-0005-0000-0000-0000F4380000}"/>
    <cellStyle name="Normal 4 2 3 2 3 2 2" xfId="14603" xr:uid="{00000000-0005-0000-0000-0000F5380000}"/>
    <cellStyle name="Normal 4 2 3 2 3 2 2 2" xfId="44925" xr:uid="{00000000-0005-0000-0000-0000F6380000}"/>
    <cellStyle name="Normal 4 2 3 2 3 2 2 3" xfId="29701" xr:uid="{00000000-0005-0000-0000-0000F7380000}"/>
    <cellStyle name="Normal 4 2 3 2 3 2 3" xfId="9583" xr:uid="{00000000-0005-0000-0000-0000F8380000}"/>
    <cellStyle name="Normal 4 2 3 2 3 2 3 2" xfId="39908" xr:uid="{00000000-0005-0000-0000-0000F9380000}"/>
    <cellStyle name="Normal 4 2 3 2 3 2 3 3" xfId="24684" xr:uid="{00000000-0005-0000-0000-0000FA380000}"/>
    <cellStyle name="Normal 4 2 3 2 3 2 4" xfId="34895" xr:uid="{00000000-0005-0000-0000-0000FB380000}"/>
    <cellStyle name="Normal 4 2 3 2 3 2 5" xfId="19671" xr:uid="{00000000-0005-0000-0000-0000FC380000}"/>
    <cellStyle name="Normal 4 2 3 2 3 3" xfId="6222" xr:uid="{00000000-0005-0000-0000-0000FD380000}"/>
    <cellStyle name="Normal 4 2 3 2 3 3 2" xfId="16274" xr:uid="{00000000-0005-0000-0000-0000FE380000}"/>
    <cellStyle name="Normal 4 2 3 2 3 3 2 2" xfId="46596" xr:uid="{00000000-0005-0000-0000-0000FF380000}"/>
    <cellStyle name="Normal 4 2 3 2 3 3 2 3" xfId="31372" xr:uid="{00000000-0005-0000-0000-000000390000}"/>
    <cellStyle name="Normal 4 2 3 2 3 3 3" xfId="11254" xr:uid="{00000000-0005-0000-0000-000001390000}"/>
    <cellStyle name="Normal 4 2 3 2 3 3 3 2" xfId="41579" xr:uid="{00000000-0005-0000-0000-000002390000}"/>
    <cellStyle name="Normal 4 2 3 2 3 3 3 3" xfId="26355" xr:uid="{00000000-0005-0000-0000-000003390000}"/>
    <cellStyle name="Normal 4 2 3 2 3 3 4" xfId="36566" xr:uid="{00000000-0005-0000-0000-000004390000}"/>
    <cellStyle name="Normal 4 2 3 2 3 3 5" xfId="21342" xr:uid="{00000000-0005-0000-0000-000005390000}"/>
    <cellStyle name="Normal 4 2 3 2 3 4" xfId="12932" xr:uid="{00000000-0005-0000-0000-000006390000}"/>
    <cellStyle name="Normal 4 2 3 2 3 4 2" xfId="43254" xr:uid="{00000000-0005-0000-0000-000007390000}"/>
    <cellStyle name="Normal 4 2 3 2 3 4 3" xfId="28030" xr:uid="{00000000-0005-0000-0000-000008390000}"/>
    <cellStyle name="Normal 4 2 3 2 3 5" xfId="7911" xr:uid="{00000000-0005-0000-0000-000009390000}"/>
    <cellStyle name="Normal 4 2 3 2 3 5 2" xfId="38237" xr:uid="{00000000-0005-0000-0000-00000A390000}"/>
    <cellStyle name="Normal 4 2 3 2 3 5 3" xfId="23013" xr:uid="{00000000-0005-0000-0000-00000B390000}"/>
    <cellStyle name="Normal 4 2 3 2 3 6" xfId="33225" xr:uid="{00000000-0005-0000-0000-00000C390000}"/>
    <cellStyle name="Normal 4 2 3 2 3 7" xfId="18000" xr:uid="{00000000-0005-0000-0000-00000D390000}"/>
    <cellStyle name="Normal 4 2 3 2 4" xfId="3693" xr:uid="{00000000-0005-0000-0000-00000E390000}"/>
    <cellStyle name="Normal 4 2 3 2 4 2" xfId="13767" xr:uid="{00000000-0005-0000-0000-00000F390000}"/>
    <cellStyle name="Normal 4 2 3 2 4 2 2" xfId="44089" xr:uid="{00000000-0005-0000-0000-000010390000}"/>
    <cellStyle name="Normal 4 2 3 2 4 2 3" xfId="28865" xr:uid="{00000000-0005-0000-0000-000011390000}"/>
    <cellStyle name="Normal 4 2 3 2 4 3" xfId="8747" xr:uid="{00000000-0005-0000-0000-000012390000}"/>
    <cellStyle name="Normal 4 2 3 2 4 3 2" xfId="39072" xr:uid="{00000000-0005-0000-0000-000013390000}"/>
    <cellStyle name="Normal 4 2 3 2 4 3 3" xfId="23848" xr:uid="{00000000-0005-0000-0000-000014390000}"/>
    <cellStyle name="Normal 4 2 3 2 4 4" xfId="34059" xr:uid="{00000000-0005-0000-0000-000015390000}"/>
    <cellStyle name="Normal 4 2 3 2 4 5" xfId="18835" xr:uid="{00000000-0005-0000-0000-000016390000}"/>
    <cellStyle name="Normal 4 2 3 2 5" xfId="5386" xr:uid="{00000000-0005-0000-0000-000017390000}"/>
    <cellStyle name="Normal 4 2 3 2 5 2" xfId="15438" xr:uid="{00000000-0005-0000-0000-000018390000}"/>
    <cellStyle name="Normal 4 2 3 2 5 2 2" xfId="45760" xr:uid="{00000000-0005-0000-0000-000019390000}"/>
    <cellStyle name="Normal 4 2 3 2 5 2 3" xfId="30536" xr:uid="{00000000-0005-0000-0000-00001A390000}"/>
    <cellStyle name="Normal 4 2 3 2 5 3" xfId="10418" xr:uid="{00000000-0005-0000-0000-00001B390000}"/>
    <cellStyle name="Normal 4 2 3 2 5 3 2" xfId="40743" xr:uid="{00000000-0005-0000-0000-00001C390000}"/>
    <cellStyle name="Normal 4 2 3 2 5 3 3" xfId="25519" xr:uid="{00000000-0005-0000-0000-00001D390000}"/>
    <cellStyle name="Normal 4 2 3 2 5 4" xfId="35730" xr:uid="{00000000-0005-0000-0000-00001E390000}"/>
    <cellStyle name="Normal 4 2 3 2 5 5" xfId="20506" xr:uid="{00000000-0005-0000-0000-00001F390000}"/>
    <cellStyle name="Normal 4 2 3 2 6" xfId="12096" xr:uid="{00000000-0005-0000-0000-000020390000}"/>
    <cellStyle name="Normal 4 2 3 2 6 2" xfId="42418" xr:uid="{00000000-0005-0000-0000-000021390000}"/>
    <cellStyle name="Normal 4 2 3 2 6 3" xfId="27194" xr:uid="{00000000-0005-0000-0000-000022390000}"/>
    <cellStyle name="Normal 4 2 3 2 7" xfId="7075" xr:uid="{00000000-0005-0000-0000-000023390000}"/>
    <cellStyle name="Normal 4 2 3 2 7 2" xfId="37401" xr:uid="{00000000-0005-0000-0000-000024390000}"/>
    <cellStyle name="Normal 4 2 3 2 7 3" xfId="22177" xr:uid="{00000000-0005-0000-0000-000025390000}"/>
    <cellStyle name="Normal 4 2 3 2 8" xfId="32389" xr:uid="{00000000-0005-0000-0000-000026390000}"/>
    <cellStyle name="Normal 4 2 3 2 9" xfId="17164" xr:uid="{00000000-0005-0000-0000-000027390000}"/>
    <cellStyle name="Normal 4 2 3 3" xfId="2211" xr:uid="{00000000-0005-0000-0000-000028390000}"/>
    <cellStyle name="Normal 4 2 3 3 2" xfId="3050" xr:uid="{00000000-0005-0000-0000-000029390000}"/>
    <cellStyle name="Normal 4 2 3 3 2 2" xfId="4740" xr:uid="{00000000-0005-0000-0000-00002A390000}"/>
    <cellStyle name="Normal 4 2 3 3 2 2 2" xfId="14813" xr:uid="{00000000-0005-0000-0000-00002B390000}"/>
    <cellStyle name="Normal 4 2 3 3 2 2 2 2" xfId="45135" xr:uid="{00000000-0005-0000-0000-00002C390000}"/>
    <cellStyle name="Normal 4 2 3 3 2 2 2 3" xfId="29911" xr:uid="{00000000-0005-0000-0000-00002D390000}"/>
    <cellStyle name="Normal 4 2 3 3 2 2 3" xfId="9793" xr:uid="{00000000-0005-0000-0000-00002E390000}"/>
    <cellStyle name="Normal 4 2 3 3 2 2 3 2" xfId="40118" xr:uid="{00000000-0005-0000-0000-00002F390000}"/>
    <cellStyle name="Normal 4 2 3 3 2 2 3 3" xfId="24894" xr:uid="{00000000-0005-0000-0000-000030390000}"/>
    <cellStyle name="Normal 4 2 3 3 2 2 4" xfId="35105" xr:uid="{00000000-0005-0000-0000-000031390000}"/>
    <cellStyle name="Normal 4 2 3 3 2 2 5" xfId="19881" xr:uid="{00000000-0005-0000-0000-000032390000}"/>
    <cellStyle name="Normal 4 2 3 3 2 3" xfId="6432" xr:uid="{00000000-0005-0000-0000-000033390000}"/>
    <cellStyle name="Normal 4 2 3 3 2 3 2" xfId="16484" xr:uid="{00000000-0005-0000-0000-000034390000}"/>
    <cellStyle name="Normal 4 2 3 3 2 3 2 2" xfId="46806" xr:uid="{00000000-0005-0000-0000-000035390000}"/>
    <cellStyle name="Normal 4 2 3 3 2 3 2 3" xfId="31582" xr:uid="{00000000-0005-0000-0000-000036390000}"/>
    <cellStyle name="Normal 4 2 3 3 2 3 3" xfId="11464" xr:uid="{00000000-0005-0000-0000-000037390000}"/>
    <cellStyle name="Normal 4 2 3 3 2 3 3 2" xfId="41789" xr:uid="{00000000-0005-0000-0000-000038390000}"/>
    <cellStyle name="Normal 4 2 3 3 2 3 3 3" xfId="26565" xr:uid="{00000000-0005-0000-0000-000039390000}"/>
    <cellStyle name="Normal 4 2 3 3 2 3 4" xfId="36776" xr:uid="{00000000-0005-0000-0000-00003A390000}"/>
    <cellStyle name="Normal 4 2 3 3 2 3 5" xfId="21552" xr:uid="{00000000-0005-0000-0000-00003B390000}"/>
    <cellStyle name="Normal 4 2 3 3 2 4" xfId="13142" xr:uid="{00000000-0005-0000-0000-00003C390000}"/>
    <cellStyle name="Normal 4 2 3 3 2 4 2" xfId="43464" xr:uid="{00000000-0005-0000-0000-00003D390000}"/>
    <cellStyle name="Normal 4 2 3 3 2 4 3" xfId="28240" xr:uid="{00000000-0005-0000-0000-00003E390000}"/>
    <cellStyle name="Normal 4 2 3 3 2 5" xfId="8121" xr:uid="{00000000-0005-0000-0000-00003F390000}"/>
    <cellStyle name="Normal 4 2 3 3 2 5 2" xfId="38447" xr:uid="{00000000-0005-0000-0000-000040390000}"/>
    <cellStyle name="Normal 4 2 3 3 2 5 3" xfId="23223" xr:uid="{00000000-0005-0000-0000-000041390000}"/>
    <cellStyle name="Normal 4 2 3 3 2 6" xfId="33435" xr:uid="{00000000-0005-0000-0000-000042390000}"/>
    <cellStyle name="Normal 4 2 3 3 2 7" xfId="18210" xr:uid="{00000000-0005-0000-0000-000043390000}"/>
    <cellStyle name="Normal 4 2 3 3 3" xfId="3903" xr:uid="{00000000-0005-0000-0000-000044390000}"/>
    <cellStyle name="Normal 4 2 3 3 3 2" xfId="13977" xr:uid="{00000000-0005-0000-0000-000045390000}"/>
    <cellStyle name="Normal 4 2 3 3 3 2 2" xfId="44299" xr:uid="{00000000-0005-0000-0000-000046390000}"/>
    <cellStyle name="Normal 4 2 3 3 3 2 3" xfId="29075" xr:uid="{00000000-0005-0000-0000-000047390000}"/>
    <cellStyle name="Normal 4 2 3 3 3 3" xfId="8957" xr:uid="{00000000-0005-0000-0000-000048390000}"/>
    <cellStyle name="Normal 4 2 3 3 3 3 2" xfId="39282" xr:uid="{00000000-0005-0000-0000-000049390000}"/>
    <cellStyle name="Normal 4 2 3 3 3 3 3" xfId="24058" xr:uid="{00000000-0005-0000-0000-00004A390000}"/>
    <cellStyle name="Normal 4 2 3 3 3 4" xfId="34269" xr:uid="{00000000-0005-0000-0000-00004B390000}"/>
    <cellStyle name="Normal 4 2 3 3 3 5" xfId="19045" xr:uid="{00000000-0005-0000-0000-00004C390000}"/>
    <cellStyle name="Normal 4 2 3 3 4" xfId="5596" xr:uid="{00000000-0005-0000-0000-00004D390000}"/>
    <cellStyle name="Normal 4 2 3 3 4 2" xfId="15648" xr:uid="{00000000-0005-0000-0000-00004E390000}"/>
    <cellStyle name="Normal 4 2 3 3 4 2 2" xfId="45970" xr:uid="{00000000-0005-0000-0000-00004F390000}"/>
    <cellStyle name="Normal 4 2 3 3 4 2 3" xfId="30746" xr:uid="{00000000-0005-0000-0000-000050390000}"/>
    <cellStyle name="Normal 4 2 3 3 4 3" xfId="10628" xr:uid="{00000000-0005-0000-0000-000051390000}"/>
    <cellStyle name="Normal 4 2 3 3 4 3 2" xfId="40953" xr:uid="{00000000-0005-0000-0000-000052390000}"/>
    <cellStyle name="Normal 4 2 3 3 4 3 3" xfId="25729" xr:uid="{00000000-0005-0000-0000-000053390000}"/>
    <cellStyle name="Normal 4 2 3 3 4 4" xfId="35940" xr:uid="{00000000-0005-0000-0000-000054390000}"/>
    <cellStyle name="Normal 4 2 3 3 4 5" xfId="20716" xr:uid="{00000000-0005-0000-0000-000055390000}"/>
    <cellStyle name="Normal 4 2 3 3 5" xfId="12306" xr:uid="{00000000-0005-0000-0000-000056390000}"/>
    <cellStyle name="Normal 4 2 3 3 5 2" xfId="42628" xr:uid="{00000000-0005-0000-0000-000057390000}"/>
    <cellStyle name="Normal 4 2 3 3 5 3" xfId="27404" xr:uid="{00000000-0005-0000-0000-000058390000}"/>
    <cellStyle name="Normal 4 2 3 3 6" xfId="7285" xr:uid="{00000000-0005-0000-0000-000059390000}"/>
    <cellStyle name="Normal 4 2 3 3 6 2" xfId="37611" xr:uid="{00000000-0005-0000-0000-00005A390000}"/>
    <cellStyle name="Normal 4 2 3 3 6 3" xfId="22387" xr:uid="{00000000-0005-0000-0000-00005B390000}"/>
    <cellStyle name="Normal 4 2 3 3 7" xfId="32599" xr:uid="{00000000-0005-0000-0000-00005C390000}"/>
    <cellStyle name="Normal 4 2 3 3 8" xfId="17374" xr:uid="{00000000-0005-0000-0000-00005D390000}"/>
    <cellStyle name="Normal 4 2 3 4" xfId="2632" xr:uid="{00000000-0005-0000-0000-00005E390000}"/>
    <cellStyle name="Normal 4 2 3 4 2" xfId="4322" xr:uid="{00000000-0005-0000-0000-00005F390000}"/>
    <cellStyle name="Normal 4 2 3 4 2 2" xfId="14395" xr:uid="{00000000-0005-0000-0000-000060390000}"/>
    <cellStyle name="Normal 4 2 3 4 2 2 2" xfId="44717" xr:uid="{00000000-0005-0000-0000-000061390000}"/>
    <cellStyle name="Normal 4 2 3 4 2 2 3" xfId="29493" xr:uid="{00000000-0005-0000-0000-000062390000}"/>
    <cellStyle name="Normal 4 2 3 4 2 3" xfId="9375" xr:uid="{00000000-0005-0000-0000-000063390000}"/>
    <cellStyle name="Normal 4 2 3 4 2 3 2" xfId="39700" xr:uid="{00000000-0005-0000-0000-000064390000}"/>
    <cellStyle name="Normal 4 2 3 4 2 3 3" xfId="24476" xr:uid="{00000000-0005-0000-0000-000065390000}"/>
    <cellStyle name="Normal 4 2 3 4 2 4" xfId="34687" xr:uid="{00000000-0005-0000-0000-000066390000}"/>
    <cellStyle name="Normal 4 2 3 4 2 5" xfId="19463" xr:uid="{00000000-0005-0000-0000-000067390000}"/>
    <cellStyle name="Normal 4 2 3 4 3" xfId="6014" xr:uid="{00000000-0005-0000-0000-000068390000}"/>
    <cellStyle name="Normal 4 2 3 4 3 2" xfId="16066" xr:uid="{00000000-0005-0000-0000-000069390000}"/>
    <cellStyle name="Normal 4 2 3 4 3 2 2" xfId="46388" xr:uid="{00000000-0005-0000-0000-00006A390000}"/>
    <cellStyle name="Normal 4 2 3 4 3 2 3" xfId="31164" xr:uid="{00000000-0005-0000-0000-00006B390000}"/>
    <cellStyle name="Normal 4 2 3 4 3 3" xfId="11046" xr:uid="{00000000-0005-0000-0000-00006C390000}"/>
    <cellStyle name="Normal 4 2 3 4 3 3 2" xfId="41371" xr:uid="{00000000-0005-0000-0000-00006D390000}"/>
    <cellStyle name="Normal 4 2 3 4 3 3 3" xfId="26147" xr:uid="{00000000-0005-0000-0000-00006E390000}"/>
    <cellStyle name="Normal 4 2 3 4 3 4" xfId="36358" xr:uid="{00000000-0005-0000-0000-00006F390000}"/>
    <cellStyle name="Normal 4 2 3 4 3 5" xfId="21134" xr:uid="{00000000-0005-0000-0000-000070390000}"/>
    <cellStyle name="Normal 4 2 3 4 4" xfId="12724" xr:uid="{00000000-0005-0000-0000-000071390000}"/>
    <cellStyle name="Normal 4 2 3 4 4 2" xfId="43046" xr:uid="{00000000-0005-0000-0000-000072390000}"/>
    <cellStyle name="Normal 4 2 3 4 4 3" xfId="27822" xr:uid="{00000000-0005-0000-0000-000073390000}"/>
    <cellStyle name="Normal 4 2 3 4 5" xfId="7703" xr:uid="{00000000-0005-0000-0000-000074390000}"/>
    <cellStyle name="Normal 4 2 3 4 5 2" xfId="38029" xr:uid="{00000000-0005-0000-0000-000075390000}"/>
    <cellStyle name="Normal 4 2 3 4 5 3" xfId="22805" xr:uid="{00000000-0005-0000-0000-000076390000}"/>
    <cellStyle name="Normal 4 2 3 4 6" xfId="33017" xr:uid="{00000000-0005-0000-0000-000077390000}"/>
    <cellStyle name="Normal 4 2 3 4 7" xfId="17792" xr:uid="{00000000-0005-0000-0000-000078390000}"/>
    <cellStyle name="Normal 4 2 3 5" xfId="3485" xr:uid="{00000000-0005-0000-0000-000079390000}"/>
    <cellStyle name="Normal 4 2 3 5 2" xfId="13559" xr:uid="{00000000-0005-0000-0000-00007A390000}"/>
    <cellStyle name="Normal 4 2 3 5 2 2" xfId="43881" xr:uid="{00000000-0005-0000-0000-00007B390000}"/>
    <cellStyle name="Normal 4 2 3 5 2 3" xfId="28657" xr:uid="{00000000-0005-0000-0000-00007C390000}"/>
    <cellStyle name="Normal 4 2 3 5 3" xfId="8539" xr:uid="{00000000-0005-0000-0000-00007D390000}"/>
    <cellStyle name="Normal 4 2 3 5 3 2" xfId="38864" xr:uid="{00000000-0005-0000-0000-00007E390000}"/>
    <cellStyle name="Normal 4 2 3 5 3 3" xfId="23640" xr:uid="{00000000-0005-0000-0000-00007F390000}"/>
    <cellStyle name="Normal 4 2 3 5 4" xfId="33851" xr:uid="{00000000-0005-0000-0000-000080390000}"/>
    <cellStyle name="Normal 4 2 3 5 5" xfId="18627" xr:uid="{00000000-0005-0000-0000-000081390000}"/>
    <cellStyle name="Normal 4 2 3 6" xfId="5178" xr:uid="{00000000-0005-0000-0000-000082390000}"/>
    <cellStyle name="Normal 4 2 3 6 2" xfId="15230" xr:uid="{00000000-0005-0000-0000-000083390000}"/>
    <cellStyle name="Normal 4 2 3 6 2 2" xfId="45552" xr:uid="{00000000-0005-0000-0000-000084390000}"/>
    <cellStyle name="Normal 4 2 3 6 2 3" xfId="30328" xr:uid="{00000000-0005-0000-0000-000085390000}"/>
    <cellStyle name="Normal 4 2 3 6 3" xfId="10210" xr:uid="{00000000-0005-0000-0000-000086390000}"/>
    <cellStyle name="Normal 4 2 3 6 3 2" xfId="40535" xr:uid="{00000000-0005-0000-0000-000087390000}"/>
    <cellStyle name="Normal 4 2 3 6 3 3" xfId="25311" xr:uid="{00000000-0005-0000-0000-000088390000}"/>
    <cellStyle name="Normal 4 2 3 6 4" xfId="35522" xr:uid="{00000000-0005-0000-0000-000089390000}"/>
    <cellStyle name="Normal 4 2 3 6 5" xfId="20298" xr:uid="{00000000-0005-0000-0000-00008A390000}"/>
    <cellStyle name="Normal 4 2 3 7" xfId="11888" xr:uid="{00000000-0005-0000-0000-00008B390000}"/>
    <cellStyle name="Normal 4 2 3 7 2" xfId="42210" xr:uid="{00000000-0005-0000-0000-00008C390000}"/>
    <cellStyle name="Normal 4 2 3 7 3" xfId="26986" xr:uid="{00000000-0005-0000-0000-00008D390000}"/>
    <cellStyle name="Normal 4 2 3 8" xfId="6867" xr:uid="{00000000-0005-0000-0000-00008E390000}"/>
    <cellStyle name="Normal 4 2 3 8 2" xfId="37193" xr:uid="{00000000-0005-0000-0000-00008F390000}"/>
    <cellStyle name="Normal 4 2 3 8 3" xfId="21969" xr:uid="{00000000-0005-0000-0000-000090390000}"/>
    <cellStyle name="Normal 4 2 3 9" xfId="32182" xr:uid="{00000000-0005-0000-0000-000091390000}"/>
    <cellStyle name="Normal 4 2 4" xfId="1892" xr:uid="{00000000-0005-0000-0000-000092390000}"/>
    <cellStyle name="Normal 4 2 4 2" xfId="2315" xr:uid="{00000000-0005-0000-0000-000093390000}"/>
    <cellStyle name="Normal 4 2 4 2 2" xfId="3154" xr:uid="{00000000-0005-0000-0000-000094390000}"/>
    <cellStyle name="Normal 4 2 4 2 2 2" xfId="4844" xr:uid="{00000000-0005-0000-0000-000095390000}"/>
    <cellStyle name="Normal 4 2 4 2 2 2 2" xfId="14917" xr:uid="{00000000-0005-0000-0000-000096390000}"/>
    <cellStyle name="Normal 4 2 4 2 2 2 2 2" xfId="45239" xr:uid="{00000000-0005-0000-0000-000097390000}"/>
    <cellStyle name="Normal 4 2 4 2 2 2 2 3" xfId="30015" xr:uid="{00000000-0005-0000-0000-000098390000}"/>
    <cellStyle name="Normal 4 2 4 2 2 2 3" xfId="9897" xr:uid="{00000000-0005-0000-0000-000099390000}"/>
    <cellStyle name="Normal 4 2 4 2 2 2 3 2" xfId="40222" xr:uid="{00000000-0005-0000-0000-00009A390000}"/>
    <cellStyle name="Normal 4 2 4 2 2 2 3 3" xfId="24998" xr:uid="{00000000-0005-0000-0000-00009B390000}"/>
    <cellStyle name="Normal 4 2 4 2 2 2 4" xfId="35209" xr:uid="{00000000-0005-0000-0000-00009C390000}"/>
    <cellStyle name="Normal 4 2 4 2 2 2 5" xfId="19985" xr:uid="{00000000-0005-0000-0000-00009D390000}"/>
    <cellStyle name="Normal 4 2 4 2 2 3" xfId="6536" xr:uid="{00000000-0005-0000-0000-00009E390000}"/>
    <cellStyle name="Normal 4 2 4 2 2 3 2" xfId="16588" xr:uid="{00000000-0005-0000-0000-00009F390000}"/>
    <cellStyle name="Normal 4 2 4 2 2 3 2 2" xfId="46910" xr:uid="{00000000-0005-0000-0000-0000A0390000}"/>
    <cellStyle name="Normal 4 2 4 2 2 3 2 3" xfId="31686" xr:uid="{00000000-0005-0000-0000-0000A1390000}"/>
    <cellStyle name="Normal 4 2 4 2 2 3 3" xfId="11568" xr:uid="{00000000-0005-0000-0000-0000A2390000}"/>
    <cellStyle name="Normal 4 2 4 2 2 3 3 2" xfId="41893" xr:uid="{00000000-0005-0000-0000-0000A3390000}"/>
    <cellStyle name="Normal 4 2 4 2 2 3 3 3" xfId="26669" xr:uid="{00000000-0005-0000-0000-0000A4390000}"/>
    <cellStyle name="Normal 4 2 4 2 2 3 4" xfId="36880" xr:uid="{00000000-0005-0000-0000-0000A5390000}"/>
    <cellStyle name="Normal 4 2 4 2 2 3 5" xfId="21656" xr:uid="{00000000-0005-0000-0000-0000A6390000}"/>
    <cellStyle name="Normal 4 2 4 2 2 4" xfId="13246" xr:uid="{00000000-0005-0000-0000-0000A7390000}"/>
    <cellStyle name="Normal 4 2 4 2 2 4 2" xfId="43568" xr:uid="{00000000-0005-0000-0000-0000A8390000}"/>
    <cellStyle name="Normal 4 2 4 2 2 4 3" xfId="28344" xr:uid="{00000000-0005-0000-0000-0000A9390000}"/>
    <cellStyle name="Normal 4 2 4 2 2 5" xfId="8225" xr:uid="{00000000-0005-0000-0000-0000AA390000}"/>
    <cellStyle name="Normal 4 2 4 2 2 5 2" xfId="38551" xr:uid="{00000000-0005-0000-0000-0000AB390000}"/>
    <cellStyle name="Normal 4 2 4 2 2 5 3" xfId="23327" xr:uid="{00000000-0005-0000-0000-0000AC390000}"/>
    <cellStyle name="Normal 4 2 4 2 2 6" xfId="33539" xr:uid="{00000000-0005-0000-0000-0000AD390000}"/>
    <cellStyle name="Normal 4 2 4 2 2 7" xfId="18314" xr:uid="{00000000-0005-0000-0000-0000AE390000}"/>
    <cellStyle name="Normal 4 2 4 2 3" xfId="4007" xr:uid="{00000000-0005-0000-0000-0000AF390000}"/>
    <cellStyle name="Normal 4 2 4 2 3 2" xfId="14081" xr:uid="{00000000-0005-0000-0000-0000B0390000}"/>
    <cellStyle name="Normal 4 2 4 2 3 2 2" xfId="44403" xr:uid="{00000000-0005-0000-0000-0000B1390000}"/>
    <cellStyle name="Normal 4 2 4 2 3 2 3" xfId="29179" xr:uid="{00000000-0005-0000-0000-0000B2390000}"/>
    <cellStyle name="Normal 4 2 4 2 3 3" xfId="9061" xr:uid="{00000000-0005-0000-0000-0000B3390000}"/>
    <cellStyle name="Normal 4 2 4 2 3 3 2" xfId="39386" xr:uid="{00000000-0005-0000-0000-0000B4390000}"/>
    <cellStyle name="Normal 4 2 4 2 3 3 3" xfId="24162" xr:uid="{00000000-0005-0000-0000-0000B5390000}"/>
    <cellStyle name="Normal 4 2 4 2 3 4" xfId="34373" xr:uid="{00000000-0005-0000-0000-0000B6390000}"/>
    <cellStyle name="Normal 4 2 4 2 3 5" xfId="19149" xr:uid="{00000000-0005-0000-0000-0000B7390000}"/>
    <cellStyle name="Normal 4 2 4 2 4" xfId="5700" xr:uid="{00000000-0005-0000-0000-0000B8390000}"/>
    <cellStyle name="Normal 4 2 4 2 4 2" xfId="15752" xr:uid="{00000000-0005-0000-0000-0000B9390000}"/>
    <cellStyle name="Normal 4 2 4 2 4 2 2" xfId="46074" xr:uid="{00000000-0005-0000-0000-0000BA390000}"/>
    <cellStyle name="Normal 4 2 4 2 4 2 3" xfId="30850" xr:uid="{00000000-0005-0000-0000-0000BB390000}"/>
    <cellStyle name="Normal 4 2 4 2 4 3" xfId="10732" xr:uid="{00000000-0005-0000-0000-0000BC390000}"/>
    <cellStyle name="Normal 4 2 4 2 4 3 2" xfId="41057" xr:uid="{00000000-0005-0000-0000-0000BD390000}"/>
    <cellStyle name="Normal 4 2 4 2 4 3 3" xfId="25833" xr:uid="{00000000-0005-0000-0000-0000BE390000}"/>
    <cellStyle name="Normal 4 2 4 2 4 4" xfId="36044" xr:uid="{00000000-0005-0000-0000-0000BF390000}"/>
    <cellStyle name="Normal 4 2 4 2 4 5" xfId="20820" xr:uid="{00000000-0005-0000-0000-0000C0390000}"/>
    <cellStyle name="Normal 4 2 4 2 5" xfId="12410" xr:uid="{00000000-0005-0000-0000-0000C1390000}"/>
    <cellStyle name="Normal 4 2 4 2 5 2" xfId="42732" xr:uid="{00000000-0005-0000-0000-0000C2390000}"/>
    <cellStyle name="Normal 4 2 4 2 5 3" xfId="27508" xr:uid="{00000000-0005-0000-0000-0000C3390000}"/>
    <cellStyle name="Normal 4 2 4 2 6" xfId="7389" xr:uid="{00000000-0005-0000-0000-0000C4390000}"/>
    <cellStyle name="Normal 4 2 4 2 6 2" xfId="37715" xr:uid="{00000000-0005-0000-0000-0000C5390000}"/>
    <cellStyle name="Normal 4 2 4 2 6 3" xfId="22491" xr:uid="{00000000-0005-0000-0000-0000C6390000}"/>
    <cellStyle name="Normal 4 2 4 2 7" xfId="32703" xr:uid="{00000000-0005-0000-0000-0000C7390000}"/>
    <cellStyle name="Normal 4 2 4 2 8" xfId="17478" xr:uid="{00000000-0005-0000-0000-0000C8390000}"/>
    <cellStyle name="Normal 4 2 4 3" xfId="2736" xr:uid="{00000000-0005-0000-0000-0000C9390000}"/>
    <cellStyle name="Normal 4 2 4 3 2" xfId="4426" xr:uid="{00000000-0005-0000-0000-0000CA390000}"/>
    <cellStyle name="Normal 4 2 4 3 2 2" xfId="14499" xr:uid="{00000000-0005-0000-0000-0000CB390000}"/>
    <cellStyle name="Normal 4 2 4 3 2 2 2" xfId="44821" xr:uid="{00000000-0005-0000-0000-0000CC390000}"/>
    <cellStyle name="Normal 4 2 4 3 2 2 3" xfId="29597" xr:uid="{00000000-0005-0000-0000-0000CD390000}"/>
    <cellStyle name="Normal 4 2 4 3 2 3" xfId="9479" xr:uid="{00000000-0005-0000-0000-0000CE390000}"/>
    <cellStyle name="Normal 4 2 4 3 2 3 2" xfId="39804" xr:uid="{00000000-0005-0000-0000-0000CF390000}"/>
    <cellStyle name="Normal 4 2 4 3 2 3 3" xfId="24580" xr:uid="{00000000-0005-0000-0000-0000D0390000}"/>
    <cellStyle name="Normal 4 2 4 3 2 4" xfId="34791" xr:uid="{00000000-0005-0000-0000-0000D1390000}"/>
    <cellStyle name="Normal 4 2 4 3 2 5" xfId="19567" xr:uid="{00000000-0005-0000-0000-0000D2390000}"/>
    <cellStyle name="Normal 4 2 4 3 3" xfId="6118" xr:uid="{00000000-0005-0000-0000-0000D3390000}"/>
    <cellStyle name="Normal 4 2 4 3 3 2" xfId="16170" xr:uid="{00000000-0005-0000-0000-0000D4390000}"/>
    <cellStyle name="Normal 4 2 4 3 3 2 2" xfId="46492" xr:uid="{00000000-0005-0000-0000-0000D5390000}"/>
    <cellStyle name="Normal 4 2 4 3 3 2 3" xfId="31268" xr:uid="{00000000-0005-0000-0000-0000D6390000}"/>
    <cellStyle name="Normal 4 2 4 3 3 3" xfId="11150" xr:uid="{00000000-0005-0000-0000-0000D7390000}"/>
    <cellStyle name="Normal 4 2 4 3 3 3 2" xfId="41475" xr:uid="{00000000-0005-0000-0000-0000D8390000}"/>
    <cellStyle name="Normal 4 2 4 3 3 3 3" xfId="26251" xr:uid="{00000000-0005-0000-0000-0000D9390000}"/>
    <cellStyle name="Normal 4 2 4 3 3 4" xfId="36462" xr:uid="{00000000-0005-0000-0000-0000DA390000}"/>
    <cellStyle name="Normal 4 2 4 3 3 5" xfId="21238" xr:uid="{00000000-0005-0000-0000-0000DB390000}"/>
    <cellStyle name="Normal 4 2 4 3 4" xfId="12828" xr:uid="{00000000-0005-0000-0000-0000DC390000}"/>
    <cellStyle name="Normal 4 2 4 3 4 2" xfId="43150" xr:uid="{00000000-0005-0000-0000-0000DD390000}"/>
    <cellStyle name="Normal 4 2 4 3 4 3" xfId="27926" xr:uid="{00000000-0005-0000-0000-0000DE390000}"/>
    <cellStyle name="Normal 4 2 4 3 5" xfId="7807" xr:uid="{00000000-0005-0000-0000-0000DF390000}"/>
    <cellStyle name="Normal 4 2 4 3 5 2" xfId="38133" xr:uid="{00000000-0005-0000-0000-0000E0390000}"/>
    <cellStyle name="Normal 4 2 4 3 5 3" xfId="22909" xr:uid="{00000000-0005-0000-0000-0000E1390000}"/>
    <cellStyle name="Normal 4 2 4 3 6" xfId="33121" xr:uid="{00000000-0005-0000-0000-0000E2390000}"/>
    <cellStyle name="Normal 4 2 4 3 7" xfId="17896" xr:uid="{00000000-0005-0000-0000-0000E3390000}"/>
    <cellStyle name="Normal 4 2 4 4" xfId="3589" xr:uid="{00000000-0005-0000-0000-0000E4390000}"/>
    <cellStyle name="Normal 4 2 4 4 2" xfId="13663" xr:uid="{00000000-0005-0000-0000-0000E5390000}"/>
    <cellStyle name="Normal 4 2 4 4 2 2" xfId="43985" xr:uid="{00000000-0005-0000-0000-0000E6390000}"/>
    <cellStyle name="Normal 4 2 4 4 2 3" xfId="28761" xr:uid="{00000000-0005-0000-0000-0000E7390000}"/>
    <cellStyle name="Normal 4 2 4 4 3" xfId="8643" xr:uid="{00000000-0005-0000-0000-0000E8390000}"/>
    <cellStyle name="Normal 4 2 4 4 3 2" xfId="38968" xr:uid="{00000000-0005-0000-0000-0000E9390000}"/>
    <cellStyle name="Normal 4 2 4 4 3 3" xfId="23744" xr:uid="{00000000-0005-0000-0000-0000EA390000}"/>
    <cellStyle name="Normal 4 2 4 4 4" xfId="33955" xr:uid="{00000000-0005-0000-0000-0000EB390000}"/>
    <cellStyle name="Normal 4 2 4 4 5" xfId="18731" xr:uid="{00000000-0005-0000-0000-0000EC390000}"/>
    <cellStyle name="Normal 4 2 4 5" xfId="5282" xr:uid="{00000000-0005-0000-0000-0000ED390000}"/>
    <cellStyle name="Normal 4 2 4 5 2" xfId="15334" xr:uid="{00000000-0005-0000-0000-0000EE390000}"/>
    <cellStyle name="Normal 4 2 4 5 2 2" xfId="45656" xr:uid="{00000000-0005-0000-0000-0000EF390000}"/>
    <cellStyle name="Normal 4 2 4 5 2 3" xfId="30432" xr:uid="{00000000-0005-0000-0000-0000F0390000}"/>
    <cellStyle name="Normal 4 2 4 5 3" xfId="10314" xr:uid="{00000000-0005-0000-0000-0000F1390000}"/>
    <cellStyle name="Normal 4 2 4 5 3 2" xfId="40639" xr:uid="{00000000-0005-0000-0000-0000F2390000}"/>
    <cellStyle name="Normal 4 2 4 5 3 3" xfId="25415" xr:uid="{00000000-0005-0000-0000-0000F3390000}"/>
    <cellStyle name="Normal 4 2 4 5 4" xfId="35626" xr:uid="{00000000-0005-0000-0000-0000F4390000}"/>
    <cellStyle name="Normal 4 2 4 5 5" xfId="20402" xr:uid="{00000000-0005-0000-0000-0000F5390000}"/>
    <cellStyle name="Normal 4 2 4 6" xfId="11992" xr:uid="{00000000-0005-0000-0000-0000F6390000}"/>
    <cellStyle name="Normal 4 2 4 6 2" xfId="42314" xr:uid="{00000000-0005-0000-0000-0000F7390000}"/>
    <cellStyle name="Normal 4 2 4 6 3" xfId="27090" xr:uid="{00000000-0005-0000-0000-0000F8390000}"/>
    <cellStyle name="Normal 4 2 4 7" xfId="6971" xr:uid="{00000000-0005-0000-0000-0000F9390000}"/>
    <cellStyle name="Normal 4 2 4 7 2" xfId="37297" xr:uid="{00000000-0005-0000-0000-0000FA390000}"/>
    <cellStyle name="Normal 4 2 4 7 3" xfId="22073" xr:uid="{00000000-0005-0000-0000-0000FB390000}"/>
    <cellStyle name="Normal 4 2 4 8" xfId="32285" xr:uid="{00000000-0005-0000-0000-0000FC390000}"/>
    <cellStyle name="Normal 4 2 4 9" xfId="17060" xr:uid="{00000000-0005-0000-0000-0000FD390000}"/>
    <cellStyle name="Normal 4 2 5" xfId="2105" xr:uid="{00000000-0005-0000-0000-0000FE390000}"/>
    <cellStyle name="Normal 4 2 5 2" xfId="2946" xr:uid="{00000000-0005-0000-0000-0000FF390000}"/>
    <cellStyle name="Normal 4 2 5 2 2" xfId="4636" xr:uid="{00000000-0005-0000-0000-0000003A0000}"/>
    <cellStyle name="Normal 4 2 5 2 2 2" xfId="14709" xr:uid="{00000000-0005-0000-0000-0000013A0000}"/>
    <cellStyle name="Normal 4 2 5 2 2 2 2" xfId="45031" xr:uid="{00000000-0005-0000-0000-0000023A0000}"/>
    <cellStyle name="Normal 4 2 5 2 2 2 3" xfId="29807" xr:uid="{00000000-0005-0000-0000-0000033A0000}"/>
    <cellStyle name="Normal 4 2 5 2 2 3" xfId="9689" xr:uid="{00000000-0005-0000-0000-0000043A0000}"/>
    <cellStyle name="Normal 4 2 5 2 2 3 2" xfId="40014" xr:uid="{00000000-0005-0000-0000-0000053A0000}"/>
    <cellStyle name="Normal 4 2 5 2 2 3 3" xfId="24790" xr:uid="{00000000-0005-0000-0000-0000063A0000}"/>
    <cellStyle name="Normal 4 2 5 2 2 4" xfId="35001" xr:uid="{00000000-0005-0000-0000-0000073A0000}"/>
    <cellStyle name="Normal 4 2 5 2 2 5" xfId="19777" xr:uid="{00000000-0005-0000-0000-0000083A0000}"/>
    <cellStyle name="Normal 4 2 5 2 3" xfId="6328" xr:uid="{00000000-0005-0000-0000-0000093A0000}"/>
    <cellStyle name="Normal 4 2 5 2 3 2" xfId="16380" xr:uid="{00000000-0005-0000-0000-00000A3A0000}"/>
    <cellStyle name="Normal 4 2 5 2 3 2 2" xfId="46702" xr:uid="{00000000-0005-0000-0000-00000B3A0000}"/>
    <cellStyle name="Normal 4 2 5 2 3 2 3" xfId="31478" xr:uid="{00000000-0005-0000-0000-00000C3A0000}"/>
    <cellStyle name="Normal 4 2 5 2 3 3" xfId="11360" xr:uid="{00000000-0005-0000-0000-00000D3A0000}"/>
    <cellStyle name="Normal 4 2 5 2 3 3 2" xfId="41685" xr:uid="{00000000-0005-0000-0000-00000E3A0000}"/>
    <cellStyle name="Normal 4 2 5 2 3 3 3" xfId="26461" xr:uid="{00000000-0005-0000-0000-00000F3A0000}"/>
    <cellStyle name="Normal 4 2 5 2 3 4" xfId="36672" xr:uid="{00000000-0005-0000-0000-0000103A0000}"/>
    <cellStyle name="Normal 4 2 5 2 3 5" xfId="21448" xr:uid="{00000000-0005-0000-0000-0000113A0000}"/>
    <cellStyle name="Normal 4 2 5 2 4" xfId="13038" xr:uid="{00000000-0005-0000-0000-0000123A0000}"/>
    <cellStyle name="Normal 4 2 5 2 4 2" xfId="43360" xr:uid="{00000000-0005-0000-0000-0000133A0000}"/>
    <cellStyle name="Normal 4 2 5 2 4 3" xfId="28136" xr:uid="{00000000-0005-0000-0000-0000143A0000}"/>
    <cellStyle name="Normal 4 2 5 2 5" xfId="8017" xr:uid="{00000000-0005-0000-0000-0000153A0000}"/>
    <cellStyle name="Normal 4 2 5 2 5 2" xfId="38343" xr:uid="{00000000-0005-0000-0000-0000163A0000}"/>
    <cellStyle name="Normal 4 2 5 2 5 3" xfId="23119" xr:uid="{00000000-0005-0000-0000-0000173A0000}"/>
    <cellStyle name="Normal 4 2 5 2 6" xfId="33331" xr:uid="{00000000-0005-0000-0000-0000183A0000}"/>
    <cellStyle name="Normal 4 2 5 2 7" xfId="18106" xr:uid="{00000000-0005-0000-0000-0000193A0000}"/>
    <cellStyle name="Normal 4 2 5 3" xfId="3799" xr:uid="{00000000-0005-0000-0000-00001A3A0000}"/>
    <cellStyle name="Normal 4 2 5 3 2" xfId="13873" xr:uid="{00000000-0005-0000-0000-00001B3A0000}"/>
    <cellStyle name="Normal 4 2 5 3 2 2" xfId="44195" xr:uid="{00000000-0005-0000-0000-00001C3A0000}"/>
    <cellStyle name="Normal 4 2 5 3 2 3" xfId="28971" xr:uid="{00000000-0005-0000-0000-00001D3A0000}"/>
    <cellStyle name="Normal 4 2 5 3 3" xfId="8853" xr:uid="{00000000-0005-0000-0000-00001E3A0000}"/>
    <cellStyle name="Normal 4 2 5 3 3 2" xfId="39178" xr:uid="{00000000-0005-0000-0000-00001F3A0000}"/>
    <cellStyle name="Normal 4 2 5 3 3 3" xfId="23954" xr:uid="{00000000-0005-0000-0000-0000203A0000}"/>
    <cellStyle name="Normal 4 2 5 3 4" xfId="34165" xr:uid="{00000000-0005-0000-0000-0000213A0000}"/>
    <cellStyle name="Normal 4 2 5 3 5" xfId="18941" xr:uid="{00000000-0005-0000-0000-0000223A0000}"/>
    <cellStyle name="Normal 4 2 5 4" xfId="5492" xr:uid="{00000000-0005-0000-0000-0000233A0000}"/>
    <cellStyle name="Normal 4 2 5 4 2" xfId="15544" xr:uid="{00000000-0005-0000-0000-0000243A0000}"/>
    <cellStyle name="Normal 4 2 5 4 2 2" xfId="45866" xr:uid="{00000000-0005-0000-0000-0000253A0000}"/>
    <cellStyle name="Normal 4 2 5 4 2 3" xfId="30642" xr:uid="{00000000-0005-0000-0000-0000263A0000}"/>
    <cellStyle name="Normal 4 2 5 4 3" xfId="10524" xr:uid="{00000000-0005-0000-0000-0000273A0000}"/>
    <cellStyle name="Normal 4 2 5 4 3 2" xfId="40849" xr:uid="{00000000-0005-0000-0000-0000283A0000}"/>
    <cellStyle name="Normal 4 2 5 4 3 3" xfId="25625" xr:uid="{00000000-0005-0000-0000-0000293A0000}"/>
    <cellStyle name="Normal 4 2 5 4 4" xfId="35836" xr:uid="{00000000-0005-0000-0000-00002A3A0000}"/>
    <cellStyle name="Normal 4 2 5 4 5" xfId="20612" xr:uid="{00000000-0005-0000-0000-00002B3A0000}"/>
    <cellStyle name="Normal 4 2 5 5" xfId="12202" xr:uid="{00000000-0005-0000-0000-00002C3A0000}"/>
    <cellStyle name="Normal 4 2 5 5 2" xfId="42524" xr:uid="{00000000-0005-0000-0000-00002D3A0000}"/>
    <cellStyle name="Normal 4 2 5 5 3" xfId="27300" xr:uid="{00000000-0005-0000-0000-00002E3A0000}"/>
    <cellStyle name="Normal 4 2 5 6" xfId="7181" xr:uid="{00000000-0005-0000-0000-00002F3A0000}"/>
    <cellStyle name="Normal 4 2 5 6 2" xfId="37507" xr:uid="{00000000-0005-0000-0000-0000303A0000}"/>
    <cellStyle name="Normal 4 2 5 6 3" xfId="22283" xr:uid="{00000000-0005-0000-0000-0000313A0000}"/>
    <cellStyle name="Normal 4 2 5 7" xfId="32495" xr:uid="{00000000-0005-0000-0000-0000323A0000}"/>
    <cellStyle name="Normal 4 2 5 8" xfId="17270" xr:uid="{00000000-0005-0000-0000-0000333A0000}"/>
    <cellStyle name="Normal 4 2 6" xfId="2526" xr:uid="{00000000-0005-0000-0000-0000343A0000}"/>
    <cellStyle name="Normal 4 2 6 2" xfId="4218" xr:uid="{00000000-0005-0000-0000-0000353A0000}"/>
    <cellStyle name="Normal 4 2 6 2 2" xfId="14291" xr:uid="{00000000-0005-0000-0000-0000363A0000}"/>
    <cellStyle name="Normal 4 2 6 2 2 2" xfId="44613" xr:uid="{00000000-0005-0000-0000-0000373A0000}"/>
    <cellStyle name="Normal 4 2 6 2 2 3" xfId="29389" xr:uid="{00000000-0005-0000-0000-0000383A0000}"/>
    <cellStyle name="Normal 4 2 6 2 3" xfId="9271" xr:uid="{00000000-0005-0000-0000-0000393A0000}"/>
    <cellStyle name="Normal 4 2 6 2 3 2" xfId="39596" xr:uid="{00000000-0005-0000-0000-00003A3A0000}"/>
    <cellStyle name="Normal 4 2 6 2 3 3" xfId="24372" xr:uid="{00000000-0005-0000-0000-00003B3A0000}"/>
    <cellStyle name="Normal 4 2 6 2 4" xfId="34583" xr:uid="{00000000-0005-0000-0000-00003C3A0000}"/>
    <cellStyle name="Normal 4 2 6 2 5" xfId="19359" xr:uid="{00000000-0005-0000-0000-00003D3A0000}"/>
    <cellStyle name="Normal 4 2 6 3" xfId="5910" xr:uid="{00000000-0005-0000-0000-00003E3A0000}"/>
    <cellStyle name="Normal 4 2 6 3 2" xfId="15962" xr:uid="{00000000-0005-0000-0000-00003F3A0000}"/>
    <cellStyle name="Normal 4 2 6 3 2 2" xfId="46284" xr:uid="{00000000-0005-0000-0000-0000403A0000}"/>
    <cellStyle name="Normal 4 2 6 3 2 3" xfId="31060" xr:uid="{00000000-0005-0000-0000-0000413A0000}"/>
    <cellStyle name="Normal 4 2 6 3 3" xfId="10942" xr:uid="{00000000-0005-0000-0000-0000423A0000}"/>
    <cellStyle name="Normal 4 2 6 3 3 2" xfId="41267" xr:uid="{00000000-0005-0000-0000-0000433A0000}"/>
    <cellStyle name="Normal 4 2 6 3 3 3" xfId="26043" xr:uid="{00000000-0005-0000-0000-0000443A0000}"/>
    <cellStyle name="Normal 4 2 6 3 4" xfId="36254" xr:uid="{00000000-0005-0000-0000-0000453A0000}"/>
    <cellStyle name="Normal 4 2 6 3 5" xfId="21030" xr:uid="{00000000-0005-0000-0000-0000463A0000}"/>
    <cellStyle name="Normal 4 2 6 4" xfId="12620" xr:uid="{00000000-0005-0000-0000-0000473A0000}"/>
    <cellStyle name="Normal 4 2 6 4 2" xfId="42942" xr:uid="{00000000-0005-0000-0000-0000483A0000}"/>
    <cellStyle name="Normal 4 2 6 4 3" xfId="27718" xr:uid="{00000000-0005-0000-0000-0000493A0000}"/>
    <cellStyle name="Normal 4 2 6 5" xfId="7599" xr:uid="{00000000-0005-0000-0000-00004A3A0000}"/>
    <cellStyle name="Normal 4 2 6 5 2" xfId="37925" xr:uid="{00000000-0005-0000-0000-00004B3A0000}"/>
    <cellStyle name="Normal 4 2 6 5 3" xfId="22701" xr:uid="{00000000-0005-0000-0000-00004C3A0000}"/>
    <cellStyle name="Normal 4 2 6 6" xfId="32913" xr:uid="{00000000-0005-0000-0000-00004D3A0000}"/>
    <cellStyle name="Normal 4 2 6 7" xfId="17688" xr:uid="{00000000-0005-0000-0000-00004E3A0000}"/>
    <cellStyle name="Normal 4 2 7" xfId="3377" xr:uid="{00000000-0005-0000-0000-00004F3A0000}"/>
    <cellStyle name="Normal 4 2 7 2" xfId="13455" xr:uid="{00000000-0005-0000-0000-0000503A0000}"/>
    <cellStyle name="Normal 4 2 7 2 2" xfId="43777" xr:uid="{00000000-0005-0000-0000-0000513A0000}"/>
    <cellStyle name="Normal 4 2 7 2 3" xfId="28553" xr:uid="{00000000-0005-0000-0000-0000523A0000}"/>
    <cellStyle name="Normal 4 2 7 3" xfId="8435" xr:uid="{00000000-0005-0000-0000-0000533A0000}"/>
    <cellStyle name="Normal 4 2 7 3 2" xfId="38760" xr:uid="{00000000-0005-0000-0000-0000543A0000}"/>
    <cellStyle name="Normal 4 2 7 3 3" xfId="23536" xr:uid="{00000000-0005-0000-0000-0000553A0000}"/>
    <cellStyle name="Normal 4 2 7 4" xfId="33747" xr:uid="{00000000-0005-0000-0000-0000563A0000}"/>
    <cellStyle name="Normal 4 2 7 5" xfId="18523" xr:uid="{00000000-0005-0000-0000-0000573A0000}"/>
    <cellStyle name="Normal 4 2 8" xfId="5071" xr:uid="{00000000-0005-0000-0000-0000583A0000}"/>
    <cellStyle name="Normal 4 2 8 2" xfId="15126" xr:uid="{00000000-0005-0000-0000-0000593A0000}"/>
    <cellStyle name="Normal 4 2 8 2 2" xfId="45448" xr:uid="{00000000-0005-0000-0000-00005A3A0000}"/>
    <cellStyle name="Normal 4 2 8 2 3" xfId="30224" xr:uid="{00000000-0005-0000-0000-00005B3A0000}"/>
    <cellStyle name="Normal 4 2 8 3" xfId="10106" xr:uid="{00000000-0005-0000-0000-00005C3A0000}"/>
    <cellStyle name="Normal 4 2 8 3 2" xfId="40431" xr:uid="{00000000-0005-0000-0000-00005D3A0000}"/>
    <cellStyle name="Normal 4 2 8 3 3" xfId="25207" xr:uid="{00000000-0005-0000-0000-00005E3A0000}"/>
    <cellStyle name="Normal 4 2 8 4" xfId="35418" xr:uid="{00000000-0005-0000-0000-00005F3A0000}"/>
    <cellStyle name="Normal 4 2 8 5" xfId="20194" xr:uid="{00000000-0005-0000-0000-0000603A0000}"/>
    <cellStyle name="Normal 4 2 9" xfId="11782" xr:uid="{00000000-0005-0000-0000-0000613A0000}"/>
    <cellStyle name="Normal 4 2 9 2" xfId="42106" xr:uid="{00000000-0005-0000-0000-0000623A0000}"/>
    <cellStyle name="Normal 4 2 9 3" xfId="26882" xr:uid="{00000000-0005-0000-0000-0000633A0000}"/>
    <cellStyle name="Normal 4 3" xfId="778" xr:uid="{00000000-0005-0000-0000-0000643A0000}"/>
    <cellStyle name="Normal 4 3 2" xfId="1096" xr:uid="{00000000-0005-0000-0000-0000653A0000}"/>
    <cellStyle name="Normal 4 4" xfId="32044" xr:uid="{00000000-0005-0000-0000-0000663A0000}"/>
    <cellStyle name="Normal 4 5" xfId="963" xr:uid="{00000000-0005-0000-0000-0000673A0000}"/>
    <cellStyle name="Normal 4 6" xfId="47360" xr:uid="{00000000-0005-0000-0000-0000683A0000}"/>
    <cellStyle name="Normal 4 7" xfId="47379" xr:uid="{00000000-0005-0000-0000-0000693A0000}"/>
    <cellStyle name="Normal 4 8" xfId="47385" xr:uid="{00000000-0005-0000-0000-00006A3A0000}"/>
    <cellStyle name="Normal 40" xfId="964" xr:uid="{00000000-0005-0000-0000-00006B3A0000}"/>
    <cellStyle name="Normal 40 2" xfId="1438" xr:uid="{00000000-0005-0000-0000-00006C3A0000}"/>
    <cellStyle name="Normal 40 2 10" xfId="6762" xr:uid="{00000000-0005-0000-0000-00006D3A0000}"/>
    <cellStyle name="Normal 40 2 10 2" xfId="37090" xr:uid="{00000000-0005-0000-0000-00006E3A0000}"/>
    <cellStyle name="Normal 40 2 10 3" xfId="21866" xr:uid="{00000000-0005-0000-0000-00006F3A0000}"/>
    <cellStyle name="Normal 40 2 11" xfId="32081" xr:uid="{00000000-0005-0000-0000-0000703A0000}"/>
    <cellStyle name="Normal 40 2 12" xfId="16851" xr:uid="{00000000-0005-0000-0000-0000713A0000}"/>
    <cellStyle name="Normal 40 2 2" xfId="1726" xr:uid="{00000000-0005-0000-0000-0000723A0000}"/>
    <cellStyle name="Normal 40 2 2 10" xfId="32133" xr:uid="{00000000-0005-0000-0000-0000733A0000}"/>
    <cellStyle name="Normal 40 2 2 11" xfId="16905" xr:uid="{00000000-0005-0000-0000-0000743A0000}"/>
    <cellStyle name="Normal 40 2 2 2" xfId="1834" xr:uid="{00000000-0005-0000-0000-0000753A0000}"/>
    <cellStyle name="Normal 40 2 2 2 10" xfId="17009" xr:uid="{00000000-0005-0000-0000-0000763A0000}"/>
    <cellStyle name="Normal 40 2 2 2 2" xfId="2051" xr:uid="{00000000-0005-0000-0000-0000773A0000}"/>
    <cellStyle name="Normal 40 2 2 2 2 2" xfId="2472" xr:uid="{00000000-0005-0000-0000-0000783A0000}"/>
    <cellStyle name="Normal 40 2 2 2 2 2 2" xfId="3311" xr:uid="{00000000-0005-0000-0000-0000793A0000}"/>
    <cellStyle name="Normal 40 2 2 2 2 2 2 2" xfId="5001" xr:uid="{00000000-0005-0000-0000-00007A3A0000}"/>
    <cellStyle name="Normal 40 2 2 2 2 2 2 2 2" xfId="15074" xr:uid="{00000000-0005-0000-0000-00007B3A0000}"/>
    <cellStyle name="Normal 40 2 2 2 2 2 2 2 2 2" xfId="45396" xr:uid="{00000000-0005-0000-0000-00007C3A0000}"/>
    <cellStyle name="Normal 40 2 2 2 2 2 2 2 2 3" xfId="30172" xr:uid="{00000000-0005-0000-0000-00007D3A0000}"/>
    <cellStyle name="Normal 40 2 2 2 2 2 2 2 3" xfId="10054" xr:uid="{00000000-0005-0000-0000-00007E3A0000}"/>
    <cellStyle name="Normal 40 2 2 2 2 2 2 2 3 2" xfId="40379" xr:uid="{00000000-0005-0000-0000-00007F3A0000}"/>
    <cellStyle name="Normal 40 2 2 2 2 2 2 2 3 3" xfId="25155" xr:uid="{00000000-0005-0000-0000-0000803A0000}"/>
    <cellStyle name="Normal 40 2 2 2 2 2 2 2 4" xfId="35366" xr:uid="{00000000-0005-0000-0000-0000813A0000}"/>
    <cellStyle name="Normal 40 2 2 2 2 2 2 2 5" xfId="20142" xr:uid="{00000000-0005-0000-0000-0000823A0000}"/>
    <cellStyle name="Normal 40 2 2 2 2 2 2 3" xfId="6693" xr:uid="{00000000-0005-0000-0000-0000833A0000}"/>
    <cellStyle name="Normal 40 2 2 2 2 2 2 3 2" xfId="16745" xr:uid="{00000000-0005-0000-0000-0000843A0000}"/>
    <cellStyle name="Normal 40 2 2 2 2 2 2 3 2 2" xfId="47067" xr:uid="{00000000-0005-0000-0000-0000853A0000}"/>
    <cellStyle name="Normal 40 2 2 2 2 2 2 3 2 3" xfId="31843" xr:uid="{00000000-0005-0000-0000-0000863A0000}"/>
    <cellStyle name="Normal 40 2 2 2 2 2 2 3 3" xfId="11725" xr:uid="{00000000-0005-0000-0000-0000873A0000}"/>
    <cellStyle name="Normal 40 2 2 2 2 2 2 3 3 2" xfId="42050" xr:uid="{00000000-0005-0000-0000-0000883A0000}"/>
    <cellStyle name="Normal 40 2 2 2 2 2 2 3 3 3" xfId="26826" xr:uid="{00000000-0005-0000-0000-0000893A0000}"/>
    <cellStyle name="Normal 40 2 2 2 2 2 2 3 4" xfId="37037" xr:uid="{00000000-0005-0000-0000-00008A3A0000}"/>
    <cellStyle name="Normal 40 2 2 2 2 2 2 3 5" xfId="21813" xr:uid="{00000000-0005-0000-0000-00008B3A0000}"/>
    <cellStyle name="Normal 40 2 2 2 2 2 2 4" xfId="13403" xr:uid="{00000000-0005-0000-0000-00008C3A0000}"/>
    <cellStyle name="Normal 40 2 2 2 2 2 2 4 2" xfId="43725" xr:uid="{00000000-0005-0000-0000-00008D3A0000}"/>
    <cellStyle name="Normal 40 2 2 2 2 2 2 4 3" xfId="28501" xr:uid="{00000000-0005-0000-0000-00008E3A0000}"/>
    <cellStyle name="Normal 40 2 2 2 2 2 2 5" xfId="8382" xr:uid="{00000000-0005-0000-0000-00008F3A0000}"/>
    <cellStyle name="Normal 40 2 2 2 2 2 2 5 2" xfId="38708" xr:uid="{00000000-0005-0000-0000-0000903A0000}"/>
    <cellStyle name="Normal 40 2 2 2 2 2 2 5 3" xfId="23484" xr:uid="{00000000-0005-0000-0000-0000913A0000}"/>
    <cellStyle name="Normal 40 2 2 2 2 2 2 6" xfId="33696" xr:uid="{00000000-0005-0000-0000-0000923A0000}"/>
    <cellStyle name="Normal 40 2 2 2 2 2 2 7" xfId="18471" xr:uid="{00000000-0005-0000-0000-0000933A0000}"/>
    <cellStyle name="Normal 40 2 2 2 2 2 3" xfId="4164" xr:uid="{00000000-0005-0000-0000-0000943A0000}"/>
    <cellStyle name="Normal 40 2 2 2 2 2 3 2" xfId="14238" xr:uid="{00000000-0005-0000-0000-0000953A0000}"/>
    <cellStyle name="Normal 40 2 2 2 2 2 3 2 2" xfId="44560" xr:uid="{00000000-0005-0000-0000-0000963A0000}"/>
    <cellStyle name="Normal 40 2 2 2 2 2 3 2 3" xfId="29336" xr:uid="{00000000-0005-0000-0000-0000973A0000}"/>
    <cellStyle name="Normal 40 2 2 2 2 2 3 3" xfId="9218" xr:uid="{00000000-0005-0000-0000-0000983A0000}"/>
    <cellStyle name="Normal 40 2 2 2 2 2 3 3 2" xfId="39543" xr:uid="{00000000-0005-0000-0000-0000993A0000}"/>
    <cellStyle name="Normal 40 2 2 2 2 2 3 3 3" xfId="24319" xr:uid="{00000000-0005-0000-0000-00009A3A0000}"/>
    <cellStyle name="Normal 40 2 2 2 2 2 3 4" xfId="34530" xr:uid="{00000000-0005-0000-0000-00009B3A0000}"/>
    <cellStyle name="Normal 40 2 2 2 2 2 3 5" xfId="19306" xr:uid="{00000000-0005-0000-0000-00009C3A0000}"/>
    <cellStyle name="Normal 40 2 2 2 2 2 4" xfId="5857" xr:uid="{00000000-0005-0000-0000-00009D3A0000}"/>
    <cellStyle name="Normal 40 2 2 2 2 2 4 2" xfId="15909" xr:uid="{00000000-0005-0000-0000-00009E3A0000}"/>
    <cellStyle name="Normal 40 2 2 2 2 2 4 2 2" xfId="46231" xr:uid="{00000000-0005-0000-0000-00009F3A0000}"/>
    <cellStyle name="Normal 40 2 2 2 2 2 4 2 3" xfId="31007" xr:uid="{00000000-0005-0000-0000-0000A03A0000}"/>
    <cellStyle name="Normal 40 2 2 2 2 2 4 3" xfId="10889" xr:uid="{00000000-0005-0000-0000-0000A13A0000}"/>
    <cellStyle name="Normal 40 2 2 2 2 2 4 3 2" xfId="41214" xr:uid="{00000000-0005-0000-0000-0000A23A0000}"/>
    <cellStyle name="Normal 40 2 2 2 2 2 4 3 3" xfId="25990" xr:uid="{00000000-0005-0000-0000-0000A33A0000}"/>
    <cellStyle name="Normal 40 2 2 2 2 2 4 4" xfId="36201" xr:uid="{00000000-0005-0000-0000-0000A43A0000}"/>
    <cellStyle name="Normal 40 2 2 2 2 2 4 5" xfId="20977" xr:uid="{00000000-0005-0000-0000-0000A53A0000}"/>
    <cellStyle name="Normal 40 2 2 2 2 2 5" xfId="12567" xr:uid="{00000000-0005-0000-0000-0000A63A0000}"/>
    <cellStyle name="Normal 40 2 2 2 2 2 5 2" xfId="42889" xr:uid="{00000000-0005-0000-0000-0000A73A0000}"/>
    <cellStyle name="Normal 40 2 2 2 2 2 5 3" xfId="27665" xr:uid="{00000000-0005-0000-0000-0000A83A0000}"/>
    <cellStyle name="Normal 40 2 2 2 2 2 6" xfId="7546" xr:uid="{00000000-0005-0000-0000-0000A93A0000}"/>
    <cellStyle name="Normal 40 2 2 2 2 2 6 2" xfId="37872" xr:uid="{00000000-0005-0000-0000-0000AA3A0000}"/>
    <cellStyle name="Normal 40 2 2 2 2 2 6 3" xfId="22648" xr:uid="{00000000-0005-0000-0000-0000AB3A0000}"/>
    <cellStyle name="Normal 40 2 2 2 2 2 7" xfId="32860" xr:uid="{00000000-0005-0000-0000-0000AC3A0000}"/>
    <cellStyle name="Normal 40 2 2 2 2 2 8" xfId="17635" xr:uid="{00000000-0005-0000-0000-0000AD3A0000}"/>
    <cellStyle name="Normal 40 2 2 2 2 3" xfId="2893" xr:uid="{00000000-0005-0000-0000-0000AE3A0000}"/>
    <cellStyle name="Normal 40 2 2 2 2 3 2" xfId="4583" xr:uid="{00000000-0005-0000-0000-0000AF3A0000}"/>
    <cellStyle name="Normal 40 2 2 2 2 3 2 2" xfId="14656" xr:uid="{00000000-0005-0000-0000-0000B03A0000}"/>
    <cellStyle name="Normal 40 2 2 2 2 3 2 2 2" xfId="44978" xr:uid="{00000000-0005-0000-0000-0000B13A0000}"/>
    <cellStyle name="Normal 40 2 2 2 2 3 2 2 3" xfId="29754" xr:uid="{00000000-0005-0000-0000-0000B23A0000}"/>
    <cellStyle name="Normal 40 2 2 2 2 3 2 3" xfId="9636" xr:uid="{00000000-0005-0000-0000-0000B33A0000}"/>
    <cellStyle name="Normal 40 2 2 2 2 3 2 3 2" xfId="39961" xr:uid="{00000000-0005-0000-0000-0000B43A0000}"/>
    <cellStyle name="Normal 40 2 2 2 2 3 2 3 3" xfId="24737" xr:uid="{00000000-0005-0000-0000-0000B53A0000}"/>
    <cellStyle name="Normal 40 2 2 2 2 3 2 4" xfId="34948" xr:uid="{00000000-0005-0000-0000-0000B63A0000}"/>
    <cellStyle name="Normal 40 2 2 2 2 3 2 5" xfId="19724" xr:uid="{00000000-0005-0000-0000-0000B73A0000}"/>
    <cellStyle name="Normal 40 2 2 2 2 3 3" xfId="6275" xr:uid="{00000000-0005-0000-0000-0000B83A0000}"/>
    <cellStyle name="Normal 40 2 2 2 2 3 3 2" xfId="16327" xr:uid="{00000000-0005-0000-0000-0000B93A0000}"/>
    <cellStyle name="Normal 40 2 2 2 2 3 3 2 2" xfId="46649" xr:uid="{00000000-0005-0000-0000-0000BA3A0000}"/>
    <cellStyle name="Normal 40 2 2 2 2 3 3 2 3" xfId="31425" xr:uid="{00000000-0005-0000-0000-0000BB3A0000}"/>
    <cellStyle name="Normal 40 2 2 2 2 3 3 3" xfId="11307" xr:uid="{00000000-0005-0000-0000-0000BC3A0000}"/>
    <cellStyle name="Normal 40 2 2 2 2 3 3 3 2" xfId="41632" xr:uid="{00000000-0005-0000-0000-0000BD3A0000}"/>
    <cellStyle name="Normal 40 2 2 2 2 3 3 3 3" xfId="26408" xr:uid="{00000000-0005-0000-0000-0000BE3A0000}"/>
    <cellStyle name="Normal 40 2 2 2 2 3 3 4" xfId="36619" xr:uid="{00000000-0005-0000-0000-0000BF3A0000}"/>
    <cellStyle name="Normal 40 2 2 2 2 3 3 5" xfId="21395" xr:uid="{00000000-0005-0000-0000-0000C03A0000}"/>
    <cellStyle name="Normal 40 2 2 2 2 3 4" xfId="12985" xr:uid="{00000000-0005-0000-0000-0000C13A0000}"/>
    <cellStyle name="Normal 40 2 2 2 2 3 4 2" xfId="43307" xr:uid="{00000000-0005-0000-0000-0000C23A0000}"/>
    <cellStyle name="Normal 40 2 2 2 2 3 4 3" xfId="28083" xr:uid="{00000000-0005-0000-0000-0000C33A0000}"/>
    <cellStyle name="Normal 40 2 2 2 2 3 5" xfId="7964" xr:uid="{00000000-0005-0000-0000-0000C43A0000}"/>
    <cellStyle name="Normal 40 2 2 2 2 3 5 2" xfId="38290" xr:uid="{00000000-0005-0000-0000-0000C53A0000}"/>
    <cellStyle name="Normal 40 2 2 2 2 3 5 3" xfId="23066" xr:uid="{00000000-0005-0000-0000-0000C63A0000}"/>
    <cellStyle name="Normal 40 2 2 2 2 3 6" xfId="33278" xr:uid="{00000000-0005-0000-0000-0000C73A0000}"/>
    <cellStyle name="Normal 40 2 2 2 2 3 7" xfId="18053" xr:uid="{00000000-0005-0000-0000-0000C83A0000}"/>
    <cellStyle name="Normal 40 2 2 2 2 4" xfId="3746" xr:uid="{00000000-0005-0000-0000-0000C93A0000}"/>
    <cellStyle name="Normal 40 2 2 2 2 4 2" xfId="13820" xr:uid="{00000000-0005-0000-0000-0000CA3A0000}"/>
    <cellStyle name="Normal 40 2 2 2 2 4 2 2" xfId="44142" xr:uid="{00000000-0005-0000-0000-0000CB3A0000}"/>
    <cellStyle name="Normal 40 2 2 2 2 4 2 3" xfId="28918" xr:uid="{00000000-0005-0000-0000-0000CC3A0000}"/>
    <cellStyle name="Normal 40 2 2 2 2 4 3" xfId="8800" xr:uid="{00000000-0005-0000-0000-0000CD3A0000}"/>
    <cellStyle name="Normal 40 2 2 2 2 4 3 2" xfId="39125" xr:uid="{00000000-0005-0000-0000-0000CE3A0000}"/>
    <cellStyle name="Normal 40 2 2 2 2 4 3 3" xfId="23901" xr:uid="{00000000-0005-0000-0000-0000CF3A0000}"/>
    <cellStyle name="Normal 40 2 2 2 2 4 4" xfId="34112" xr:uid="{00000000-0005-0000-0000-0000D03A0000}"/>
    <cellStyle name="Normal 40 2 2 2 2 4 5" xfId="18888" xr:uid="{00000000-0005-0000-0000-0000D13A0000}"/>
    <cellStyle name="Normal 40 2 2 2 2 5" xfId="5439" xr:uid="{00000000-0005-0000-0000-0000D23A0000}"/>
    <cellStyle name="Normal 40 2 2 2 2 5 2" xfId="15491" xr:uid="{00000000-0005-0000-0000-0000D33A0000}"/>
    <cellStyle name="Normal 40 2 2 2 2 5 2 2" xfId="45813" xr:uid="{00000000-0005-0000-0000-0000D43A0000}"/>
    <cellStyle name="Normal 40 2 2 2 2 5 2 3" xfId="30589" xr:uid="{00000000-0005-0000-0000-0000D53A0000}"/>
    <cellStyle name="Normal 40 2 2 2 2 5 3" xfId="10471" xr:uid="{00000000-0005-0000-0000-0000D63A0000}"/>
    <cellStyle name="Normal 40 2 2 2 2 5 3 2" xfId="40796" xr:uid="{00000000-0005-0000-0000-0000D73A0000}"/>
    <cellStyle name="Normal 40 2 2 2 2 5 3 3" xfId="25572" xr:uid="{00000000-0005-0000-0000-0000D83A0000}"/>
    <cellStyle name="Normal 40 2 2 2 2 5 4" xfId="35783" xr:uid="{00000000-0005-0000-0000-0000D93A0000}"/>
    <cellStyle name="Normal 40 2 2 2 2 5 5" xfId="20559" xr:uid="{00000000-0005-0000-0000-0000DA3A0000}"/>
    <cellStyle name="Normal 40 2 2 2 2 6" xfId="12149" xr:uid="{00000000-0005-0000-0000-0000DB3A0000}"/>
    <cellStyle name="Normal 40 2 2 2 2 6 2" xfId="42471" xr:uid="{00000000-0005-0000-0000-0000DC3A0000}"/>
    <cellStyle name="Normal 40 2 2 2 2 6 3" xfId="27247" xr:uid="{00000000-0005-0000-0000-0000DD3A0000}"/>
    <cellStyle name="Normal 40 2 2 2 2 7" xfId="7128" xr:uid="{00000000-0005-0000-0000-0000DE3A0000}"/>
    <cellStyle name="Normal 40 2 2 2 2 7 2" xfId="37454" xr:uid="{00000000-0005-0000-0000-0000DF3A0000}"/>
    <cellStyle name="Normal 40 2 2 2 2 7 3" xfId="22230" xr:uid="{00000000-0005-0000-0000-0000E03A0000}"/>
    <cellStyle name="Normal 40 2 2 2 2 8" xfId="32442" xr:uid="{00000000-0005-0000-0000-0000E13A0000}"/>
    <cellStyle name="Normal 40 2 2 2 2 9" xfId="17217" xr:uid="{00000000-0005-0000-0000-0000E23A0000}"/>
    <cellStyle name="Normal 40 2 2 2 3" xfId="2264" xr:uid="{00000000-0005-0000-0000-0000E33A0000}"/>
    <cellStyle name="Normal 40 2 2 2 3 2" xfId="3103" xr:uid="{00000000-0005-0000-0000-0000E43A0000}"/>
    <cellStyle name="Normal 40 2 2 2 3 2 2" xfId="4793" xr:uid="{00000000-0005-0000-0000-0000E53A0000}"/>
    <cellStyle name="Normal 40 2 2 2 3 2 2 2" xfId="14866" xr:uid="{00000000-0005-0000-0000-0000E63A0000}"/>
    <cellStyle name="Normal 40 2 2 2 3 2 2 2 2" xfId="45188" xr:uid="{00000000-0005-0000-0000-0000E73A0000}"/>
    <cellStyle name="Normal 40 2 2 2 3 2 2 2 3" xfId="29964" xr:uid="{00000000-0005-0000-0000-0000E83A0000}"/>
    <cellStyle name="Normal 40 2 2 2 3 2 2 3" xfId="9846" xr:uid="{00000000-0005-0000-0000-0000E93A0000}"/>
    <cellStyle name="Normal 40 2 2 2 3 2 2 3 2" xfId="40171" xr:uid="{00000000-0005-0000-0000-0000EA3A0000}"/>
    <cellStyle name="Normal 40 2 2 2 3 2 2 3 3" xfId="24947" xr:uid="{00000000-0005-0000-0000-0000EB3A0000}"/>
    <cellStyle name="Normal 40 2 2 2 3 2 2 4" xfId="35158" xr:uid="{00000000-0005-0000-0000-0000EC3A0000}"/>
    <cellStyle name="Normal 40 2 2 2 3 2 2 5" xfId="19934" xr:uid="{00000000-0005-0000-0000-0000ED3A0000}"/>
    <cellStyle name="Normal 40 2 2 2 3 2 3" xfId="6485" xr:uid="{00000000-0005-0000-0000-0000EE3A0000}"/>
    <cellStyle name="Normal 40 2 2 2 3 2 3 2" xfId="16537" xr:uid="{00000000-0005-0000-0000-0000EF3A0000}"/>
    <cellStyle name="Normal 40 2 2 2 3 2 3 2 2" xfId="46859" xr:uid="{00000000-0005-0000-0000-0000F03A0000}"/>
    <cellStyle name="Normal 40 2 2 2 3 2 3 2 3" xfId="31635" xr:uid="{00000000-0005-0000-0000-0000F13A0000}"/>
    <cellStyle name="Normal 40 2 2 2 3 2 3 3" xfId="11517" xr:uid="{00000000-0005-0000-0000-0000F23A0000}"/>
    <cellStyle name="Normal 40 2 2 2 3 2 3 3 2" xfId="41842" xr:uid="{00000000-0005-0000-0000-0000F33A0000}"/>
    <cellStyle name="Normal 40 2 2 2 3 2 3 3 3" xfId="26618" xr:uid="{00000000-0005-0000-0000-0000F43A0000}"/>
    <cellStyle name="Normal 40 2 2 2 3 2 3 4" xfId="36829" xr:uid="{00000000-0005-0000-0000-0000F53A0000}"/>
    <cellStyle name="Normal 40 2 2 2 3 2 3 5" xfId="21605" xr:uid="{00000000-0005-0000-0000-0000F63A0000}"/>
    <cellStyle name="Normal 40 2 2 2 3 2 4" xfId="13195" xr:uid="{00000000-0005-0000-0000-0000F73A0000}"/>
    <cellStyle name="Normal 40 2 2 2 3 2 4 2" xfId="43517" xr:uid="{00000000-0005-0000-0000-0000F83A0000}"/>
    <cellStyle name="Normal 40 2 2 2 3 2 4 3" xfId="28293" xr:uid="{00000000-0005-0000-0000-0000F93A0000}"/>
    <cellStyle name="Normal 40 2 2 2 3 2 5" xfId="8174" xr:uid="{00000000-0005-0000-0000-0000FA3A0000}"/>
    <cellStyle name="Normal 40 2 2 2 3 2 5 2" xfId="38500" xr:uid="{00000000-0005-0000-0000-0000FB3A0000}"/>
    <cellStyle name="Normal 40 2 2 2 3 2 5 3" xfId="23276" xr:uid="{00000000-0005-0000-0000-0000FC3A0000}"/>
    <cellStyle name="Normal 40 2 2 2 3 2 6" xfId="33488" xr:uid="{00000000-0005-0000-0000-0000FD3A0000}"/>
    <cellStyle name="Normal 40 2 2 2 3 2 7" xfId="18263" xr:uid="{00000000-0005-0000-0000-0000FE3A0000}"/>
    <cellStyle name="Normal 40 2 2 2 3 3" xfId="3956" xr:uid="{00000000-0005-0000-0000-0000FF3A0000}"/>
    <cellStyle name="Normal 40 2 2 2 3 3 2" xfId="14030" xr:uid="{00000000-0005-0000-0000-0000003B0000}"/>
    <cellStyle name="Normal 40 2 2 2 3 3 2 2" xfId="44352" xr:uid="{00000000-0005-0000-0000-0000013B0000}"/>
    <cellStyle name="Normal 40 2 2 2 3 3 2 3" xfId="29128" xr:uid="{00000000-0005-0000-0000-0000023B0000}"/>
    <cellStyle name="Normal 40 2 2 2 3 3 3" xfId="9010" xr:uid="{00000000-0005-0000-0000-0000033B0000}"/>
    <cellStyle name="Normal 40 2 2 2 3 3 3 2" xfId="39335" xr:uid="{00000000-0005-0000-0000-0000043B0000}"/>
    <cellStyle name="Normal 40 2 2 2 3 3 3 3" xfId="24111" xr:uid="{00000000-0005-0000-0000-0000053B0000}"/>
    <cellStyle name="Normal 40 2 2 2 3 3 4" xfId="34322" xr:uid="{00000000-0005-0000-0000-0000063B0000}"/>
    <cellStyle name="Normal 40 2 2 2 3 3 5" xfId="19098" xr:uid="{00000000-0005-0000-0000-0000073B0000}"/>
    <cellStyle name="Normal 40 2 2 2 3 4" xfId="5649" xr:uid="{00000000-0005-0000-0000-0000083B0000}"/>
    <cellStyle name="Normal 40 2 2 2 3 4 2" xfId="15701" xr:uid="{00000000-0005-0000-0000-0000093B0000}"/>
    <cellStyle name="Normal 40 2 2 2 3 4 2 2" xfId="46023" xr:uid="{00000000-0005-0000-0000-00000A3B0000}"/>
    <cellStyle name="Normal 40 2 2 2 3 4 2 3" xfId="30799" xr:uid="{00000000-0005-0000-0000-00000B3B0000}"/>
    <cellStyle name="Normal 40 2 2 2 3 4 3" xfId="10681" xr:uid="{00000000-0005-0000-0000-00000C3B0000}"/>
    <cellStyle name="Normal 40 2 2 2 3 4 3 2" xfId="41006" xr:uid="{00000000-0005-0000-0000-00000D3B0000}"/>
    <cellStyle name="Normal 40 2 2 2 3 4 3 3" xfId="25782" xr:uid="{00000000-0005-0000-0000-00000E3B0000}"/>
    <cellStyle name="Normal 40 2 2 2 3 4 4" xfId="35993" xr:uid="{00000000-0005-0000-0000-00000F3B0000}"/>
    <cellStyle name="Normal 40 2 2 2 3 4 5" xfId="20769" xr:uid="{00000000-0005-0000-0000-0000103B0000}"/>
    <cellStyle name="Normal 40 2 2 2 3 5" xfId="12359" xr:uid="{00000000-0005-0000-0000-0000113B0000}"/>
    <cellStyle name="Normal 40 2 2 2 3 5 2" xfId="42681" xr:uid="{00000000-0005-0000-0000-0000123B0000}"/>
    <cellStyle name="Normal 40 2 2 2 3 5 3" xfId="27457" xr:uid="{00000000-0005-0000-0000-0000133B0000}"/>
    <cellStyle name="Normal 40 2 2 2 3 6" xfId="7338" xr:uid="{00000000-0005-0000-0000-0000143B0000}"/>
    <cellStyle name="Normal 40 2 2 2 3 6 2" xfId="37664" xr:uid="{00000000-0005-0000-0000-0000153B0000}"/>
    <cellStyle name="Normal 40 2 2 2 3 6 3" xfId="22440" xr:uid="{00000000-0005-0000-0000-0000163B0000}"/>
    <cellStyle name="Normal 40 2 2 2 3 7" xfId="32652" xr:uid="{00000000-0005-0000-0000-0000173B0000}"/>
    <cellStyle name="Normal 40 2 2 2 3 8" xfId="17427" xr:uid="{00000000-0005-0000-0000-0000183B0000}"/>
    <cellStyle name="Normal 40 2 2 2 4" xfId="2685" xr:uid="{00000000-0005-0000-0000-0000193B0000}"/>
    <cellStyle name="Normal 40 2 2 2 4 2" xfId="4375" xr:uid="{00000000-0005-0000-0000-00001A3B0000}"/>
    <cellStyle name="Normal 40 2 2 2 4 2 2" xfId="14448" xr:uid="{00000000-0005-0000-0000-00001B3B0000}"/>
    <cellStyle name="Normal 40 2 2 2 4 2 2 2" xfId="44770" xr:uid="{00000000-0005-0000-0000-00001C3B0000}"/>
    <cellStyle name="Normal 40 2 2 2 4 2 2 3" xfId="29546" xr:uid="{00000000-0005-0000-0000-00001D3B0000}"/>
    <cellStyle name="Normal 40 2 2 2 4 2 3" xfId="9428" xr:uid="{00000000-0005-0000-0000-00001E3B0000}"/>
    <cellStyle name="Normal 40 2 2 2 4 2 3 2" xfId="39753" xr:uid="{00000000-0005-0000-0000-00001F3B0000}"/>
    <cellStyle name="Normal 40 2 2 2 4 2 3 3" xfId="24529" xr:uid="{00000000-0005-0000-0000-0000203B0000}"/>
    <cellStyle name="Normal 40 2 2 2 4 2 4" xfId="34740" xr:uid="{00000000-0005-0000-0000-0000213B0000}"/>
    <cellStyle name="Normal 40 2 2 2 4 2 5" xfId="19516" xr:uid="{00000000-0005-0000-0000-0000223B0000}"/>
    <cellStyle name="Normal 40 2 2 2 4 3" xfId="6067" xr:uid="{00000000-0005-0000-0000-0000233B0000}"/>
    <cellStyle name="Normal 40 2 2 2 4 3 2" xfId="16119" xr:uid="{00000000-0005-0000-0000-0000243B0000}"/>
    <cellStyle name="Normal 40 2 2 2 4 3 2 2" xfId="46441" xr:uid="{00000000-0005-0000-0000-0000253B0000}"/>
    <cellStyle name="Normal 40 2 2 2 4 3 2 3" xfId="31217" xr:uid="{00000000-0005-0000-0000-0000263B0000}"/>
    <cellStyle name="Normal 40 2 2 2 4 3 3" xfId="11099" xr:uid="{00000000-0005-0000-0000-0000273B0000}"/>
    <cellStyle name="Normal 40 2 2 2 4 3 3 2" xfId="41424" xr:uid="{00000000-0005-0000-0000-0000283B0000}"/>
    <cellStyle name="Normal 40 2 2 2 4 3 3 3" xfId="26200" xr:uid="{00000000-0005-0000-0000-0000293B0000}"/>
    <cellStyle name="Normal 40 2 2 2 4 3 4" xfId="36411" xr:uid="{00000000-0005-0000-0000-00002A3B0000}"/>
    <cellStyle name="Normal 40 2 2 2 4 3 5" xfId="21187" xr:uid="{00000000-0005-0000-0000-00002B3B0000}"/>
    <cellStyle name="Normal 40 2 2 2 4 4" xfId="12777" xr:uid="{00000000-0005-0000-0000-00002C3B0000}"/>
    <cellStyle name="Normal 40 2 2 2 4 4 2" xfId="43099" xr:uid="{00000000-0005-0000-0000-00002D3B0000}"/>
    <cellStyle name="Normal 40 2 2 2 4 4 3" xfId="27875" xr:uid="{00000000-0005-0000-0000-00002E3B0000}"/>
    <cellStyle name="Normal 40 2 2 2 4 5" xfId="7756" xr:uid="{00000000-0005-0000-0000-00002F3B0000}"/>
    <cellStyle name="Normal 40 2 2 2 4 5 2" xfId="38082" xr:uid="{00000000-0005-0000-0000-0000303B0000}"/>
    <cellStyle name="Normal 40 2 2 2 4 5 3" xfId="22858" xr:uid="{00000000-0005-0000-0000-0000313B0000}"/>
    <cellStyle name="Normal 40 2 2 2 4 6" xfId="33070" xr:uid="{00000000-0005-0000-0000-0000323B0000}"/>
    <cellStyle name="Normal 40 2 2 2 4 7" xfId="17845" xr:uid="{00000000-0005-0000-0000-0000333B0000}"/>
    <cellStyle name="Normal 40 2 2 2 5" xfId="3538" xr:uid="{00000000-0005-0000-0000-0000343B0000}"/>
    <cellStyle name="Normal 40 2 2 2 5 2" xfId="13612" xr:uid="{00000000-0005-0000-0000-0000353B0000}"/>
    <cellStyle name="Normal 40 2 2 2 5 2 2" xfId="43934" xr:uid="{00000000-0005-0000-0000-0000363B0000}"/>
    <cellStyle name="Normal 40 2 2 2 5 2 3" xfId="28710" xr:uid="{00000000-0005-0000-0000-0000373B0000}"/>
    <cellStyle name="Normal 40 2 2 2 5 3" xfId="8592" xr:uid="{00000000-0005-0000-0000-0000383B0000}"/>
    <cellStyle name="Normal 40 2 2 2 5 3 2" xfId="38917" xr:uid="{00000000-0005-0000-0000-0000393B0000}"/>
    <cellStyle name="Normal 40 2 2 2 5 3 3" xfId="23693" xr:uid="{00000000-0005-0000-0000-00003A3B0000}"/>
    <cellStyle name="Normal 40 2 2 2 5 4" xfId="33904" xr:uid="{00000000-0005-0000-0000-00003B3B0000}"/>
    <cellStyle name="Normal 40 2 2 2 5 5" xfId="18680" xr:uid="{00000000-0005-0000-0000-00003C3B0000}"/>
    <cellStyle name="Normal 40 2 2 2 6" xfId="5231" xr:uid="{00000000-0005-0000-0000-00003D3B0000}"/>
    <cellStyle name="Normal 40 2 2 2 6 2" xfId="15283" xr:uid="{00000000-0005-0000-0000-00003E3B0000}"/>
    <cellStyle name="Normal 40 2 2 2 6 2 2" xfId="45605" xr:uid="{00000000-0005-0000-0000-00003F3B0000}"/>
    <cellStyle name="Normal 40 2 2 2 6 2 3" xfId="30381" xr:uid="{00000000-0005-0000-0000-0000403B0000}"/>
    <cellStyle name="Normal 40 2 2 2 6 3" xfId="10263" xr:uid="{00000000-0005-0000-0000-0000413B0000}"/>
    <cellStyle name="Normal 40 2 2 2 6 3 2" xfId="40588" xr:uid="{00000000-0005-0000-0000-0000423B0000}"/>
    <cellStyle name="Normal 40 2 2 2 6 3 3" xfId="25364" xr:uid="{00000000-0005-0000-0000-0000433B0000}"/>
    <cellStyle name="Normal 40 2 2 2 6 4" xfId="35575" xr:uid="{00000000-0005-0000-0000-0000443B0000}"/>
    <cellStyle name="Normal 40 2 2 2 6 5" xfId="20351" xr:uid="{00000000-0005-0000-0000-0000453B0000}"/>
    <cellStyle name="Normal 40 2 2 2 7" xfId="11941" xr:uid="{00000000-0005-0000-0000-0000463B0000}"/>
    <cellStyle name="Normal 40 2 2 2 7 2" xfId="42263" xr:uid="{00000000-0005-0000-0000-0000473B0000}"/>
    <cellStyle name="Normal 40 2 2 2 7 3" xfId="27039" xr:uid="{00000000-0005-0000-0000-0000483B0000}"/>
    <cellStyle name="Normal 40 2 2 2 8" xfId="6920" xr:uid="{00000000-0005-0000-0000-0000493B0000}"/>
    <cellStyle name="Normal 40 2 2 2 8 2" xfId="37246" xr:uid="{00000000-0005-0000-0000-00004A3B0000}"/>
    <cellStyle name="Normal 40 2 2 2 8 3" xfId="22022" xr:uid="{00000000-0005-0000-0000-00004B3B0000}"/>
    <cellStyle name="Normal 40 2 2 2 9" xfId="32234" xr:uid="{00000000-0005-0000-0000-00004C3B0000}"/>
    <cellStyle name="Normal 40 2 2 3" xfId="1947" xr:uid="{00000000-0005-0000-0000-00004D3B0000}"/>
    <cellStyle name="Normal 40 2 2 3 2" xfId="2368" xr:uid="{00000000-0005-0000-0000-00004E3B0000}"/>
    <cellStyle name="Normal 40 2 2 3 2 2" xfId="3207" xr:uid="{00000000-0005-0000-0000-00004F3B0000}"/>
    <cellStyle name="Normal 40 2 2 3 2 2 2" xfId="4897" xr:uid="{00000000-0005-0000-0000-0000503B0000}"/>
    <cellStyle name="Normal 40 2 2 3 2 2 2 2" xfId="14970" xr:uid="{00000000-0005-0000-0000-0000513B0000}"/>
    <cellStyle name="Normal 40 2 2 3 2 2 2 2 2" xfId="45292" xr:uid="{00000000-0005-0000-0000-0000523B0000}"/>
    <cellStyle name="Normal 40 2 2 3 2 2 2 2 3" xfId="30068" xr:uid="{00000000-0005-0000-0000-0000533B0000}"/>
    <cellStyle name="Normal 40 2 2 3 2 2 2 3" xfId="9950" xr:uid="{00000000-0005-0000-0000-0000543B0000}"/>
    <cellStyle name="Normal 40 2 2 3 2 2 2 3 2" xfId="40275" xr:uid="{00000000-0005-0000-0000-0000553B0000}"/>
    <cellStyle name="Normal 40 2 2 3 2 2 2 3 3" xfId="25051" xr:uid="{00000000-0005-0000-0000-0000563B0000}"/>
    <cellStyle name="Normal 40 2 2 3 2 2 2 4" xfId="35262" xr:uid="{00000000-0005-0000-0000-0000573B0000}"/>
    <cellStyle name="Normal 40 2 2 3 2 2 2 5" xfId="20038" xr:uid="{00000000-0005-0000-0000-0000583B0000}"/>
    <cellStyle name="Normal 40 2 2 3 2 2 3" xfId="6589" xr:uid="{00000000-0005-0000-0000-0000593B0000}"/>
    <cellStyle name="Normal 40 2 2 3 2 2 3 2" xfId="16641" xr:uid="{00000000-0005-0000-0000-00005A3B0000}"/>
    <cellStyle name="Normal 40 2 2 3 2 2 3 2 2" xfId="46963" xr:uid="{00000000-0005-0000-0000-00005B3B0000}"/>
    <cellStyle name="Normal 40 2 2 3 2 2 3 2 3" xfId="31739" xr:uid="{00000000-0005-0000-0000-00005C3B0000}"/>
    <cellStyle name="Normal 40 2 2 3 2 2 3 3" xfId="11621" xr:uid="{00000000-0005-0000-0000-00005D3B0000}"/>
    <cellStyle name="Normal 40 2 2 3 2 2 3 3 2" xfId="41946" xr:uid="{00000000-0005-0000-0000-00005E3B0000}"/>
    <cellStyle name="Normal 40 2 2 3 2 2 3 3 3" xfId="26722" xr:uid="{00000000-0005-0000-0000-00005F3B0000}"/>
    <cellStyle name="Normal 40 2 2 3 2 2 3 4" xfId="36933" xr:uid="{00000000-0005-0000-0000-0000603B0000}"/>
    <cellStyle name="Normal 40 2 2 3 2 2 3 5" xfId="21709" xr:uid="{00000000-0005-0000-0000-0000613B0000}"/>
    <cellStyle name="Normal 40 2 2 3 2 2 4" xfId="13299" xr:uid="{00000000-0005-0000-0000-0000623B0000}"/>
    <cellStyle name="Normal 40 2 2 3 2 2 4 2" xfId="43621" xr:uid="{00000000-0005-0000-0000-0000633B0000}"/>
    <cellStyle name="Normal 40 2 2 3 2 2 4 3" xfId="28397" xr:uid="{00000000-0005-0000-0000-0000643B0000}"/>
    <cellStyle name="Normal 40 2 2 3 2 2 5" xfId="8278" xr:uid="{00000000-0005-0000-0000-0000653B0000}"/>
    <cellStyle name="Normal 40 2 2 3 2 2 5 2" xfId="38604" xr:uid="{00000000-0005-0000-0000-0000663B0000}"/>
    <cellStyle name="Normal 40 2 2 3 2 2 5 3" xfId="23380" xr:uid="{00000000-0005-0000-0000-0000673B0000}"/>
    <cellStyle name="Normal 40 2 2 3 2 2 6" xfId="33592" xr:uid="{00000000-0005-0000-0000-0000683B0000}"/>
    <cellStyle name="Normal 40 2 2 3 2 2 7" xfId="18367" xr:uid="{00000000-0005-0000-0000-0000693B0000}"/>
    <cellStyle name="Normal 40 2 2 3 2 3" xfId="4060" xr:uid="{00000000-0005-0000-0000-00006A3B0000}"/>
    <cellStyle name="Normal 40 2 2 3 2 3 2" xfId="14134" xr:uid="{00000000-0005-0000-0000-00006B3B0000}"/>
    <cellStyle name="Normal 40 2 2 3 2 3 2 2" xfId="44456" xr:uid="{00000000-0005-0000-0000-00006C3B0000}"/>
    <cellStyle name="Normal 40 2 2 3 2 3 2 3" xfId="29232" xr:uid="{00000000-0005-0000-0000-00006D3B0000}"/>
    <cellStyle name="Normal 40 2 2 3 2 3 3" xfId="9114" xr:uid="{00000000-0005-0000-0000-00006E3B0000}"/>
    <cellStyle name="Normal 40 2 2 3 2 3 3 2" xfId="39439" xr:uid="{00000000-0005-0000-0000-00006F3B0000}"/>
    <cellStyle name="Normal 40 2 2 3 2 3 3 3" xfId="24215" xr:uid="{00000000-0005-0000-0000-0000703B0000}"/>
    <cellStyle name="Normal 40 2 2 3 2 3 4" xfId="34426" xr:uid="{00000000-0005-0000-0000-0000713B0000}"/>
    <cellStyle name="Normal 40 2 2 3 2 3 5" xfId="19202" xr:uid="{00000000-0005-0000-0000-0000723B0000}"/>
    <cellStyle name="Normal 40 2 2 3 2 4" xfId="5753" xr:uid="{00000000-0005-0000-0000-0000733B0000}"/>
    <cellStyle name="Normal 40 2 2 3 2 4 2" xfId="15805" xr:uid="{00000000-0005-0000-0000-0000743B0000}"/>
    <cellStyle name="Normal 40 2 2 3 2 4 2 2" xfId="46127" xr:uid="{00000000-0005-0000-0000-0000753B0000}"/>
    <cellStyle name="Normal 40 2 2 3 2 4 2 3" xfId="30903" xr:uid="{00000000-0005-0000-0000-0000763B0000}"/>
    <cellStyle name="Normal 40 2 2 3 2 4 3" xfId="10785" xr:uid="{00000000-0005-0000-0000-0000773B0000}"/>
    <cellStyle name="Normal 40 2 2 3 2 4 3 2" xfId="41110" xr:uid="{00000000-0005-0000-0000-0000783B0000}"/>
    <cellStyle name="Normal 40 2 2 3 2 4 3 3" xfId="25886" xr:uid="{00000000-0005-0000-0000-0000793B0000}"/>
    <cellStyle name="Normal 40 2 2 3 2 4 4" xfId="36097" xr:uid="{00000000-0005-0000-0000-00007A3B0000}"/>
    <cellStyle name="Normal 40 2 2 3 2 4 5" xfId="20873" xr:uid="{00000000-0005-0000-0000-00007B3B0000}"/>
    <cellStyle name="Normal 40 2 2 3 2 5" xfId="12463" xr:uid="{00000000-0005-0000-0000-00007C3B0000}"/>
    <cellStyle name="Normal 40 2 2 3 2 5 2" xfId="42785" xr:uid="{00000000-0005-0000-0000-00007D3B0000}"/>
    <cellStyle name="Normal 40 2 2 3 2 5 3" xfId="27561" xr:uid="{00000000-0005-0000-0000-00007E3B0000}"/>
    <cellStyle name="Normal 40 2 2 3 2 6" xfId="7442" xr:uid="{00000000-0005-0000-0000-00007F3B0000}"/>
    <cellStyle name="Normal 40 2 2 3 2 6 2" xfId="37768" xr:uid="{00000000-0005-0000-0000-0000803B0000}"/>
    <cellStyle name="Normal 40 2 2 3 2 6 3" xfId="22544" xr:uid="{00000000-0005-0000-0000-0000813B0000}"/>
    <cellStyle name="Normal 40 2 2 3 2 7" xfId="32756" xr:uid="{00000000-0005-0000-0000-0000823B0000}"/>
    <cellStyle name="Normal 40 2 2 3 2 8" xfId="17531" xr:uid="{00000000-0005-0000-0000-0000833B0000}"/>
    <cellStyle name="Normal 40 2 2 3 3" xfId="2789" xr:uid="{00000000-0005-0000-0000-0000843B0000}"/>
    <cellStyle name="Normal 40 2 2 3 3 2" xfId="4479" xr:uid="{00000000-0005-0000-0000-0000853B0000}"/>
    <cellStyle name="Normal 40 2 2 3 3 2 2" xfId="14552" xr:uid="{00000000-0005-0000-0000-0000863B0000}"/>
    <cellStyle name="Normal 40 2 2 3 3 2 2 2" xfId="44874" xr:uid="{00000000-0005-0000-0000-0000873B0000}"/>
    <cellStyle name="Normal 40 2 2 3 3 2 2 3" xfId="29650" xr:uid="{00000000-0005-0000-0000-0000883B0000}"/>
    <cellStyle name="Normal 40 2 2 3 3 2 3" xfId="9532" xr:uid="{00000000-0005-0000-0000-0000893B0000}"/>
    <cellStyle name="Normal 40 2 2 3 3 2 3 2" xfId="39857" xr:uid="{00000000-0005-0000-0000-00008A3B0000}"/>
    <cellStyle name="Normal 40 2 2 3 3 2 3 3" xfId="24633" xr:uid="{00000000-0005-0000-0000-00008B3B0000}"/>
    <cellStyle name="Normal 40 2 2 3 3 2 4" xfId="34844" xr:uid="{00000000-0005-0000-0000-00008C3B0000}"/>
    <cellStyle name="Normal 40 2 2 3 3 2 5" xfId="19620" xr:uid="{00000000-0005-0000-0000-00008D3B0000}"/>
    <cellStyle name="Normal 40 2 2 3 3 3" xfId="6171" xr:uid="{00000000-0005-0000-0000-00008E3B0000}"/>
    <cellStyle name="Normal 40 2 2 3 3 3 2" xfId="16223" xr:uid="{00000000-0005-0000-0000-00008F3B0000}"/>
    <cellStyle name="Normal 40 2 2 3 3 3 2 2" xfId="46545" xr:uid="{00000000-0005-0000-0000-0000903B0000}"/>
    <cellStyle name="Normal 40 2 2 3 3 3 2 3" xfId="31321" xr:uid="{00000000-0005-0000-0000-0000913B0000}"/>
    <cellStyle name="Normal 40 2 2 3 3 3 3" xfId="11203" xr:uid="{00000000-0005-0000-0000-0000923B0000}"/>
    <cellStyle name="Normal 40 2 2 3 3 3 3 2" xfId="41528" xr:uid="{00000000-0005-0000-0000-0000933B0000}"/>
    <cellStyle name="Normal 40 2 2 3 3 3 3 3" xfId="26304" xr:uid="{00000000-0005-0000-0000-0000943B0000}"/>
    <cellStyle name="Normal 40 2 2 3 3 3 4" xfId="36515" xr:uid="{00000000-0005-0000-0000-0000953B0000}"/>
    <cellStyle name="Normal 40 2 2 3 3 3 5" xfId="21291" xr:uid="{00000000-0005-0000-0000-0000963B0000}"/>
    <cellStyle name="Normal 40 2 2 3 3 4" xfId="12881" xr:uid="{00000000-0005-0000-0000-0000973B0000}"/>
    <cellStyle name="Normal 40 2 2 3 3 4 2" xfId="43203" xr:uid="{00000000-0005-0000-0000-0000983B0000}"/>
    <cellStyle name="Normal 40 2 2 3 3 4 3" xfId="27979" xr:uid="{00000000-0005-0000-0000-0000993B0000}"/>
    <cellStyle name="Normal 40 2 2 3 3 5" xfId="7860" xr:uid="{00000000-0005-0000-0000-00009A3B0000}"/>
    <cellStyle name="Normal 40 2 2 3 3 5 2" xfId="38186" xr:uid="{00000000-0005-0000-0000-00009B3B0000}"/>
    <cellStyle name="Normal 40 2 2 3 3 5 3" xfId="22962" xr:uid="{00000000-0005-0000-0000-00009C3B0000}"/>
    <cellStyle name="Normal 40 2 2 3 3 6" xfId="33174" xr:uid="{00000000-0005-0000-0000-00009D3B0000}"/>
    <cellStyle name="Normal 40 2 2 3 3 7" xfId="17949" xr:uid="{00000000-0005-0000-0000-00009E3B0000}"/>
    <cellStyle name="Normal 40 2 2 3 4" xfId="3642" xr:uid="{00000000-0005-0000-0000-00009F3B0000}"/>
    <cellStyle name="Normal 40 2 2 3 4 2" xfId="13716" xr:uid="{00000000-0005-0000-0000-0000A03B0000}"/>
    <cellStyle name="Normal 40 2 2 3 4 2 2" xfId="44038" xr:uid="{00000000-0005-0000-0000-0000A13B0000}"/>
    <cellStyle name="Normal 40 2 2 3 4 2 3" xfId="28814" xr:uid="{00000000-0005-0000-0000-0000A23B0000}"/>
    <cellStyle name="Normal 40 2 2 3 4 3" xfId="8696" xr:uid="{00000000-0005-0000-0000-0000A33B0000}"/>
    <cellStyle name="Normal 40 2 2 3 4 3 2" xfId="39021" xr:uid="{00000000-0005-0000-0000-0000A43B0000}"/>
    <cellStyle name="Normal 40 2 2 3 4 3 3" xfId="23797" xr:uid="{00000000-0005-0000-0000-0000A53B0000}"/>
    <cellStyle name="Normal 40 2 2 3 4 4" xfId="34008" xr:uid="{00000000-0005-0000-0000-0000A63B0000}"/>
    <cellStyle name="Normal 40 2 2 3 4 5" xfId="18784" xr:uid="{00000000-0005-0000-0000-0000A73B0000}"/>
    <cellStyle name="Normal 40 2 2 3 5" xfId="5335" xr:uid="{00000000-0005-0000-0000-0000A83B0000}"/>
    <cellStyle name="Normal 40 2 2 3 5 2" xfId="15387" xr:uid="{00000000-0005-0000-0000-0000A93B0000}"/>
    <cellStyle name="Normal 40 2 2 3 5 2 2" xfId="45709" xr:uid="{00000000-0005-0000-0000-0000AA3B0000}"/>
    <cellStyle name="Normal 40 2 2 3 5 2 3" xfId="30485" xr:uid="{00000000-0005-0000-0000-0000AB3B0000}"/>
    <cellStyle name="Normal 40 2 2 3 5 3" xfId="10367" xr:uid="{00000000-0005-0000-0000-0000AC3B0000}"/>
    <cellStyle name="Normal 40 2 2 3 5 3 2" xfId="40692" xr:uid="{00000000-0005-0000-0000-0000AD3B0000}"/>
    <cellStyle name="Normal 40 2 2 3 5 3 3" xfId="25468" xr:uid="{00000000-0005-0000-0000-0000AE3B0000}"/>
    <cellStyle name="Normal 40 2 2 3 5 4" xfId="35679" xr:uid="{00000000-0005-0000-0000-0000AF3B0000}"/>
    <cellStyle name="Normal 40 2 2 3 5 5" xfId="20455" xr:uid="{00000000-0005-0000-0000-0000B03B0000}"/>
    <cellStyle name="Normal 40 2 2 3 6" xfId="12045" xr:uid="{00000000-0005-0000-0000-0000B13B0000}"/>
    <cellStyle name="Normal 40 2 2 3 6 2" xfId="42367" xr:uid="{00000000-0005-0000-0000-0000B23B0000}"/>
    <cellStyle name="Normal 40 2 2 3 6 3" xfId="27143" xr:uid="{00000000-0005-0000-0000-0000B33B0000}"/>
    <cellStyle name="Normal 40 2 2 3 7" xfId="7024" xr:uid="{00000000-0005-0000-0000-0000B43B0000}"/>
    <cellStyle name="Normal 40 2 2 3 7 2" xfId="37350" xr:uid="{00000000-0005-0000-0000-0000B53B0000}"/>
    <cellStyle name="Normal 40 2 2 3 7 3" xfId="22126" xr:uid="{00000000-0005-0000-0000-0000B63B0000}"/>
    <cellStyle name="Normal 40 2 2 3 8" xfId="32338" xr:uid="{00000000-0005-0000-0000-0000B73B0000}"/>
    <cellStyle name="Normal 40 2 2 3 9" xfId="17113" xr:uid="{00000000-0005-0000-0000-0000B83B0000}"/>
    <cellStyle name="Normal 40 2 2 4" xfId="2160" xr:uid="{00000000-0005-0000-0000-0000B93B0000}"/>
    <cellStyle name="Normal 40 2 2 4 2" xfId="2999" xr:uid="{00000000-0005-0000-0000-0000BA3B0000}"/>
    <cellStyle name="Normal 40 2 2 4 2 2" xfId="4689" xr:uid="{00000000-0005-0000-0000-0000BB3B0000}"/>
    <cellStyle name="Normal 40 2 2 4 2 2 2" xfId="14762" xr:uid="{00000000-0005-0000-0000-0000BC3B0000}"/>
    <cellStyle name="Normal 40 2 2 4 2 2 2 2" xfId="45084" xr:uid="{00000000-0005-0000-0000-0000BD3B0000}"/>
    <cellStyle name="Normal 40 2 2 4 2 2 2 3" xfId="29860" xr:uid="{00000000-0005-0000-0000-0000BE3B0000}"/>
    <cellStyle name="Normal 40 2 2 4 2 2 3" xfId="9742" xr:uid="{00000000-0005-0000-0000-0000BF3B0000}"/>
    <cellStyle name="Normal 40 2 2 4 2 2 3 2" xfId="40067" xr:uid="{00000000-0005-0000-0000-0000C03B0000}"/>
    <cellStyle name="Normal 40 2 2 4 2 2 3 3" xfId="24843" xr:uid="{00000000-0005-0000-0000-0000C13B0000}"/>
    <cellStyle name="Normal 40 2 2 4 2 2 4" xfId="35054" xr:uid="{00000000-0005-0000-0000-0000C23B0000}"/>
    <cellStyle name="Normal 40 2 2 4 2 2 5" xfId="19830" xr:uid="{00000000-0005-0000-0000-0000C33B0000}"/>
    <cellStyle name="Normal 40 2 2 4 2 3" xfId="6381" xr:uid="{00000000-0005-0000-0000-0000C43B0000}"/>
    <cellStyle name="Normal 40 2 2 4 2 3 2" xfId="16433" xr:uid="{00000000-0005-0000-0000-0000C53B0000}"/>
    <cellStyle name="Normal 40 2 2 4 2 3 2 2" xfId="46755" xr:uid="{00000000-0005-0000-0000-0000C63B0000}"/>
    <cellStyle name="Normal 40 2 2 4 2 3 2 3" xfId="31531" xr:uid="{00000000-0005-0000-0000-0000C73B0000}"/>
    <cellStyle name="Normal 40 2 2 4 2 3 3" xfId="11413" xr:uid="{00000000-0005-0000-0000-0000C83B0000}"/>
    <cellStyle name="Normal 40 2 2 4 2 3 3 2" xfId="41738" xr:uid="{00000000-0005-0000-0000-0000C93B0000}"/>
    <cellStyle name="Normal 40 2 2 4 2 3 3 3" xfId="26514" xr:uid="{00000000-0005-0000-0000-0000CA3B0000}"/>
    <cellStyle name="Normal 40 2 2 4 2 3 4" xfId="36725" xr:uid="{00000000-0005-0000-0000-0000CB3B0000}"/>
    <cellStyle name="Normal 40 2 2 4 2 3 5" xfId="21501" xr:uid="{00000000-0005-0000-0000-0000CC3B0000}"/>
    <cellStyle name="Normal 40 2 2 4 2 4" xfId="13091" xr:uid="{00000000-0005-0000-0000-0000CD3B0000}"/>
    <cellStyle name="Normal 40 2 2 4 2 4 2" xfId="43413" xr:uid="{00000000-0005-0000-0000-0000CE3B0000}"/>
    <cellStyle name="Normal 40 2 2 4 2 4 3" xfId="28189" xr:uid="{00000000-0005-0000-0000-0000CF3B0000}"/>
    <cellStyle name="Normal 40 2 2 4 2 5" xfId="8070" xr:uid="{00000000-0005-0000-0000-0000D03B0000}"/>
    <cellStyle name="Normal 40 2 2 4 2 5 2" xfId="38396" xr:uid="{00000000-0005-0000-0000-0000D13B0000}"/>
    <cellStyle name="Normal 40 2 2 4 2 5 3" xfId="23172" xr:uid="{00000000-0005-0000-0000-0000D23B0000}"/>
    <cellStyle name="Normal 40 2 2 4 2 6" xfId="33384" xr:uid="{00000000-0005-0000-0000-0000D33B0000}"/>
    <cellStyle name="Normal 40 2 2 4 2 7" xfId="18159" xr:uid="{00000000-0005-0000-0000-0000D43B0000}"/>
    <cellStyle name="Normal 40 2 2 4 3" xfId="3852" xr:uid="{00000000-0005-0000-0000-0000D53B0000}"/>
    <cellStyle name="Normal 40 2 2 4 3 2" xfId="13926" xr:uid="{00000000-0005-0000-0000-0000D63B0000}"/>
    <cellStyle name="Normal 40 2 2 4 3 2 2" xfId="44248" xr:uid="{00000000-0005-0000-0000-0000D73B0000}"/>
    <cellStyle name="Normal 40 2 2 4 3 2 3" xfId="29024" xr:uid="{00000000-0005-0000-0000-0000D83B0000}"/>
    <cellStyle name="Normal 40 2 2 4 3 3" xfId="8906" xr:uid="{00000000-0005-0000-0000-0000D93B0000}"/>
    <cellStyle name="Normal 40 2 2 4 3 3 2" xfId="39231" xr:uid="{00000000-0005-0000-0000-0000DA3B0000}"/>
    <cellStyle name="Normal 40 2 2 4 3 3 3" xfId="24007" xr:uid="{00000000-0005-0000-0000-0000DB3B0000}"/>
    <cellStyle name="Normal 40 2 2 4 3 4" xfId="34218" xr:uid="{00000000-0005-0000-0000-0000DC3B0000}"/>
    <cellStyle name="Normal 40 2 2 4 3 5" xfId="18994" xr:uid="{00000000-0005-0000-0000-0000DD3B0000}"/>
    <cellStyle name="Normal 40 2 2 4 4" xfId="5545" xr:uid="{00000000-0005-0000-0000-0000DE3B0000}"/>
    <cellStyle name="Normal 40 2 2 4 4 2" xfId="15597" xr:uid="{00000000-0005-0000-0000-0000DF3B0000}"/>
    <cellStyle name="Normal 40 2 2 4 4 2 2" xfId="45919" xr:uid="{00000000-0005-0000-0000-0000E03B0000}"/>
    <cellStyle name="Normal 40 2 2 4 4 2 3" xfId="30695" xr:uid="{00000000-0005-0000-0000-0000E13B0000}"/>
    <cellStyle name="Normal 40 2 2 4 4 3" xfId="10577" xr:uid="{00000000-0005-0000-0000-0000E23B0000}"/>
    <cellStyle name="Normal 40 2 2 4 4 3 2" xfId="40902" xr:uid="{00000000-0005-0000-0000-0000E33B0000}"/>
    <cellStyle name="Normal 40 2 2 4 4 3 3" xfId="25678" xr:uid="{00000000-0005-0000-0000-0000E43B0000}"/>
    <cellStyle name="Normal 40 2 2 4 4 4" xfId="35889" xr:uid="{00000000-0005-0000-0000-0000E53B0000}"/>
    <cellStyle name="Normal 40 2 2 4 4 5" xfId="20665" xr:uid="{00000000-0005-0000-0000-0000E63B0000}"/>
    <cellStyle name="Normal 40 2 2 4 5" xfId="12255" xr:uid="{00000000-0005-0000-0000-0000E73B0000}"/>
    <cellStyle name="Normal 40 2 2 4 5 2" xfId="42577" xr:uid="{00000000-0005-0000-0000-0000E83B0000}"/>
    <cellStyle name="Normal 40 2 2 4 5 3" xfId="27353" xr:uid="{00000000-0005-0000-0000-0000E93B0000}"/>
    <cellStyle name="Normal 40 2 2 4 6" xfId="7234" xr:uid="{00000000-0005-0000-0000-0000EA3B0000}"/>
    <cellStyle name="Normal 40 2 2 4 6 2" xfId="37560" xr:uid="{00000000-0005-0000-0000-0000EB3B0000}"/>
    <cellStyle name="Normal 40 2 2 4 6 3" xfId="22336" xr:uid="{00000000-0005-0000-0000-0000EC3B0000}"/>
    <cellStyle name="Normal 40 2 2 4 7" xfId="32548" xr:uid="{00000000-0005-0000-0000-0000ED3B0000}"/>
    <cellStyle name="Normal 40 2 2 4 8" xfId="17323" xr:uid="{00000000-0005-0000-0000-0000EE3B0000}"/>
    <cellStyle name="Normal 40 2 2 5" xfId="2581" xr:uid="{00000000-0005-0000-0000-0000EF3B0000}"/>
    <cellStyle name="Normal 40 2 2 5 2" xfId="4271" xr:uid="{00000000-0005-0000-0000-0000F03B0000}"/>
    <cellStyle name="Normal 40 2 2 5 2 2" xfId="14344" xr:uid="{00000000-0005-0000-0000-0000F13B0000}"/>
    <cellStyle name="Normal 40 2 2 5 2 2 2" xfId="44666" xr:uid="{00000000-0005-0000-0000-0000F23B0000}"/>
    <cellStyle name="Normal 40 2 2 5 2 2 3" xfId="29442" xr:uid="{00000000-0005-0000-0000-0000F33B0000}"/>
    <cellStyle name="Normal 40 2 2 5 2 3" xfId="9324" xr:uid="{00000000-0005-0000-0000-0000F43B0000}"/>
    <cellStyle name="Normal 40 2 2 5 2 3 2" xfId="39649" xr:uid="{00000000-0005-0000-0000-0000F53B0000}"/>
    <cellStyle name="Normal 40 2 2 5 2 3 3" xfId="24425" xr:uid="{00000000-0005-0000-0000-0000F63B0000}"/>
    <cellStyle name="Normal 40 2 2 5 2 4" xfId="34636" xr:uid="{00000000-0005-0000-0000-0000F73B0000}"/>
    <cellStyle name="Normal 40 2 2 5 2 5" xfId="19412" xr:uid="{00000000-0005-0000-0000-0000F83B0000}"/>
    <cellStyle name="Normal 40 2 2 5 3" xfId="5963" xr:uid="{00000000-0005-0000-0000-0000F93B0000}"/>
    <cellStyle name="Normal 40 2 2 5 3 2" xfId="16015" xr:uid="{00000000-0005-0000-0000-0000FA3B0000}"/>
    <cellStyle name="Normal 40 2 2 5 3 2 2" xfId="46337" xr:uid="{00000000-0005-0000-0000-0000FB3B0000}"/>
    <cellStyle name="Normal 40 2 2 5 3 2 3" xfId="31113" xr:uid="{00000000-0005-0000-0000-0000FC3B0000}"/>
    <cellStyle name="Normal 40 2 2 5 3 3" xfId="10995" xr:uid="{00000000-0005-0000-0000-0000FD3B0000}"/>
    <cellStyle name="Normal 40 2 2 5 3 3 2" xfId="41320" xr:uid="{00000000-0005-0000-0000-0000FE3B0000}"/>
    <cellStyle name="Normal 40 2 2 5 3 3 3" xfId="26096" xr:uid="{00000000-0005-0000-0000-0000FF3B0000}"/>
    <cellStyle name="Normal 40 2 2 5 3 4" xfId="36307" xr:uid="{00000000-0005-0000-0000-0000003C0000}"/>
    <cellStyle name="Normal 40 2 2 5 3 5" xfId="21083" xr:uid="{00000000-0005-0000-0000-0000013C0000}"/>
    <cellStyle name="Normal 40 2 2 5 4" xfId="12673" xr:uid="{00000000-0005-0000-0000-0000023C0000}"/>
    <cellStyle name="Normal 40 2 2 5 4 2" xfId="42995" xr:uid="{00000000-0005-0000-0000-0000033C0000}"/>
    <cellStyle name="Normal 40 2 2 5 4 3" xfId="27771" xr:uid="{00000000-0005-0000-0000-0000043C0000}"/>
    <cellStyle name="Normal 40 2 2 5 5" xfId="7652" xr:uid="{00000000-0005-0000-0000-0000053C0000}"/>
    <cellStyle name="Normal 40 2 2 5 5 2" xfId="37978" xr:uid="{00000000-0005-0000-0000-0000063C0000}"/>
    <cellStyle name="Normal 40 2 2 5 5 3" xfId="22754" xr:uid="{00000000-0005-0000-0000-0000073C0000}"/>
    <cellStyle name="Normal 40 2 2 5 6" xfId="32966" xr:uid="{00000000-0005-0000-0000-0000083C0000}"/>
    <cellStyle name="Normal 40 2 2 5 7" xfId="17741" xr:uid="{00000000-0005-0000-0000-0000093C0000}"/>
    <cellStyle name="Normal 40 2 2 6" xfId="3434" xr:uid="{00000000-0005-0000-0000-00000A3C0000}"/>
    <cellStyle name="Normal 40 2 2 6 2" xfId="13508" xr:uid="{00000000-0005-0000-0000-00000B3C0000}"/>
    <cellStyle name="Normal 40 2 2 6 2 2" xfId="43830" xr:uid="{00000000-0005-0000-0000-00000C3C0000}"/>
    <cellStyle name="Normal 40 2 2 6 2 3" xfId="28606" xr:uid="{00000000-0005-0000-0000-00000D3C0000}"/>
    <cellStyle name="Normal 40 2 2 6 3" xfId="8488" xr:uid="{00000000-0005-0000-0000-00000E3C0000}"/>
    <cellStyle name="Normal 40 2 2 6 3 2" xfId="38813" xr:uid="{00000000-0005-0000-0000-00000F3C0000}"/>
    <cellStyle name="Normal 40 2 2 6 3 3" xfId="23589" xr:uid="{00000000-0005-0000-0000-0000103C0000}"/>
    <cellStyle name="Normal 40 2 2 6 4" xfId="33800" xr:uid="{00000000-0005-0000-0000-0000113C0000}"/>
    <cellStyle name="Normal 40 2 2 6 5" xfId="18576" xr:uid="{00000000-0005-0000-0000-0000123C0000}"/>
    <cellStyle name="Normal 40 2 2 7" xfId="5127" xr:uid="{00000000-0005-0000-0000-0000133C0000}"/>
    <cellStyle name="Normal 40 2 2 7 2" xfId="15179" xr:uid="{00000000-0005-0000-0000-0000143C0000}"/>
    <cellStyle name="Normal 40 2 2 7 2 2" xfId="45501" xr:uid="{00000000-0005-0000-0000-0000153C0000}"/>
    <cellStyle name="Normal 40 2 2 7 2 3" xfId="30277" xr:uid="{00000000-0005-0000-0000-0000163C0000}"/>
    <cellStyle name="Normal 40 2 2 7 3" xfId="10159" xr:uid="{00000000-0005-0000-0000-0000173C0000}"/>
    <cellStyle name="Normal 40 2 2 7 3 2" xfId="40484" xr:uid="{00000000-0005-0000-0000-0000183C0000}"/>
    <cellStyle name="Normal 40 2 2 7 3 3" xfId="25260" xr:uid="{00000000-0005-0000-0000-0000193C0000}"/>
    <cellStyle name="Normal 40 2 2 7 4" xfId="35471" xr:uid="{00000000-0005-0000-0000-00001A3C0000}"/>
    <cellStyle name="Normal 40 2 2 7 5" xfId="20247" xr:uid="{00000000-0005-0000-0000-00001B3C0000}"/>
    <cellStyle name="Normal 40 2 2 8" xfId="11837" xr:uid="{00000000-0005-0000-0000-00001C3C0000}"/>
    <cellStyle name="Normal 40 2 2 8 2" xfId="42159" xr:uid="{00000000-0005-0000-0000-00001D3C0000}"/>
    <cellStyle name="Normal 40 2 2 8 3" xfId="26935" xr:uid="{00000000-0005-0000-0000-00001E3C0000}"/>
    <cellStyle name="Normal 40 2 2 9" xfId="6816" xr:uid="{00000000-0005-0000-0000-00001F3C0000}"/>
    <cellStyle name="Normal 40 2 2 9 2" xfId="37142" xr:uid="{00000000-0005-0000-0000-0000203C0000}"/>
    <cellStyle name="Normal 40 2 2 9 3" xfId="21918" xr:uid="{00000000-0005-0000-0000-0000213C0000}"/>
    <cellStyle name="Normal 40 2 3" xfId="1780" xr:uid="{00000000-0005-0000-0000-0000223C0000}"/>
    <cellStyle name="Normal 40 2 3 10" xfId="16957" xr:uid="{00000000-0005-0000-0000-0000233C0000}"/>
    <cellStyle name="Normal 40 2 3 2" xfId="1999" xr:uid="{00000000-0005-0000-0000-0000243C0000}"/>
    <cellStyle name="Normal 40 2 3 2 2" xfId="2420" xr:uid="{00000000-0005-0000-0000-0000253C0000}"/>
    <cellStyle name="Normal 40 2 3 2 2 2" xfId="3259" xr:uid="{00000000-0005-0000-0000-0000263C0000}"/>
    <cellStyle name="Normal 40 2 3 2 2 2 2" xfId="4949" xr:uid="{00000000-0005-0000-0000-0000273C0000}"/>
    <cellStyle name="Normal 40 2 3 2 2 2 2 2" xfId="15022" xr:uid="{00000000-0005-0000-0000-0000283C0000}"/>
    <cellStyle name="Normal 40 2 3 2 2 2 2 2 2" xfId="45344" xr:uid="{00000000-0005-0000-0000-0000293C0000}"/>
    <cellStyle name="Normal 40 2 3 2 2 2 2 2 3" xfId="30120" xr:uid="{00000000-0005-0000-0000-00002A3C0000}"/>
    <cellStyle name="Normal 40 2 3 2 2 2 2 3" xfId="10002" xr:uid="{00000000-0005-0000-0000-00002B3C0000}"/>
    <cellStyle name="Normal 40 2 3 2 2 2 2 3 2" xfId="40327" xr:uid="{00000000-0005-0000-0000-00002C3C0000}"/>
    <cellStyle name="Normal 40 2 3 2 2 2 2 3 3" xfId="25103" xr:uid="{00000000-0005-0000-0000-00002D3C0000}"/>
    <cellStyle name="Normal 40 2 3 2 2 2 2 4" xfId="35314" xr:uid="{00000000-0005-0000-0000-00002E3C0000}"/>
    <cellStyle name="Normal 40 2 3 2 2 2 2 5" xfId="20090" xr:uid="{00000000-0005-0000-0000-00002F3C0000}"/>
    <cellStyle name="Normal 40 2 3 2 2 2 3" xfId="6641" xr:uid="{00000000-0005-0000-0000-0000303C0000}"/>
    <cellStyle name="Normal 40 2 3 2 2 2 3 2" xfId="16693" xr:uid="{00000000-0005-0000-0000-0000313C0000}"/>
    <cellStyle name="Normal 40 2 3 2 2 2 3 2 2" xfId="47015" xr:uid="{00000000-0005-0000-0000-0000323C0000}"/>
    <cellStyle name="Normal 40 2 3 2 2 2 3 2 3" xfId="31791" xr:uid="{00000000-0005-0000-0000-0000333C0000}"/>
    <cellStyle name="Normal 40 2 3 2 2 2 3 3" xfId="11673" xr:uid="{00000000-0005-0000-0000-0000343C0000}"/>
    <cellStyle name="Normal 40 2 3 2 2 2 3 3 2" xfId="41998" xr:uid="{00000000-0005-0000-0000-0000353C0000}"/>
    <cellStyle name="Normal 40 2 3 2 2 2 3 3 3" xfId="26774" xr:uid="{00000000-0005-0000-0000-0000363C0000}"/>
    <cellStyle name="Normal 40 2 3 2 2 2 3 4" xfId="36985" xr:uid="{00000000-0005-0000-0000-0000373C0000}"/>
    <cellStyle name="Normal 40 2 3 2 2 2 3 5" xfId="21761" xr:uid="{00000000-0005-0000-0000-0000383C0000}"/>
    <cellStyle name="Normal 40 2 3 2 2 2 4" xfId="13351" xr:uid="{00000000-0005-0000-0000-0000393C0000}"/>
    <cellStyle name="Normal 40 2 3 2 2 2 4 2" xfId="43673" xr:uid="{00000000-0005-0000-0000-00003A3C0000}"/>
    <cellStyle name="Normal 40 2 3 2 2 2 4 3" xfId="28449" xr:uid="{00000000-0005-0000-0000-00003B3C0000}"/>
    <cellStyle name="Normal 40 2 3 2 2 2 5" xfId="8330" xr:uid="{00000000-0005-0000-0000-00003C3C0000}"/>
    <cellStyle name="Normal 40 2 3 2 2 2 5 2" xfId="38656" xr:uid="{00000000-0005-0000-0000-00003D3C0000}"/>
    <cellStyle name="Normal 40 2 3 2 2 2 5 3" xfId="23432" xr:uid="{00000000-0005-0000-0000-00003E3C0000}"/>
    <cellStyle name="Normal 40 2 3 2 2 2 6" xfId="33644" xr:uid="{00000000-0005-0000-0000-00003F3C0000}"/>
    <cellStyle name="Normal 40 2 3 2 2 2 7" xfId="18419" xr:uid="{00000000-0005-0000-0000-0000403C0000}"/>
    <cellStyle name="Normal 40 2 3 2 2 3" xfId="4112" xr:uid="{00000000-0005-0000-0000-0000413C0000}"/>
    <cellStyle name="Normal 40 2 3 2 2 3 2" xfId="14186" xr:uid="{00000000-0005-0000-0000-0000423C0000}"/>
    <cellStyle name="Normal 40 2 3 2 2 3 2 2" xfId="44508" xr:uid="{00000000-0005-0000-0000-0000433C0000}"/>
    <cellStyle name="Normal 40 2 3 2 2 3 2 3" xfId="29284" xr:uid="{00000000-0005-0000-0000-0000443C0000}"/>
    <cellStyle name="Normal 40 2 3 2 2 3 3" xfId="9166" xr:uid="{00000000-0005-0000-0000-0000453C0000}"/>
    <cellStyle name="Normal 40 2 3 2 2 3 3 2" xfId="39491" xr:uid="{00000000-0005-0000-0000-0000463C0000}"/>
    <cellStyle name="Normal 40 2 3 2 2 3 3 3" xfId="24267" xr:uid="{00000000-0005-0000-0000-0000473C0000}"/>
    <cellStyle name="Normal 40 2 3 2 2 3 4" xfId="34478" xr:uid="{00000000-0005-0000-0000-0000483C0000}"/>
    <cellStyle name="Normal 40 2 3 2 2 3 5" xfId="19254" xr:uid="{00000000-0005-0000-0000-0000493C0000}"/>
    <cellStyle name="Normal 40 2 3 2 2 4" xfId="5805" xr:uid="{00000000-0005-0000-0000-00004A3C0000}"/>
    <cellStyle name="Normal 40 2 3 2 2 4 2" xfId="15857" xr:uid="{00000000-0005-0000-0000-00004B3C0000}"/>
    <cellStyle name="Normal 40 2 3 2 2 4 2 2" xfId="46179" xr:uid="{00000000-0005-0000-0000-00004C3C0000}"/>
    <cellStyle name="Normal 40 2 3 2 2 4 2 3" xfId="30955" xr:uid="{00000000-0005-0000-0000-00004D3C0000}"/>
    <cellStyle name="Normal 40 2 3 2 2 4 3" xfId="10837" xr:uid="{00000000-0005-0000-0000-00004E3C0000}"/>
    <cellStyle name="Normal 40 2 3 2 2 4 3 2" xfId="41162" xr:uid="{00000000-0005-0000-0000-00004F3C0000}"/>
    <cellStyle name="Normal 40 2 3 2 2 4 3 3" xfId="25938" xr:uid="{00000000-0005-0000-0000-0000503C0000}"/>
    <cellStyle name="Normal 40 2 3 2 2 4 4" xfId="36149" xr:uid="{00000000-0005-0000-0000-0000513C0000}"/>
    <cellStyle name="Normal 40 2 3 2 2 4 5" xfId="20925" xr:uid="{00000000-0005-0000-0000-0000523C0000}"/>
    <cellStyle name="Normal 40 2 3 2 2 5" xfId="12515" xr:uid="{00000000-0005-0000-0000-0000533C0000}"/>
    <cellStyle name="Normal 40 2 3 2 2 5 2" xfId="42837" xr:uid="{00000000-0005-0000-0000-0000543C0000}"/>
    <cellStyle name="Normal 40 2 3 2 2 5 3" xfId="27613" xr:uid="{00000000-0005-0000-0000-0000553C0000}"/>
    <cellStyle name="Normal 40 2 3 2 2 6" xfId="7494" xr:uid="{00000000-0005-0000-0000-0000563C0000}"/>
    <cellStyle name="Normal 40 2 3 2 2 6 2" xfId="37820" xr:uid="{00000000-0005-0000-0000-0000573C0000}"/>
    <cellStyle name="Normal 40 2 3 2 2 6 3" xfId="22596" xr:uid="{00000000-0005-0000-0000-0000583C0000}"/>
    <cellStyle name="Normal 40 2 3 2 2 7" xfId="32808" xr:uid="{00000000-0005-0000-0000-0000593C0000}"/>
    <cellStyle name="Normal 40 2 3 2 2 8" xfId="17583" xr:uid="{00000000-0005-0000-0000-00005A3C0000}"/>
    <cellStyle name="Normal 40 2 3 2 3" xfId="2841" xr:uid="{00000000-0005-0000-0000-00005B3C0000}"/>
    <cellStyle name="Normal 40 2 3 2 3 2" xfId="4531" xr:uid="{00000000-0005-0000-0000-00005C3C0000}"/>
    <cellStyle name="Normal 40 2 3 2 3 2 2" xfId="14604" xr:uid="{00000000-0005-0000-0000-00005D3C0000}"/>
    <cellStyle name="Normal 40 2 3 2 3 2 2 2" xfId="44926" xr:uid="{00000000-0005-0000-0000-00005E3C0000}"/>
    <cellStyle name="Normal 40 2 3 2 3 2 2 3" xfId="29702" xr:uid="{00000000-0005-0000-0000-00005F3C0000}"/>
    <cellStyle name="Normal 40 2 3 2 3 2 3" xfId="9584" xr:uid="{00000000-0005-0000-0000-0000603C0000}"/>
    <cellStyle name="Normal 40 2 3 2 3 2 3 2" xfId="39909" xr:uid="{00000000-0005-0000-0000-0000613C0000}"/>
    <cellStyle name="Normal 40 2 3 2 3 2 3 3" xfId="24685" xr:uid="{00000000-0005-0000-0000-0000623C0000}"/>
    <cellStyle name="Normal 40 2 3 2 3 2 4" xfId="34896" xr:uid="{00000000-0005-0000-0000-0000633C0000}"/>
    <cellStyle name="Normal 40 2 3 2 3 2 5" xfId="19672" xr:uid="{00000000-0005-0000-0000-0000643C0000}"/>
    <cellStyle name="Normal 40 2 3 2 3 3" xfId="6223" xr:uid="{00000000-0005-0000-0000-0000653C0000}"/>
    <cellStyle name="Normal 40 2 3 2 3 3 2" xfId="16275" xr:uid="{00000000-0005-0000-0000-0000663C0000}"/>
    <cellStyle name="Normal 40 2 3 2 3 3 2 2" xfId="46597" xr:uid="{00000000-0005-0000-0000-0000673C0000}"/>
    <cellStyle name="Normal 40 2 3 2 3 3 2 3" xfId="31373" xr:uid="{00000000-0005-0000-0000-0000683C0000}"/>
    <cellStyle name="Normal 40 2 3 2 3 3 3" xfId="11255" xr:uid="{00000000-0005-0000-0000-0000693C0000}"/>
    <cellStyle name="Normal 40 2 3 2 3 3 3 2" xfId="41580" xr:uid="{00000000-0005-0000-0000-00006A3C0000}"/>
    <cellStyle name="Normal 40 2 3 2 3 3 3 3" xfId="26356" xr:uid="{00000000-0005-0000-0000-00006B3C0000}"/>
    <cellStyle name="Normal 40 2 3 2 3 3 4" xfId="36567" xr:uid="{00000000-0005-0000-0000-00006C3C0000}"/>
    <cellStyle name="Normal 40 2 3 2 3 3 5" xfId="21343" xr:uid="{00000000-0005-0000-0000-00006D3C0000}"/>
    <cellStyle name="Normal 40 2 3 2 3 4" xfId="12933" xr:uid="{00000000-0005-0000-0000-00006E3C0000}"/>
    <cellStyle name="Normal 40 2 3 2 3 4 2" xfId="43255" xr:uid="{00000000-0005-0000-0000-00006F3C0000}"/>
    <cellStyle name="Normal 40 2 3 2 3 4 3" xfId="28031" xr:uid="{00000000-0005-0000-0000-0000703C0000}"/>
    <cellStyle name="Normal 40 2 3 2 3 5" xfId="7912" xr:uid="{00000000-0005-0000-0000-0000713C0000}"/>
    <cellStyle name="Normal 40 2 3 2 3 5 2" xfId="38238" xr:uid="{00000000-0005-0000-0000-0000723C0000}"/>
    <cellStyle name="Normal 40 2 3 2 3 5 3" xfId="23014" xr:uid="{00000000-0005-0000-0000-0000733C0000}"/>
    <cellStyle name="Normal 40 2 3 2 3 6" xfId="33226" xr:uid="{00000000-0005-0000-0000-0000743C0000}"/>
    <cellStyle name="Normal 40 2 3 2 3 7" xfId="18001" xr:uid="{00000000-0005-0000-0000-0000753C0000}"/>
    <cellStyle name="Normal 40 2 3 2 4" xfId="3694" xr:uid="{00000000-0005-0000-0000-0000763C0000}"/>
    <cellStyle name="Normal 40 2 3 2 4 2" xfId="13768" xr:uid="{00000000-0005-0000-0000-0000773C0000}"/>
    <cellStyle name="Normal 40 2 3 2 4 2 2" xfId="44090" xr:uid="{00000000-0005-0000-0000-0000783C0000}"/>
    <cellStyle name="Normal 40 2 3 2 4 2 3" xfId="28866" xr:uid="{00000000-0005-0000-0000-0000793C0000}"/>
    <cellStyle name="Normal 40 2 3 2 4 3" xfId="8748" xr:uid="{00000000-0005-0000-0000-00007A3C0000}"/>
    <cellStyle name="Normal 40 2 3 2 4 3 2" xfId="39073" xr:uid="{00000000-0005-0000-0000-00007B3C0000}"/>
    <cellStyle name="Normal 40 2 3 2 4 3 3" xfId="23849" xr:uid="{00000000-0005-0000-0000-00007C3C0000}"/>
    <cellStyle name="Normal 40 2 3 2 4 4" xfId="34060" xr:uid="{00000000-0005-0000-0000-00007D3C0000}"/>
    <cellStyle name="Normal 40 2 3 2 4 5" xfId="18836" xr:uid="{00000000-0005-0000-0000-00007E3C0000}"/>
    <cellStyle name="Normal 40 2 3 2 5" xfId="5387" xr:uid="{00000000-0005-0000-0000-00007F3C0000}"/>
    <cellStyle name="Normal 40 2 3 2 5 2" xfId="15439" xr:uid="{00000000-0005-0000-0000-0000803C0000}"/>
    <cellStyle name="Normal 40 2 3 2 5 2 2" xfId="45761" xr:uid="{00000000-0005-0000-0000-0000813C0000}"/>
    <cellStyle name="Normal 40 2 3 2 5 2 3" xfId="30537" xr:uid="{00000000-0005-0000-0000-0000823C0000}"/>
    <cellStyle name="Normal 40 2 3 2 5 3" xfId="10419" xr:uid="{00000000-0005-0000-0000-0000833C0000}"/>
    <cellStyle name="Normal 40 2 3 2 5 3 2" xfId="40744" xr:uid="{00000000-0005-0000-0000-0000843C0000}"/>
    <cellStyle name="Normal 40 2 3 2 5 3 3" xfId="25520" xr:uid="{00000000-0005-0000-0000-0000853C0000}"/>
    <cellStyle name="Normal 40 2 3 2 5 4" xfId="35731" xr:uid="{00000000-0005-0000-0000-0000863C0000}"/>
    <cellStyle name="Normal 40 2 3 2 5 5" xfId="20507" xr:uid="{00000000-0005-0000-0000-0000873C0000}"/>
    <cellStyle name="Normal 40 2 3 2 6" xfId="12097" xr:uid="{00000000-0005-0000-0000-0000883C0000}"/>
    <cellStyle name="Normal 40 2 3 2 6 2" xfId="42419" xr:uid="{00000000-0005-0000-0000-0000893C0000}"/>
    <cellStyle name="Normal 40 2 3 2 6 3" xfId="27195" xr:uid="{00000000-0005-0000-0000-00008A3C0000}"/>
    <cellStyle name="Normal 40 2 3 2 7" xfId="7076" xr:uid="{00000000-0005-0000-0000-00008B3C0000}"/>
    <cellStyle name="Normal 40 2 3 2 7 2" xfId="37402" xr:uid="{00000000-0005-0000-0000-00008C3C0000}"/>
    <cellStyle name="Normal 40 2 3 2 7 3" xfId="22178" xr:uid="{00000000-0005-0000-0000-00008D3C0000}"/>
    <cellStyle name="Normal 40 2 3 2 8" xfId="32390" xr:uid="{00000000-0005-0000-0000-00008E3C0000}"/>
    <cellStyle name="Normal 40 2 3 2 9" xfId="17165" xr:uid="{00000000-0005-0000-0000-00008F3C0000}"/>
    <cellStyle name="Normal 40 2 3 3" xfId="2212" xr:uid="{00000000-0005-0000-0000-0000903C0000}"/>
    <cellStyle name="Normal 40 2 3 3 2" xfId="3051" xr:uid="{00000000-0005-0000-0000-0000913C0000}"/>
    <cellStyle name="Normal 40 2 3 3 2 2" xfId="4741" xr:uid="{00000000-0005-0000-0000-0000923C0000}"/>
    <cellStyle name="Normal 40 2 3 3 2 2 2" xfId="14814" xr:uid="{00000000-0005-0000-0000-0000933C0000}"/>
    <cellStyle name="Normal 40 2 3 3 2 2 2 2" xfId="45136" xr:uid="{00000000-0005-0000-0000-0000943C0000}"/>
    <cellStyle name="Normal 40 2 3 3 2 2 2 3" xfId="29912" xr:uid="{00000000-0005-0000-0000-0000953C0000}"/>
    <cellStyle name="Normal 40 2 3 3 2 2 3" xfId="9794" xr:uid="{00000000-0005-0000-0000-0000963C0000}"/>
    <cellStyle name="Normal 40 2 3 3 2 2 3 2" xfId="40119" xr:uid="{00000000-0005-0000-0000-0000973C0000}"/>
    <cellStyle name="Normal 40 2 3 3 2 2 3 3" xfId="24895" xr:uid="{00000000-0005-0000-0000-0000983C0000}"/>
    <cellStyle name="Normal 40 2 3 3 2 2 4" xfId="35106" xr:uid="{00000000-0005-0000-0000-0000993C0000}"/>
    <cellStyle name="Normal 40 2 3 3 2 2 5" xfId="19882" xr:uid="{00000000-0005-0000-0000-00009A3C0000}"/>
    <cellStyle name="Normal 40 2 3 3 2 3" xfId="6433" xr:uid="{00000000-0005-0000-0000-00009B3C0000}"/>
    <cellStyle name="Normal 40 2 3 3 2 3 2" xfId="16485" xr:uid="{00000000-0005-0000-0000-00009C3C0000}"/>
    <cellStyle name="Normal 40 2 3 3 2 3 2 2" xfId="46807" xr:uid="{00000000-0005-0000-0000-00009D3C0000}"/>
    <cellStyle name="Normal 40 2 3 3 2 3 2 3" xfId="31583" xr:uid="{00000000-0005-0000-0000-00009E3C0000}"/>
    <cellStyle name="Normal 40 2 3 3 2 3 3" xfId="11465" xr:uid="{00000000-0005-0000-0000-00009F3C0000}"/>
    <cellStyle name="Normal 40 2 3 3 2 3 3 2" xfId="41790" xr:uid="{00000000-0005-0000-0000-0000A03C0000}"/>
    <cellStyle name="Normal 40 2 3 3 2 3 3 3" xfId="26566" xr:uid="{00000000-0005-0000-0000-0000A13C0000}"/>
    <cellStyle name="Normal 40 2 3 3 2 3 4" xfId="36777" xr:uid="{00000000-0005-0000-0000-0000A23C0000}"/>
    <cellStyle name="Normal 40 2 3 3 2 3 5" xfId="21553" xr:uid="{00000000-0005-0000-0000-0000A33C0000}"/>
    <cellStyle name="Normal 40 2 3 3 2 4" xfId="13143" xr:uid="{00000000-0005-0000-0000-0000A43C0000}"/>
    <cellStyle name="Normal 40 2 3 3 2 4 2" xfId="43465" xr:uid="{00000000-0005-0000-0000-0000A53C0000}"/>
    <cellStyle name="Normal 40 2 3 3 2 4 3" xfId="28241" xr:uid="{00000000-0005-0000-0000-0000A63C0000}"/>
    <cellStyle name="Normal 40 2 3 3 2 5" xfId="8122" xr:uid="{00000000-0005-0000-0000-0000A73C0000}"/>
    <cellStyle name="Normal 40 2 3 3 2 5 2" xfId="38448" xr:uid="{00000000-0005-0000-0000-0000A83C0000}"/>
    <cellStyle name="Normal 40 2 3 3 2 5 3" xfId="23224" xr:uid="{00000000-0005-0000-0000-0000A93C0000}"/>
    <cellStyle name="Normal 40 2 3 3 2 6" xfId="33436" xr:uid="{00000000-0005-0000-0000-0000AA3C0000}"/>
    <cellStyle name="Normal 40 2 3 3 2 7" xfId="18211" xr:uid="{00000000-0005-0000-0000-0000AB3C0000}"/>
    <cellStyle name="Normal 40 2 3 3 3" xfId="3904" xr:uid="{00000000-0005-0000-0000-0000AC3C0000}"/>
    <cellStyle name="Normal 40 2 3 3 3 2" xfId="13978" xr:uid="{00000000-0005-0000-0000-0000AD3C0000}"/>
    <cellStyle name="Normal 40 2 3 3 3 2 2" xfId="44300" xr:uid="{00000000-0005-0000-0000-0000AE3C0000}"/>
    <cellStyle name="Normal 40 2 3 3 3 2 3" xfId="29076" xr:uid="{00000000-0005-0000-0000-0000AF3C0000}"/>
    <cellStyle name="Normal 40 2 3 3 3 3" xfId="8958" xr:uid="{00000000-0005-0000-0000-0000B03C0000}"/>
    <cellStyle name="Normal 40 2 3 3 3 3 2" xfId="39283" xr:uid="{00000000-0005-0000-0000-0000B13C0000}"/>
    <cellStyle name="Normal 40 2 3 3 3 3 3" xfId="24059" xr:uid="{00000000-0005-0000-0000-0000B23C0000}"/>
    <cellStyle name="Normal 40 2 3 3 3 4" xfId="34270" xr:uid="{00000000-0005-0000-0000-0000B33C0000}"/>
    <cellStyle name="Normal 40 2 3 3 3 5" xfId="19046" xr:uid="{00000000-0005-0000-0000-0000B43C0000}"/>
    <cellStyle name="Normal 40 2 3 3 4" xfId="5597" xr:uid="{00000000-0005-0000-0000-0000B53C0000}"/>
    <cellStyle name="Normal 40 2 3 3 4 2" xfId="15649" xr:uid="{00000000-0005-0000-0000-0000B63C0000}"/>
    <cellStyle name="Normal 40 2 3 3 4 2 2" xfId="45971" xr:uid="{00000000-0005-0000-0000-0000B73C0000}"/>
    <cellStyle name="Normal 40 2 3 3 4 2 3" xfId="30747" xr:uid="{00000000-0005-0000-0000-0000B83C0000}"/>
    <cellStyle name="Normal 40 2 3 3 4 3" xfId="10629" xr:uid="{00000000-0005-0000-0000-0000B93C0000}"/>
    <cellStyle name="Normal 40 2 3 3 4 3 2" xfId="40954" xr:uid="{00000000-0005-0000-0000-0000BA3C0000}"/>
    <cellStyle name="Normal 40 2 3 3 4 3 3" xfId="25730" xr:uid="{00000000-0005-0000-0000-0000BB3C0000}"/>
    <cellStyle name="Normal 40 2 3 3 4 4" xfId="35941" xr:uid="{00000000-0005-0000-0000-0000BC3C0000}"/>
    <cellStyle name="Normal 40 2 3 3 4 5" xfId="20717" xr:uid="{00000000-0005-0000-0000-0000BD3C0000}"/>
    <cellStyle name="Normal 40 2 3 3 5" xfId="12307" xr:uid="{00000000-0005-0000-0000-0000BE3C0000}"/>
    <cellStyle name="Normal 40 2 3 3 5 2" xfId="42629" xr:uid="{00000000-0005-0000-0000-0000BF3C0000}"/>
    <cellStyle name="Normal 40 2 3 3 5 3" xfId="27405" xr:uid="{00000000-0005-0000-0000-0000C03C0000}"/>
    <cellStyle name="Normal 40 2 3 3 6" xfId="7286" xr:uid="{00000000-0005-0000-0000-0000C13C0000}"/>
    <cellStyle name="Normal 40 2 3 3 6 2" xfId="37612" xr:uid="{00000000-0005-0000-0000-0000C23C0000}"/>
    <cellStyle name="Normal 40 2 3 3 6 3" xfId="22388" xr:uid="{00000000-0005-0000-0000-0000C33C0000}"/>
    <cellStyle name="Normal 40 2 3 3 7" xfId="32600" xr:uid="{00000000-0005-0000-0000-0000C43C0000}"/>
    <cellStyle name="Normal 40 2 3 3 8" xfId="17375" xr:uid="{00000000-0005-0000-0000-0000C53C0000}"/>
    <cellStyle name="Normal 40 2 3 4" xfId="2633" xr:uid="{00000000-0005-0000-0000-0000C63C0000}"/>
    <cellStyle name="Normal 40 2 3 4 2" xfId="4323" xr:uid="{00000000-0005-0000-0000-0000C73C0000}"/>
    <cellStyle name="Normal 40 2 3 4 2 2" xfId="14396" xr:uid="{00000000-0005-0000-0000-0000C83C0000}"/>
    <cellStyle name="Normal 40 2 3 4 2 2 2" xfId="44718" xr:uid="{00000000-0005-0000-0000-0000C93C0000}"/>
    <cellStyle name="Normal 40 2 3 4 2 2 3" xfId="29494" xr:uid="{00000000-0005-0000-0000-0000CA3C0000}"/>
    <cellStyle name="Normal 40 2 3 4 2 3" xfId="9376" xr:uid="{00000000-0005-0000-0000-0000CB3C0000}"/>
    <cellStyle name="Normal 40 2 3 4 2 3 2" xfId="39701" xr:uid="{00000000-0005-0000-0000-0000CC3C0000}"/>
    <cellStyle name="Normal 40 2 3 4 2 3 3" xfId="24477" xr:uid="{00000000-0005-0000-0000-0000CD3C0000}"/>
    <cellStyle name="Normal 40 2 3 4 2 4" xfId="34688" xr:uid="{00000000-0005-0000-0000-0000CE3C0000}"/>
    <cellStyle name="Normal 40 2 3 4 2 5" xfId="19464" xr:uid="{00000000-0005-0000-0000-0000CF3C0000}"/>
    <cellStyle name="Normal 40 2 3 4 3" xfId="6015" xr:uid="{00000000-0005-0000-0000-0000D03C0000}"/>
    <cellStyle name="Normal 40 2 3 4 3 2" xfId="16067" xr:uid="{00000000-0005-0000-0000-0000D13C0000}"/>
    <cellStyle name="Normal 40 2 3 4 3 2 2" xfId="46389" xr:uid="{00000000-0005-0000-0000-0000D23C0000}"/>
    <cellStyle name="Normal 40 2 3 4 3 2 3" xfId="31165" xr:uid="{00000000-0005-0000-0000-0000D33C0000}"/>
    <cellStyle name="Normal 40 2 3 4 3 3" xfId="11047" xr:uid="{00000000-0005-0000-0000-0000D43C0000}"/>
    <cellStyle name="Normal 40 2 3 4 3 3 2" xfId="41372" xr:uid="{00000000-0005-0000-0000-0000D53C0000}"/>
    <cellStyle name="Normal 40 2 3 4 3 3 3" xfId="26148" xr:uid="{00000000-0005-0000-0000-0000D63C0000}"/>
    <cellStyle name="Normal 40 2 3 4 3 4" xfId="36359" xr:uid="{00000000-0005-0000-0000-0000D73C0000}"/>
    <cellStyle name="Normal 40 2 3 4 3 5" xfId="21135" xr:uid="{00000000-0005-0000-0000-0000D83C0000}"/>
    <cellStyle name="Normal 40 2 3 4 4" xfId="12725" xr:uid="{00000000-0005-0000-0000-0000D93C0000}"/>
    <cellStyle name="Normal 40 2 3 4 4 2" xfId="43047" xr:uid="{00000000-0005-0000-0000-0000DA3C0000}"/>
    <cellStyle name="Normal 40 2 3 4 4 3" xfId="27823" xr:uid="{00000000-0005-0000-0000-0000DB3C0000}"/>
    <cellStyle name="Normal 40 2 3 4 5" xfId="7704" xr:uid="{00000000-0005-0000-0000-0000DC3C0000}"/>
    <cellStyle name="Normal 40 2 3 4 5 2" xfId="38030" xr:uid="{00000000-0005-0000-0000-0000DD3C0000}"/>
    <cellStyle name="Normal 40 2 3 4 5 3" xfId="22806" xr:uid="{00000000-0005-0000-0000-0000DE3C0000}"/>
    <cellStyle name="Normal 40 2 3 4 6" xfId="33018" xr:uid="{00000000-0005-0000-0000-0000DF3C0000}"/>
    <cellStyle name="Normal 40 2 3 4 7" xfId="17793" xr:uid="{00000000-0005-0000-0000-0000E03C0000}"/>
    <cellStyle name="Normal 40 2 3 5" xfId="3486" xr:uid="{00000000-0005-0000-0000-0000E13C0000}"/>
    <cellStyle name="Normal 40 2 3 5 2" xfId="13560" xr:uid="{00000000-0005-0000-0000-0000E23C0000}"/>
    <cellStyle name="Normal 40 2 3 5 2 2" xfId="43882" xr:uid="{00000000-0005-0000-0000-0000E33C0000}"/>
    <cellStyle name="Normal 40 2 3 5 2 3" xfId="28658" xr:uid="{00000000-0005-0000-0000-0000E43C0000}"/>
    <cellStyle name="Normal 40 2 3 5 3" xfId="8540" xr:uid="{00000000-0005-0000-0000-0000E53C0000}"/>
    <cellStyle name="Normal 40 2 3 5 3 2" xfId="38865" xr:uid="{00000000-0005-0000-0000-0000E63C0000}"/>
    <cellStyle name="Normal 40 2 3 5 3 3" xfId="23641" xr:uid="{00000000-0005-0000-0000-0000E73C0000}"/>
    <cellStyle name="Normal 40 2 3 5 4" xfId="33852" xr:uid="{00000000-0005-0000-0000-0000E83C0000}"/>
    <cellStyle name="Normal 40 2 3 5 5" xfId="18628" xr:uid="{00000000-0005-0000-0000-0000E93C0000}"/>
    <cellStyle name="Normal 40 2 3 6" xfId="5179" xr:uid="{00000000-0005-0000-0000-0000EA3C0000}"/>
    <cellStyle name="Normal 40 2 3 6 2" xfId="15231" xr:uid="{00000000-0005-0000-0000-0000EB3C0000}"/>
    <cellStyle name="Normal 40 2 3 6 2 2" xfId="45553" xr:uid="{00000000-0005-0000-0000-0000EC3C0000}"/>
    <cellStyle name="Normal 40 2 3 6 2 3" xfId="30329" xr:uid="{00000000-0005-0000-0000-0000ED3C0000}"/>
    <cellStyle name="Normal 40 2 3 6 3" xfId="10211" xr:uid="{00000000-0005-0000-0000-0000EE3C0000}"/>
    <cellStyle name="Normal 40 2 3 6 3 2" xfId="40536" xr:uid="{00000000-0005-0000-0000-0000EF3C0000}"/>
    <cellStyle name="Normal 40 2 3 6 3 3" xfId="25312" xr:uid="{00000000-0005-0000-0000-0000F03C0000}"/>
    <cellStyle name="Normal 40 2 3 6 4" xfId="35523" xr:uid="{00000000-0005-0000-0000-0000F13C0000}"/>
    <cellStyle name="Normal 40 2 3 6 5" xfId="20299" xr:uid="{00000000-0005-0000-0000-0000F23C0000}"/>
    <cellStyle name="Normal 40 2 3 7" xfId="11889" xr:uid="{00000000-0005-0000-0000-0000F33C0000}"/>
    <cellStyle name="Normal 40 2 3 7 2" xfId="42211" xr:uid="{00000000-0005-0000-0000-0000F43C0000}"/>
    <cellStyle name="Normal 40 2 3 7 3" xfId="26987" xr:uid="{00000000-0005-0000-0000-0000F53C0000}"/>
    <cellStyle name="Normal 40 2 3 8" xfId="6868" xr:uid="{00000000-0005-0000-0000-0000F63C0000}"/>
    <cellStyle name="Normal 40 2 3 8 2" xfId="37194" xr:uid="{00000000-0005-0000-0000-0000F73C0000}"/>
    <cellStyle name="Normal 40 2 3 8 3" xfId="21970" xr:uid="{00000000-0005-0000-0000-0000F83C0000}"/>
    <cellStyle name="Normal 40 2 3 9" xfId="32183" xr:uid="{00000000-0005-0000-0000-0000F93C0000}"/>
    <cellStyle name="Normal 40 2 4" xfId="1893" xr:uid="{00000000-0005-0000-0000-0000FA3C0000}"/>
    <cellStyle name="Normal 40 2 4 2" xfId="2316" xr:uid="{00000000-0005-0000-0000-0000FB3C0000}"/>
    <cellStyle name="Normal 40 2 4 2 2" xfId="3155" xr:uid="{00000000-0005-0000-0000-0000FC3C0000}"/>
    <cellStyle name="Normal 40 2 4 2 2 2" xfId="4845" xr:uid="{00000000-0005-0000-0000-0000FD3C0000}"/>
    <cellStyle name="Normal 40 2 4 2 2 2 2" xfId="14918" xr:uid="{00000000-0005-0000-0000-0000FE3C0000}"/>
    <cellStyle name="Normal 40 2 4 2 2 2 2 2" xfId="45240" xr:uid="{00000000-0005-0000-0000-0000FF3C0000}"/>
    <cellStyle name="Normal 40 2 4 2 2 2 2 3" xfId="30016" xr:uid="{00000000-0005-0000-0000-0000003D0000}"/>
    <cellStyle name="Normal 40 2 4 2 2 2 3" xfId="9898" xr:uid="{00000000-0005-0000-0000-0000013D0000}"/>
    <cellStyle name="Normal 40 2 4 2 2 2 3 2" xfId="40223" xr:uid="{00000000-0005-0000-0000-0000023D0000}"/>
    <cellStyle name="Normal 40 2 4 2 2 2 3 3" xfId="24999" xr:uid="{00000000-0005-0000-0000-0000033D0000}"/>
    <cellStyle name="Normal 40 2 4 2 2 2 4" xfId="35210" xr:uid="{00000000-0005-0000-0000-0000043D0000}"/>
    <cellStyle name="Normal 40 2 4 2 2 2 5" xfId="19986" xr:uid="{00000000-0005-0000-0000-0000053D0000}"/>
    <cellStyle name="Normal 40 2 4 2 2 3" xfId="6537" xr:uid="{00000000-0005-0000-0000-0000063D0000}"/>
    <cellStyle name="Normal 40 2 4 2 2 3 2" xfId="16589" xr:uid="{00000000-0005-0000-0000-0000073D0000}"/>
    <cellStyle name="Normal 40 2 4 2 2 3 2 2" xfId="46911" xr:uid="{00000000-0005-0000-0000-0000083D0000}"/>
    <cellStyle name="Normal 40 2 4 2 2 3 2 3" xfId="31687" xr:uid="{00000000-0005-0000-0000-0000093D0000}"/>
    <cellStyle name="Normal 40 2 4 2 2 3 3" xfId="11569" xr:uid="{00000000-0005-0000-0000-00000A3D0000}"/>
    <cellStyle name="Normal 40 2 4 2 2 3 3 2" xfId="41894" xr:uid="{00000000-0005-0000-0000-00000B3D0000}"/>
    <cellStyle name="Normal 40 2 4 2 2 3 3 3" xfId="26670" xr:uid="{00000000-0005-0000-0000-00000C3D0000}"/>
    <cellStyle name="Normal 40 2 4 2 2 3 4" xfId="36881" xr:uid="{00000000-0005-0000-0000-00000D3D0000}"/>
    <cellStyle name="Normal 40 2 4 2 2 3 5" xfId="21657" xr:uid="{00000000-0005-0000-0000-00000E3D0000}"/>
    <cellStyle name="Normal 40 2 4 2 2 4" xfId="13247" xr:uid="{00000000-0005-0000-0000-00000F3D0000}"/>
    <cellStyle name="Normal 40 2 4 2 2 4 2" xfId="43569" xr:uid="{00000000-0005-0000-0000-0000103D0000}"/>
    <cellStyle name="Normal 40 2 4 2 2 4 3" xfId="28345" xr:uid="{00000000-0005-0000-0000-0000113D0000}"/>
    <cellStyle name="Normal 40 2 4 2 2 5" xfId="8226" xr:uid="{00000000-0005-0000-0000-0000123D0000}"/>
    <cellStyle name="Normal 40 2 4 2 2 5 2" xfId="38552" xr:uid="{00000000-0005-0000-0000-0000133D0000}"/>
    <cellStyle name="Normal 40 2 4 2 2 5 3" xfId="23328" xr:uid="{00000000-0005-0000-0000-0000143D0000}"/>
    <cellStyle name="Normal 40 2 4 2 2 6" xfId="33540" xr:uid="{00000000-0005-0000-0000-0000153D0000}"/>
    <cellStyle name="Normal 40 2 4 2 2 7" xfId="18315" xr:uid="{00000000-0005-0000-0000-0000163D0000}"/>
    <cellStyle name="Normal 40 2 4 2 3" xfId="4008" xr:uid="{00000000-0005-0000-0000-0000173D0000}"/>
    <cellStyle name="Normal 40 2 4 2 3 2" xfId="14082" xr:uid="{00000000-0005-0000-0000-0000183D0000}"/>
    <cellStyle name="Normal 40 2 4 2 3 2 2" xfId="44404" xr:uid="{00000000-0005-0000-0000-0000193D0000}"/>
    <cellStyle name="Normal 40 2 4 2 3 2 3" xfId="29180" xr:uid="{00000000-0005-0000-0000-00001A3D0000}"/>
    <cellStyle name="Normal 40 2 4 2 3 3" xfId="9062" xr:uid="{00000000-0005-0000-0000-00001B3D0000}"/>
    <cellStyle name="Normal 40 2 4 2 3 3 2" xfId="39387" xr:uid="{00000000-0005-0000-0000-00001C3D0000}"/>
    <cellStyle name="Normal 40 2 4 2 3 3 3" xfId="24163" xr:uid="{00000000-0005-0000-0000-00001D3D0000}"/>
    <cellStyle name="Normal 40 2 4 2 3 4" xfId="34374" xr:uid="{00000000-0005-0000-0000-00001E3D0000}"/>
    <cellStyle name="Normal 40 2 4 2 3 5" xfId="19150" xr:uid="{00000000-0005-0000-0000-00001F3D0000}"/>
    <cellStyle name="Normal 40 2 4 2 4" xfId="5701" xr:uid="{00000000-0005-0000-0000-0000203D0000}"/>
    <cellStyle name="Normal 40 2 4 2 4 2" xfId="15753" xr:uid="{00000000-0005-0000-0000-0000213D0000}"/>
    <cellStyle name="Normal 40 2 4 2 4 2 2" xfId="46075" xr:uid="{00000000-0005-0000-0000-0000223D0000}"/>
    <cellStyle name="Normal 40 2 4 2 4 2 3" xfId="30851" xr:uid="{00000000-0005-0000-0000-0000233D0000}"/>
    <cellStyle name="Normal 40 2 4 2 4 3" xfId="10733" xr:uid="{00000000-0005-0000-0000-0000243D0000}"/>
    <cellStyle name="Normal 40 2 4 2 4 3 2" xfId="41058" xr:uid="{00000000-0005-0000-0000-0000253D0000}"/>
    <cellStyle name="Normal 40 2 4 2 4 3 3" xfId="25834" xr:uid="{00000000-0005-0000-0000-0000263D0000}"/>
    <cellStyle name="Normal 40 2 4 2 4 4" xfId="36045" xr:uid="{00000000-0005-0000-0000-0000273D0000}"/>
    <cellStyle name="Normal 40 2 4 2 4 5" xfId="20821" xr:uid="{00000000-0005-0000-0000-0000283D0000}"/>
    <cellStyle name="Normal 40 2 4 2 5" xfId="12411" xr:uid="{00000000-0005-0000-0000-0000293D0000}"/>
    <cellStyle name="Normal 40 2 4 2 5 2" xfId="42733" xr:uid="{00000000-0005-0000-0000-00002A3D0000}"/>
    <cellStyle name="Normal 40 2 4 2 5 3" xfId="27509" xr:uid="{00000000-0005-0000-0000-00002B3D0000}"/>
    <cellStyle name="Normal 40 2 4 2 6" xfId="7390" xr:uid="{00000000-0005-0000-0000-00002C3D0000}"/>
    <cellStyle name="Normal 40 2 4 2 6 2" xfId="37716" xr:uid="{00000000-0005-0000-0000-00002D3D0000}"/>
    <cellStyle name="Normal 40 2 4 2 6 3" xfId="22492" xr:uid="{00000000-0005-0000-0000-00002E3D0000}"/>
    <cellStyle name="Normal 40 2 4 2 7" xfId="32704" xr:uid="{00000000-0005-0000-0000-00002F3D0000}"/>
    <cellStyle name="Normal 40 2 4 2 8" xfId="17479" xr:uid="{00000000-0005-0000-0000-0000303D0000}"/>
    <cellStyle name="Normal 40 2 4 3" xfId="2737" xr:uid="{00000000-0005-0000-0000-0000313D0000}"/>
    <cellStyle name="Normal 40 2 4 3 2" xfId="4427" xr:uid="{00000000-0005-0000-0000-0000323D0000}"/>
    <cellStyle name="Normal 40 2 4 3 2 2" xfId="14500" xr:uid="{00000000-0005-0000-0000-0000333D0000}"/>
    <cellStyle name="Normal 40 2 4 3 2 2 2" xfId="44822" xr:uid="{00000000-0005-0000-0000-0000343D0000}"/>
    <cellStyle name="Normal 40 2 4 3 2 2 3" xfId="29598" xr:uid="{00000000-0005-0000-0000-0000353D0000}"/>
    <cellStyle name="Normal 40 2 4 3 2 3" xfId="9480" xr:uid="{00000000-0005-0000-0000-0000363D0000}"/>
    <cellStyle name="Normal 40 2 4 3 2 3 2" xfId="39805" xr:uid="{00000000-0005-0000-0000-0000373D0000}"/>
    <cellStyle name="Normal 40 2 4 3 2 3 3" xfId="24581" xr:uid="{00000000-0005-0000-0000-0000383D0000}"/>
    <cellStyle name="Normal 40 2 4 3 2 4" xfId="34792" xr:uid="{00000000-0005-0000-0000-0000393D0000}"/>
    <cellStyle name="Normal 40 2 4 3 2 5" xfId="19568" xr:uid="{00000000-0005-0000-0000-00003A3D0000}"/>
    <cellStyle name="Normal 40 2 4 3 3" xfId="6119" xr:uid="{00000000-0005-0000-0000-00003B3D0000}"/>
    <cellStyle name="Normal 40 2 4 3 3 2" xfId="16171" xr:uid="{00000000-0005-0000-0000-00003C3D0000}"/>
    <cellStyle name="Normal 40 2 4 3 3 2 2" xfId="46493" xr:uid="{00000000-0005-0000-0000-00003D3D0000}"/>
    <cellStyle name="Normal 40 2 4 3 3 2 3" xfId="31269" xr:uid="{00000000-0005-0000-0000-00003E3D0000}"/>
    <cellStyle name="Normal 40 2 4 3 3 3" xfId="11151" xr:uid="{00000000-0005-0000-0000-00003F3D0000}"/>
    <cellStyle name="Normal 40 2 4 3 3 3 2" xfId="41476" xr:uid="{00000000-0005-0000-0000-0000403D0000}"/>
    <cellStyle name="Normal 40 2 4 3 3 3 3" xfId="26252" xr:uid="{00000000-0005-0000-0000-0000413D0000}"/>
    <cellStyle name="Normal 40 2 4 3 3 4" xfId="36463" xr:uid="{00000000-0005-0000-0000-0000423D0000}"/>
    <cellStyle name="Normal 40 2 4 3 3 5" xfId="21239" xr:uid="{00000000-0005-0000-0000-0000433D0000}"/>
    <cellStyle name="Normal 40 2 4 3 4" xfId="12829" xr:uid="{00000000-0005-0000-0000-0000443D0000}"/>
    <cellStyle name="Normal 40 2 4 3 4 2" xfId="43151" xr:uid="{00000000-0005-0000-0000-0000453D0000}"/>
    <cellStyle name="Normal 40 2 4 3 4 3" xfId="27927" xr:uid="{00000000-0005-0000-0000-0000463D0000}"/>
    <cellStyle name="Normal 40 2 4 3 5" xfId="7808" xr:uid="{00000000-0005-0000-0000-0000473D0000}"/>
    <cellStyle name="Normal 40 2 4 3 5 2" xfId="38134" xr:uid="{00000000-0005-0000-0000-0000483D0000}"/>
    <cellStyle name="Normal 40 2 4 3 5 3" xfId="22910" xr:uid="{00000000-0005-0000-0000-0000493D0000}"/>
    <cellStyle name="Normal 40 2 4 3 6" xfId="33122" xr:uid="{00000000-0005-0000-0000-00004A3D0000}"/>
    <cellStyle name="Normal 40 2 4 3 7" xfId="17897" xr:uid="{00000000-0005-0000-0000-00004B3D0000}"/>
    <cellStyle name="Normal 40 2 4 4" xfId="3590" xr:uid="{00000000-0005-0000-0000-00004C3D0000}"/>
    <cellStyle name="Normal 40 2 4 4 2" xfId="13664" xr:uid="{00000000-0005-0000-0000-00004D3D0000}"/>
    <cellStyle name="Normal 40 2 4 4 2 2" xfId="43986" xr:uid="{00000000-0005-0000-0000-00004E3D0000}"/>
    <cellStyle name="Normal 40 2 4 4 2 3" xfId="28762" xr:uid="{00000000-0005-0000-0000-00004F3D0000}"/>
    <cellStyle name="Normal 40 2 4 4 3" xfId="8644" xr:uid="{00000000-0005-0000-0000-0000503D0000}"/>
    <cellStyle name="Normal 40 2 4 4 3 2" xfId="38969" xr:uid="{00000000-0005-0000-0000-0000513D0000}"/>
    <cellStyle name="Normal 40 2 4 4 3 3" xfId="23745" xr:uid="{00000000-0005-0000-0000-0000523D0000}"/>
    <cellStyle name="Normal 40 2 4 4 4" xfId="33956" xr:uid="{00000000-0005-0000-0000-0000533D0000}"/>
    <cellStyle name="Normal 40 2 4 4 5" xfId="18732" xr:uid="{00000000-0005-0000-0000-0000543D0000}"/>
    <cellStyle name="Normal 40 2 4 5" xfId="5283" xr:uid="{00000000-0005-0000-0000-0000553D0000}"/>
    <cellStyle name="Normal 40 2 4 5 2" xfId="15335" xr:uid="{00000000-0005-0000-0000-0000563D0000}"/>
    <cellStyle name="Normal 40 2 4 5 2 2" xfId="45657" xr:uid="{00000000-0005-0000-0000-0000573D0000}"/>
    <cellStyle name="Normal 40 2 4 5 2 3" xfId="30433" xr:uid="{00000000-0005-0000-0000-0000583D0000}"/>
    <cellStyle name="Normal 40 2 4 5 3" xfId="10315" xr:uid="{00000000-0005-0000-0000-0000593D0000}"/>
    <cellStyle name="Normal 40 2 4 5 3 2" xfId="40640" xr:uid="{00000000-0005-0000-0000-00005A3D0000}"/>
    <cellStyle name="Normal 40 2 4 5 3 3" xfId="25416" xr:uid="{00000000-0005-0000-0000-00005B3D0000}"/>
    <cellStyle name="Normal 40 2 4 5 4" xfId="35627" xr:uid="{00000000-0005-0000-0000-00005C3D0000}"/>
    <cellStyle name="Normal 40 2 4 5 5" xfId="20403" xr:uid="{00000000-0005-0000-0000-00005D3D0000}"/>
    <cellStyle name="Normal 40 2 4 6" xfId="11993" xr:uid="{00000000-0005-0000-0000-00005E3D0000}"/>
    <cellStyle name="Normal 40 2 4 6 2" xfId="42315" xr:uid="{00000000-0005-0000-0000-00005F3D0000}"/>
    <cellStyle name="Normal 40 2 4 6 3" xfId="27091" xr:uid="{00000000-0005-0000-0000-0000603D0000}"/>
    <cellStyle name="Normal 40 2 4 7" xfId="6972" xr:uid="{00000000-0005-0000-0000-0000613D0000}"/>
    <cellStyle name="Normal 40 2 4 7 2" xfId="37298" xr:uid="{00000000-0005-0000-0000-0000623D0000}"/>
    <cellStyle name="Normal 40 2 4 7 3" xfId="22074" xr:uid="{00000000-0005-0000-0000-0000633D0000}"/>
    <cellStyle name="Normal 40 2 4 8" xfId="32286" xr:uid="{00000000-0005-0000-0000-0000643D0000}"/>
    <cellStyle name="Normal 40 2 4 9" xfId="17061" xr:uid="{00000000-0005-0000-0000-0000653D0000}"/>
    <cellStyle name="Normal 40 2 5" xfId="2106" xr:uid="{00000000-0005-0000-0000-0000663D0000}"/>
    <cellStyle name="Normal 40 2 5 2" xfId="2947" xr:uid="{00000000-0005-0000-0000-0000673D0000}"/>
    <cellStyle name="Normal 40 2 5 2 2" xfId="4637" xr:uid="{00000000-0005-0000-0000-0000683D0000}"/>
    <cellStyle name="Normal 40 2 5 2 2 2" xfId="14710" xr:uid="{00000000-0005-0000-0000-0000693D0000}"/>
    <cellStyle name="Normal 40 2 5 2 2 2 2" xfId="45032" xr:uid="{00000000-0005-0000-0000-00006A3D0000}"/>
    <cellStyle name="Normal 40 2 5 2 2 2 3" xfId="29808" xr:uid="{00000000-0005-0000-0000-00006B3D0000}"/>
    <cellStyle name="Normal 40 2 5 2 2 3" xfId="9690" xr:uid="{00000000-0005-0000-0000-00006C3D0000}"/>
    <cellStyle name="Normal 40 2 5 2 2 3 2" xfId="40015" xr:uid="{00000000-0005-0000-0000-00006D3D0000}"/>
    <cellStyle name="Normal 40 2 5 2 2 3 3" xfId="24791" xr:uid="{00000000-0005-0000-0000-00006E3D0000}"/>
    <cellStyle name="Normal 40 2 5 2 2 4" xfId="35002" xr:uid="{00000000-0005-0000-0000-00006F3D0000}"/>
    <cellStyle name="Normal 40 2 5 2 2 5" xfId="19778" xr:uid="{00000000-0005-0000-0000-0000703D0000}"/>
    <cellStyle name="Normal 40 2 5 2 3" xfId="6329" xr:uid="{00000000-0005-0000-0000-0000713D0000}"/>
    <cellStyle name="Normal 40 2 5 2 3 2" xfId="16381" xr:uid="{00000000-0005-0000-0000-0000723D0000}"/>
    <cellStyle name="Normal 40 2 5 2 3 2 2" xfId="46703" xr:uid="{00000000-0005-0000-0000-0000733D0000}"/>
    <cellStyle name="Normal 40 2 5 2 3 2 3" xfId="31479" xr:uid="{00000000-0005-0000-0000-0000743D0000}"/>
    <cellStyle name="Normal 40 2 5 2 3 3" xfId="11361" xr:uid="{00000000-0005-0000-0000-0000753D0000}"/>
    <cellStyle name="Normal 40 2 5 2 3 3 2" xfId="41686" xr:uid="{00000000-0005-0000-0000-0000763D0000}"/>
    <cellStyle name="Normal 40 2 5 2 3 3 3" xfId="26462" xr:uid="{00000000-0005-0000-0000-0000773D0000}"/>
    <cellStyle name="Normal 40 2 5 2 3 4" xfId="36673" xr:uid="{00000000-0005-0000-0000-0000783D0000}"/>
    <cellStyle name="Normal 40 2 5 2 3 5" xfId="21449" xr:uid="{00000000-0005-0000-0000-0000793D0000}"/>
    <cellStyle name="Normal 40 2 5 2 4" xfId="13039" xr:uid="{00000000-0005-0000-0000-00007A3D0000}"/>
    <cellStyle name="Normal 40 2 5 2 4 2" xfId="43361" xr:uid="{00000000-0005-0000-0000-00007B3D0000}"/>
    <cellStyle name="Normal 40 2 5 2 4 3" xfId="28137" xr:uid="{00000000-0005-0000-0000-00007C3D0000}"/>
    <cellStyle name="Normal 40 2 5 2 5" xfId="8018" xr:uid="{00000000-0005-0000-0000-00007D3D0000}"/>
    <cellStyle name="Normal 40 2 5 2 5 2" xfId="38344" xr:uid="{00000000-0005-0000-0000-00007E3D0000}"/>
    <cellStyle name="Normal 40 2 5 2 5 3" xfId="23120" xr:uid="{00000000-0005-0000-0000-00007F3D0000}"/>
    <cellStyle name="Normal 40 2 5 2 6" xfId="33332" xr:uid="{00000000-0005-0000-0000-0000803D0000}"/>
    <cellStyle name="Normal 40 2 5 2 7" xfId="18107" xr:uid="{00000000-0005-0000-0000-0000813D0000}"/>
    <cellStyle name="Normal 40 2 5 3" xfId="3800" xr:uid="{00000000-0005-0000-0000-0000823D0000}"/>
    <cellStyle name="Normal 40 2 5 3 2" xfId="13874" xr:uid="{00000000-0005-0000-0000-0000833D0000}"/>
    <cellStyle name="Normal 40 2 5 3 2 2" xfId="44196" xr:uid="{00000000-0005-0000-0000-0000843D0000}"/>
    <cellStyle name="Normal 40 2 5 3 2 3" xfId="28972" xr:uid="{00000000-0005-0000-0000-0000853D0000}"/>
    <cellStyle name="Normal 40 2 5 3 3" xfId="8854" xr:uid="{00000000-0005-0000-0000-0000863D0000}"/>
    <cellStyle name="Normal 40 2 5 3 3 2" xfId="39179" xr:uid="{00000000-0005-0000-0000-0000873D0000}"/>
    <cellStyle name="Normal 40 2 5 3 3 3" xfId="23955" xr:uid="{00000000-0005-0000-0000-0000883D0000}"/>
    <cellStyle name="Normal 40 2 5 3 4" xfId="34166" xr:uid="{00000000-0005-0000-0000-0000893D0000}"/>
    <cellStyle name="Normal 40 2 5 3 5" xfId="18942" xr:uid="{00000000-0005-0000-0000-00008A3D0000}"/>
    <cellStyle name="Normal 40 2 5 4" xfId="5493" xr:uid="{00000000-0005-0000-0000-00008B3D0000}"/>
    <cellStyle name="Normal 40 2 5 4 2" xfId="15545" xr:uid="{00000000-0005-0000-0000-00008C3D0000}"/>
    <cellStyle name="Normal 40 2 5 4 2 2" xfId="45867" xr:uid="{00000000-0005-0000-0000-00008D3D0000}"/>
    <cellStyle name="Normal 40 2 5 4 2 3" xfId="30643" xr:uid="{00000000-0005-0000-0000-00008E3D0000}"/>
    <cellStyle name="Normal 40 2 5 4 3" xfId="10525" xr:uid="{00000000-0005-0000-0000-00008F3D0000}"/>
    <cellStyle name="Normal 40 2 5 4 3 2" xfId="40850" xr:uid="{00000000-0005-0000-0000-0000903D0000}"/>
    <cellStyle name="Normal 40 2 5 4 3 3" xfId="25626" xr:uid="{00000000-0005-0000-0000-0000913D0000}"/>
    <cellStyle name="Normal 40 2 5 4 4" xfId="35837" xr:uid="{00000000-0005-0000-0000-0000923D0000}"/>
    <cellStyle name="Normal 40 2 5 4 5" xfId="20613" xr:uid="{00000000-0005-0000-0000-0000933D0000}"/>
    <cellStyle name="Normal 40 2 5 5" xfId="12203" xr:uid="{00000000-0005-0000-0000-0000943D0000}"/>
    <cellStyle name="Normal 40 2 5 5 2" xfId="42525" xr:uid="{00000000-0005-0000-0000-0000953D0000}"/>
    <cellStyle name="Normal 40 2 5 5 3" xfId="27301" xr:uid="{00000000-0005-0000-0000-0000963D0000}"/>
    <cellStyle name="Normal 40 2 5 6" xfId="7182" xr:uid="{00000000-0005-0000-0000-0000973D0000}"/>
    <cellStyle name="Normal 40 2 5 6 2" xfId="37508" xr:uid="{00000000-0005-0000-0000-0000983D0000}"/>
    <cellStyle name="Normal 40 2 5 6 3" xfId="22284" xr:uid="{00000000-0005-0000-0000-0000993D0000}"/>
    <cellStyle name="Normal 40 2 5 7" xfId="32496" xr:uid="{00000000-0005-0000-0000-00009A3D0000}"/>
    <cellStyle name="Normal 40 2 5 8" xfId="17271" xr:uid="{00000000-0005-0000-0000-00009B3D0000}"/>
    <cellStyle name="Normal 40 2 6" xfId="2527" xr:uid="{00000000-0005-0000-0000-00009C3D0000}"/>
    <cellStyle name="Normal 40 2 6 2" xfId="4219" xr:uid="{00000000-0005-0000-0000-00009D3D0000}"/>
    <cellStyle name="Normal 40 2 6 2 2" xfId="14292" xr:uid="{00000000-0005-0000-0000-00009E3D0000}"/>
    <cellStyle name="Normal 40 2 6 2 2 2" xfId="44614" xr:uid="{00000000-0005-0000-0000-00009F3D0000}"/>
    <cellStyle name="Normal 40 2 6 2 2 3" xfId="29390" xr:uid="{00000000-0005-0000-0000-0000A03D0000}"/>
    <cellStyle name="Normal 40 2 6 2 3" xfId="9272" xr:uid="{00000000-0005-0000-0000-0000A13D0000}"/>
    <cellStyle name="Normal 40 2 6 2 3 2" xfId="39597" xr:uid="{00000000-0005-0000-0000-0000A23D0000}"/>
    <cellStyle name="Normal 40 2 6 2 3 3" xfId="24373" xr:uid="{00000000-0005-0000-0000-0000A33D0000}"/>
    <cellStyle name="Normal 40 2 6 2 4" xfId="34584" xr:uid="{00000000-0005-0000-0000-0000A43D0000}"/>
    <cellStyle name="Normal 40 2 6 2 5" xfId="19360" xr:uid="{00000000-0005-0000-0000-0000A53D0000}"/>
    <cellStyle name="Normal 40 2 6 3" xfId="5911" xr:uid="{00000000-0005-0000-0000-0000A63D0000}"/>
    <cellStyle name="Normal 40 2 6 3 2" xfId="15963" xr:uid="{00000000-0005-0000-0000-0000A73D0000}"/>
    <cellStyle name="Normal 40 2 6 3 2 2" xfId="46285" xr:uid="{00000000-0005-0000-0000-0000A83D0000}"/>
    <cellStyle name="Normal 40 2 6 3 2 3" xfId="31061" xr:uid="{00000000-0005-0000-0000-0000A93D0000}"/>
    <cellStyle name="Normal 40 2 6 3 3" xfId="10943" xr:uid="{00000000-0005-0000-0000-0000AA3D0000}"/>
    <cellStyle name="Normal 40 2 6 3 3 2" xfId="41268" xr:uid="{00000000-0005-0000-0000-0000AB3D0000}"/>
    <cellStyle name="Normal 40 2 6 3 3 3" xfId="26044" xr:uid="{00000000-0005-0000-0000-0000AC3D0000}"/>
    <cellStyle name="Normal 40 2 6 3 4" xfId="36255" xr:uid="{00000000-0005-0000-0000-0000AD3D0000}"/>
    <cellStyle name="Normal 40 2 6 3 5" xfId="21031" xr:uid="{00000000-0005-0000-0000-0000AE3D0000}"/>
    <cellStyle name="Normal 40 2 6 4" xfId="12621" xr:uid="{00000000-0005-0000-0000-0000AF3D0000}"/>
    <cellStyle name="Normal 40 2 6 4 2" xfId="42943" xr:uid="{00000000-0005-0000-0000-0000B03D0000}"/>
    <cellStyle name="Normal 40 2 6 4 3" xfId="27719" xr:uid="{00000000-0005-0000-0000-0000B13D0000}"/>
    <cellStyle name="Normal 40 2 6 5" xfId="7600" xr:uid="{00000000-0005-0000-0000-0000B23D0000}"/>
    <cellStyle name="Normal 40 2 6 5 2" xfId="37926" xr:uid="{00000000-0005-0000-0000-0000B33D0000}"/>
    <cellStyle name="Normal 40 2 6 5 3" xfId="22702" xr:uid="{00000000-0005-0000-0000-0000B43D0000}"/>
    <cellStyle name="Normal 40 2 6 6" xfId="32914" xr:uid="{00000000-0005-0000-0000-0000B53D0000}"/>
    <cellStyle name="Normal 40 2 6 7" xfId="17689" xr:uid="{00000000-0005-0000-0000-0000B63D0000}"/>
    <cellStyle name="Normal 40 2 7" xfId="3378" xr:uid="{00000000-0005-0000-0000-0000B73D0000}"/>
    <cellStyle name="Normal 40 2 7 2" xfId="13456" xr:uid="{00000000-0005-0000-0000-0000B83D0000}"/>
    <cellStyle name="Normal 40 2 7 2 2" xfId="43778" xr:uid="{00000000-0005-0000-0000-0000B93D0000}"/>
    <cellStyle name="Normal 40 2 7 2 3" xfId="28554" xr:uid="{00000000-0005-0000-0000-0000BA3D0000}"/>
    <cellStyle name="Normal 40 2 7 3" xfId="8436" xr:uid="{00000000-0005-0000-0000-0000BB3D0000}"/>
    <cellStyle name="Normal 40 2 7 3 2" xfId="38761" xr:uid="{00000000-0005-0000-0000-0000BC3D0000}"/>
    <cellStyle name="Normal 40 2 7 3 3" xfId="23537" xr:uid="{00000000-0005-0000-0000-0000BD3D0000}"/>
    <cellStyle name="Normal 40 2 7 4" xfId="33748" xr:uid="{00000000-0005-0000-0000-0000BE3D0000}"/>
    <cellStyle name="Normal 40 2 7 5" xfId="18524" xr:uid="{00000000-0005-0000-0000-0000BF3D0000}"/>
    <cellStyle name="Normal 40 2 8" xfId="5072" xr:uid="{00000000-0005-0000-0000-0000C03D0000}"/>
    <cellStyle name="Normal 40 2 8 2" xfId="15127" xr:uid="{00000000-0005-0000-0000-0000C13D0000}"/>
    <cellStyle name="Normal 40 2 8 2 2" xfId="45449" xr:uid="{00000000-0005-0000-0000-0000C23D0000}"/>
    <cellStyle name="Normal 40 2 8 2 3" xfId="30225" xr:uid="{00000000-0005-0000-0000-0000C33D0000}"/>
    <cellStyle name="Normal 40 2 8 3" xfId="10107" xr:uid="{00000000-0005-0000-0000-0000C43D0000}"/>
    <cellStyle name="Normal 40 2 8 3 2" xfId="40432" xr:uid="{00000000-0005-0000-0000-0000C53D0000}"/>
    <cellStyle name="Normal 40 2 8 3 3" xfId="25208" xr:uid="{00000000-0005-0000-0000-0000C63D0000}"/>
    <cellStyle name="Normal 40 2 8 4" xfId="35419" xr:uid="{00000000-0005-0000-0000-0000C73D0000}"/>
    <cellStyle name="Normal 40 2 8 5" xfId="20195" xr:uid="{00000000-0005-0000-0000-0000C83D0000}"/>
    <cellStyle name="Normal 40 2 9" xfId="11783" xr:uid="{00000000-0005-0000-0000-0000C93D0000}"/>
    <cellStyle name="Normal 40 2 9 2" xfId="42107" xr:uid="{00000000-0005-0000-0000-0000CA3D0000}"/>
    <cellStyle name="Normal 40 2 9 3" xfId="26883" xr:uid="{00000000-0005-0000-0000-0000CB3D0000}"/>
    <cellStyle name="Normal 40 3" xfId="47290" xr:uid="{00000000-0005-0000-0000-0000CC3D0000}"/>
    <cellStyle name="Normal 41" xfId="965" xr:uid="{00000000-0005-0000-0000-0000CD3D0000}"/>
    <cellStyle name="Normal 41 2" xfId="1439" xr:uid="{00000000-0005-0000-0000-0000CE3D0000}"/>
    <cellStyle name="Normal 41 2 10" xfId="6763" xr:uid="{00000000-0005-0000-0000-0000CF3D0000}"/>
    <cellStyle name="Normal 41 2 10 2" xfId="37091" xr:uid="{00000000-0005-0000-0000-0000D03D0000}"/>
    <cellStyle name="Normal 41 2 10 3" xfId="21867" xr:uid="{00000000-0005-0000-0000-0000D13D0000}"/>
    <cellStyle name="Normal 41 2 11" xfId="32082" xr:uid="{00000000-0005-0000-0000-0000D23D0000}"/>
    <cellStyle name="Normal 41 2 12" xfId="16852" xr:uid="{00000000-0005-0000-0000-0000D33D0000}"/>
    <cellStyle name="Normal 41 2 2" xfId="1727" xr:uid="{00000000-0005-0000-0000-0000D43D0000}"/>
    <cellStyle name="Normal 41 2 2 10" xfId="32134" xr:uid="{00000000-0005-0000-0000-0000D53D0000}"/>
    <cellStyle name="Normal 41 2 2 11" xfId="16906" xr:uid="{00000000-0005-0000-0000-0000D63D0000}"/>
    <cellStyle name="Normal 41 2 2 2" xfId="1835" xr:uid="{00000000-0005-0000-0000-0000D73D0000}"/>
    <cellStyle name="Normal 41 2 2 2 10" xfId="17010" xr:uid="{00000000-0005-0000-0000-0000D83D0000}"/>
    <cellStyle name="Normal 41 2 2 2 2" xfId="2052" xr:uid="{00000000-0005-0000-0000-0000D93D0000}"/>
    <cellStyle name="Normal 41 2 2 2 2 2" xfId="2473" xr:uid="{00000000-0005-0000-0000-0000DA3D0000}"/>
    <cellStyle name="Normal 41 2 2 2 2 2 2" xfId="3312" xr:uid="{00000000-0005-0000-0000-0000DB3D0000}"/>
    <cellStyle name="Normal 41 2 2 2 2 2 2 2" xfId="5002" xr:uid="{00000000-0005-0000-0000-0000DC3D0000}"/>
    <cellStyle name="Normal 41 2 2 2 2 2 2 2 2" xfId="15075" xr:uid="{00000000-0005-0000-0000-0000DD3D0000}"/>
    <cellStyle name="Normal 41 2 2 2 2 2 2 2 2 2" xfId="45397" xr:uid="{00000000-0005-0000-0000-0000DE3D0000}"/>
    <cellStyle name="Normal 41 2 2 2 2 2 2 2 2 3" xfId="30173" xr:uid="{00000000-0005-0000-0000-0000DF3D0000}"/>
    <cellStyle name="Normal 41 2 2 2 2 2 2 2 3" xfId="10055" xr:uid="{00000000-0005-0000-0000-0000E03D0000}"/>
    <cellStyle name="Normal 41 2 2 2 2 2 2 2 3 2" xfId="40380" xr:uid="{00000000-0005-0000-0000-0000E13D0000}"/>
    <cellStyle name="Normal 41 2 2 2 2 2 2 2 3 3" xfId="25156" xr:uid="{00000000-0005-0000-0000-0000E23D0000}"/>
    <cellStyle name="Normal 41 2 2 2 2 2 2 2 4" xfId="35367" xr:uid="{00000000-0005-0000-0000-0000E33D0000}"/>
    <cellStyle name="Normal 41 2 2 2 2 2 2 2 5" xfId="20143" xr:uid="{00000000-0005-0000-0000-0000E43D0000}"/>
    <cellStyle name="Normal 41 2 2 2 2 2 2 3" xfId="6694" xr:uid="{00000000-0005-0000-0000-0000E53D0000}"/>
    <cellStyle name="Normal 41 2 2 2 2 2 2 3 2" xfId="16746" xr:uid="{00000000-0005-0000-0000-0000E63D0000}"/>
    <cellStyle name="Normal 41 2 2 2 2 2 2 3 2 2" xfId="47068" xr:uid="{00000000-0005-0000-0000-0000E73D0000}"/>
    <cellStyle name="Normal 41 2 2 2 2 2 2 3 2 3" xfId="31844" xr:uid="{00000000-0005-0000-0000-0000E83D0000}"/>
    <cellStyle name="Normal 41 2 2 2 2 2 2 3 3" xfId="11726" xr:uid="{00000000-0005-0000-0000-0000E93D0000}"/>
    <cellStyle name="Normal 41 2 2 2 2 2 2 3 3 2" xfId="42051" xr:uid="{00000000-0005-0000-0000-0000EA3D0000}"/>
    <cellStyle name="Normal 41 2 2 2 2 2 2 3 3 3" xfId="26827" xr:uid="{00000000-0005-0000-0000-0000EB3D0000}"/>
    <cellStyle name="Normal 41 2 2 2 2 2 2 3 4" xfId="37038" xr:uid="{00000000-0005-0000-0000-0000EC3D0000}"/>
    <cellStyle name="Normal 41 2 2 2 2 2 2 3 5" xfId="21814" xr:uid="{00000000-0005-0000-0000-0000ED3D0000}"/>
    <cellStyle name="Normal 41 2 2 2 2 2 2 4" xfId="13404" xr:uid="{00000000-0005-0000-0000-0000EE3D0000}"/>
    <cellStyle name="Normal 41 2 2 2 2 2 2 4 2" xfId="43726" xr:uid="{00000000-0005-0000-0000-0000EF3D0000}"/>
    <cellStyle name="Normal 41 2 2 2 2 2 2 4 3" xfId="28502" xr:uid="{00000000-0005-0000-0000-0000F03D0000}"/>
    <cellStyle name="Normal 41 2 2 2 2 2 2 5" xfId="8383" xr:uid="{00000000-0005-0000-0000-0000F13D0000}"/>
    <cellStyle name="Normal 41 2 2 2 2 2 2 5 2" xfId="38709" xr:uid="{00000000-0005-0000-0000-0000F23D0000}"/>
    <cellStyle name="Normal 41 2 2 2 2 2 2 5 3" xfId="23485" xr:uid="{00000000-0005-0000-0000-0000F33D0000}"/>
    <cellStyle name="Normal 41 2 2 2 2 2 2 6" xfId="33697" xr:uid="{00000000-0005-0000-0000-0000F43D0000}"/>
    <cellStyle name="Normal 41 2 2 2 2 2 2 7" xfId="18472" xr:uid="{00000000-0005-0000-0000-0000F53D0000}"/>
    <cellStyle name="Normal 41 2 2 2 2 2 3" xfId="4165" xr:uid="{00000000-0005-0000-0000-0000F63D0000}"/>
    <cellStyle name="Normal 41 2 2 2 2 2 3 2" xfId="14239" xr:uid="{00000000-0005-0000-0000-0000F73D0000}"/>
    <cellStyle name="Normal 41 2 2 2 2 2 3 2 2" xfId="44561" xr:uid="{00000000-0005-0000-0000-0000F83D0000}"/>
    <cellStyle name="Normal 41 2 2 2 2 2 3 2 3" xfId="29337" xr:uid="{00000000-0005-0000-0000-0000F93D0000}"/>
    <cellStyle name="Normal 41 2 2 2 2 2 3 3" xfId="9219" xr:uid="{00000000-0005-0000-0000-0000FA3D0000}"/>
    <cellStyle name="Normal 41 2 2 2 2 2 3 3 2" xfId="39544" xr:uid="{00000000-0005-0000-0000-0000FB3D0000}"/>
    <cellStyle name="Normal 41 2 2 2 2 2 3 3 3" xfId="24320" xr:uid="{00000000-0005-0000-0000-0000FC3D0000}"/>
    <cellStyle name="Normal 41 2 2 2 2 2 3 4" xfId="34531" xr:uid="{00000000-0005-0000-0000-0000FD3D0000}"/>
    <cellStyle name="Normal 41 2 2 2 2 2 3 5" xfId="19307" xr:uid="{00000000-0005-0000-0000-0000FE3D0000}"/>
    <cellStyle name="Normal 41 2 2 2 2 2 4" xfId="5858" xr:uid="{00000000-0005-0000-0000-0000FF3D0000}"/>
    <cellStyle name="Normal 41 2 2 2 2 2 4 2" xfId="15910" xr:uid="{00000000-0005-0000-0000-0000003E0000}"/>
    <cellStyle name="Normal 41 2 2 2 2 2 4 2 2" xfId="46232" xr:uid="{00000000-0005-0000-0000-0000013E0000}"/>
    <cellStyle name="Normal 41 2 2 2 2 2 4 2 3" xfId="31008" xr:uid="{00000000-0005-0000-0000-0000023E0000}"/>
    <cellStyle name="Normal 41 2 2 2 2 2 4 3" xfId="10890" xr:uid="{00000000-0005-0000-0000-0000033E0000}"/>
    <cellStyle name="Normal 41 2 2 2 2 2 4 3 2" xfId="41215" xr:uid="{00000000-0005-0000-0000-0000043E0000}"/>
    <cellStyle name="Normal 41 2 2 2 2 2 4 3 3" xfId="25991" xr:uid="{00000000-0005-0000-0000-0000053E0000}"/>
    <cellStyle name="Normal 41 2 2 2 2 2 4 4" xfId="36202" xr:uid="{00000000-0005-0000-0000-0000063E0000}"/>
    <cellStyle name="Normal 41 2 2 2 2 2 4 5" xfId="20978" xr:uid="{00000000-0005-0000-0000-0000073E0000}"/>
    <cellStyle name="Normal 41 2 2 2 2 2 5" xfId="12568" xr:uid="{00000000-0005-0000-0000-0000083E0000}"/>
    <cellStyle name="Normal 41 2 2 2 2 2 5 2" xfId="42890" xr:uid="{00000000-0005-0000-0000-0000093E0000}"/>
    <cellStyle name="Normal 41 2 2 2 2 2 5 3" xfId="27666" xr:uid="{00000000-0005-0000-0000-00000A3E0000}"/>
    <cellStyle name="Normal 41 2 2 2 2 2 6" xfId="7547" xr:uid="{00000000-0005-0000-0000-00000B3E0000}"/>
    <cellStyle name="Normal 41 2 2 2 2 2 6 2" xfId="37873" xr:uid="{00000000-0005-0000-0000-00000C3E0000}"/>
    <cellStyle name="Normal 41 2 2 2 2 2 6 3" xfId="22649" xr:uid="{00000000-0005-0000-0000-00000D3E0000}"/>
    <cellStyle name="Normal 41 2 2 2 2 2 7" xfId="32861" xr:uid="{00000000-0005-0000-0000-00000E3E0000}"/>
    <cellStyle name="Normal 41 2 2 2 2 2 8" xfId="17636" xr:uid="{00000000-0005-0000-0000-00000F3E0000}"/>
    <cellStyle name="Normal 41 2 2 2 2 3" xfId="2894" xr:uid="{00000000-0005-0000-0000-0000103E0000}"/>
    <cellStyle name="Normal 41 2 2 2 2 3 2" xfId="4584" xr:uid="{00000000-0005-0000-0000-0000113E0000}"/>
    <cellStyle name="Normal 41 2 2 2 2 3 2 2" xfId="14657" xr:uid="{00000000-0005-0000-0000-0000123E0000}"/>
    <cellStyle name="Normal 41 2 2 2 2 3 2 2 2" xfId="44979" xr:uid="{00000000-0005-0000-0000-0000133E0000}"/>
    <cellStyle name="Normal 41 2 2 2 2 3 2 2 3" xfId="29755" xr:uid="{00000000-0005-0000-0000-0000143E0000}"/>
    <cellStyle name="Normal 41 2 2 2 2 3 2 3" xfId="9637" xr:uid="{00000000-0005-0000-0000-0000153E0000}"/>
    <cellStyle name="Normal 41 2 2 2 2 3 2 3 2" xfId="39962" xr:uid="{00000000-0005-0000-0000-0000163E0000}"/>
    <cellStyle name="Normal 41 2 2 2 2 3 2 3 3" xfId="24738" xr:uid="{00000000-0005-0000-0000-0000173E0000}"/>
    <cellStyle name="Normal 41 2 2 2 2 3 2 4" xfId="34949" xr:uid="{00000000-0005-0000-0000-0000183E0000}"/>
    <cellStyle name="Normal 41 2 2 2 2 3 2 5" xfId="19725" xr:uid="{00000000-0005-0000-0000-0000193E0000}"/>
    <cellStyle name="Normal 41 2 2 2 2 3 3" xfId="6276" xr:uid="{00000000-0005-0000-0000-00001A3E0000}"/>
    <cellStyle name="Normal 41 2 2 2 2 3 3 2" xfId="16328" xr:uid="{00000000-0005-0000-0000-00001B3E0000}"/>
    <cellStyle name="Normal 41 2 2 2 2 3 3 2 2" xfId="46650" xr:uid="{00000000-0005-0000-0000-00001C3E0000}"/>
    <cellStyle name="Normal 41 2 2 2 2 3 3 2 3" xfId="31426" xr:uid="{00000000-0005-0000-0000-00001D3E0000}"/>
    <cellStyle name="Normal 41 2 2 2 2 3 3 3" xfId="11308" xr:uid="{00000000-0005-0000-0000-00001E3E0000}"/>
    <cellStyle name="Normal 41 2 2 2 2 3 3 3 2" xfId="41633" xr:uid="{00000000-0005-0000-0000-00001F3E0000}"/>
    <cellStyle name="Normal 41 2 2 2 2 3 3 3 3" xfId="26409" xr:uid="{00000000-0005-0000-0000-0000203E0000}"/>
    <cellStyle name="Normal 41 2 2 2 2 3 3 4" xfId="36620" xr:uid="{00000000-0005-0000-0000-0000213E0000}"/>
    <cellStyle name="Normal 41 2 2 2 2 3 3 5" xfId="21396" xr:uid="{00000000-0005-0000-0000-0000223E0000}"/>
    <cellStyle name="Normal 41 2 2 2 2 3 4" xfId="12986" xr:uid="{00000000-0005-0000-0000-0000233E0000}"/>
    <cellStyle name="Normal 41 2 2 2 2 3 4 2" xfId="43308" xr:uid="{00000000-0005-0000-0000-0000243E0000}"/>
    <cellStyle name="Normal 41 2 2 2 2 3 4 3" xfId="28084" xr:uid="{00000000-0005-0000-0000-0000253E0000}"/>
    <cellStyle name="Normal 41 2 2 2 2 3 5" xfId="7965" xr:uid="{00000000-0005-0000-0000-0000263E0000}"/>
    <cellStyle name="Normal 41 2 2 2 2 3 5 2" xfId="38291" xr:uid="{00000000-0005-0000-0000-0000273E0000}"/>
    <cellStyle name="Normal 41 2 2 2 2 3 5 3" xfId="23067" xr:uid="{00000000-0005-0000-0000-0000283E0000}"/>
    <cellStyle name="Normal 41 2 2 2 2 3 6" xfId="33279" xr:uid="{00000000-0005-0000-0000-0000293E0000}"/>
    <cellStyle name="Normal 41 2 2 2 2 3 7" xfId="18054" xr:uid="{00000000-0005-0000-0000-00002A3E0000}"/>
    <cellStyle name="Normal 41 2 2 2 2 4" xfId="3747" xr:uid="{00000000-0005-0000-0000-00002B3E0000}"/>
    <cellStyle name="Normal 41 2 2 2 2 4 2" xfId="13821" xr:uid="{00000000-0005-0000-0000-00002C3E0000}"/>
    <cellStyle name="Normal 41 2 2 2 2 4 2 2" xfId="44143" xr:uid="{00000000-0005-0000-0000-00002D3E0000}"/>
    <cellStyle name="Normal 41 2 2 2 2 4 2 3" xfId="28919" xr:uid="{00000000-0005-0000-0000-00002E3E0000}"/>
    <cellStyle name="Normal 41 2 2 2 2 4 3" xfId="8801" xr:uid="{00000000-0005-0000-0000-00002F3E0000}"/>
    <cellStyle name="Normal 41 2 2 2 2 4 3 2" xfId="39126" xr:uid="{00000000-0005-0000-0000-0000303E0000}"/>
    <cellStyle name="Normal 41 2 2 2 2 4 3 3" xfId="23902" xr:uid="{00000000-0005-0000-0000-0000313E0000}"/>
    <cellStyle name="Normal 41 2 2 2 2 4 4" xfId="34113" xr:uid="{00000000-0005-0000-0000-0000323E0000}"/>
    <cellStyle name="Normal 41 2 2 2 2 4 5" xfId="18889" xr:uid="{00000000-0005-0000-0000-0000333E0000}"/>
    <cellStyle name="Normal 41 2 2 2 2 5" xfId="5440" xr:uid="{00000000-0005-0000-0000-0000343E0000}"/>
    <cellStyle name="Normal 41 2 2 2 2 5 2" xfId="15492" xr:uid="{00000000-0005-0000-0000-0000353E0000}"/>
    <cellStyle name="Normal 41 2 2 2 2 5 2 2" xfId="45814" xr:uid="{00000000-0005-0000-0000-0000363E0000}"/>
    <cellStyle name="Normal 41 2 2 2 2 5 2 3" xfId="30590" xr:uid="{00000000-0005-0000-0000-0000373E0000}"/>
    <cellStyle name="Normal 41 2 2 2 2 5 3" xfId="10472" xr:uid="{00000000-0005-0000-0000-0000383E0000}"/>
    <cellStyle name="Normal 41 2 2 2 2 5 3 2" xfId="40797" xr:uid="{00000000-0005-0000-0000-0000393E0000}"/>
    <cellStyle name="Normal 41 2 2 2 2 5 3 3" xfId="25573" xr:uid="{00000000-0005-0000-0000-00003A3E0000}"/>
    <cellStyle name="Normal 41 2 2 2 2 5 4" xfId="35784" xr:uid="{00000000-0005-0000-0000-00003B3E0000}"/>
    <cellStyle name="Normal 41 2 2 2 2 5 5" xfId="20560" xr:uid="{00000000-0005-0000-0000-00003C3E0000}"/>
    <cellStyle name="Normal 41 2 2 2 2 6" xfId="12150" xr:uid="{00000000-0005-0000-0000-00003D3E0000}"/>
    <cellStyle name="Normal 41 2 2 2 2 6 2" xfId="42472" xr:uid="{00000000-0005-0000-0000-00003E3E0000}"/>
    <cellStyle name="Normal 41 2 2 2 2 6 3" xfId="27248" xr:uid="{00000000-0005-0000-0000-00003F3E0000}"/>
    <cellStyle name="Normal 41 2 2 2 2 7" xfId="7129" xr:uid="{00000000-0005-0000-0000-0000403E0000}"/>
    <cellStyle name="Normal 41 2 2 2 2 7 2" xfId="37455" xr:uid="{00000000-0005-0000-0000-0000413E0000}"/>
    <cellStyle name="Normal 41 2 2 2 2 7 3" xfId="22231" xr:uid="{00000000-0005-0000-0000-0000423E0000}"/>
    <cellStyle name="Normal 41 2 2 2 2 8" xfId="32443" xr:uid="{00000000-0005-0000-0000-0000433E0000}"/>
    <cellStyle name="Normal 41 2 2 2 2 9" xfId="17218" xr:uid="{00000000-0005-0000-0000-0000443E0000}"/>
    <cellStyle name="Normal 41 2 2 2 3" xfId="2265" xr:uid="{00000000-0005-0000-0000-0000453E0000}"/>
    <cellStyle name="Normal 41 2 2 2 3 2" xfId="3104" xr:uid="{00000000-0005-0000-0000-0000463E0000}"/>
    <cellStyle name="Normal 41 2 2 2 3 2 2" xfId="4794" xr:uid="{00000000-0005-0000-0000-0000473E0000}"/>
    <cellStyle name="Normal 41 2 2 2 3 2 2 2" xfId="14867" xr:uid="{00000000-0005-0000-0000-0000483E0000}"/>
    <cellStyle name="Normal 41 2 2 2 3 2 2 2 2" xfId="45189" xr:uid="{00000000-0005-0000-0000-0000493E0000}"/>
    <cellStyle name="Normal 41 2 2 2 3 2 2 2 3" xfId="29965" xr:uid="{00000000-0005-0000-0000-00004A3E0000}"/>
    <cellStyle name="Normal 41 2 2 2 3 2 2 3" xfId="9847" xr:uid="{00000000-0005-0000-0000-00004B3E0000}"/>
    <cellStyle name="Normal 41 2 2 2 3 2 2 3 2" xfId="40172" xr:uid="{00000000-0005-0000-0000-00004C3E0000}"/>
    <cellStyle name="Normal 41 2 2 2 3 2 2 3 3" xfId="24948" xr:uid="{00000000-0005-0000-0000-00004D3E0000}"/>
    <cellStyle name="Normal 41 2 2 2 3 2 2 4" xfId="35159" xr:uid="{00000000-0005-0000-0000-00004E3E0000}"/>
    <cellStyle name="Normal 41 2 2 2 3 2 2 5" xfId="19935" xr:uid="{00000000-0005-0000-0000-00004F3E0000}"/>
    <cellStyle name="Normal 41 2 2 2 3 2 3" xfId="6486" xr:uid="{00000000-0005-0000-0000-0000503E0000}"/>
    <cellStyle name="Normal 41 2 2 2 3 2 3 2" xfId="16538" xr:uid="{00000000-0005-0000-0000-0000513E0000}"/>
    <cellStyle name="Normal 41 2 2 2 3 2 3 2 2" xfId="46860" xr:uid="{00000000-0005-0000-0000-0000523E0000}"/>
    <cellStyle name="Normal 41 2 2 2 3 2 3 2 3" xfId="31636" xr:uid="{00000000-0005-0000-0000-0000533E0000}"/>
    <cellStyle name="Normal 41 2 2 2 3 2 3 3" xfId="11518" xr:uid="{00000000-0005-0000-0000-0000543E0000}"/>
    <cellStyle name="Normal 41 2 2 2 3 2 3 3 2" xfId="41843" xr:uid="{00000000-0005-0000-0000-0000553E0000}"/>
    <cellStyle name="Normal 41 2 2 2 3 2 3 3 3" xfId="26619" xr:uid="{00000000-0005-0000-0000-0000563E0000}"/>
    <cellStyle name="Normal 41 2 2 2 3 2 3 4" xfId="36830" xr:uid="{00000000-0005-0000-0000-0000573E0000}"/>
    <cellStyle name="Normal 41 2 2 2 3 2 3 5" xfId="21606" xr:uid="{00000000-0005-0000-0000-0000583E0000}"/>
    <cellStyle name="Normal 41 2 2 2 3 2 4" xfId="13196" xr:uid="{00000000-0005-0000-0000-0000593E0000}"/>
    <cellStyle name="Normal 41 2 2 2 3 2 4 2" xfId="43518" xr:uid="{00000000-0005-0000-0000-00005A3E0000}"/>
    <cellStyle name="Normal 41 2 2 2 3 2 4 3" xfId="28294" xr:uid="{00000000-0005-0000-0000-00005B3E0000}"/>
    <cellStyle name="Normal 41 2 2 2 3 2 5" xfId="8175" xr:uid="{00000000-0005-0000-0000-00005C3E0000}"/>
    <cellStyle name="Normal 41 2 2 2 3 2 5 2" xfId="38501" xr:uid="{00000000-0005-0000-0000-00005D3E0000}"/>
    <cellStyle name="Normal 41 2 2 2 3 2 5 3" xfId="23277" xr:uid="{00000000-0005-0000-0000-00005E3E0000}"/>
    <cellStyle name="Normal 41 2 2 2 3 2 6" xfId="33489" xr:uid="{00000000-0005-0000-0000-00005F3E0000}"/>
    <cellStyle name="Normal 41 2 2 2 3 2 7" xfId="18264" xr:uid="{00000000-0005-0000-0000-0000603E0000}"/>
    <cellStyle name="Normal 41 2 2 2 3 3" xfId="3957" xr:uid="{00000000-0005-0000-0000-0000613E0000}"/>
    <cellStyle name="Normal 41 2 2 2 3 3 2" xfId="14031" xr:uid="{00000000-0005-0000-0000-0000623E0000}"/>
    <cellStyle name="Normal 41 2 2 2 3 3 2 2" xfId="44353" xr:uid="{00000000-0005-0000-0000-0000633E0000}"/>
    <cellStyle name="Normal 41 2 2 2 3 3 2 3" xfId="29129" xr:uid="{00000000-0005-0000-0000-0000643E0000}"/>
    <cellStyle name="Normal 41 2 2 2 3 3 3" xfId="9011" xr:uid="{00000000-0005-0000-0000-0000653E0000}"/>
    <cellStyle name="Normal 41 2 2 2 3 3 3 2" xfId="39336" xr:uid="{00000000-0005-0000-0000-0000663E0000}"/>
    <cellStyle name="Normal 41 2 2 2 3 3 3 3" xfId="24112" xr:uid="{00000000-0005-0000-0000-0000673E0000}"/>
    <cellStyle name="Normal 41 2 2 2 3 3 4" xfId="34323" xr:uid="{00000000-0005-0000-0000-0000683E0000}"/>
    <cellStyle name="Normal 41 2 2 2 3 3 5" xfId="19099" xr:uid="{00000000-0005-0000-0000-0000693E0000}"/>
    <cellStyle name="Normal 41 2 2 2 3 4" xfId="5650" xr:uid="{00000000-0005-0000-0000-00006A3E0000}"/>
    <cellStyle name="Normal 41 2 2 2 3 4 2" xfId="15702" xr:uid="{00000000-0005-0000-0000-00006B3E0000}"/>
    <cellStyle name="Normal 41 2 2 2 3 4 2 2" xfId="46024" xr:uid="{00000000-0005-0000-0000-00006C3E0000}"/>
    <cellStyle name="Normal 41 2 2 2 3 4 2 3" xfId="30800" xr:uid="{00000000-0005-0000-0000-00006D3E0000}"/>
    <cellStyle name="Normal 41 2 2 2 3 4 3" xfId="10682" xr:uid="{00000000-0005-0000-0000-00006E3E0000}"/>
    <cellStyle name="Normal 41 2 2 2 3 4 3 2" xfId="41007" xr:uid="{00000000-0005-0000-0000-00006F3E0000}"/>
    <cellStyle name="Normal 41 2 2 2 3 4 3 3" xfId="25783" xr:uid="{00000000-0005-0000-0000-0000703E0000}"/>
    <cellStyle name="Normal 41 2 2 2 3 4 4" xfId="35994" xr:uid="{00000000-0005-0000-0000-0000713E0000}"/>
    <cellStyle name="Normal 41 2 2 2 3 4 5" xfId="20770" xr:uid="{00000000-0005-0000-0000-0000723E0000}"/>
    <cellStyle name="Normal 41 2 2 2 3 5" xfId="12360" xr:uid="{00000000-0005-0000-0000-0000733E0000}"/>
    <cellStyle name="Normal 41 2 2 2 3 5 2" xfId="42682" xr:uid="{00000000-0005-0000-0000-0000743E0000}"/>
    <cellStyle name="Normal 41 2 2 2 3 5 3" xfId="27458" xr:uid="{00000000-0005-0000-0000-0000753E0000}"/>
    <cellStyle name="Normal 41 2 2 2 3 6" xfId="7339" xr:uid="{00000000-0005-0000-0000-0000763E0000}"/>
    <cellStyle name="Normal 41 2 2 2 3 6 2" xfId="37665" xr:uid="{00000000-0005-0000-0000-0000773E0000}"/>
    <cellStyle name="Normal 41 2 2 2 3 6 3" xfId="22441" xr:uid="{00000000-0005-0000-0000-0000783E0000}"/>
    <cellStyle name="Normal 41 2 2 2 3 7" xfId="32653" xr:uid="{00000000-0005-0000-0000-0000793E0000}"/>
    <cellStyle name="Normal 41 2 2 2 3 8" xfId="17428" xr:uid="{00000000-0005-0000-0000-00007A3E0000}"/>
    <cellStyle name="Normal 41 2 2 2 4" xfId="2686" xr:uid="{00000000-0005-0000-0000-00007B3E0000}"/>
    <cellStyle name="Normal 41 2 2 2 4 2" xfId="4376" xr:uid="{00000000-0005-0000-0000-00007C3E0000}"/>
    <cellStyle name="Normal 41 2 2 2 4 2 2" xfId="14449" xr:uid="{00000000-0005-0000-0000-00007D3E0000}"/>
    <cellStyle name="Normal 41 2 2 2 4 2 2 2" xfId="44771" xr:uid="{00000000-0005-0000-0000-00007E3E0000}"/>
    <cellStyle name="Normal 41 2 2 2 4 2 2 3" xfId="29547" xr:uid="{00000000-0005-0000-0000-00007F3E0000}"/>
    <cellStyle name="Normal 41 2 2 2 4 2 3" xfId="9429" xr:uid="{00000000-0005-0000-0000-0000803E0000}"/>
    <cellStyle name="Normal 41 2 2 2 4 2 3 2" xfId="39754" xr:uid="{00000000-0005-0000-0000-0000813E0000}"/>
    <cellStyle name="Normal 41 2 2 2 4 2 3 3" xfId="24530" xr:uid="{00000000-0005-0000-0000-0000823E0000}"/>
    <cellStyle name="Normal 41 2 2 2 4 2 4" xfId="34741" xr:uid="{00000000-0005-0000-0000-0000833E0000}"/>
    <cellStyle name="Normal 41 2 2 2 4 2 5" xfId="19517" xr:uid="{00000000-0005-0000-0000-0000843E0000}"/>
    <cellStyle name="Normal 41 2 2 2 4 3" xfId="6068" xr:uid="{00000000-0005-0000-0000-0000853E0000}"/>
    <cellStyle name="Normal 41 2 2 2 4 3 2" xfId="16120" xr:uid="{00000000-0005-0000-0000-0000863E0000}"/>
    <cellStyle name="Normal 41 2 2 2 4 3 2 2" xfId="46442" xr:uid="{00000000-0005-0000-0000-0000873E0000}"/>
    <cellStyle name="Normal 41 2 2 2 4 3 2 3" xfId="31218" xr:uid="{00000000-0005-0000-0000-0000883E0000}"/>
    <cellStyle name="Normal 41 2 2 2 4 3 3" xfId="11100" xr:uid="{00000000-0005-0000-0000-0000893E0000}"/>
    <cellStyle name="Normal 41 2 2 2 4 3 3 2" xfId="41425" xr:uid="{00000000-0005-0000-0000-00008A3E0000}"/>
    <cellStyle name="Normal 41 2 2 2 4 3 3 3" xfId="26201" xr:uid="{00000000-0005-0000-0000-00008B3E0000}"/>
    <cellStyle name="Normal 41 2 2 2 4 3 4" xfId="36412" xr:uid="{00000000-0005-0000-0000-00008C3E0000}"/>
    <cellStyle name="Normal 41 2 2 2 4 3 5" xfId="21188" xr:uid="{00000000-0005-0000-0000-00008D3E0000}"/>
    <cellStyle name="Normal 41 2 2 2 4 4" xfId="12778" xr:uid="{00000000-0005-0000-0000-00008E3E0000}"/>
    <cellStyle name="Normal 41 2 2 2 4 4 2" xfId="43100" xr:uid="{00000000-0005-0000-0000-00008F3E0000}"/>
    <cellStyle name="Normal 41 2 2 2 4 4 3" xfId="27876" xr:uid="{00000000-0005-0000-0000-0000903E0000}"/>
    <cellStyle name="Normal 41 2 2 2 4 5" xfId="7757" xr:uid="{00000000-0005-0000-0000-0000913E0000}"/>
    <cellStyle name="Normal 41 2 2 2 4 5 2" xfId="38083" xr:uid="{00000000-0005-0000-0000-0000923E0000}"/>
    <cellStyle name="Normal 41 2 2 2 4 5 3" xfId="22859" xr:uid="{00000000-0005-0000-0000-0000933E0000}"/>
    <cellStyle name="Normal 41 2 2 2 4 6" xfId="33071" xr:uid="{00000000-0005-0000-0000-0000943E0000}"/>
    <cellStyle name="Normal 41 2 2 2 4 7" xfId="17846" xr:uid="{00000000-0005-0000-0000-0000953E0000}"/>
    <cellStyle name="Normal 41 2 2 2 5" xfId="3539" xr:uid="{00000000-0005-0000-0000-0000963E0000}"/>
    <cellStyle name="Normal 41 2 2 2 5 2" xfId="13613" xr:uid="{00000000-0005-0000-0000-0000973E0000}"/>
    <cellStyle name="Normal 41 2 2 2 5 2 2" xfId="43935" xr:uid="{00000000-0005-0000-0000-0000983E0000}"/>
    <cellStyle name="Normal 41 2 2 2 5 2 3" xfId="28711" xr:uid="{00000000-0005-0000-0000-0000993E0000}"/>
    <cellStyle name="Normal 41 2 2 2 5 3" xfId="8593" xr:uid="{00000000-0005-0000-0000-00009A3E0000}"/>
    <cellStyle name="Normal 41 2 2 2 5 3 2" xfId="38918" xr:uid="{00000000-0005-0000-0000-00009B3E0000}"/>
    <cellStyle name="Normal 41 2 2 2 5 3 3" xfId="23694" xr:uid="{00000000-0005-0000-0000-00009C3E0000}"/>
    <cellStyle name="Normal 41 2 2 2 5 4" xfId="33905" xr:uid="{00000000-0005-0000-0000-00009D3E0000}"/>
    <cellStyle name="Normal 41 2 2 2 5 5" xfId="18681" xr:uid="{00000000-0005-0000-0000-00009E3E0000}"/>
    <cellStyle name="Normal 41 2 2 2 6" xfId="5232" xr:uid="{00000000-0005-0000-0000-00009F3E0000}"/>
    <cellStyle name="Normal 41 2 2 2 6 2" xfId="15284" xr:uid="{00000000-0005-0000-0000-0000A03E0000}"/>
    <cellStyle name="Normal 41 2 2 2 6 2 2" xfId="45606" xr:uid="{00000000-0005-0000-0000-0000A13E0000}"/>
    <cellStyle name="Normal 41 2 2 2 6 2 3" xfId="30382" xr:uid="{00000000-0005-0000-0000-0000A23E0000}"/>
    <cellStyle name="Normal 41 2 2 2 6 3" xfId="10264" xr:uid="{00000000-0005-0000-0000-0000A33E0000}"/>
    <cellStyle name="Normal 41 2 2 2 6 3 2" xfId="40589" xr:uid="{00000000-0005-0000-0000-0000A43E0000}"/>
    <cellStyle name="Normal 41 2 2 2 6 3 3" xfId="25365" xr:uid="{00000000-0005-0000-0000-0000A53E0000}"/>
    <cellStyle name="Normal 41 2 2 2 6 4" xfId="35576" xr:uid="{00000000-0005-0000-0000-0000A63E0000}"/>
    <cellStyle name="Normal 41 2 2 2 6 5" xfId="20352" xr:uid="{00000000-0005-0000-0000-0000A73E0000}"/>
    <cellStyle name="Normal 41 2 2 2 7" xfId="11942" xr:uid="{00000000-0005-0000-0000-0000A83E0000}"/>
    <cellStyle name="Normal 41 2 2 2 7 2" xfId="42264" xr:uid="{00000000-0005-0000-0000-0000A93E0000}"/>
    <cellStyle name="Normal 41 2 2 2 7 3" xfId="27040" xr:uid="{00000000-0005-0000-0000-0000AA3E0000}"/>
    <cellStyle name="Normal 41 2 2 2 8" xfId="6921" xr:uid="{00000000-0005-0000-0000-0000AB3E0000}"/>
    <cellStyle name="Normal 41 2 2 2 8 2" xfId="37247" xr:uid="{00000000-0005-0000-0000-0000AC3E0000}"/>
    <cellStyle name="Normal 41 2 2 2 8 3" xfId="22023" xr:uid="{00000000-0005-0000-0000-0000AD3E0000}"/>
    <cellStyle name="Normal 41 2 2 2 9" xfId="32235" xr:uid="{00000000-0005-0000-0000-0000AE3E0000}"/>
    <cellStyle name="Normal 41 2 2 3" xfId="1948" xr:uid="{00000000-0005-0000-0000-0000AF3E0000}"/>
    <cellStyle name="Normal 41 2 2 3 2" xfId="2369" xr:uid="{00000000-0005-0000-0000-0000B03E0000}"/>
    <cellStyle name="Normal 41 2 2 3 2 2" xfId="3208" xr:uid="{00000000-0005-0000-0000-0000B13E0000}"/>
    <cellStyle name="Normal 41 2 2 3 2 2 2" xfId="4898" xr:uid="{00000000-0005-0000-0000-0000B23E0000}"/>
    <cellStyle name="Normal 41 2 2 3 2 2 2 2" xfId="14971" xr:uid="{00000000-0005-0000-0000-0000B33E0000}"/>
    <cellStyle name="Normal 41 2 2 3 2 2 2 2 2" xfId="45293" xr:uid="{00000000-0005-0000-0000-0000B43E0000}"/>
    <cellStyle name="Normal 41 2 2 3 2 2 2 2 3" xfId="30069" xr:uid="{00000000-0005-0000-0000-0000B53E0000}"/>
    <cellStyle name="Normal 41 2 2 3 2 2 2 3" xfId="9951" xr:uid="{00000000-0005-0000-0000-0000B63E0000}"/>
    <cellStyle name="Normal 41 2 2 3 2 2 2 3 2" xfId="40276" xr:uid="{00000000-0005-0000-0000-0000B73E0000}"/>
    <cellStyle name="Normal 41 2 2 3 2 2 2 3 3" xfId="25052" xr:uid="{00000000-0005-0000-0000-0000B83E0000}"/>
    <cellStyle name="Normal 41 2 2 3 2 2 2 4" xfId="35263" xr:uid="{00000000-0005-0000-0000-0000B93E0000}"/>
    <cellStyle name="Normal 41 2 2 3 2 2 2 5" xfId="20039" xr:uid="{00000000-0005-0000-0000-0000BA3E0000}"/>
    <cellStyle name="Normal 41 2 2 3 2 2 3" xfId="6590" xr:uid="{00000000-0005-0000-0000-0000BB3E0000}"/>
    <cellStyle name="Normal 41 2 2 3 2 2 3 2" xfId="16642" xr:uid="{00000000-0005-0000-0000-0000BC3E0000}"/>
    <cellStyle name="Normal 41 2 2 3 2 2 3 2 2" xfId="46964" xr:uid="{00000000-0005-0000-0000-0000BD3E0000}"/>
    <cellStyle name="Normal 41 2 2 3 2 2 3 2 3" xfId="31740" xr:uid="{00000000-0005-0000-0000-0000BE3E0000}"/>
    <cellStyle name="Normal 41 2 2 3 2 2 3 3" xfId="11622" xr:uid="{00000000-0005-0000-0000-0000BF3E0000}"/>
    <cellStyle name="Normal 41 2 2 3 2 2 3 3 2" xfId="41947" xr:uid="{00000000-0005-0000-0000-0000C03E0000}"/>
    <cellStyle name="Normal 41 2 2 3 2 2 3 3 3" xfId="26723" xr:uid="{00000000-0005-0000-0000-0000C13E0000}"/>
    <cellStyle name="Normal 41 2 2 3 2 2 3 4" xfId="36934" xr:uid="{00000000-0005-0000-0000-0000C23E0000}"/>
    <cellStyle name="Normal 41 2 2 3 2 2 3 5" xfId="21710" xr:uid="{00000000-0005-0000-0000-0000C33E0000}"/>
    <cellStyle name="Normal 41 2 2 3 2 2 4" xfId="13300" xr:uid="{00000000-0005-0000-0000-0000C43E0000}"/>
    <cellStyle name="Normal 41 2 2 3 2 2 4 2" xfId="43622" xr:uid="{00000000-0005-0000-0000-0000C53E0000}"/>
    <cellStyle name="Normal 41 2 2 3 2 2 4 3" xfId="28398" xr:uid="{00000000-0005-0000-0000-0000C63E0000}"/>
    <cellStyle name="Normal 41 2 2 3 2 2 5" xfId="8279" xr:uid="{00000000-0005-0000-0000-0000C73E0000}"/>
    <cellStyle name="Normal 41 2 2 3 2 2 5 2" xfId="38605" xr:uid="{00000000-0005-0000-0000-0000C83E0000}"/>
    <cellStyle name="Normal 41 2 2 3 2 2 5 3" xfId="23381" xr:uid="{00000000-0005-0000-0000-0000C93E0000}"/>
    <cellStyle name="Normal 41 2 2 3 2 2 6" xfId="33593" xr:uid="{00000000-0005-0000-0000-0000CA3E0000}"/>
    <cellStyle name="Normal 41 2 2 3 2 2 7" xfId="18368" xr:uid="{00000000-0005-0000-0000-0000CB3E0000}"/>
    <cellStyle name="Normal 41 2 2 3 2 3" xfId="4061" xr:uid="{00000000-0005-0000-0000-0000CC3E0000}"/>
    <cellStyle name="Normal 41 2 2 3 2 3 2" xfId="14135" xr:uid="{00000000-0005-0000-0000-0000CD3E0000}"/>
    <cellStyle name="Normal 41 2 2 3 2 3 2 2" xfId="44457" xr:uid="{00000000-0005-0000-0000-0000CE3E0000}"/>
    <cellStyle name="Normal 41 2 2 3 2 3 2 3" xfId="29233" xr:uid="{00000000-0005-0000-0000-0000CF3E0000}"/>
    <cellStyle name="Normal 41 2 2 3 2 3 3" xfId="9115" xr:uid="{00000000-0005-0000-0000-0000D03E0000}"/>
    <cellStyle name="Normal 41 2 2 3 2 3 3 2" xfId="39440" xr:uid="{00000000-0005-0000-0000-0000D13E0000}"/>
    <cellStyle name="Normal 41 2 2 3 2 3 3 3" xfId="24216" xr:uid="{00000000-0005-0000-0000-0000D23E0000}"/>
    <cellStyle name="Normal 41 2 2 3 2 3 4" xfId="34427" xr:uid="{00000000-0005-0000-0000-0000D33E0000}"/>
    <cellStyle name="Normal 41 2 2 3 2 3 5" xfId="19203" xr:uid="{00000000-0005-0000-0000-0000D43E0000}"/>
    <cellStyle name="Normal 41 2 2 3 2 4" xfId="5754" xr:uid="{00000000-0005-0000-0000-0000D53E0000}"/>
    <cellStyle name="Normal 41 2 2 3 2 4 2" xfId="15806" xr:uid="{00000000-0005-0000-0000-0000D63E0000}"/>
    <cellStyle name="Normal 41 2 2 3 2 4 2 2" xfId="46128" xr:uid="{00000000-0005-0000-0000-0000D73E0000}"/>
    <cellStyle name="Normal 41 2 2 3 2 4 2 3" xfId="30904" xr:uid="{00000000-0005-0000-0000-0000D83E0000}"/>
    <cellStyle name="Normal 41 2 2 3 2 4 3" xfId="10786" xr:uid="{00000000-0005-0000-0000-0000D93E0000}"/>
    <cellStyle name="Normal 41 2 2 3 2 4 3 2" xfId="41111" xr:uid="{00000000-0005-0000-0000-0000DA3E0000}"/>
    <cellStyle name="Normal 41 2 2 3 2 4 3 3" xfId="25887" xr:uid="{00000000-0005-0000-0000-0000DB3E0000}"/>
    <cellStyle name="Normal 41 2 2 3 2 4 4" xfId="36098" xr:uid="{00000000-0005-0000-0000-0000DC3E0000}"/>
    <cellStyle name="Normal 41 2 2 3 2 4 5" xfId="20874" xr:uid="{00000000-0005-0000-0000-0000DD3E0000}"/>
    <cellStyle name="Normal 41 2 2 3 2 5" xfId="12464" xr:uid="{00000000-0005-0000-0000-0000DE3E0000}"/>
    <cellStyle name="Normal 41 2 2 3 2 5 2" xfId="42786" xr:uid="{00000000-0005-0000-0000-0000DF3E0000}"/>
    <cellStyle name="Normal 41 2 2 3 2 5 3" xfId="27562" xr:uid="{00000000-0005-0000-0000-0000E03E0000}"/>
    <cellStyle name="Normal 41 2 2 3 2 6" xfId="7443" xr:uid="{00000000-0005-0000-0000-0000E13E0000}"/>
    <cellStyle name="Normal 41 2 2 3 2 6 2" xfId="37769" xr:uid="{00000000-0005-0000-0000-0000E23E0000}"/>
    <cellStyle name="Normal 41 2 2 3 2 6 3" xfId="22545" xr:uid="{00000000-0005-0000-0000-0000E33E0000}"/>
    <cellStyle name="Normal 41 2 2 3 2 7" xfId="32757" xr:uid="{00000000-0005-0000-0000-0000E43E0000}"/>
    <cellStyle name="Normal 41 2 2 3 2 8" xfId="17532" xr:uid="{00000000-0005-0000-0000-0000E53E0000}"/>
    <cellStyle name="Normal 41 2 2 3 3" xfId="2790" xr:uid="{00000000-0005-0000-0000-0000E63E0000}"/>
    <cellStyle name="Normal 41 2 2 3 3 2" xfId="4480" xr:uid="{00000000-0005-0000-0000-0000E73E0000}"/>
    <cellStyle name="Normal 41 2 2 3 3 2 2" xfId="14553" xr:uid="{00000000-0005-0000-0000-0000E83E0000}"/>
    <cellStyle name="Normal 41 2 2 3 3 2 2 2" xfId="44875" xr:uid="{00000000-0005-0000-0000-0000E93E0000}"/>
    <cellStyle name="Normal 41 2 2 3 3 2 2 3" xfId="29651" xr:uid="{00000000-0005-0000-0000-0000EA3E0000}"/>
    <cellStyle name="Normal 41 2 2 3 3 2 3" xfId="9533" xr:uid="{00000000-0005-0000-0000-0000EB3E0000}"/>
    <cellStyle name="Normal 41 2 2 3 3 2 3 2" xfId="39858" xr:uid="{00000000-0005-0000-0000-0000EC3E0000}"/>
    <cellStyle name="Normal 41 2 2 3 3 2 3 3" xfId="24634" xr:uid="{00000000-0005-0000-0000-0000ED3E0000}"/>
    <cellStyle name="Normal 41 2 2 3 3 2 4" xfId="34845" xr:uid="{00000000-0005-0000-0000-0000EE3E0000}"/>
    <cellStyle name="Normal 41 2 2 3 3 2 5" xfId="19621" xr:uid="{00000000-0005-0000-0000-0000EF3E0000}"/>
    <cellStyle name="Normal 41 2 2 3 3 3" xfId="6172" xr:uid="{00000000-0005-0000-0000-0000F03E0000}"/>
    <cellStyle name="Normal 41 2 2 3 3 3 2" xfId="16224" xr:uid="{00000000-0005-0000-0000-0000F13E0000}"/>
    <cellStyle name="Normal 41 2 2 3 3 3 2 2" xfId="46546" xr:uid="{00000000-0005-0000-0000-0000F23E0000}"/>
    <cellStyle name="Normal 41 2 2 3 3 3 2 3" xfId="31322" xr:uid="{00000000-0005-0000-0000-0000F33E0000}"/>
    <cellStyle name="Normal 41 2 2 3 3 3 3" xfId="11204" xr:uid="{00000000-0005-0000-0000-0000F43E0000}"/>
    <cellStyle name="Normal 41 2 2 3 3 3 3 2" xfId="41529" xr:uid="{00000000-0005-0000-0000-0000F53E0000}"/>
    <cellStyle name="Normal 41 2 2 3 3 3 3 3" xfId="26305" xr:uid="{00000000-0005-0000-0000-0000F63E0000}"/>
    <cellStyle name="Normal 41 2 2 3 3 3 4" xfId="36516" xr:uid="{00000000-0005-0000-0000-0000F73E0000}"/>
    <cellStyle name="Normal 41 2 2 3 3 3 5" xfId="21292" xr:uid="{00000000-0005-0000-0000-0000F83E0000}"/>
    <cellStyle name="Normal 41 2 2 3 3 4" xfId="12882" xr:uid="{00000000-0005-0000-0000-0000F93E0000}"/>
    <cellStyle name="Normal 41 2 2 3 3 4 2" xfId="43204" xr:uid="{00000000-0005-0000-0000-0000FA3E0000}"/>
    <cellStyle name="Normal 41 2 2 3 3 4 3" xfId="27980" xr:uid="{00000000-0005-0000-0000-0000FB3E0000}"/>
    <cellStyle name="Normal 41 2 2 3 3 5" xfId="7861" xr:uid="{00000000-0005-0000-0000-0000FC3E0000}"/>
    <cellStyle name="Normal 41 2 2 3 3 5 2" xfId="38187" xr:uid="{00000000-0005-0000-0000-0000FD3E0000}"/>
    <cellStyle name="Normal 41 2 2 3 3 5 3" xfId="22963" xr:uid="{00000000-0005-0000-0000-0000FE3E0000}"/>
    <cellStyle name="Normal 41 2 2 3 3 6" xfId="33175" xr:uid="{00000000-0005-0000-0000-0000FF3E0000}"/>
    <cellStyle name="Normal 41 2 2 3 3 7" xfId="17950" xr:uid="{00000000-0005-0000-0000-0000003F0000}"/>
    <cellStyle name="Normal 41 2 2 3 4" xfId="3643" xr:uid="{00000000-0005-0000-0000-0000013F0000}"/>
    <cellStyle name="Normal 41 2 2 3 4 2" xfId="13717" xr:uid="{00000000-0005-0000-0000-0000023F0000}"/>
    <cellStyle name="Normal 41 2 2 3 4 2 2" xfId="44039" xr:uid="{00000000-0005-0000-0000-0000033F0000}"/>
    <cellStyle name="Normal 41 2 2 3 4 2 3" xfId="28815" xr:uid="{00000000-0005-0000-0000-0000043F0000}"/>
    <cellStyle name="Normal 41 2 2 3 4 3" xfId="8697" xr:uid="{00000000-0005-0000-0000-0000053F0000}"/>
    <cellStyle name="Normal 41 2 2 3 4 3 2" xfId="39022" xr:uid="{00000000-0005-0000-0000-0000063F0000}"/>
    <cellStyle name="Normal 41 2 2 3 4 3 3" xfId="23798" xr:uid="{00000000-0005-0000-0000-0000073F0000}"/>
    <cellStyle name="Normal 41 2 2 3 4 4" xfId="34009" xr:uid="{00000000-0005-0000-0000-0000083F0000}"/>
    <cellStyle name="Normal 41 2 2 3 4 5" xfId="18785" xr:uid="{00000000-0005-0000-0000-0000093F0000}"/>
    <cellStyle name="Normal 41 2 2 3 5" xfId="5336" xr:uid="{00000000-0005-0000-0000-00000A3F0000}"/>
    <cellStyle name="Normal 41 2 2 3 5 2" xfId="15388" xr:uid="{00000000-0005-0000-0000-00000B3F0000}"/>
    <cellStyle name="Normal 41 2 2 3 5 2 2" xfId="45710" xr:uid="{00000000-0005-0000-0000-00000C3F0000}"/>
    <cellStyle name="Normal 41 2 2 3 5 2 3" xfId="30486" xr:uid="{00000000-0005-0000-0000-00000D3F0000}"/>
    <cellStyle name="Normal 41 2 2 3 5 3" xfId="10368" xr:uid="{00000000-0005-0000-0000-00000E3F0000}"/>
    <cellStyle name="Normal 41 2 2 3 5 3 2" xfId="40693" xr:uid="{00000000-0005-0000-0000-00000F3F0000}"/>
    <cellStyle name="Normal 41 2 2 3 5 3 3" xfId="25469" xr:uid="{00000000-0005-0000-0000-0000103F0000}"/>
    <cellStyle name="Normal 41 2 2 3 5 4" xfId="35680" xr:uid="{00000000-0005-0000-0000-0000113F0000}"/>
    <cellStyle name="Normal 41 2 2 3 5 5" xfId="20456" xr:uid="{00000000-0005-0000-0000-0000123F0000}"/>
    <cellStyle name="Normal 41 2 2 3 6" xfId="12046" xr:uid="{00000000-0005-0000-0000-0000133F0000}"/>
    <cellStyle name="Normal 41 2 2 3 6 2" xfId="42368" xr:uid="{00000000-0005-0000-0000-0000143F0000}"/>
    <cellStyle name="Normal 41 2 2 3 6 3" xfId="27144" xr:uid="{00000000-0005-0000-0000-0000153F0000}"/>
    <cellStyle name="Normal 41 2 2 3 7" xfId="7025" xr:uid="{00000000-0005-0000-0000-0000163F0000}"/>
    <cellStyle name="Normal 41 2 2 3 7 2" xfId="37351" xr:uid="{00000000-0005-0000-0000-0000173F0000}"/>
    <cellStyle name="Normal 41 2 2 3 7 3" xfId="22127" xr:uid="{00000000-0005-0000-0000-0000183F0000}"/>
    <cellStyle name="Normal 41 2 2 3 8" xfId="32339" xr:uid="{00000000-0005-0000-0000-0000193F0000}"/>
    <cellStyle name="Normal 41 2 2 3 9" xfId="17114" xr:uid="{00000000-0005-0000-0000-00001A3F0000}"/>
    <cellStyle name="Normal 41 2 2 4" xfId="2161" xr:uid="{00000000-0005-0000-0000-00001B3F0000}"/>
    <cellStyle name="Normal 41 2 2 4 2" xfId="3000" xr:uid="{00000000-0005-0000-0000-00001C3F0000}"/>
    <cellStyle name="Normal 41 2 2 4 2 2" xfId="4690" xr:uid="{00000000-0005-0000-0000-00001D3F0000}"/>
    <cellStyle name="Normal 41 2 2 4 2 2 2" xfId="14763" xr:uid="{00000000-0005-0000-0000-00001E3F0000}"/>
    <cellStyle name="Normal 41 2 2 4 2 2 2 2" xfId="45085" xr:uid="{00000000-0005-0000-0000-00001F3F0000}"/>
    <cellStyle name="Normal 41 2 2 4 2 2 2 3" xfId="29861" xr:uid="{00000000-0005-0000-0000-0000203F0000}"/>
    <cellStyle name="Normal 41 2 2 4 2 2 3" xfId="9743" xr:uid="{00000000-0005-0000-0000-0000213F0000}"/>
    <cellStyle name="Normal 41 2 2 4 2 2 3 2" xfId="40068" xr:uid="{00000000-0005-0000-0000-0000223F0000}"/>
    <cellStyle name="Normal 41 2 2 4 2 2 3 3" xfId="24844" xr:uid="{00000000-0005-0000-0000-0000233F0000}"/>
    <cellStyle name="Normal 41 2 2 4 2 2 4" xfId="35055" xr:uid="{00000000-0005-0000-0000-0000243F0000}"/>
    <cellStyle name="Normal 41 2 2 4 2 2 5" xfId="19831" xr:uid="{00000000-0005-0000-0000-0000253F0000}"/>
    <cellStyle name="Normal 41 2 2 4 2 3" xfId="6382" xr:uid="{00000000-0005-0000-0000-0000263F0000}"/>
    <cellStyle name="Normal 41 2 2 4 2 3 2" xfId="16434" xr:uid="{00000000-0005-0000-0000-0000273F0000}"/>
    <cellStyle name="Normal 41 2 2 4 2 3 2 2" xfId="46756" xr:uid="{00000000-0005-0000-0000-0000283F0000}"/>
    <cellStyle name="Normal 41 2 2 4 2 3 2 3" xfId="31532" xr:uid="{00000000-0005-0000-0000-0000293F0000}"/>
    <cellStyle name="Normal 41 2 2 4 2 3 3" xfId="11414" xr:uid="{00000000-0005-0000-0000-00002A3F0000}"/>
    <cellStyle name="Normal 41 2 2 4 2 3 3 2" xfId="41739" xr:uid="{00000000-0005-0000-0000-00002B3F0000}"/>
    <cellStyle name="Normal 41 2 2 4 2 3 3 3" xfId="26515" xr:uid="{00000000-0005-0000-0000-00002C3F0000}"/>
    <cellStyle name="Normal 41 2 2 4 2 3 4" xfId="36726" xr:uid="{00000000-0005-0000-0000-00002D3F0000}"/>
    <cellStyle name="Normal 41 2 2 4 2 3 5" xfId="21502" xr:uid="{00000000-0005-0000-0000-00002E3F0000}"/>
    <cellStyle name="Normal 41 2 2 4 2 4" xfId="13092" xr:uid="{00000000-0005-0000-0000-00002F3F0000}"/>
    <cellStyle name="Normal 41 2 2 4 2 4 2" xfId="43414" xr:uid="{00000000-0005-0000-0000-0000303F0000}"/>
    <cellStyle name="Normal 41 2 2 4 2 4 3" xfId="28190" xr:uid="{00000000-0005-0000-0000-0000313F0000}"/>
    <cellStyle name="Normal 41 2 2 4 2 5" xfId="8071" xr:uid="{00000000-0005-0000-0000-0000323F0000}"/>
    <cellStyle name="Normal 41 2 2 4 2 5 2" xfId="38397" xr:uid="{00000000-0005-0000-0000-0000333F0000}"/>
    <cellStyle name="Normal 41 2 2 4 2 5 3" xfId="23173" xr:uid="{00000000-0005-0000-0000-0000343F0000}"/>
    <cellStyle name="Normal 41 2 2 4 2 6" xfId="33385" xr:uid="{00000000-0005-0000-0000-0000353F0000}"/>
    <cellStyle name="Normal 41 2 2 4 2 7" xfId="18160" xr:uid="{00000000-0005-0000-0000-0000363F0000}"/>
    <cellStyle name="Normal 41 2 2 4 3" xfId="3853" xr:uid="{00000000-0005-0000-0000-0000373F0000}"/>
    <cellStyle name="Normal 41 2 2 4 3 2" xfId="13927" xr:uid="{00000000-0005-0000-0000-0000383F0000}"/>
    <cellStyle name="Normal 41 2 2 4 3 2 2" xfId="44249" xr:uid="{00000000-0005-0000-0000-0000393F0000}"/>
    <cellStyle name="Normal 41 2 2 4 3 2 3" xfId="29025" xr:uid="{00000000-0005-0000-0000-00003A3F0000}"/>
    <cellStyle name="Normal 41 2 2 4 3 3" xfId="8907" xr:uid="{00000000-0005-0000-0000-00003B3F0000}"/>
    <cellStyle name="Normal 41 2 2 4 3 3 2" xfId="39232" xr:uid="{00000000-0005-0000-0000-00003C3F0000}"/>
    <cellStyle name="Normal 41 2 2 4 3 3 3" xfId="24008" xr:uid="{00000000-0005-0000-0000-00003D3F0000}"/>
    <cellStyle name="Normal 41 2 2 4 3 4" xfId="34219" xr:uid="{00000000-0005-0000-0000-00003E3F0000}"/>
    <cellStyle name="Normal 41 2 2 4 3 5" xfId="18995" xr:uid="{00000000-0005-0000-0000-00003F3F0000}"/>
    <cellStyle name="Normal 41 2 2 4 4" xfId="5546" xr:uid="{00000000-0005-0000-0000-0000403F0000}"/>
    <cellStyle name="Normal 41 2 2 4 4 2" xfId="15598" xr:uid="{00000000-0005-0000-0000-0000413F0000}"/>
    <cellStyle name="Normal 41 2 2 4 4 2 2" xfId="45920" xr:uid="{00000000-0005-0000-0000-0000423F0000}"/>
    <cellStyle name="Normal 41 2 2 4 4 2 3" xfId="30696" xr:uid="{00000000-0005-0000-0000-0000433F0000}"/>
    <cellStyle name="Normal 41 2 2 4 4 3" xfId="10578" xr:uid="{00000000-0005-0000-0000-0000443F0000}"/>
    <cellStyle name="Normal 41 2 2 4 4 3 2" xfId="40903" xr:uid="{00000000-0005-0000-0000-0000453F0000}"/>
    <cellStyle name="Normal 41 2 2 4 4 3 3" xfId="25679" xr:uid="{00000000-0005-0000-0000-0000463F0000}"/>
    <cellStyle name="Normal 41 2 2 4 4 4" xfId="35890" xr:uid="{00000000-0005-0000-0000-0000473F0000}"/>
    <cellStyle name="Normal 41 2 2 4 4 5" xfId="20666" xr:uid="{00000000-0005-0000-0000-0000483F0000}"/>
    <cellStyle name="Normal 41 2 2 4 5" xfId="12256" xr:uid="{00000000-0005-0000-0000-0000493F0000}"/>
    <cellStyle name="Normal 41 2 2 4 5 2" xfId="42578" xr:uid="{00000000-0005-0000-0000-00004A3F0000}"/>
    <cellStyle name="Normal 41 2 2 4 5 3" xfId="27354" xr:uid="{00000000-0005-0000-0000-00004B3F0000}"/>
    <cellStyle name="Normal 41 2 2 4 6" xfId="7235" xr:uid="{00000000-0005-0000-0000-00004C3F0000}"/>
    <cellStyle name="Normal 41 2 2 4 6 2" xfId="37561" xr:uid="{00000000-0005-0000-0000-00004D3F0000}"/>
    <cellStyle name="Normal 41 2 2 4 6 3" xfId="22337" xr:uid="{00000000-0005-0000-0000-00004E3F0000}"/>
    <cellStyle name="Normal 41 2 2 4 7" xfId="32549" xr:uid="{00000000-0005-0000-0000-00004F3F0000}"/>
    <cellStyle name="Normal 41 2 2 4 8" xfId="17324" xr:uid="{00000000-0005-0000-0000-0000503F0000}"/>
    <cellStyle name="Normal 41 2 2 5" xfId="2582" xr:uid="{00000000-0005-0000-0000-0000513F0000}"/>
    <cellStyle name="Normal 41 2 2 5 2" xfId="4272" xr:uid="{00000000-0005-0000-0000-0000523F0000}"/>
    <cellStyle name="Normal 41 2 2 5 2 2" xfId="14345" xr:uid="{00000000-0005-0000-0000-0000533F0000}"/>
    <cellStyle name="Normal 41 2 2 5 2 2 2" xfId="44667" xr:uid="{00000000-0005-0000-0000-0000543F0000}"/>
    <cellStyle name="Normal 41 2 2 5 2 2 3" xfId="29443" xr:uid="{00000000-0005-0000-0000-0000553F0000}"/>
    <cellStyle name="Normal 41 2 2 5 2 3" xfId="9325" xr:uid="{00000000-0005-0000-0000-0000563F0000}"/>
    <cellStyle name="Normal 41 2 2 5 2 3 2" xfId="39650" xr:uid="{00000000-0005-0000-0000-0000573F0000}"/>
    <cellStyle name="Normal 41 2 2 5 2 3 3" xfId="24426" xr:uid="{00000000-0005-0000-0000-0000583F0000}"/>
    <cellStyle name="Normal 41 2 2 5 2 4" xfId="34637" xr:uid="{00000000-0005-0000-0000-0000593F0000}"/>
    <cellStyle name="Normal 41 2 2 5 2 5" xfId="19413" xr:uid="{00000000-0005-0000-0000-00005A3F0000}"/>
    <cellStyle name="Normal 41 2 2 5 3" xfId="5964" xr:uid="{00000000-0005-0000-0000-00005B3F0000}"/>
    <cellStyle name="Normal 41 2 2 5 3 2" xfId="16016" xr:uid="{00000000-0005-0000-0000-00005C3F0000}"/>
    <cellStyle name="Normal 41 2 2 5 3 2 2" xfId="46338" xr:uid="{00000000-0005-0000-0000-00005D3F0000}"/>
    <cellStyle name="Normal 41 2 2 5 3 2 3" xfId="31114" xr:uid="{00000000-0005-0000-0000-00005E3F0000}"/>
    <cellStyle name="Normal 41 2 2 5 3 3" xfId="10996" xr:uid="{00000000-0005-0000-0000-00005F3F0000}"/>
    <cellStyle name="Normal 41 2 2 5 3 3 2" xfId="41321" xr:uid="{00000000-0005-0000-0000-0000603F0000}"/>
    <cellStyle name="Normal 41 2 2 5 3 3 3" xfId="26097" xr:uid="{00000000-0005-0000-0000-0000613F0000}"/>
    <cellStyle name="Normal 41 2 2 5 3 4" xfId="36308" xr:uid="{00000000-0005-0000-0000-0000623F0000}"/>
    <cellStyle name="Normal 41 2 2 5 3 5" xfId="21084" xr:uid="{00000000-0005-0000-0000-0000633F0000}"/>
    <cellStyle name="Normal 41 2 2 5 4" xfId="12674" xr:uid="{00000000-0005-0000-0000-0000643F0000}"/>
    <cellStyle name="Normal 41 2 2 5 4 2" xfId="42996" xr:uid="{00000000-0005-0000-0000-0000653F0000}"/>
    <cellStyle name="Normal 41 2 2 5 4 3" xfId="27772" xr:uid="{00000000-0005-0000-0000-0000663F0000}"/>
    <cellStyle name="Normal 41 2 2 5 5" xfId="7653" xr:uid="{00000000-0005-0000-0000-0000673F0000}"/>
    <cellStyle name="Normal 41 2 2 5 5 2" xfId="37979" xr:uid="{00000000-0005-0000-0000-0000683F0000}"/>
    <cellStyle name="Normal 41 2 2 5 5 3" xfId="22755" xr:uid="{00000000-0005-0000-0000-0000693F0000}"/>
    <cellStyle name="Normal 41 2 2 5 6" xfId="32967" xr:uid="{00000000-0005-0000-0000-00006A3F0000}"/>
    <cellStyle name="Normal 41 2 2 5 7" xfId="17742" xr:uid="{00000000-0005-0000-0000-00006B3F0000}"/>
    <cellStyle name="Normal 41 2 2 6" xfId="3435" xr:uid="{00000000-0005-0000-0000-00006C3F0000}"/>
    <cellStyle name="Normal 41 2 2 6 2" xfId="13509" xr:uid="{00000000-0005-0000-0000-00006D3F0000}"/>
    <cellStyle name="Normal 41 2 2 6 2 2" xfId="43831" xr:uid="{00000000-0005-0000-0000-00006E3F0000}"/>
    <cellStyle name="Normal 41 2 2 6 2 3" xfId="28607" xr:uid="{00000000-0005-0000-0000-00006F3F0000}"/>
    <cellStyle name="Normal 41 2 2 6 3" xfId="8489" xr:uid="{00000000-0005-0000-0000-0000703F0000}"/>
    <cellStyle name="Normal 41 2 2 6 3 2" xfId="38814" xr:uid="{00000000-0005-0000-0000-0000713F0000}"/>
    <cellStyle name="Normal 41 2 2 6 3 3" xfId="23590" xr:uid="{00000000-0005-0000-0000-0000723F0000}"/>
    <cellStyle name="Normal 41 2 2 6 4" xfId="33801" xr:uid="{00000000-0005-0000-0000-0000733F0000}"/>
    <cellStyle name="Normal 41 2 2 6 5" xfId="18577" xr:uid="{00000000-0005-0000-0000-0000743F0000}"/>
    <cellStyle name="Normal 41 2 2 7" xfId="5128" xr:uid="{00000000-0005-0000-0000-0000753F0000}"/>
    <cellStyle name="Normal 41 2 2 7 2" xfId="15180" xr:uid="{00000000-0005-0000-0000-0000763F0000}"/>
    <cellStyle name="Normal 41 2 2 7 2 2" xfId="45502" xr:uid="{00000000-0005-0000-0000-0000773F0000}"/>
    <cellStyle name="Normal 41 2 2 7 2 3" xfId="30278" xr:uid="{00000000-0005-0000-0000-0000783F0000}"/>
    <cellStyle name="Normal 41 2 2 7 3" xfId="10160" xr:uid="{00000000-0005-0000-0000-0000793F0000}"/>
    <cellStyle name="Normal 41 2 2 7 3 2" xfId="40485" xr:uid="{00000000-0005-0000-0000-00007A3F0000}"/>
    <cellStyle name="Normal 41 2 2 7 3 3" xfId="25261" xr:uid="{00000000-0005-0000-0000-00007B3F0000}"/>
    <cellStyle name="Normal 41 2 2 7 4" xfId="35472" xr:uid="{00000000-0005-0000-0000-00007C3F0000}"/>
    <cellStyle name="Normal 41 2 2 7 5" xfId="20248" xr:uid="{00000000-0005-0000-0000-00007D3F0000}"/>
    <cellStyle name="Normal 41 2 2 8" xfId="11838" xr:uid="{00000000-0005-0000-0000-00007E3F0000}"/>
    <cellStyle name="Normal 41 2 2 8 2" xfId="42160" xr:uid="{00000000-0005-0000-0000-00007F3F0000}"/>
    <cellStyle name="Normal 41 2 2 8 3" xfId="26936" xr:uid="{00000000-0005-0000-0000-0000803F0000}"/>
    <cellStyle name="Normal 41 2 2 9" xfId="6817" xr:uid="{00000000-0005-0000-0000-0000813F0000}"/>
    <cellStyle name="Normal 41 2 2 9 2" xfId="37143" xr:uid="{00000000-0005-0000-0000-0000823F0000}"/>
    <cellStyle name="Normal 41 2 2 9 3" xfId="21919" xr:uid="{00000000-0005-0000-0000-0000833F0000}"/>
    <cellStyle name="Normal 41 2 3" xfId="1781" xr:uid="{00000000-0005-0000-0000-0000843F0000}"/>
    <cellStyle name="Normal 41 2 3 10" xfId="16958" xr:uid="{00000000-0005-0000-0000-0000853F0000}"/>
    <cellStyle name="Normal 41 2 3 2" xfId="2000" xr:uid="{00000000-0005-0000-0000-0000863F0000}"/>
    <cellStyle name="Normal 41 2 3 2 2" xfId="2421" xr:uid="{00000000-0005-0000-0000-0000873F0000}"/>
    <cellStyle name="Normal 41 2 3 2 2 2" xfId="3260" xr:uid="{00000000-0005-0000-0000-0000883F0000}"/>
    <cellStyle name="Normal 41 2 3 2 2 2 2" xfId="4950" xr:uid="{00000000-0005-0000-0000-0000893F0000}"/>
    <cellStyle name="Normal 41 2 3 2 2 2 2 2" xfId="15023" xr:uid="{00000000-0005-0000-0000-00008A3F0000}"/>
    <cellStyle name="Normal 41 2 3 2 2 2 2 2 2" xfId="45345" xr:uid="{00000000-0005-0000-0000-00008B3F0000}"/>
    <cellStyle name="Normal 41 2 3 2 2 2 2 2 3" xfId="30121" xr:uid="{00000000-0005-0000-0000-00008C3F0000}"/>
    <cellStyle name="Normal 41 2 3 2 2 2 2 3" xfId="10003" xr:uid="{00000000-0005-0000-0000-00008D3F0000}"/>
    <cellStyle name="Normal 41 2 3 2 2 2 2 3 2" xfId="40328" xr:uid="{00000000-0005-0000-0000-00008E3F0000}"/>
    <cellStyle name="Normal 41 2 3 2 2 2 2 3 3" xfId="25104" xr:uid="{00000000-0005-0000-0000-00008F3F0000}"/>
    <cellStyle name="Normal 41 2 3 2 2 2 2 4" xfId="35315" xr:uid="{00000000-0005-0000-0000-0000903F0000}"/>
    <cellStyle name="Normal 41 2 3 2 2 2 2 5" xfId="20091" xr:uid="{00000000-0005-0000-0000-0000913F0000}"/>
    <cellStyle name="Normal 41 2 3 2 2 2 3" xfId="6642" xr:uid="{00000000-0005-0000-0000-0000923F0000}"/>
    <cellStyle name="Normal 41 2 3 2 2 2 3 2" xfId="16694" xr:uid="{00000000-0005-0000-0000-0000933F0000}"/>
    <cellStyle name="Normal 41 2 3 2 2 2 3 2 2" xfId="47016" xr:uid="{00000000-0005-0000-0000-0000943F0000}"/>
    <cellStyle name="Normal 41 2 3 2 2 2 3 2 3" xfId="31792" xr:uid="{00000000-0005-0000-0000-0000953F0000}"/>
    <cellStyle name="Normal 41 2 3 2 2 2 3 3" xfId="11674" xr:uid="{00000000-0005-0000-0000-0000963F0000}"/>
    <cellStyle name="Normal 41 2 3 2 2 2 3 3 2" xfId="41999" xr:uid="{00000000-0005-0000-0000-0000973F0000}"/>
    <cellStyle name="Normal 41 2 3 2 2 2 3 3 3" xfId="26775" xr:uid="{00000000-0005-0000-0000-0000983F0000}"/>
    <cellStyle name="Normal 41 2 3 2 2 2 3 4" xfId="36986" xr:uid="{00000000-0005-0000-0000-0000993F0000}"/>
    <cellStyle name="Normal 41 2 3 2 2 2 3 5" xfId="21762" xr:uid="{00000000-0005-0000-0000-00009A3F0000}"/>
    <cellStyle name="Normal 41 2 3 2 2 2 4" xfId="13352" xr:uid="{00000000-0005-0000-0000-00009B3F0000}"/>
    <cellStyle name="Normal 41 2 3 2 2 2 4 2" xfId="43674" xr:uid="{00000000-0005-0000-0000-00009C3F0000}"/>
    <cellStyle name="Normal 41 2 3 2 2 2 4 3" xfId="28450" xr:uid="{00000000-0005-0000-0000-00009D3F0000}"/>
    <cellStyle name="Normal 41 2 3 2 2 2 5" xfId="8331" xr:uid="{00000000-0005-0000-0000-00009E3F0000}"/>
    <cellStyle name="Normal 41 2 3 2 2 2 5 2" xfId="38657" xr:uid="{00000000-0005-0000-0000-00009F3F0000}"/>
    <cellStyle name="Normal 41 2 3 2 2 2 5 3" xfId="23433" xr:uid="{00000000-0005-0000-0000-0000A03F0000}"/>
    <cellStyle name="Normal 41 2 3 2 2 2 6" xfId="33645" xr:uid="{00000000-0005-0000-0000-0000A13F0000}"/>
    <cellStyle name="Normal 41 2 3 2 2 2 7" xfId="18420" xr:uid="{00000000-0005-0000-0000-0000A23F0000}"/>
    <cellStyle name="Normal 41 2 3 2 2 3" xfId="4113" xr:uid="{00000000-0005-0000-0000-0000A33F0000}"/>
    <cellStyle name="Normal 41 2 3 2 2 3 2" xfId="14187" xr:uid="{00000000-0005-0000-0000-0000A43F0000}"/>
    <cellStyle name="Normal 41 2 3 2 2 3 2 2" xfId="44509" xr:uid="{00000000-0005-0000-0000-0000A53F0000}"/>
    <cellStyle name="Normal 41 2 3 2 2 3 2 3" xfId="29285" xr:uid="{00000000-0005-0000-0000-0000A63F0000}"/>
    <cellStyle name="Normal 41 2 3 2 2 3 3" xfId="9167" xr:uid="{00000000-0005-0000-0000-0000A73F0000}"/>
    <cellStyle name="Normal 41 2 3 2 2 3 3 2" xfId="39492" xr:uid="{00000000-0005-0000-0000-0000A83F0000}"/>
    <cellStyle name="Normal 41 2 3 2 2 3 3 3" xfId="24268" xr:uid="{00000000-0005-0000-0000-0000A93F0000}"/>
    <cellStyle name="Normal 41 2 3 2 2 3 4" xfId="34479" xr:uid="{00000000-0005-0000-0000-0000AA3F0000}"/>
    <cellStyle name="Normal 41 2 3 2 2 3 5" xfId="19255" xr:uid="{00000000-0005-0000-0000-0000AB3F0000}"/>
    <cellStyle name="Normal 41 2 3 2 2 4" xfId="5806" xr:uid="{00000000-0005-0000-0000-0000AC3F0000}"/>
    <cellStyle name="Normal 41 2 3 2 2 4 2" xfId="15858" xr:uid="{00000000-0005-0000-0000-0000AD3F0000}"/>
    <cellStyle name="Normal 41 2 3 2 2 4 2 2" xfId="46180" xr:uid="{00000000-0005-0000-0000-0000AE3F0000}"/>
    <cellStyle name="Normal 41 2 3 2 2 4 2 3" xfId="30956" xr:uid="{00000000-0005-0000-0000-0000AF3F0000}"/>
    <cellStyle name="Normal 41 2 3 2 2 4 3" xfId="10838" xr:uid="{00000000-0005-0000-0000-0000B03F0000}"/>
    <cellStyle name="Normal 41 2 3 2 2 4 3 2" xfId="41163" xr:uid="{00000000-0005-0000-0000-0000B13F0000}"/>
    <cellStyle name="Normal 41 2 3 2 2 4 3 3" xfId="25939" xr:uid="{00000000-0005-0000-0000-0000B23F0000}"/>
    <cellStyle name="Normal 41 2 3 2 2 4 4" xfId="36150" xr:uid="{00000000-0005-0000-0000-0000B33F0000}"/>
    <cellStyle name="Normal 41 2 3 2 2 4 5" xfId="20926" xr:uid="{00000000-0005-0000-0000-0000B43F0000}"/>
    <cellStyle name="Normal 41 2 3 2 2 5" xfId="12516" xr:uid="{00000000-0005-0000-0000-0000B53F0000}"/>
    <cellStyle name="Normal 41 2 3 2 2 5 2" xfId="42838" xr:uid="{00000000-0005-0000-0000-0000B63F0000}"/>
    <cellStyle name="Normal 41 2 3 2 2 5 3" xfId="27614" xr:uid="{00000000-0005-0000-0000-0000B73F0000}"/>
    <cellStyle name="Normal 41 2 3 2 2 6" xfId="7495" xr:uid="{00000000-0005-0000-0000-0000B83F0000}"/>
    <cellStyle name="Normal 41 2 3 2 2 6 2" xfId="37821" xr:uid="{00000000-0005-0000-0000-0000B93F0000}"/>
    <cellStyle name="Normal 41 2 3 2 2 6 3" xfId="22597" xr:uid="{00000000-0005-0000-0000-0000BA3F0000}"/>
    <cellStyle name="Normal 41 2 3 2 2 7" xfId="32809" xr:uid="{00000000-0005-0000-0000-0000BB3F0000}"/>
    <cellStyle name="Normal 41 2 3 2 2 8" xfId="17584" xr:uid="{00000000-0005-0000-0000-0000BC3F0000}"/>
    <cellStyle name="Normal 41 2 3 2 3" xfId="2842" xr:uid="{00000000-0005-0000-0000-0000BD3F0000}"/>
    <cellStyle name="Normal 41 2 3 2 3 2" xfId="4532" xr:uid="{00000000-0005-0000-0000-0000BE3F0000}"/>
    <cellStyle name="Normal 41 2 3 2 3 2 2" xfId="14605" xr:uid="{00000000-0005-0000-0000-0000BF3F0000}"/>
    <cellStyle name="Normal 41 2 3 2 3 2 2 2" xfId="44927" xr:uid="{00000000-0005-0000-0000-0000C03F0000}"/>
    <cellStyle name="Normal 41 2 3 2 3 2 2 3" xfId="29703" xr:uid="{00000000-0005-0000-0000-0000C13F0000}"/>
    <cellStyle name="Normal 41 2 3 2 3 2 3" xfId="9585" xr:uid="{00000000-0005-0000-0000-0000C23F0000}"/>
    <cellStyle name="Normal 41 2 3 2 3 2 3 2" xfId="39910" xr:uid="{00000000-0005-0000-0000-0000C33F0000}"/>
    <cellStyle name="Normal 41 2 3 2 3 2 3 3" xfId="24686" xr:uid="{00000000-0005-0000-0000-0000C43F0000}"/>
    <cellStyle name="Normal 41 2 3 2 3 2 4" xfId="34897" xr:uid="{00000000-0005-0000-0000-0000C53F0000}"/>
    <cellStyle name="Normal 41 2 3 2 3 2 5" xfId="19673" xr:uid="{00000000-0005-0000-0000-0000C63F0000}"/>
    <cellStyle name="Normal 41 2 3 2 3 3" xfId="6224" xr:uid="{00000000-0005-0000-0000-0000C73F0000}"/>
    <cellStyle name="Normal 41 2 3 2 3 3 2" xfId="16276" xr:uid="{00000000-0005-0000-0000-0000C83F0000}"/>
    <cellStyle name="Normal 41 2 3 2 3 3 2 2" xfId="46598" xr:uid="{00000000-0005-0000-0000-0000C93F0000}"/>
    <cellStyle name="Normal 41 2 3 2 3 3 2 3" xfId="31374" xr:uid="{00000000-0005-0000-0000-0000CA3F0000}"/>
    <cellStyle name="Normal 41 2 3 2 3 3 3" xfId="11256" xr:uid="{00000000-0005-0000-0000-0000CB3F0000}"/>
    <cellStyle name="Normal 41 2 3 2 3 3 3 2" xfId="41581" xr:uid="{00000000-0005-0000-0000-0000CC3F0000}"/>
    <cellStyle name="Normal 41 2 3 2 3 3 3 3" xfId="26357" xr:uid="{00000000-0005-0000-0000-0000CD3F0000}"/>
    <cellStyle name="Normal 41 2 3 2 3 3 4" xfId="36568" xr:uid="{00000000-0005-0000-0000-0000CE3F0000}"/>
    <cellStyle name="Normal 41 2 3 2 3 3 5" xfId="21344" xr:uid="{00000000-0005-0000-0000-0000CF3F0000}"/>
    <cellStyle name="Normal 41 2 3 2 3 4" xfId="12934" xr:uid="{00000000-0005-0000-0000-0000D03F0000}"/>
    <cellStyle name="Normal 41 2 3 2 3 4 2" xfId="43256" xr:uid="{00000000-0005-0000-0000-0000D13F0000}"/>
    <cellStyle name="Normal 41 2 3 2 3 4 3" xfId="28032" xr:uid="{00000000-0005-0000-0000-0000D23F0000}"/>
    <cellStyle name="Normal 41 2 3 2 3 5" xfId="7913" xr:uid="{00000000-0005-0000-0000-0000D33F0000}"/>
    <cellStyle name="Normal 41 2 3 2 3 5 2" xfId="38239" xr:uid="{00000000-0005-0000-0000-0000D43F0000}"/>
    <cellStyle name="Normal 41 2 3 2 3 5 3" xfId="23015" xr:uid="{00000000-0005-0000-0000-0000D53F0000}"/>
    <cellStyle name="Normal 41 2 3 2 3 6" xfId="33227" xr:uid="{00000000-0005-0000-0000-0000D63F0000}"/>
    <cellStyle name="Normal 41 2 3 2 3 7" xfId="18002" xr:uid="{00000000-0005-0000-0000-0000D73F0000}"/>
    <cellStyle name="Normal 41 2 3 2 4" xfId="3695" xr:uid="{00000000-0005-0000-0000-0000D83F0000}"/>
    <cellStyle name="Normal 41 2 3 2 4 2" xfId="13769" xr:uid="{00000000-0005-0000-0000-0000D93F0000}"/>
    <cellStyle name="Normal 41 2 3 2 4 2 2" xfId="44091" xr:uid="{00000000-0005-0000-0000-0000DA3F0000}"/>
    <cellStyle name="Normal 41 2 3 2 4 2 3" xfId="28867" xr:uid="{00000000-0005-0000-0000-0000DB3F0000}"/>
    <cellStyle name="Normal 41 2 3 2 4 3" xfId="8749" xr:uid="{00000000-0005-0000-0000-0000DC3F0000}"/>
    <cellStyle name="Normal 41 2 3 2 4 3 2" xfId="39074" xr:uid="{00000000-0005-0000-0000-0000DD3F0000}"/>
    <cellStyle name="Normal 41 2 3 2 4 3 3" xfId="23850" xr:uid="{00000000-0005-0000-0000-0000DE3F0000}"/>
    <cellStyle name="Normal 41 2 3 2 4 4" xfId="34061" xr:uid="{00000000-0005-0000-0000-0000DF3F0000}"/>
    <cellStyle name="Normal 41 2 3 2 4 5" xfId="18837" xr:uid="{00000000-0005-0000-0000-0000E03F0000}"/>
    <cellStyle name="Normal 41 2 3 2 5" xfId="5388" xr:uid="{00000000-0005-0000-0000-0000E13F0000}"/>
    <cellStyle name="Normal 41 2 3 2 5 2" xfId="15440" xr:uid="{00000000-0005-0000-0000-0000E23F0000}"/>
    <cellStyle name="Normal 41 2 3 2 5 2 2" xfId="45762" xr:uid="{00000000-0005-0000-0000-0000E33F0000}"/>
    <cellStyle name="Normal 41 2 3 2 5 2 3" xfId="30538" xr:uid="{00000000-0005-0000-0000-0000E43F0000}"/>
    <cellStyle name="Normal 41 2 3 2 5 3" xfId="10420" xr:uid="{00000000-0005-0000-0000-0000E53F0000}"/>
    <cellStyle name="Normal 41 2 3 2 5 3 2" xfId="40745" xr:uid="{00000000-0005-0000-0000-0000E63F0000}"/>
    <cellStyle name="Normal 41 2 3 2 5 3 3" xfId="25521" xr:uid="{00000000-0005-0000-0000-0000E73F0000}"/>
    <cellStyle name="Normal 41 2 3 2 5 4" xfId="35732" xr:uid="{00000000-0005-0000-0000-0000E83F0000}"/>
    <cellStyle name="Normal 41 2 3 2 5 5" xfId="20508" xr:uid="{00000000-0005-0000-0000-0000E93F0000}"/>
    <cellStyle name="Normal 41 2 3 2 6" xfId="12098" xr:uid="{00000000-0005-0000-0000-0000EA3F0000}"/>
    <cellStyle name="Normal 41 2 3 2 6 2" xfId="42420" xr:uid="{00000000-0005-0000-0000-0000EB3F0000}"/>
    <cellStyle name="Normal 41 2 3 2 6 3" xfId="27196" xr:uid="{00000000-0005-0000-0000-0000EC3F0000}"/>
    <cellStyle name="Normal 41 2 3 2 7" xfId="7077" xr:uid="{00000000-0005-0000-0000-0000ED3F0000}"/>
    <cellStyle name="Normal 41 2 3 2 7 2" xfId="37403" xr:uid="{00000000-0005-0000-0000-0000EE3F0000}"/>
    <cellStyle name="Normal 41 2 3 2 7 3" xfId="22179" xr:uid="{00000000-0005-0000-0000-0000EF3F0000}"/>
    <cellStyle name="Normal 41 2 3 2 8" xfId="32391" xr:uid="{00000000-0005-0000-0000-0000F03F0000}"/>
    <cellStyle name="Normal 41 2 3 2 9" xfId="17166" xr:uid="{00000000-0005-0000-0000-0000F13F0000}"/>
    <cellStyle name="Normal 41 2 3 3" xfId="2213" xr:uid="{00000000-0005-0000-0000-0000F23F0000}"/>
    <cellStyle name="Normal 41 2 3 3 2" xfId="3052" xr:uid="{00000000-0005-0000-0000-0000F33F0000}"/>
    <cellStyle name="Normal 41 2 3 3 2 2" xfId="4742" xr:uid="{00000000-0005-0000-0000-0000F43F0000}"/>
    <cellStyle name="Normal 41 2 3 3 2 2 2" xfId="14815" xr:uid="{00000000-0005-0000-0000-0000F53F0000}"/>
    <cellStyle name="Normal 41 2 3 3 2 2 2 2" xfId="45137" xr:uid="{00000000-0005-0000-0000-0000F63F0000}"/>
    <cellStyle name="Normal 41 2 3 3 2 2 2 3" xfId="29913" xr:uid="{00000000-0005-0000-0000-0000F73F0000}"/>
    <cellStyle name="Normal 41 2 3 3 2 2 3" xfId="9795" xr:uid="{00000000-0005-0000-0000-0000F83F0000}"/>
    <cellStyle name="Normal 41 2 3 3 2 2 3 2" xfId="40120" xr:uid="{00000000-0005-0000-0000-0000F93F0000}"/>
    <cellStyle name="Normal 41 2 3 3 2 2 3 3" xfId="24896" xr:uid="{00000000-0005-0000-0000-0000FA3F0000}"/>
    <cellStyle name="Normal 41 2 3 3 2 2 4" xfId="35107" xr:uid="{00000000-0005-0000-0000-0000FB3F0000}"/>
    <cellStyle name="Normal 41 2 3 3 2 2 5" xfId="19883" xr:uid="{00000000-0005-0000-0000-0000FC3F0000}"/>
    <cellStyle name="Normal 41 2 3 3 2 3" xfId="6434" xr:uid="{00000000-0005-0000-0000-0000FD3F0000}"/>
    <cellStyle name="Normal 41 2 3 3 2 3 2" xfId="16486" xr:uid="{00000000-0005-0000-0000-0000FE3F0000}"/>
    <cellStyle name="Normal 41 2 3 3 2 3 2 2" xfId="46808" xr:uid="{00000000-0005-0000-0000-0000FF3F0000}"/>
    <cellStyle name="Normal 41 2 3 3 2 3 2 3" xfId="31584" xr:uid="{00000000-0005-0000-0000-000000400000}"/>
    <cellStyle name="Normal 41 2 3 3 2 3 3" xfId="11466" xr:uid="{00000000-0005-0000-0000-000001400000}"/>
    <cellStyle name="Normal 41 2 3 3 2 3 3 2" xfId="41791" xr:uid="{00000000-0005-0000-0000-000002400000}"/>
    <cellStyle name="Normal 41 2 3 3 2 3 3 3" xfId="26567" xr:uid="{00000000-0005-0000-0000-000003400000}"/>
    <cellStyle name="Normal 41 2 3 3 2 3 4" xfId="36778" xr:uid="{00000000-0005-0000-0000-000004400000}"/>
    <cellStyle name="Normal 41 2 3 3 2 3 5" xfId="21554" xr:uid="{00000000-0005-0000-0000-000005400000}"/>
    <cellStyle name="Normal 41 2 3 3 2 4" xfId="13144" xr:uid="{00000000-0005-0000-0000-000006400000}"/>
    <cellStyle name="Normal 41 2 3 3 2 4 2" xfId="43466" xr:uid="{00000000-0005-0000-0000-000007400000}"/>
    <cellStyle name="Normal 41 2 3 3 2 4 3" xfId="28242" xr:uid="{00000000-0005-0000-0000-000008400000}"/>
    <cellStyle name="Normal 41 2 3 3 2 5" xfId="8123" xr:uid="{00000000-0005-0000-0000-000009400000}"/>
    <cellStyle name="Normal 41 2 3 3 2 5 2" xfId="38449" xr:uid="{00000000-0005-0000-0000-00000A400000}"/>
    <cellStyle name="Normal 41 2 3 3 2 5 3" xfId="23225" xr:uid="{00000000-0005-0000-0000-00000B400000}"/>
    <cellStyle name="Normal 41 2 3 3 2 6" xfId="33437" xr:uid="{00000000-0005-0000-0000-00000C400000}"/>
    <cellStyle name="Normal 41 2 3 3 2 7" xfId="18212" xr:uid="{00000000-0005-0000-0000-00000D400000}"/>
    <cellStyle name="Normal 41 2 3 3 3" xfId="3905" xr:uid="{00000000-0005-0000-0000-00000E400000}"/>
    <cellStyle name="Normal 41 2 3 3 3 2" xfId="13979" xr:uid="{00000000-0005-0000-0000-00000F400000}"/>
    <cellStyle name="Normal 41 2 3 3 3 2 2" xfId="44301" xr:uid="{00000000-0005-0000-0000-000010400000}"/>
    <cellStyle name="Normal 41 2 3 3 3 2 3" xfId="29077" xr:uid="{00000000-0005-0000-0000-000011400000}"/>
    <cellStyle name="Normal 41 2 3 3 3 3" xfId="8959" xr:uid="{00000000-0005-0000-0000-000012400000}"/>
    <cellStyle name="Normal 41 2 3 3 3 3 2" xfId="39284" xr:uid="{00000000-0005-0000-0000-000013400000}"/>
    <cellStyle name="Normal 41 2 3 3 3 3 3" xfId="24060" xr:uid="{00000000-0005-0000-0000-000014400000}"/>
    <cellStyle name="Normal 41 2 3 3 3 4" xfId="34271" xr:uid="{00000000-0005-0000-0000-000015400000}"/>
    <cellStyle name="Normal 41 2 3 3 3 5" xfId="19047" xr:uid="{00000000-0005-0000-0000-000016400000}"/>
    <cellStyle name="Normal 41 2 3 3 4" xfId="5598" xr:uid="{00000000-0005-0000-0000-000017400000}"/>
    <cellStyle name="Normal 41 2 3 3 4 2" xfId="15650" xr:uid="{00000000-0005-0000-0000-000018400000}"/>
    <cellStyle name="Normal 41 2 3 3 4 2 2" xfId="45972" xr:uid="{00000000-0005-0000-0000-000019400000}"/>
    <cellStyle name="Normal 41 2 3 3 4 2 3" xfId="30748" xr:uid="{00000000-0005-0000-0000-00001A400000}"/>
    <cellStyle name="Normal 41 2 3 3 4 3" xfId="10630" xr:uid="{00000000-0005-0000-0000-00001B400000}"/>
    <cellStyle name="Normal 41 2 3 3 4 3 2" xfId="40955" xr:uid="{00000000-0005-0000-0000-00001C400000}"/>
    <cellStyle name="Normal 41 2 3 3 4 3 3" xfId="25731" xr:uid="{00000000-0005-0000-0000-00001D400000}"/>
    <cellStyle name="Normal 41 2 3 3 4 4" xfId="35942" xr:uid="{00000000-0005-0000-0000-00001E400000}"/>
    <cellStyle name="Normal 41 2 3 3 4 5" xfId="20718" xr:uid="{00000000-0005-0000-0000-00001F400000}"/>
    <cellStyle name="Normal 41 2 3 3 5" xfId="12308" xr:uid="{00000000-0005-0000-0000-000020400000}"/>
    <cellStyle name="Normal 41 2 3 3 5 2" xfId="42630" xr:uid="{00000000-0005-0000-0000-000021400000}"/>
    <cellStyle name="Normal 41 2 3 3 5 3" xfId="27406" xr:uid="{00000000-0005-0000-0000-000022400000}"/>
    <cellStyle name="Normal 41 2 3 3 6" xfId="7287" xr:uid="{00000000-0005-0000-0000-000023400000}"/>
    <cellStyle name="Normal 41 2 3 3 6 2" xfId="37613" xr:uid="{00000000-0005-0000-0000-000024400000}"/>
    <cellStyle name="Normal 41 2 3 3 6 3" xfId="22389" xr:uid="{00000000-0005-0000-0000-000025400000}"/>
    <cellStyle name="Normal 41 2 3 3 7" xfId="32601" xr:uid="{00000000-0005-0000-0000-000026400000}"/>
    <cellStyle name="Normal 41 2 3 3 8" xfId="17376" xr:uid="{00000000-0005-0000-0000-000027400000}"/>
    <cellStyle name="Normal 41 2 3 4" xfId="2634" xr:uid="{00000000-0005-0000-0000-000028400000}"/>
    <cellStyle name="Normal 41 2 3 4 2" xfId="4324" xr:uid="{00000000-0005-0000-0000-000029400000}"/>
    <cellStyle name="Normal 41 2 3 4 2 2" xfId="14397" xr:uid="{00000000-0005-0000-0000-00002A400000}"/>
    <cellStyle name="Normal 41 2 3 4 2 2 2" xfId="44719" xr:uid="{00000000-0005-0000-0000-00002B400000}"/>
    <cellStyle name="Normal 41 2 3 4 2 2 3" xfId="29495" xr:uid="{00000000-0005-0000-0000-00002C400000}"/>
    <cellStyle name="Normal 41 2 3 4 2 3" xfId="9377" xr:uid="{00000000-0005-0000-0000-00002D400000}"/>
    <cellStyle name="Normal 41 2 3 4 2 3 2" xfId="39702" xr:uid="{00000000-0005-0000-0000-00002E400000}"/>
    <cellStyle name="Normal 41 2 3 4 2 3 3" xfId="24478" xr:uid="{00000000-0005-0000-0000-00002F400000}"/>
    <cellStyle name="Normal 41 2 3 4 2 4" xfId="34689" xr:uid="{00000000-0005-0000-0000-000030400000}"/>
    <cellStyle name="Normal 41 2 3 4 2 5" xfId="19465" xr:uid="{00000000-0005-0000-0000-000031400000}"/>
    <cellStyle name="Normal 41 2 3 4 3" xfId="6016" xr:uid="{00000000-0005-0000-0000-000032400000}"/>
    <cellStyle name="Normal 41 2 3 4 3 2" xfId="16068" xr:uid="{00000000-0005-0000-0000-000033400000}"/>
    <cellStyle name="Normal 41 2 3 4 3 2 2" xfId="46390" xr:uid="{00000000-0005-0000-0000-000034400000}"/>
    <cellStyle name="Normal 41 2 3 4 3 2 3" xfId="31166" xr:uid="{00000000-0005-0000-0000-000035400000}"/>
    <cellStyle name="Normal 41 2 3 4 3 3" xfId="11048" xr:uid="{00000000-0005-0000-0000-000036400000}"/>
    <cellStyle name="Normal 41 2 3 4 3 3 2" xfId="41373" xr:uid="{00000000-0005-0000-0000-000037400000}"/>
    <cellStyle name="Normal 41 2 3 4 3 3 3" xfId="26149" xr:uid="{00000000-0005-0000-0000-000038400000}"/>
    <cellStyle name="Normal 41 2 3 4 3 4" xfId="36360" xr:uid="{00000000-0005-0000-0000-000039400000}"/>
    <cellStyle name="Normal 41 2 3 4 3 5" xfId="21136" xr:uid="{00000000-0005-0000-0000-00003A400000}"/>
    <cellStyle name="Normal 41 2 3 4 4" xfId="12726" xr:uid="{00000000-0005-0000-0000-00003B400000}"/>
    <cellStyle name="Normal 41 2 3 4 4 2" xfId="43048" xr:uid="{00000000-0005-0000-0000-00003C400000}"/>
    <cellStyle name="Normal 41 2 3 4 4 3" xfId="27824" xr:uid="{00000000-0005-0000-0000-00003D400000}"/>
    <cellStyle name="Normal 41 2 3 4 5" xfId="7705" xr:uid="{00000000-0005-0000-0000-00003E400000}"/>
    <cellStyle name="Normal 41 2 3 4 5 2" xfId="38031" xr:uid="{00000000-0005-0000-0000-00003F400000}"/>
    <cellStyle name="Normal 41 2 3 4 5 3" xfId="22807" xr:uid="{00000000-0005-0000-0000-000040400000}"/>
    <cellStyle name="Normal 41 2 3 4 6" xfId="33019" xr:uid="{00000000-0005-0000-0000-000041400000}"/>
    <cellStyle name="Normal 41 2 3 4 7" xfId="17794" xr:uid="{00000000-0005-0000-0000-000042400000}"/>
    <cellStyle name="Normal 41 2 3 5" xfId="3487" xr:uid="{00000000-0005-0000-0000-000043400000}"/>
    <cellStyle name="Normal 41 2 3 5 2" xfId="13561" xr:uid="{00000000-0005-0000-0000-000044400000}"/>
    <cellStyle name="Normal 41 2 3 5 2 2" xfId="43883" xr:uid="{00000000-0005-0000-0000-000045400000}"/>
    <cellStyle name="Normal 41 2 3 5 2 3" xfId="28659" xr:uid="{00000000-0005-0000-0000-000046400000}"/>
    <cellStyle name="Normal 41 2 3 5 3" xfId="8541" xr:uid="{00000000-0005-0000-0000-000047400000}"/>
    <cellStyle name="Normal 41 2 3 5 3 2" xfId="38866" xr:uid="{00000000-0005-0000-0000-000048400000}"/>
    <cellStyle name="Normal 41 2 3 5 3 3" xfId="23642" xr:uid="{00000000-0005-0000-0000-000049400000}"/>
    <cellStyle name="Normal 41 2 3 5 4" xfId="33853" xr:uid="{00000000-0005-0000-0000-00004A400000}"/>
    <cellStyle name="Normal 41 2 3 5 5" xfId="18629" xr:uid="{00000000-0005-0000-0000-00004B400000}"/>
    <cellStyle name="Normal 41 2 3 6" xfId="5180" xr:uid="{00000000-0005-0000-0000-00004C400000}"/>
    <cellStyle name="Normal 41 2 3 6 2" xfId="15232" xr:uid="{00000000-0005-0000-0000-00004D400000}"/>
    <cellStyle name="Normal 41 2 3 6 2 2" xfId="45554" xr:uid="{00000000-0005-0000-0000-00004E400000}"/>
    <cellStyle name="Normal 41 2 3 6 2 3" xfId="30330" xr:uid="{00000000-0005-0000-0000-00004F400000}"/>
    <cellStyle name="Normal 41 2 3 6 3" xfId="10212" xr:uid="{00000000-0005-0000-0000-000050400000}"/>
    <cellStyle name="Normal 41 2 3 6 3 2" xfId="40537" xr:uid="{00000000-0005-0000-0000-000051400000}"/>
    <cellStyle name="Normal 41 2 3 6 3 3" xfId="25313" xr:uid="{00000000-0005-0000-0000-000052400000}"/>
    <cellStyle name="Normal 41 2 3 6 4" xfId="35524" xr:uid="{00000000-0005-0000-0000-000053400000}"/>
    <cellStyle name="Normal 41 2 3 6 5" xfId="20300" xr:uid="{00000000-0005-0000-0000-000054400000}"/>
    <cellStyle name="Normal 41 2 3 7" xfId="11890" xr:uid="{00000000-0005-0000-0000-000055400000}"/>
    <cellStyle name="Normal 41 2 3 7 2" xfId="42212" xr:uid="{00000000-0005-0000-0000-000056400000}"/>
    <cellStyle name="Normal 41 2 3 7 3" xfId="26988" xr:uid="{00000000-0005-0000-0000-000057400000}"/>
    <cellStyle name="Normal 41 2 3 8" xfId="6869" xr:uid="{00000000-0005-0000-0000-000058400000}"/>
    <cellStyle name="Normal 41 2 3 8 2" xfId="37195" xr:uid="{00000000-0005-0000-0000-000059400000}"/>
    <cellStyle name="Normal 41 2 3 8 3" xfId="21971" xr:uid="{00000000-0005-0000-0000-00005A400000}"/>
    <cellStyle name="Normal 41 2 3 9" xfId="32184" xr:uid="{00000000-0005-0000-0000-00005B400000}"/>
    <cellStyle name="Normal 41 2 4" xfId="1894" xr:uid="{00000000-0005-0000-0000-00005C400000}"/>
    <cellStyle name="Normal 41 2 4 2" xfId="2317" xr:uid="{00000000-0005-0000-0000-00005D400000}"/>
    <cellStyle name="Normal 41 2 4 2 2" xfId="3156" xr:uid="{00000000-0005-0000-0000-00005E400000}"/>
    <cellStyle name="Normal 41 2 4 2 2 2" xfId="4846" xr:uid="{00000000-0005-0000-0000-00005F400000}"/>
    <cellStyle name="Normal 41 2 4 2 2 2 2" xfId="14919" xr:uid="{00000000-0005-0000-0000-000060400000}"/>
    <cellStyle name="Normal 41 2 4 2 2 2 2 2" xfId="45241" xr:uid="{00000000-0005-0000-0000-000061400000}"/>
    <cellStyle name="Normal 41 2 4 2 2 2 2 3" xfId="30017" xr:uid="{00000000-0005-0000-0000-000062400000}"/>
    <cellStyle name="Normal 41 2 4 2 2 2 3" xfId="9899" xr:uid="{00000000-0005-0000-0000-000063400000}"/>
    <cellStyle name="Normal 41 2 4 2 2 2 3 2" xfId="40224" xr:uid="{00000000-0005-0000-0000-000064400000}"/>
    <cellStyle name="Normal 41 2 4 2 2 2 3 3" xfId="25000" xr:uid="{00000000-0005-0000-0000-000065400000}"/>
    <cellStyle name="Normal 41 2 4 2 2 2 4" xfId="35211" xr:uid="{00000000-0005-0000-0000-000066400000}"/>
    <cellStyle name="Normal 41 2 4 2 2 2 5" xfId="19987" xr:uid="{00000000-0005-0000-0000-000067400000}"/>
    <cellStyle name="Normal 41 2 4 2 2 3" xfId="6538" xr:uid="{00000000-0005-0000-0000-000068400000}"/>
    <cellStyle name="Normal 41 2 4 2 2 3 2" xfId="16590" xr:uid="{00000000-0005-0000-0000-000069400000}"/>
    <cellStyle name="Normal 41 2 4 2 2 3 2 2" xfId="46912" xr:uid="{00000000-0005-0000-0000-00006A400000}"/>
    <cellStyle name="Normal 41 2 4 2 2 3 2 3" xfId="31688" xr:uid="{00000000-0005-0000-0000-00006B400000}"/>
    <cellStyle name="Normal 41 2 4 2 2 3 3" xfId="11570" xr:uid="{00000000-0005-0000-0000-00006C400000}"/>
    <cellStyle name="Normal 41 2 4 2 2 3 3 2" xfId="41895" xr:uid="{00000000-0005-0000-0000-00006D400000}"/>
    <cellStyle name="Normal 41 2 4 2 2 3 3 3" xfId="26671" xr:uid="{00000000-0005-0000-0000-00006E400000}"/>
    <cellStyle name="Normal 41 2 4 2 2 3 4" xfId="36882" xr:uid="{00000000-0005-0000-0000-00006F400000}"/>
    <cellStyle name="Normal 41 2 4 2 2 3 5" xfId="21658" xr:uid="{00000000-0005-0000-0000-000070400000}"/>
    <cellStyle name="Normal 41 2 4 2 2 4" xfId="13248" xr:uid="{00000000-0005-0000-0000-000071400000}"/>
    <cellStyle name="Normal 41 2 4 2 2 4 2" xfId="43570" xr:uid="{00000000-0005-0000-0000-000072400000}"/>
    <cellStyle name="Normal 41 2 4 2 2 4 3" xfId="28346" xr:uid="{00000000-0005-0000-0000-000073400000}"/>
    <cellStyle name="Normal 41 2 4 2 2 5" xfId="8227" xr:uid="{00000000-0005-0000-0000-000074400000}"/>
    <cellStyle name="Normal 41 2 4 2 2 5 2" xfId="38553" xr:uid="{00000000-0005-0000-0000-000075400000}"/>
    <cellStyle name="Normal 41 2 4 2 2 5 3" xfId="23329" xr:uid="{00000000-0005-0000-0000-000076400000}"/>
    <cellStyle name="Normal 41 2 4 2 2 6" xfId="33541" xr:uid="{00000000-0005-0000-0000-000077400000}"/>
    <cellStyle name="Normal 41 2 4 2 2 7" xfId="18316" xr:uid="{00000000-0005-0000-0000-000078400000}"/>
    <cellStyle name="Normal 41 2 4 2 3" xfId="4009" xr:uid="{00000000-0005-0000-0000-000079400000}"/>
    <cellStyle name="Normal 41 2 4 2 3 2" xfId="14083" xr:uid="{00000000-0005-0000-0000-00007A400000}"/>
    <cellStyle name="Normal 41 2 4 2 3 2 2" xfId="44405" xr:uid="{00000000-0005-0000-0000-00007B400000}"/>
    <cellStyle name="Normal 41 2 4 2 3 2 3" xfId="29181" xr:uid="{00000000-0005-0000-0000-00007C400000}"/>
    <cellStyle name="Normal 41 2 4 2 3 3" xfId="9063" xr:uid="{00000000-0005-0000-0000-00007D400000}"/>
    <cellStyle name="Normal 41 2 4 2 3 3 2" xfId="39388" xr:uid="{00000000-0005-0000-0000-00007E400000}"/>
    <cellStyle name="Normal 41 2 4 2 3 3 3" xfId="24164" xr:uid="{00000000-0005-0000-0000-00007F400000}"/>
    <cellStyle name="Normal 41 2 4 2 3 4" xfId="34375" xr:uid="{00000000-0005-0000-0000-000080400000}"/>
    <cellStyle name="Normal 41 2 4 2 3 5" xfId="19151" xr:uid="{00000000-0005-0000-0000-000081400000}"/>
    <cellStyle name="Normal 41 2 4 2 4" xfId="5702" xr:uid="{00000000-0005-0000-0000-000082400000}"/>
    <cellStyle name="Normal 41 2 4 2 4 2" xfId="15754" xr:uid="{00000000-0005-0000-0000-000083400000}"/>
    <cellStyle name="Normal 41 2 4 2 4 2 2" xfId="46076" xr:uid="{00000000-0005-0000-0000-000084400000}"/>
    <cellStyle name="Normal 41 2 4 2 4 2 3" xfId="30852" xr:uid="{00000000-0005-0000-0000-000085400000}"/>
    <cellStyle name="Normal 41 2 4 2 4 3" xfId="10734" xr:uid="{00000000-0005-0000-0000-000086400000}"/>
    <cellStyle name="Normal 41 2 4 2 4 3 2" xfId="41059" xr:uid="{00000000-0005-0000-0000-000087400000}"/>
    <cellStyle name="Normal 41 2 4 2 4 3 3" xfId="25835" xr:uid="{00000000-0005-0000-0000-000088400000}"/>
    <cellStyle name="Normal 41 2 4 2 4 4" xfId="36046" xr:uid="{00000000-0005-0000-0000-000089400000}"/>
    <cellStyle name="Normal 41 2 4 2 4 5" xfId="20822" xr:uid="{00000000-0005-0000-0000-00008A400000}"/>
    <cellStyle name="Normal 41 2 4 2 5" xfId="12412" xr:uid="{00000000-0005-0000-0000-00008B400000}"/>
    <cellStyle name="Normal 41 2 4 2 5 2" xfId="42734" xr:uid="{00000000-0005-0000-0000-00008C400000}"/>
    <cellStyle name="Normal 41 2 4 2 5 3" xfId="27510" xr:uid="{00000000-0005-0000-0000-00008D400000}"/>
    <cellStyle name="Normal 41 2 4 2 6" xfId="7391" xr:uid="{00000000-0005-0000-0000-00008E400000}"/>
    <cellStyle name="Normal 41 2 4 2 6 2" xfId="37717" xr:uid="{00000000-0005-0000-0000-00008F400000}"/>
    <cellStyle name="Normal 41 2 4 2 6 3" xfId="22493" xr:uid="{00000000-0005-0000-0000-000090400000}"/>
    <cellStyle name="Normal 41 2 4 2 7" xfId="32705" xr:uid="{00000000-0005-0000-0000-000091400000}"/>
    <cellStyle name="Normal 41 2 4 2 8" xfId="17480" xr:uid="{00000000-0005-0000-0000-000092400000}"/>
    <cellStyle name="Normal 41 2 4 3" xfId="2738" xr:uid="{00000000-0005-0000-0000-000093400000}"/>
    <cellStyle name="Normal 41 2 4 3 2" xfId="4428" xr:uid="{00000000-0005-0000-0000-000094400000}"/>
    <cellStyle name="Normal 41 2 4 3 2 2" xfId="14501" xr:uid="{00000000-0005-0000-0000-000095400000}"/>
    <cellStyle name="Normal 41 2 4 3 2 2 2" xfId="44823" xr:uid="{00000000-0005-0000-0000-000096400000}"/>
    <cellStyle name="Normal 41 2 4 3 2 2 3" xfId="29599" xr:uid="{00000000-0005-0000-0000-000097400000}"/>
    <cellStyle name="Normal 41 2 4 3 2 3" xfId="9481" xr:uid="{00000000-0005-0000-0000-000098400000}"/>
    <cellStyle name="Normal 41 2 4 3 2 3 2" xfId="39806" xr:uid="{00000000-0005-0000-0000-000099400000}"/>
    <cellStyle name="Normal 41 2 4 3 2 3 3" xfId="24582" xr:uid="{00000000-0005-0000-0000-00009A400000}"/>
    <cellStyle name="Normal 41 2 4 3 2 4" xfId="34793" xr:uid="{00000000-0005-0000-0000-00009B400000}"/>
    <cellStyle name="Normal 41 2 4 3 2 5" xfId="19569" xr:uid="{00000000-0005-0000-0000-00009C400000}"/>
    <cellStyle name="Normal 41 2 4 3 3" xfId="6120" xr:uid="{00000000-0005-0000-0000-00009D400000}"/>
    <cellStyle name="Normal 41 2 4 3 3 2" xfId="16172" xr:uid="{00000000-0005-0000-0000-00009E400000}"/>
    <cellStyle name="Normal 41 2 4 3 3 2 2" xfId="46494" xr:uid="{00000000-0005-0000-0000-00009F400000}"/>
    <cellStyle name="Normal 41 2 4 3 3 2 3" xfId="31270" xr:uid="{00000000-0005-0000-0000-0000A0400000}"/>
    <cellStyle name="Normal 41 2 4 3 3 3" xfId="11152" xr:uid="{00000000-0005-0000-0000-0000A1400000}"/>
    <cellStyle name="Normal 41 2 4 3 3 3 2" xfId="41477" xr:uid="{00000000-0005-0000-0000-0000A2400000}"/>
    <cellStyle name="Normal 41 2 4 3 3 3 3" xfId="26253" xr:uid="{00000000-0005-0000-0000-0000A3400000}"/>
    <cellStyle name="Normal 41 2 4 3 3 4" xfId="36464" xr:uid="{00000000-0005-0000-0000-0000A4400000}"/>
    <cellStyle name="Normal 41 2 4 3 3 5" xfId="21240" xr:uid="{00000000-0005-0000-0000-0000A5400000}"/>
    <cellStyle name="Normal 41 2 4 3 4" xfId="12830" xr:uid="{00000000-0005-0000-0000-0000A6400000}"/>
    <cellStyle name="Normal 41 2 4 3 4 2" xfId="43152" xr:uid="{00000000-0005-0000-0000-0000A7400000}"/>
    <cellStyle name="Normal 41 2 4 3 4 3" xfId="27928" xr:uid="{00000000-0005-0000-0000-0000A8400000}"/>
    <cellStyle name="Normal 41 2 4 3 5" xfId="7809" xr:uid="{00000000-0005-0000-0000-0000A9400000}"/>
    <cellStyle name="Normal 41 2 4 3 5 2" xfId="38135" xr:uid="{00000000-0005-0000-0000-0000AA400000}"/>
    <cellStyle name="Normal 41 2 4 3 5 3" xfId="22911" xr:uid="{00000000-0005-0000-0000-0000AB400000}"/>
    <cellStyle name="Normal 41 2 4 3 6" xfId="33123" xr:uid="{00000000-0005-0000-0000-0000AC400000}"/>
    <cellStyle name="Normal 41 2 4 3 7" xfId="17898" xr:uid="{00000000-0005-0000-0000-0000AD400000}"/>
    <cellStyle name="Normal 41 2 4 4" xfId="3591" xr:uid="{00000000-0005-0000-0000-0000AE400000}"/>
    <cellStyle name="Normal 41 2 4 4 2" xfId="13665" xr:uid="{00000000-0005-0000-0000-0000AF400000}"/>
    <cellStyle name="Normal 41 2 4 4 2 2" xfId="43987" xr:uid="{00000000-0005-0000-0000-0000B0400000}"/>
    <cellStyle name="Normal 41 2 4 4 2 3" xfId="28763" xr:uid="{00000000-0005-0000-0000-0000B1400000}"/>
    <cellStyle name="Normal 41 2 4 4 3" xfId="8645" xr:uid="{00000000-0005-0000-0000-0000B2400000}"/>
    <cellStyle name="Normal 41 2 4 4 3 2" xfId="38970" xr:uid="{00000000-0005-0000-0000-0000B3400000}"/>
    <cellStyle name="Normal 41 2 4 4 3 3" xfId="23746" xr:uid="{00000000-0005-0000-0000-0000B4400000}"/>
    <cellStyle name="Normal 41 2 4 4 4" xfId="33957" xr:uid="{00000000-0005-0000-0000-0000B5400000}"/>
    <cellStyle name="Normal 41 2 4 4 5" xfId="18733" xr:uid="{00000000-0005-0000-0000-0000B6400000}"/>
    <cellStyle name="Normal 41 2 4 5" xfId="5284" xr:uid="{00000000-0005-0000-0000-0000B7400000}"/>
    <cellStyle name="Normal 41 2 4 5 2" xfId="15336" xr:uid="{00000000-0005-0000-0000-0000B8400000}"/>
    <cellStyle name="Normal 41 2 4 5 2 2" xfId="45658" xr:uid="{00000000-0005-0000-0000-0000B9400000}"/>
    <cellStyle name="Normal 41 2 4 5 2 3" xfId="30434" xr:uid="{00000000-0005-0000-0000-0000BA400000}"/>
    <cellStyle name="Normal 41 2 4 5 3" xfId="10316" xr:uid="{00000000-0005-0000-0000-0000BB400000}"/>
    <cellStyle name="Normal 41 2 4 5 3 2" xfId="40641" xr:uid="{00000000-0005-0000-0000-0000BC400000}"/>
    <cellStyle name="Normal 41 2 4 5 3 3" xfId="25417" xr:uid="{00000000-0005-0000-0000-0000BD400000}"/>
    <cellStyle name="Normal 41 2 4 5 4" xfId="35628" xr:uid="{00000000-0005-0000-0000-0000BE400000}"/>
    <cellStyle name="Normal 41 2 4 5 5" xfId="20404" xr:uid="{00000000-0005-0000-0000-0000BF400000}"/>
    <cellStyle name="Normal 41 2 4 6" xfId="11994" xr:uid="{00000000-0005-0000-0000-0000C0400000}"/>
    <cellStyle name="Normal 41 2 4 6 2" xfId="42316" xr:uid="{00000000-0005-0000-0000-0000C1400000}"/>
    <cellStyle name="Normal 41 2 4 6 3" xfId="27092" xr:uid="{00000000-0005-0000-0000-0000C2400000}"/>
    <cellStyle name="Normal 41 2 4 7" xfId="6973" xr:uid="{00000000-0005-0000-0000-0000C3400000}"/>
    <cellStyle name="Normal 41 2 4 7 2" xfId="37299" xr:uid="{00000000-0005-0000-0000-0000C4400000}"/>
    <cellStyle name="Normal 41 2 4 7 3" xfId="22075" xr:uid="{00000000-0005-0000-0000-0000C5400000}"/>
    <cellStyle name="Normal 41 2 4 8" xfId="32287" xr:uid="{00000000-0005-0000-0000-0000C6400000}"/>
    <cellStyle name="Normal 41 2 4 9" xfId="17062" xr:uid="{00000000-0005-0000-0000-0000C7400000}"/>
    <cellStyle name="Normal 41 2 5" xfId="2107" xr:uid="{00000000-0005-0000-0000-0000C8400000}"/>
    <cellStyle name="Normal 41 2 5 2" xfId="2948" xr:uid="{00000000-0005-0000-0000-0000C9400000}"/>
    <cellStyle name="Normal 41 2 5 2 2" xfId="4638" xr:uid="{00000000-0005-0000-0000-0000CA400000}"/>
    <cellStyle name="Normal 41 2 5 2 2 2" xfId="14711" xr:uid="{00000000-0005-0000-0000-0000CB400000}"/>
    <cellStyle name="Normal 41 2 5 2 2 2 2" xfId="45033" xr:uid="{00000000-0005-0000-0000-0000CC400000}"/>
    <cellStyle name="Normal 41 2 5 2 2 2 3" xfId="29809" xr:uid="{00000000-0005-0000-0000-0000CD400000}"/>
    <cellStyle name="Normal 41 2 5 2 2 3" xfId="9691" xr:uid="{00000000-0005-0000-0000-0000CE400000}"/>
    <cellStyle name="Normal 41 2 5 2 2 3 2" xfId="40016" xr:uid="{00000000-0005-0000-0000-0000CF400000}"/>
    <cellStyle name="Normal 41 2 5 2 2 3 3" xfId="24792" xr:uid="{00000000-0005-0000-0000-0000D0400000}"/>
    <cellStyle name="Normal 41 2 5 2 2 4" xfId="35003" xr:uid="{00000000-0005-0000-0000-0000D1400000}"/>
    <cellStyle name="Normal 41 2 5 2 2 5" xfId="19779" xr:uid="{00000000-0005-0000-0000-0000D2400000}"/>
    <cellStyle name="Normal 41 2 5 2 3" xfId="6330" xr:uid="{00000000-0005-0000-0000-0000D3400000}"/>
    <cellStyle name="Normal 41 2 5 2 3 2" xfId="16382" xr:uid="{00000000-0005-0000-0000-0000D4400000}"/>
    <cellStyle name="Normal 41 2 5 2 3 2 2" xfId="46704" xr:uid="{00000000-0005-0000-0000-0000D5400000}"/>
    <cellStyle name="Normal 41 2 5 2 3 2 3" xfId="31480" xr:uid="{00000000-0005-0000-0000-0000D6400000}"/>
    <cellStyle name="Normal 41 2 5 2 3 3" xfId="11362" xr:uid="{00000000-0005-0000-0000-0000D7400000}"/>
    <cellStyle name="Normal 41 2 5 2 3 3 2" xfId="41687" xr:uid="{00000000-0005-0000-0000-0000D8400000}"/>
    <cellStyle name="Normal 41 2 5 2 3 3 3" xfId="26463" xr:uid="{00000000-0005-0000-0000-0000D9400000}"/>
    <cellStyle name="Normal 41 2 5 2 3 4" xfId="36674" xr:uid="{00000000-0005-0000-0000-0000DA400000}"/>
    <cellStyle name="Normal 41 2 5 2 3 5" xfId="21450" xr:uid="{00000000-0005-0000-0000-0000DB400000}"/>
    <cellStyle name="Normal 41 2 5 2 4" xfId="13040" xr:uid="{00000000-0005-0000-0000-0000DC400000}"/>
    <cellStyle name="Normal 41 2 5 2 4 2" xfId="43362" xr:uid="{00000000-0005-0000-0000-0000DD400000}"/>
    <cellStyle name="Normal 41 2 5 2 4 3" xfId="28138" xr:uid="{00000000-0005-0000-0000-0000DE400000}"/>
    <cellStyle name="Normal 41 2 5 2 5" xfId="8019" xr:uid="{00000000-0005-0000-0000-0000DF400000}"/>
    <cellStyle name="Normal 41 2 5 2 5 2" xfId="38345" xr:uid="{00000000-0005-0000-0000-0000E0400000}"/>
    <cellStyle name="Normal 41 2 5 2 5 3" xfId="23121" xr:uid="{00000000-0005-0000-0000-0000E1400000}"/>
    <cellStyle name="Normal 41 2 5 2 6" xfId="33333" xr:uid="{00000000-0005-0000-0000-0000E2400000}"/>
    <cellStyle name="Normal 41 2 5 2 7" xfId="18108" xr:uid="{00000000-0005-0000-0000-0000E3400000}"/>
    <cellStyle name="Normal 41 2 5 3" xfId="3801" xr:uid="{00000000-0005-0000-0000-0000E4400000}"/>
    <cellStyle name="Normal 41 2 5 3 2" xfId="13875" xr:uid="{00000000-0005-0000-0000-0000E5400000}"/>
    <cellStyle name="Normal 41 2 5 3 2 2" xfId="44197" xr:uid="{00000000-0005-0000-0000-0000E6400000}"/>
    <cellStyle name="Normal 41 2 5 3 2 3" xfId="28973" xr:uid="{00000000-0005-0000-0000-0000E7400000}"/>
    <cellStyle name="Normal 41 2 5 3 3" xfId="8855" xr:uid="{00000000-0005-0000-0000-0000E8400000}"/>
    <cellStyle name="Normal 41 2 5 3 3 2" xfId="39180" xr:uid="{00000000-0005-0000-0000-0000E9400000}"/>
    <cellStyle name="Normal 41 2 5 3 3 3" xfId="23956" xr:uid="{00000000-0005-0000-0000-0000EA400000}"/>
    <cellStyle name="Normal 41 2 5 3 4" xfId="34167" xr:uid="{00000000-0005-0000-0000-0000EB400000}"/>
    <cellStyle name="Normal 41 2 5 3 5" xfId="18943" xr:uid="{00000000-0005-0000-0000-0000EC400000}"/>
    <cellStyle name="Normal 41 2 5 4" xfId="5494" xr:uid="{00000000-0005-0000-0000-0000ED400000}"/>
    <cellStyle name="Normal 41 2 5 4 2" xfId="15546" xr:uid="{00000000-0005-0000-0000-0000EE400000}"/>
    <cellStyle name="Normal 41 2 5 4 2 2" xfId="45868" xr:uid="{00000000-0005-0000-0000-0000EF400000}"/>
    <cellStyle name="Normal 41 2 5 4 2 3" xfId="30644" xr:uid="{00000000-0005-0000-0000-0000F0400000}"/>
    <cellStyle name="Normal 41 2 5 4 3" xfId="10526" xr:uid="{00000000-0005-0000-0000-0000F1400000}"/>
    <cellStyle name="Normal 41 2 5 4 3 2" xfId="40851" xr:uid="{00000000-0005-0000-0000-0000F2400000}"/>
    <cellStyle name="Normal 41 2 5 4 3 3" xfId="25627" xr:uid="{00000000-0005-0000-0000-0000F3400000}"/>
    <cellStyle name="Normal 41 2 5 4 4" xfId="35838" xr:uid="{00000000-0005-0000-0000-0000F4400000}"/>
    <cellStyle name="Normal 41 2 5 4 5" xfId="20614" xr:uid="{00000000-0005-0000-0000-0000F5400000}"/>
    <cellStyle name="Normal 41 2 5 5" xfId="12204" xr:uid="{00000000-0005-0000-0000-0000F6400000}"/>
    <cellStyle name="Normal 41 2 5 5 2" xfId="42526" xr:uid="{00000000-0005-0000-0000-0000F7400000}"/>
    <cellStyle name="Normal 41 2 5 5 3" xfId="27302" xr:uid="{00000000-0005-0000-0000-0000F8400000}"/>
    <cellStyle name="Normal 41 2 5 6" xfId="7183" xr:uid="{00000000-0005-0000-0000-0000F9400000}"/>
    <cellStyle name="Normal 41 2 5 6 2" xfId="37509" xr:uid="{00000000-0005-0000-0000-0000FA400000}"/>
    <cellStyle name="Normal 41 2 5 6 3" xfId="22285" xr:uid="{00000000-0005-0000-0000-0000FB400000}"/>
    <cellStyle name="Normal 41 2 5 7" xfId="32497" xr:uid="{00000000-0005-0000-0000-0000FC400000}"/>
    <cellStyle name="Normal 41 2 5 8" xfId="17272" xr:uid="{00000000-0005-0000-0000-0000FD400000}"/>
    <cellStyle name="Normal 41 2 6" xfId="2528" xr:uid="{00000000-0005-0000-0000-0000FE400000}"/>
    <cellStyle name="Normal 41 2 6 2" xfId="4220" xr:uid="{00000000-0005-0000-0000-0000FF400000}"/>
    <cellStyle name="Normal 41 2 6 2 2" xfId="14293" xr:uid="{00000000-0005-0000-0000-000000410000}"/>
    <cellStyle name="Normal 41 2 6 2 2 2" xfId="44615" xr:uid="{00000000-0005-0000-0000-000001410000}"/>
    <cellStyle name="Normal 41 2 6 2 2 3" xfId="29391" xr:uid="{00000000-0005-0000-0000-000002410000}"/>
    <cellStyle name="Normal 41 2 6 2 3" xfId="9273" xr:uid="{00000000-0005-0000-0000-000003410000}"/>
    <cellStyle name="Normal 41 2 6 2 3 2" xfId="39598" xr:uid="{00000000-0005-0000-0000-000004410000}"/>
    <cellStyle name="Normal 41 2 6 2 3 3" xfId="24374" xr:uid="{00000000-0005-0000-0000-000005410000}"/>
    <cellStyle name="Normal 41 2 6 2 4" xfId="34585" xr:uid="{00000000-0005-0000-0000-000006410000}"/>
    <cellStyle name="Normal 41 2 6 2 5" xfId="19361" xr:uid="{00000000-0005-0000-0000-000007410000}"/>
    <cellStyle name="Normal 41 2 6 3" xfId="5912" xr:uid="{00000000-0005-0000-0000-000008410000}"/>
    <cellStyle name="Normal 41 2 6 3 2" xfId="15964" xr:uid="{00000000-0005-0000-0000-000009410000}"/>
    <cellStyle name="Normal 41 2 6 3 2 2" xfId="46286" xr:uid="{00000000-0005-0000-0000-00000A410000}"/>
    <cellStyle name="Normal 41 2 6 3 2 3" xfId="31062" xr:uid="{00000000-0005-0000-0000-00000B410000}"/>
    <cellStyle name="Normal 41 2 6 3 3" xfId="10944" xr:uid="{00000000-0005-0000-0000-00000C410000}"/>
    <cellStyle name="Normal 41 2 6 3 3 2" xfId="41269" xr:uid="{00000000-0005-0000-0000-00000D410000}"/>
    <cellStyle name="Normal 41 2 6 3 3 3" xfId="26045" xr:uid="{00000000-0005-0000-0000-00000E410000}"/>
    <cellStyle name="Normal 41 2 6 3 4" xfId="36256" xr:uid="{00000000-0005-0000-0000-00000F410000}"/>
    <cellStyle name="Normal 41 2 6 3 5" xfId="21032" xr:uid="{00000000-0005-0000-0000-000010410000}"/>
    <cellStyle name="Normal 41 2 6 4" xfId="12622" xr:uid="{00000000-0005-0000-0000-000011410000}"/>
    <cellStyle name="Normal 41 2 6 4 2" xfId="42944" xr:uid="{00000000-0005-0000-0000-000012410000}"/>
    <cellStyle name="Normal 41 2 6 4 3" xfId="27720" xr:uid="{00000000-0005-0000-0000-000013410000}"/>
    <cellStyle name="Normal 41 2 6 5" xfId="7601" xr:uid="{00000000-0005-0000-0000-000014410000}"/>
    <cellStyle name="Normal 41 2 6 5 2" xfId="37927" xr:uid="{00000000-0005-0000-0000-000015410000}"/>
    <cellStyle name="Normal 41 2 6 5 3" xfId="22703" xr:uid="{00000000-0005-0000-0000-000016410000}"/>
    <cellStyle name="Normal 41 2 6 6" xfId="32915" xr:uid="{00000000-0005-0000-0000-000017410000}"/>
    <cellStyle name="Normal 41 2 6 7" xfId="17690" xr:uid="{00000000-0005-0000-0000-000018410000}"/>
    <cellStyle name="Normal 41 2 7" xfId="3379" xr:uid="{00000000-0005-0000-0000-000019410000}"/>
    <cellStyle name="Normal 41 2 7 2" xfId="13457" xr:uid="{00000000-0005-0000-0000-00001A410000}"/>
    <cellStyle name="Normal 41 2 7 2 2" xfId="43779" xr:uid="{00000000-0005-0000-0000-00001B410000}"/>
    <cellStyle name="Normal 41 2 7 2 3" xfId="28555" xr:uid="{00000000-0005-0000-0000-00001C410000}"/>
    <cellStyle name="Normal 41 2 7 3" xfId="8437" xr:uid="{00000000-0005-0000-0000-00001D410000}"/>
    <cellStyle name="Normal 41 2 7 3 2" xfId="38762" xr:uid="{00000000-0005-0000-0000-00001E410000}"/>
    <cellStyle name="Normal 41 2 7 3 3" xfId="23538" xr:uid="{00000000-0005-0000-0000-00001F410000}"/>
    <cellStyle name="Normal 41 2 7 4" xfId="33749" xr:uid="{00000000-0005-0000-0000-000020410000}"/>
    <cellStyle name="Normal 41 2 7 5" xfId="18525" xr:uid="{00000000-0005-0000-0000-000021410000}"/>
    <cellStyle name="Normal 41 2 8" xfId="5073" xr:uid="{00000000-0005-0000-0000-000022410000}"/>
    <cellStyle name="Normal 41 2 8 2" xfId="15128" xr:uid="{00000000-0005-0000-0000-000023410000}"/>
    <cellStyle name="Normal 41 2 8 2 2" xfId="45450" xr:uid="{00000000-0005-0000-0000-000024410000}"/>
    <cellStyle name="Normal 41 2 8 2 3" xfId="30226" xr:uid="{00000000-0005-0000-0000-000025410000}"/>
    <cellStyle name="Normal 41 2 8 3" xfId="10108" xr:uid="{00000000-0005-0000-0000-000026410000}"/>
    <cellStyle name="Normal 41 2 8 3 2" xfId="40433" xr:uid="{00000000-0005-0000-0000-000027410000}"/>
    <cellStyle name="Normal 41 2 8 3 3" xfId="25209" xr:uid="{00000000-0005-0000-0000-000028410000}"/>
    <cellStyle name="Normal 41 2 8 4" xfId="35420" xr:uid="{00000000-0005-0000-0000-000029410000}"/>
    <cellStyle name="Normal 41 2 8 5" xfId="20196" xr:uid="{00000000-0005-0000-0000-00002A410000}"/>
    <cellStyle name="Normal 41 2 9" xfId="11784" xr:uid="{00000000-0005-0000-0000-00002B410000}"/>
    <cellStyle name="Normal 41 2 9 2" xfId="42108" xr:uid="{00000000-0005-0000-0000-00002C410000}"/>
    <cellStyle name="Normal 41 2 9 3" xfId="26884" xr:uid="{00000000-0005-0000-0000-00002D410000}"/>
    <cellStyle name="Normal 41 3" xfId="47291" xr:uid="{00000000-0005-0000-0000-00002E410000}"/>
    <cellStyle name="Normal 42" xfId="966" xr:uid="{00000000-0005-0000-0000-00002F410000}"/>
    <cellStyle name="Normal 42 2" xfId="1440" xr:uid="{00000000-0005-0000-0000-000030410000}"/>
    <cellStyle name="Normal 42 2 10" xfId="6764" xr:uid="{00000000-0005-0000-0000-000031410000}"/>
    <cellStyle name="Normal 42 2 10 2" xfId="37092" xr:uid="{00000000-0005-0000-0000-000032410000}"/>
    <cellStyle name="Normal 42 2 10 3" xfId="21868" xr:uid="{00000000-0005-0000-0000-000033410000}"/>
    <cellStyle name="Normal 42 2 11" xfId="32083" xr:uid="{00000000-0005-0000-0000-000034410000}"/>
    <cellStyle name="Normal 42 2 12" xfId="16853" xr:uid="{00000000-0005-0000-0000-000035410000}"/>
    <cellStyle name="Normal 42 2 2" xfId="1728" xr:uid="{00000000-0005-0000-0000-000036410000}"/>
    <cellStyle name="Normal 42 2 2 10" xfId="32135" xr:uid="{00000000-0005-0000-0000-000037410000}"/>
    <cellStyle name="Normal 42 2 2 11" xfId="16907" xr:uid="{00000000-0005-0000-0000-000038410000}"/>
    <cellStyle name="Normal 42 2 2 2" xfId="1836" xr:uid="{00000000-0005-0000-0000-000039410000}"/>
    <cellStyle name="Normal 42 2 2 2 10" xfId="17011" xr:uid="{00000000-0005-0000-0000-00003A410000}"/>
    <cellStyle name="Normal 42 2 2 2 2" xfId="2053" xr:uid="{00000000-0005-0000-0000-00003B410000}"/>
    <cellStyle name="Normal 42 2 2 2 2 2" xfId="2474" xr:uid="{00000000-0005-0000-0000-00003C410000}"/>
    <cellStyle name="Normal 42 2 2 2 2 2 2" xfId="3313" xr:uid="{00000000-0005-0000-0000-00003D410000}"/>
    <cellStyle name="Normal 42 2 2 2 2 2 2 2" xfId="5003" xr:uid="{00000000-0005-0000-0000-00003E410000}"/>
    <cellStyle name="Normal 42 2 2 2 2 2 2 2 2" xfId="15076" xr:uid="{00000000-0005-0000-0000-00003F410000}"/>
    <cellStyle name="Normal 42 2 2 2 2 2 2 2 2 2" xfId="45398" xr:uid="{00000000-0005-0000-0000-000040410000}"/>
    <cellStyle name="Normal 42 2 2 2 2 2 2 2 2 3" xfId="30174" xr:uid="{00000000-0005-0000-0000-000041410000}"/>
    <cellStyle name="Normal 42 2 2 2 2 2 2 2 3" xfId="10056" xr:uid="{00000000-0005-0000-0000-000042410000}"/>
    <cellStyle name="Normal 42 2 2 2 2 2 2 2 3 2" xfId="40381" xr:uid="{00000000-0005-0000-0000-000043410000}"/>
    <cellStyle name="Normal 42 2 2 2 2 2 2 2 3 3" xfId="25157" xr:uid="{00000000-0005-0000-0000-000044410000}"/>
    <cellStyle name="Normal 42 2 2 2 2 2 2 2 4" xfId="35368" xr:uid="{00000000-0005-0000-0000-000045410000}"/>
    <cellStyle name="Normal 42 2 2 2 2 2 2 2 5" xfId="20144" xr:uid="{00000000-0005-0000-0000-000046410000}"/>
    <cellStyle name="Normal 42 2 2 2 2 2 2 3" xfId="6695" xr:uid="{00000000-0005-0000-0000-000047410000}"/>
    <cellStyle name="Normal 42 2 2 2 2 2 2 3 2" xfId="16747" xr:uid="{00000000-0005-0000-0000-000048410000}"/>
    <cellStyle name="Normal 42 2 2 2 2 2 2 3 2 2" xfId="47069" xr:uid="{00000000-0005-0000-0000-000049410000}"/>
    <cellStyle name="Normal 42 2 2 2 2 2 2 3 2 3" xfId="31845" xr:uid="{00000000-0005-0000-0000-00004A410000}"/>
    <cellStyle name="Normal 42 2 2 2 2 2 2 3 3" xfId="11727" xr:uid="{00000000-0005-0000-0000-00004B410000}"/>
    <cellStyle name="Normal 42 2 2 2 2 2 2 3 3 2" xfId="42052" xr:uid="{00000000-0005-0000-0000-00004C410000}"/>
    <cellStyle name="Normal 42 2 2 2 2 2 2 3 3 3" xfId="26828" xr:uid="{00000000-0005-0000-0000-00004D410000}"/>
    <cellStyle name="Normal 42 2 2 2 2 2 2 3 4" xfId="37039" xr:uid="{00000000-0005-0000-0000-00004E410000}"/>
    <cellStyle name="Normal 42 2 2 2 2 2 2 3 5" xfId="21815" xr:uid="{00000000-0005-0000-0000-00004F410000}"/>
    <cellStyle name="Normal 42 2 2 2 2 2 2 4" xfId="13405" xr:uid="{00000000-0005-0000-0000-000050410000}"/>
    <cellStyle name="Normal 42 2 2 2 2 2 2 4 2" xfId="43727" xr:uid="{00000000-0005-0000-0000-000051410000}"/>
    <cellStyle name="Normal 42 2 2 2 2 2 2 4 3" xfId="28503" xr:uid="{00000000-0005-0000-0000-000052410000}"/>
    <cellStyle name="Normal 42 2 2 2 2 2 2 5" xfId="8384" xr:uid="{00000000-0005-0000-0000-000053410000}"/>
    <cellStyle name="Normal 42 2 2 2 2 2 2 5 2" xfId="38710" xr:uid="{00000000-0005-0000-0000-000054410000}"/>
    <cellStyle name="Normal 42 2 2 2 2 2 2 5 3" xfId="23486" xr:uid="{00000000-0005-0000-0000-000055410000}"/>
    <cellStyle name="Normal 42 2 2 2 2 2 2 6" xfId="33698" xr:uid="{00000000-0005-0000-0000-000056410000}"/>
    <cellStyle name="Normal 42 2 2 2 2 2 2 7" xfId="18473" xr:uid="{00000000-0005-0000-0000-000057410000}"/>
    <cellStyle name="Normal 42 2 2 2 2 2 3" xfId="4166" xr:uid="{00000000-0005-0000-0000-000058410000}"/>
    <cellStyle name="Normal 42 2 2 2 2 2 3 2" xfId="14240" xr:uid="{00000000-0005-0000-0000-000059410000}"/>
    <cellStyle name="Normal 42 2 2 2 2 2 3 2 2" xfId="44562" xr:uid="{00000000-0005-0000-0000-00005A410000}"/>
    <cellStyle name="Normal 42 2 2 2 2 2 3 2 3" xfId="29338" xr:uid="{00000000-0005-0000-0000-00005B410000}"/>
    <cellStyle name="Normal 42 2 2 2 2 2 3 3" xfId="9220" xr:uid="{00000000-0005-0000-0000-00005C410000}"/>
    <cellStyle name="Normal 42 2 2 2 2 2 3 3 2" xfId="39545" xr:uid="{00000000-0005-0000-0000-00005D410000}"/>
    <cellStyle name="Normal 42 2 2 2 2 2 3 3 3" xfId="24321" xr:uid="{00000000-0005-0000-0000-00005E410000}"/>
    <cellStyle name="Normal 42 2 2 2 2 2 3 4" xfId="34532" xr:uid="{00000000-0005-0000-0000-00005F410000}"/>
    <cellStyle name="Normal 42 2 2 2 2 2 3 5" xfId="19308" xr:uid="{00000000-0005-0000-0000-000060410000}"/>
    <cellStyle name="Normal 42 2 2 2 2 2 4" xfId="5859" xr:uid="{00000000-0005-0000-0000-000061410000}"/>
    <cellStyle name="Normal 42 2 2 2 2 2 4 2" xfId="15911" xr:uid="{00000000-0005-0000-0000-000062410000}"/>
    <cellStyle name="Normal 42 2 2 2 2 2 4 2 2" xfId="46233" xr:uid="{00000000-0005-0000-0000-000063410000}"/>
    <cellStyle name="Normal 42 2 2 2 2 2 4 2 3" xfId="31009" xr:uid="{00000000-0005-0000-0000-000064410000}"/>
    <cellStyle name="Normal 42 2 2 2 2 2 4 3" xfId="10891" xr:uid="{00000000-0005-0000-0000-000065410000}"/>
    <cellStyle name="Normal 42 2 2 2 2 2 4 3 2" xfId="41216" xr:uid="{00000000-0005-0000-0000-000066410000}"/>
    <cellStyle name="Normal 42 2 2 2 2 2 4 3 3" xfId="25992" xr:uid="{00000000-0005-0000-0000-000067410000}"/>
    <cellStyle name="Normal 42 2 2 2 2 2 4 4" xfId="36203" xr:uid="{00000000-0005-0000-0000-000068410000}"/>
    <cellStyle name="Normal 42 2 2 2 2 2 4 5" xfId="20979" xr:uid="{00000000-0005-0000-0000-000069410000}"/>
    <cellStyle name="Normal 42 2 2 2 2 2 5" xfId="12569" xr:uid="{00000000-0005-0000-0000-00006A410000}"/>
    <cellStyle name="Normal 42 2 2 2 2 2 5 2" xfId="42891" xr:uid="{00000000-0005-0000-0000-00006B410000}"/>
    <cellStyle name="Normal 42 2 2 2 2 2 5 3" xfId="27667" xr:uid="{00000000-0005-0000-0000-00006C410000}"/>
    <cellStyle name="Normal 42 2 2 2 2 2 6" xfId="7548" xr:uid="{00000000-0005-0000-0000-00006D410000}"/>
    <cellStyle name="Normal 42 2 2 2 2 2 6 2" xfId="37874" xr:uid="{00000000-0005-0000-0000-00006E410000}"/>
    <cellStyle name="Normal 42 2 2 2 2 2 6 3" xfId="22650" xr:uid="{00000000-0005-0000-0000-00006F410000}"/>
    <cellStyle name="Normal 42 2 2 2 2 2 7" xfId="32862" xr:uid="{00000000-0005-0000-0000-000070410000}"/>
    <cellStyle name="Normal 42 2 2 2 2 2 8" xfId="17637" xr:uid="{00000000-0005-0000-0000-000071410000}"/>
    <cellStyle name="Normal 42 2 2 2 2 3" xfId="2895" xr:uid="{00000000-0005-0000-0000-000072410000}"/>
    <cellStyle name="Normal 42 2 2 2 2 3 2" xfId="4585" xr:uid="{00000000-0005-0000-0000-000073410000}"/>
    <cellStyle name="Normal 42 2 2 2 2 3 2 2" xfId="14658" xr:uid="{00000000-0005-0000-0000-000074410000}"/>
    <cellStyle name="Normal 42 2 2 2 2 3 2 2 2" xfId="44980" xr:uid="{00000000-0005-0000-0000-000075410000}"/>
    <cellStyle name="Normal 42 2 2 2 2 3 2 2 3" xfId="29756" xr:uid="{00000000-0005-0000-0000-000076410000}"/>
    <cellStyle name="Normal 42 2 2 2 2 3 2 3" xfId="9638" xr:uid="{00000000-0005-0000-0000-000077410000}"/>
    <cellStyle name="Normal 42 2 2 2 2 3 2 3 2" xfId="39963" xr:uid="{00000000-0005-0000-0000-000078410000}"/>
    <cellStyle name="Normal 42 2 2 2 2 3 2 3 3" xfId="24739" xr:uid="{00000000-0005-0000-0000-000079410000}"/>
    <cellStyle name="Normal 42 2 2 2 2 3 2 4" xfId="34950" xr:uid="{00000000-0005-0000-0000-00007A410000}"/>
    <cellStyle name="Normal 42 2 2 2 2 3 2 5" xfId="19726" xr:uid="{00000000-0005-0000-0000-00007B410000}"/>
    <cellStyle name="Normal 42 2 2 2 2 3 3" xfId="6277" xr:uid="{00000000-0005-0000-0000-00007C410000}"/>
    <cellStyle name="Normal 42 2 2 2 2 3 3 2" xfId="16329" xr:uid="{00000000-0005-0000-0000-00007D410000}"/>
    <cellStyle name="Normal 42 2 2 2 2 3 3 2 2" xfId="46651" xr:uid="{00000000-0005-0000-0000-00007E410000}"/>
    <cellStyle name="Normal 42 2 2 2 2 3 3 2 3" xfId="31427" xr:uid="{00000000-0005-0000-0000-00007F410000}"/>
    <cellStyle name="Normal 42 2 2 2 2 3 3 3" xfId="11309" xr:uid="{00000000-0005-0000-0000-000080410000}"/>
    <cellStyle name="Normal 42 2 2 2 2 3 3 3 2" xfId="41634" xr:uid="{00000000-0005-0000-0000-000081410000}"/>
    <cellStyle name="Normal 42 2 2 2 2 3 3 3 3" xfId="26410" xr:uid="{00000000-0005-0000-0000-000082410000}"/>
    <cellStyle name="Normal 42 2 2 2 2 3 3 4" xfId="36621" xr:uid="{00000000-0005-0000-0000-000083410000}"/>
    <cellStyle name="Normal 42 2 2 2 2 3 3 5" xfId="21397" xr:uid="{00000000-0005-0000-0000-000084410000}"/>
    <cellStyle name="Normal 42 2 2 2 2 3 4" xfId="12987" xr:uid="{00000000-0005-0000-0000-000085410000}"/>
    <cellStyle name="Normal 42 2 2 2 2 3 4 2" xfId="43309" xr:uid="{00000000-0005-0000-0000-000086410000}"/>
    <cellStyle name="Normal 42 2 2 2 2 3 4 3" xfId="28085" xr:uid="{00000000-0005-0000-0000-000087410000}"/>
    <cellStyle name="Normal 42 2 2 2 2 3 5" xfId="7966" xr:uid="{00000000-0005-0000-0000-000088410000}"/>
    <cellStyle name="Normal 42 2 2 2 2 3 5 2" xfId="38292" xr:uid="{00000000-0005-0000-0000-000089410000}"/>
    <cellStyle name="Normal 42 2 2 2 2 3 5 3" xfId="23068" xr:uid="{00000000-0005-0000-0000-00008A410000}"/>
    <cellStyle name="Normal 42 2 2 2 2 3 6" xfId="33280" xr:uid="{00000000-0005-0000-0000-00008B410000}"/>
    <cellStyle name="Normal 42 2 2 2 2 3 7" xfId="18055" xr:uid="{00000000-0005-0000-0000-00008C410000}"/>
    <cellStyle name="Normal 42 2 2 2 2 4" xfId="3748" xr:uid="{00000000-0005-0000-0000-00008D410000}"/>
    <cellStyle name="Normal 42 2 2 2 2 4 2" xfId="13822" xr:uid="{00000000-0005-0000-0000-00008E410000}"/>
    <cellStyle name="Normal 42 2 2 2 2 4 2 2" xfId="44144" xr:uid="{00000000-0005-0000-0000-00008F410000}"/>
    <cellStyle name="Normal 42 2 2 2 2 4 2 3" xfId="28920" xr:uid="{00000000-0005-0000-0000-000090410000}"/>
    <cellStyle name="Normal 42 2 2 2 2 4 3" xfId="8802" xr:uid="{00000000-0005-0000-0000-000091410000}"/>
    <cellStyle name="Normal 42 2 2 2 2 4 3 2" xfId="39127" xr:uid="{00000000-0005-0000-0000-000092410000}"/>
    <cellStyle name="Normal 42 2 2 2 2 4 3 3" xfId="23903" xr:uid="{00000000-0005-0000-0000-000093410000}"/>
    <cellStyle name="Normal 42 2 2 2 2 4 4" xfId="34114" xr:uid="{00000000-0005-0000-0000-000094410000}"/>
    <cellStyle name="Normal 42 2 2 2 2 4 5" xfId="18890" xr:uid="{00000000-0005-0000-0000-000095410000}"/>
    <cellStyle name="Normal 42 2 2 2 2 5" xfId="5441" xr:uid="{00000000-0005-0000-0000-000096410000}"/>
    <cellStyle name="Normal 42 2 2 2 2 5 2" xfId="15493" xr:uid="{00000000-0005-0000-0000-000097410000}"/>
    <cellStyle name="Normal 42 2 2 2 2 5 2 2" xfId="45815" xr:uid="{00000000-0005-0000-0000-000098410000}"/>
    <cellStyle name="Normal 42 2 2 2 2 5 2 3" xfId="30591" xr:uid="{00000000-0005-0000-0000-000099410000}"/>
    <cellStyle name="Normal 42 2 2 2 2 5 3" xfId="10473" xr:uid="{00000000-0005-0000-0000-00009A410000}"/>
    <cellStyle name="Normal 42 2 2 2 2 5 3 2" xfId="40798" xr:uid="{00000000-0005-0000-0000-00009B410000}"/>
    <cellStyle name="Normal 42 2 2 2 2 5 3 3" xfId="25574" xr:uid="{00000000-0005-0000-0000-00009C410000}"/>
    <cellStyle name="Normal 42 2 2 2 2 5 4" xfId="35785" xr:uid="{00000000-0005-0000-0000-00009D410000}"/>
    <cellStyle name="Normal 42 2 2 2 2 5 5" xfId="20561" xr:uid="{00000000-0005-0000-0000-00009E410000}"/>
    <cellStyle name="Normal 42 2 2 2 2 6" xfId="12151" xr:uid="{00000000-0005-0000-0000-00009F410000}"/>
    <cellStyle name="Normal 42 2 2 2 2 6 2" xfId="42473" xr:uid="{00000000-0005-0000-0000-0000A0410000}"/>
    <cellStyle name="Normal 42 2 2 2 2 6 3" xfId="27249" xr:uid="{00000000-0005-0000-0000-0000A1410000}"/>
    <cellStyle name="Normal 42 2 2 2 2 7" xfId="7130" xr:uid="{00000000-0005-0000-0000-0000A2410000}"/>
    <cellStyle name="Normal 42 2 2 2 2 7 2" xfId="37456" xr:uid="{00000000-0005-0000-0000-0000A3410000}"/>
    <cellStyle name="Normal 42 2 2 2 2 7 3" xfId="22232" xr:uid="{00000000-0005-0000-0000-0000A4410000}"/>
    <cellStyle name="Normal 42 2 2 2 2 8" xfId="32444" xr:uid="{00000000-0005-0000-0000-0000A5410000}"/>
    <cellStyle name="Normal 42 2 2 2 2 9" xfId="17219" xr:uid="{00000000-0005-0000-0000-0000A6410000}"/>
    <cellStyle name="Normal 42 2 2 2 3" xfId="2266" xr:uid="{00000000-0005-0000-0000-0000A7410000}"/>
    <cellStyle name="Normal 42 2 2 2 3 2" xfId="3105" xr:uid="{00000000-0005-0000-0000-0000A8410000}"/>
    <cellStyle name="Normal 42 2 2 2 3 2 2" xfId="4795" xr:uid="{00000000-0005-0000-0000-0000A9410000}"/>
    <cellStyle name="Normal 42 2 2 2 3 2 2 2" xfId="14868" xr:uid="{00000000-0005-0000-0000-0000AA410000}"/>
    <cellStyle name="Normal 42 2 2 2 3 2 2 2 2" xfId="45190" xr:uid="{00000000-0005-0000-0000-0000AB410000}"/>
    <cellStyle name="Normal 42 2 2 2 3 2 2 2 3" xfId="29966" xr:uid="{00000000-0005-0000-0000-0000AC410000}"/>
    <cellStyle name="Normal 42 2 2 2 3 2 2 3" xfId="9848" xr:uid="{00000000-0005-0000-0000-0000AD410000}"/>
    <cellStyle name="Normal 42 2 2 2 3 2 2 3 2" xfId="40173" xr:uid="{00000000-0005-0000-0000-0000AE410000}"/>
    <cellStyle name="Normal 42 2 2 2 3 2 2 3 3" xfId="24949" xr:uid="{00000000-0005-0000-0000-0000AF410000}"/>
    <cellStyle name="Normal 42 2 2 2 3 2 2 4" xfId="35160" xr:uid="{00000000-0005-0000-0000-0000B0410000}"/>
    <cellStyle name="Normal 42 2 2 2 3 2 2 5" xfId="19936" xr:uid="{00000000-0005-0000-0000-0000B1410000}"/>
    <cellStyle name="Normal 42 2 2 2 3 2 3" xfId="6487" xr:uid="{00000000-0005-0000-0000-0000B2410000}"/>
    <cellStyle name="Normal 42 2 2 2 3 2 3 2" xfId="16539" xr:uid="{00000000-0005-0000-0000-0000B3410000}"/>
    <cellStyle name="Normal 42 2 2 2 3 2 3 2 2" xfId="46861" xr:uid="{00000000-0005-0000-0000-0000B4410000}"/>
    <cellStyle name="Normal 42 2 2 2 3 2 3 2 3" xfId="31637" xr:uid="{00000000-0005-0000-0000-0000B5410000}"/>
    <cellStyle name="Normal 42 2 2 2 3 2 3 3" xfId="11519" xr:uid="{00000000-0005-0000-0000-0000B6410000}"/>
    <cellStyle name="Normal 42 2 2 2 3 2 3 3 2" xfId="41844" xr:uid="{00000000-0005-0000-0000-0000B7410000}"/>
    <cellStyle name="Normal 42 2 2 2 3 2 3 3 3" xfId="26620" xr:uid="{00000000-0005-0000-0000-0000B8410000}"/>
    <cellStyle name="Normal 42 2 2 2 3 2 3 4" xfId="36831" xr:uid="{00000000-0005-0000-0000-0000B9410000}"/>
    <cellStyle name="Normal 42 2 2 2 3 2 3 5" xfId="21607" xr:uid="{00000000-0005-0000-0000-0000BA410000}"/>
    <cellStyle name="Normal 42 2 2 2 3 2 4" xfId="13197" xr:uid="{00000000-0005-0000-0000-0000BB410000}"/>
    <cellStyle name="Normal 42 2 2 2 3 2 4 2" xfId="43519" xr:uid="{00000000-0005-0000-0000-0000BC410000}"/>
    <cellStyle name="Normal 42 2 2 2 3 2 4 3" xfId="28295" xr:uid="{00000000-0005-0000-0000-0000BD410000}"/>
    <cellStyle name="Normal 42 2 2 2 3 2 5" xfId="8176" xr:uid="{00000000-0005-0000-0000-0000BE410000}"/>
    <cellStyle name="Normal 42 2 2 2 3 2 5 2" xfId="38502" xr:uid="{00000000-0005-0000-0000-0000BF410000}"/>
    <cellStyle name="Normal 42 2 2 2 3 2 5 3" xfId="23278" xr:uid="{00000000-0005-0000-0000-0000C0410000}"/>
    <cellStyle name="Normal 42 2 2 2 3 2 6" xfId="33490" xr:uid="{00000000-0005-0000-0000-0000C1410000}"/>
    <cellStyle name="Normal 42 2 2 2 3 2 7" xfId="18265" xr:uid="{00000000-0005-0000-0000-0000C2410000}"/>
    <cellStyle name="Normal 42 2 2 2 3 3" xfId="3958" xr:uid="{00000000-0005-0000-0000-0000C3410000}"/>
    <cellStyle name="Normal 42 2 2 2 3 3 2" xfId="14032" xr:uid="{00000000-0005-0000-0000-0000C4410000}"/>
    <cellStyle name="Normal 42 2 2 2 3 3 2 2" xfId="44354" xr:uid="{00000000-0005-0000-0000-0000C5410000}"/>
    <cellStyle name="Normal 42 2 2 2 3 3 2 3" xfId="29130" xr:uid="{00000000-0005-0000-0000-0000C6410000}"/>
    <cellStyle name="Normal 42 2 2 2 3 3 3" xfId="9012" xr:uid="{00000000-0005-0000-0000-0000C7410000}"/>
    <cellStyle name="Normal 42 2 2 2 3 3 3 2" xfId="39337" xr:uid="{00000000-0005-0000-0000-0000C8410000}"/>
    <cellStyle name="Normal 42 2 2 2 3 3 3 3" xfId="24113" xr:uid="{00000000-0005-0000-0000-0000C9410000}"/>
    <cellStyle name="Normal 42 2 2 2 3 3 4" xfId="34324" xr:uid="{00000000-0005-0000-0000-0000CA410000}"/>
    <cellStyle name="Normal 42 2 2 2 3 3 5" xfId="19100" xr:uid="{00000000-0005-0000-0000-0000CB410000}"/>
    <cellStyle name="Normal 42 2 2 2 3 4" xfId="5651" xr:uid="{00000000-0005-0000-0000-0000CC410000}"/>
    <cellStyle name="Normal 42 2 2 2 3 4 2" xfId="15703" xr:uid="{00000000-0005-0000-0000-0000CD410000}"/>
    <cellStyle name="Normal 42 2 2 2 3 4 2 2" xfId="46025" xr:uid="{00000000-0005-0000-0000-0000CE410000}"/>
    <cellStyle name="Normal 42 2 2 2 3 4 2 3" xfId="30801" xr:uid="{00000000-0005-0000-0000-0000CF410000}"/>
    <cellStyle name="Normal 42 2 2 2 3 4 3" xfId="10683" xr:uid="{00000000-0005-0000-0000-0000D0410000}"/>
    <cellStyle name="Normal 42 2 2 2 3 4 3 2" xfId="41008" xr:uid="{00000000-0005-0000-0000-0000D1410000}"/>
    <cellStyle name="Normal 42 2 2 2 3 4 3 3" xfId="25784" xr:uid="{00000000-0005-0000-0000-0000D2410000}"/>
    <cellStyle name="Normal 42 2 2 2 3 4 4" xfId="35995" xr:uid="{00000000-0005-0000-0000-0000D3410000}"/>
    <cellStyle name="Normal 42 2 2 2 3 4 5" xfId="20771" xr:uid="{00000000-0005-0000-0000-0000D4410000}"/>
    <cellStyle name="Normal 42 2 2 2 3 5" xfId="12361" xr:uid="{00000000-0005-0000-0000-0000D5410000}"/>
    <cellStyle name="Normal 42 2 2 2 3 5 2" xfId="42683" xr:uid="{00000000-0005-0000-0000-0000D6410000}"/>
    <cellStyle name="Normal 42 2 2 2 3 5 3" xfId="27459" xr:uid="{00000000-0005-0000-0000-0000D7410000}"/>
    <cellStyle name="Normal 42 2 2 2 3 6" xfId="7340" xr:uid="{00000000-0005-0000-0000-0000D8410000}"/>
    <cellStyle name="Normal 42 2 2 2 3 6 2" xfId="37666" xr:uid="{00000000-0005-0000-0000-0000D9410000}"/>
    <cellStyle name="Normal 42 2 2 2 3 6 3" xfId="22442" xr:uid="{00000000-0005-0000-0000-0000DA410000}"/>
    <cellStyle name="Normal 42 2 2 2 3 7" xfId="32654" xr:uid="{00000000-0005-0000-0000-0000DB410000}"/>
    <cellStyle name="Normal 42 2 2 2 3 8" xfId="17429" xr:uid="{00000000-0005-0000-0000-0000DC410000}"/>
    <cellStyle name="Normal 42 2 2 2 4" xfId="2687" xr:uid="{00000000-0005-0000-0000-0000DD410000}"/>
    <cellStyle name="Normal 42 2 2 2 4 2" xfId="4377" xr:uid="{00000000-0005-0000-0000-0000DE410000}"/>
    <cellStyle name="Normal 42 2 2 2 4 2 2" xfId="14450" xr:uid="{00000000-0005-0000-0000-0000DF410000}"/>
    <cellStyle name="Normal 42 2 2 2 4 2 2 2" xfId="44772" xr:uid="{00000000-0005-0000-0000-0000E0410000}"/>
    <cellStyle name="Normal 42 2 2 2 4 2 2 3" xfId="29548" xr:uid="{00000000-0005-0000-0000-0000E1410000}"/>
    <cellStyle name="Normal 42 2 2 2 4 2 3" xfId="9430" xr:uid="{00000000-0005-0000-0000-0000E2410000}"/>
    <cellStyle name="Normal 42 2 2 2 4 2 3 2" xfId="39755" xr:uid="{00000000-0005-0000-0000-0000E3410000}"/>
    <cellStyle name="Normal 42 2 2 2 4 2 3 3" xfId="24531" xr:uid="{00000000-0005-0000-0000-0000E4410000}"/>
    <cellStyle name="Normal 42 2 2 2 4 2 4" xfId="34742" xr:uid="{00000000-0005-0000-0000-0000E5410000}"/>
    <cellStyle name="Normal 42 2 2 2 4 2 5" xfId="19518" xr:uid="{00000000-0005-0000-0000-0000E6410000}"/>
    <cellStyle name="Normal 42 2 2 2 4 3" xfId="6069" xr:uid="{00000000-0005-0000-0000-0000E7410000}"/>
    <cellStyle name="Normal 42 2 2 2 4 3 2" xfId="16121" xr:uid="{00000000-0005-0000-0000-0000E8410000}"/>
    <cellStyle name="Normal 42 2 2 2 4 3 2 2" xfId="46443" xr:uid="{00000000-0005-0000-0000-0000E9410000}"/>
    <cellStyle name="Normal 42 2 2 2 4 3 2 3" xfId="31219" xr:uid="{00000000-0005-0000-0000-0000EA410000}"/>
    <cellStyle name="Normal 42 2 2 2 4 3 3" xfId="11101" xr:uid="{00000000-0005-0000-0000-0000EB410000}"/>
    <cellStyle name="Normal 42 2 2 2 4 3 3 2" xfId="41426" xr:uid="{00000000-0005-0000-0000-0000EC410000}"/>
    <cellStyle name="Normal 42 2 2 2 4 3 3 3" xfId="26202" xr:uid="{00000000-0005-0000-0000-0000ED410000}"/>
    <cellStyle name="Normal 42 2 2 2 4 3 4" xfId="36413" xr:uid="{00000000-0005-0000-0000-0000EE410000}"/>
    <cellStyle name="Normal 42 2 2 2 4 3 5" xfId="21189" xr:uid="{00000000-0005-0000-0000-0000EF410000}"/>
    <cellStyle name="Normal 42 2 2 2 4 4" xfId="12779" xr:uid="{00000000-0005-0000-0000-0000F0410000}"/>
    <cellStyle name="Normal 42 2 2 2 4 4 2" xfId="43101" xr:uid="{00000000-0005-0000-0000-0000F1410000}"/>
    <cellStyle name="Normal 42 2 2 2 4 4 3" xfId="27877" xr:uid="{00000000-0005-0000-0000-0000F2410000}"/>
    <cellStyle name="Normal 42 2 2 2 4 5" xfId="7758" xr:uid="{00000000-0005-0000-0000-0000F3410000}"/>
    <cellStyle name="Normal 42 2 2 2 4 5 2" xfId="38084" xr:uid="{00000000-0005-0000-0000-0000F4410000}"/>
    <cellStyle name="Normal 42 2 2 2 4 5 3" xfId="22860" xr:uid="{00000000-0005-0000-0000-0000F5410000}"/>
    <cellStyle name="Normal 42 2 2 2 4 6" xfId="33072" xr:uid="{00000000-0005-0000-0000-0000F6410000}"/>
    <cellStyle name="Normal 42 2 2 2 4 7" xfId="17847" xr:uid="{00000000-0005-0000-0000-0000F7410000}"/>
    <cellStyle name="Normal 42 2 2 2 5" xfId="3540" xr:uid="{00000000-0005-0000-0000-0000F8410000}"/>
    <cellStyle name="Normal 42 2 2 2 5 2" xfId="13614" xr:uid="{00000000-0005-0000-0000-0000F9410000}"/>
    <cellStyle name="Normal 42 2 2 2 5 2 2" xfId="43936" xr:uid="{00000000-0005-0000-0000-0000FA410000}"/>
    <cellStyle name="Normal 42 2 2 2 5 2 3" xfId="28712" xr:uid="{00000000-0005-0000-0000-0000FB410000}"/>
    <cellStyle name="Normal 42 2 2 2 5 3" xfId="8594" xr:uid="{00000000-0005-0000-0000-0000FC410000}"/>
    <cellStyle name="Normal 42 2 2 2 5 3 2" xfId="38919" xr:uid="{00000000-0005-0000-0000-0000FD410000}"/>
    <cellStyle name="Normal 42 2 2 2 5 3 3" xfId="23695" xr:uid="{00000000-0005-0000-0000-0000FE410000}"/>
    <cellStyle name="Normal 42 2 2 2 5 4" xfId="33906" xr:uid="{00000000-0005-0000-0000-0000FF410000}"/>
    <cellStyle name="Normal 42 2 2 2 5 5" xfId="18682" xr:uid="{00000000-0005-0000-0000-000000420000}"/>
    <cellStyle name="Normal 42 2 2 2 6" xfId="5233" xr:uid="{00000000-0005-0000-0000-000001420000}"/>
    <cellStyle name="Normal 42 2 2 2 6 2" xfId="15285" xr:uid="{00000000-0005-0000-0000-000002420000}"/>
    <cellStyle name="Normal 42 2 2 2 6 2 2" xfId="45607" xr:uid="{00000000-0005-0000-0000-000003420000}"/>
    <cellStyle name="Normal 42 2 2 2 6 2 3" xfId="30383" xr:uid="{00000000-0005-0000-0000-000004420000}"/>
    <cellStyle name="Normal 42 2 2 2 6 3" xfId="10265" xr:uid="{00000000-0005-0000-0000-000005420000}"/>
    <cellStyle name="Normal 42 2 2 2 6 3 2" xfId="40590" xr:uid="{00000000-0005-0000-0000-000006420000}"/>
    <cellStyle name="Normal 42 2 2 2 6 3 3" xfId="25366" xr:uid="{00000000-0005-0000-0000-000007420000}"/>
    <cellStyle name="Normal 42 2 2 2 6 4" xfId="35577" xr:uid="{00000000-0005-0000-0000-000008420000}"/>
    <cellStyle name="Normal 42 2 2 2 6 5" xfId="20353" xr:uid="{00000000-0005-0000-0000-000009420000}"/>
    <cellStyle name="Normal 42 2 2 2 7" xfId="11943" xr:uid="{00000000-0005-0000-0000-00000A420000}"/>
    <cellStyle name="Normal 42 2 2 2 7 2" xfId="42265" xr:uid="{00000000-0005-0000-0000-00000B420000}"/>
    <cellStyle name="Normal 42 2 2 2 7 3" xfId="27041" xr:uid="{00000000-0005-0000-0000-00000C420000}"/>
    <cellStyle name="Normal 42 2 2 2 8" xfId="6922" xr:uid="{00000000-0005-0000-0000-00000D420000}"/>
    <cellStyle name="Normal 42 2 2 2 8 2" xfId="37248" xr:uid="{00000000-0005-0000-0000-00000E420000}"/>
    <cellStyle name="Normal 42 2 2 2 8 3" xfId="22024" xr:uid="{00000000-0005-0000-0000-00000F420000}"/>
    <cellStyle name="Normal 42 2 2 2 9" xfId="32236" xr:uid="{00000000-0005-0000-0000-000010420000}"/>
    <cellStyle name="Normal 42 2 2 3" xfId="1949" xr:uid="{00000000-0005-0000-0000-000011420000}"/>
    <cellStyle name="Normal 42 2 2 3 2" xfId="2370" xr:uid="{00000000-0005-0000-0000-000012420000}"/>
    <cellStyle name="Normal 42 2 2 3 2 2" xfId="3209" xr:uid="{00000000-0005-0000-0000-000013420000}"/>
    <cellStyle name="Normal 42 2 2 3 2 2 2" xfId="4899" xr:uid="{00000000-0005-0000-0000-000014420000}"/>
    <cellStyle name="Normal 42 2 2 3 2 2 2 2" xfId="14972" xr:uid="{00000000-0005-0000-0000-000015420000}"/>
    <cellStyle name="Normal 42 2 2 3 2 2 2 2 2" xfId="45294" xr:uid="{00000000-0005-0000-0000-000016420000}"/>
    <cellStyle name="Normal 42 2 2 3 2 2 2 2 3" xfId="30070" xr:uid="{00000000-0005-0000-0000-000017420000}"/>
    <cellStyle name="Normal 42 2 2 3 2 2 2 3" xfId="9952" xr:uid="{00000000-0005-0000-0000-000018420000}"/>
    <cellStyle name="Normal 42 2 2 3 2 2 2 3 2" xfId="40277" xr:uid="{00000000-0005-0000-0000-000019420000}"/>
    <cellStyle name="Normal 42 2 2 3 2 2 2 3 3" xfId="25053" xr:uid="{00000000-0005-0000-0000-00001A420000}"/>
    <cellStyle name="Normal 42 2 2 3 2 2 2 4" xfId="35264" xr:uid="{00000000-0005-0000-0000-00001B420000}"/>
    <cellStyle name="Normal 42 2 2 3 2 2 2 5" xfId="20040" xr:uid="{00000000-0005-0000-0000-00001C420000}"/>
    <cellStyle name="Normal 42 2 2 3 2 2 3" xfId="6591" xr:uid="{00000000-0005-0000-0000-00001D420000}"/>
    <cellStyle name="Normal 42 2 2 3 2 2 3 2" xfId="16643" xr:uid="{00000000-0005-0000-0000-00001E420000}"/>
    <cellStyle name="Normal 42 2 2 3 2 2 3 2 2" xfId="46965" xr:uid="{00000000-0005-0000-0000-00001F420000}"/>
    <cellStyle name="Normal 42 2 2 3 2 2 3 2 3" xfId="31741" xr:uid="{00000000-0005-0000-0000-000020420000}"/>
    <cellStyle name="Normal 42 2 2 3 2 2 3 3" xfId="11623" xr:uid="{00000000-0005-0000-0000-000021420000}"/>
    <cellStyle name="Normal 42 2 2 3 2 2 3 3 2" xfId="41948" xr:uid="{00000000-0005-0000-0000-000022420000}"/>
    <cellStyle name="Normal 42 2 2 3 2 2 3 3 3" xfId="26724" xr:uid="{00000000-0005-0000-0000-000023420000}"/>
    <cellStyle name="Normal 42 2 2 3 2 2 3 4" xfId="36935" xr:uid="{00000000-0005-0000-0000-000024420000}"/>
    <cellStyle name="Normal 42 2 2 3 2 2 3 5" xfId="21711" xr:uid="{00000000-0005-0000-0000-000025420000}"/>
    <cellStyle name="Normal 42 2 2 3 2 2 4" xfId="13301" xr:uid="{00000000-0005-0000-0000-000026420000}"/>
    <cellStyle name="Normal 42 2 2 3 2 2 4 2" xfId="43623" xr:uid="{00000000-0005-0000-0000-000027420000}"/>
    <cellStyle name="Normal 42 2 2 3 2 2 4 3" xfId="28399" xr:uid="{00000000-0005-0000-0000-000028420000}"/>
    <cellStyle name="Normal 42 2 2 3 2 2 5" xfId="8280" xr:uid="{00000000-0005-0000-0000-000029420000}"/>
    <cellStyle name="Normal 42 2 2 3 2 2 5 2" xfId="38606" xr:uid="{00000000-0005-0000-0000-00002A420000}"/>
    <cellStyle name="Normal 42 2 2 3 2 2 5 3" xfId="23382" xr:uid="{00000000-0005-0000-0000-00002B420000}"/>
    <cellStyle name="Normal 42 2 2 3 2 2 6" xfId="33594" xr:uid="{00000000-0005-0000-0000-00002C420000}"/>
    <cellStyle name="Normal 42 2 2 3 2 2 7" xfId="18369" xr:uid="{00000000-0005-0000-0000-00002D420000}"/>
    <cellStyle name="Normal 42 2 2 3 2 3" xfId="4062" xr:uid="{00000000-0005-0000-0000-00002E420000}"/>
    <cellStyle name="Normal 42 2 2 3 2 3 2" xfId="14136" xr:uid="{00000000-0005-0000-0000-00002F420000}"/>
    <cellStyle name="Normal 42 2 2 3 2 3 2 2" xfId="44458" xr:uid="{00000000-0005-0000-0000-000030420000}"/>
    <cellStyle name="Normal 42 2 2 3 2 3 2 3" xfId="29234" xr:uid="{00000000-0005-0000-0000-000031420000}"/>
    <cellStyle name="Normal 42 2 2 3 2 3 3" xfId="9116" xr:uid="{00000000-0005-0000-0000-000032420000}"/>
    <cellStyle name="Normal 42 2 2 3 2 3 3 2" xfId="39441" xr:uid="{00000000-0005-0000-0000-000033420000}"/>
    <cellStyle name="Normal 42 2 2 3 2 3 3 3" xfId="24217" xr:uid="{00000000-0005-0000-0000-000034420000}"/>
    <cellStyle name="Normal 42 2 2 3 2 3 4" xfId="34428" xr:uid="{00000000-0005-0000-0000-000035420000}"/>
    <cellStyle name="Normal 42 2 2 3 2 3 5" xfId="19204" xr:uid="{00000000-0005-0000-0000-000036420000}"/>
    <cellStyle name="Normal 42 2 2 3 2 4" xfId="5755" xr:uid="{00000000-0005-0000-0000-000037420000}"/>
    <cellStyle name="Normal 42 2 2 3 2 4 2" xfId="15807" xr:uid="{00000000-0005-0000-0000-000038420000}"/>
    <cellStyle name="Normal 42 2 2 3 2 4 2 2" xfId="46129" xr:uid="{00000000-0005-0000-0000-000039420000}"/>
    <cellStyle name="Normal 42 2 2 3 2 4 2 3" xfId="30905" xr:uid="{00000000-0005-0000-0000-00003A420000}"/>
    <cellStyle name="Normal 42 2 2 3 2 4 3" xfId="10787" xr:uid="{00000000-0005-0000-0000-00003B420000}"/>
    <cellStyle name="Normal 42 2 2 3 2 4 3 2" xfId="41112" xr:uid="{00000000-0005-0000-0000-00003C420000}"/>
    <cellStyle name="Normal 42 2 2 3 2 4 3 3" xfId="25888" xr:uid="{00000000-0005-0000-0000-00003D420000}"/>
    <cellStyle name="Normal 42 2 2 3 2 4 4" xfId="36099" xr:uid="{00000000-0005-0000-0000-00003E420000}"/>
    <cellStyle name="Normal 42 2 2 3 2 4 5" xfId="20875" xr:uid="{00000000-0005-0000-0000-00003F420000}"/>
    <cellStyle name="Normal 42 2 2 3 2 5" xfId="12465" xr:uid="{00000000-0005-0000-0000-000040420000}"/>
    <cellStyle name="Normal 42 2 2 3 2 5 2" xfId="42787" xr:uid="{00000000-0005-0000-0000-000041420000}"/>
    <cellStyle name="Normal 42 2 2 3 2 5 3" xfId="27563" xr:uid="{00000000-0005-0000-0000-000042420000}"/>
    <cellStyle name="Normal 42 2 2 3 2 6" xfId="7444" xr:uid="{00000000-0005-0000-0000-000043420000}"/>
    <cellStyle name="Normal 42 2 2 3 2 6 2" xfId="37770" xr:uid="{00000000-0005-0000-0000-000044420000}"/>
    <cellStyle name="Normal 42 2 2 3 2 6 3" xfId="22546" xr:uid="{00000000-0005-0000-0000-000045420000}"/>
    <cellStyle name="Normal 42 2 2 3 2 7" xfId="32758" xr:uid="{00000000-0005-0000-0000-000046420000}"/>
    <cellStyle name="Normal 42 2 2 3 2 8" xfId="17533" xr:uid="{00000000-0005-0000-0000-000047420000}"/>
    <cellStyle name="Normal 42 2 2 3 3" xfId="2791" xr:uid="{00000000-0005-0000-0000-000048420000}"/>
    <cellStyle name="Normal 42 2 2 3 3 2" xfId="4481" xr:uid="{00000000-0005-0000-0000-000049420000}"/>
    <cellStyle name="Normal 42 2 2 3 3 2 2" xfId="14554" xr:uid="{00000000-0005-0000-0000-00004A420000}"/>
    <cellStyle name="Normal 42 2 2 3 3 2 2 2" xfId="44876" xr:uid="{00000000-0005-0000-0000-00004B420000}"/>
    <cellStyle name="Normal 42 2 2 3 3 2 2 3" xfId="29652" xr:uid="{00000000-0005-0000-0000-00004C420000}"/>
    <cellStyle name="Normal 42 2 2 3 3 2 3" xfId="9534" xr:uid="{00000000-0005-0000-0000-00004D420000}"/>
    <cellStyle name="Normal 42 2 2 3 3 2 3 2" xfId="39859" xr:uid="{00000000-0005-0000-0000-00004E420000}"/>
    <cellStyle name="Normal 42 2 2 3 3 2 3 3" xfId="24635" xr:uid="{00000000-0005-0000-0000-00004F420000}"/>
    <cellStyle name="Normal 42 2 2 3 3 2 4" xfId="34846" xr:uid="{00000000-0005-0000-0000-000050420000}"/>
    <cellStyle name="Normal 42 2 2 3 3 2 5" xfId="19622" xr:uid="{00000000-0005-0000-0000-000051420000}"/>
    <cellStyle name="Normal 42 2 2 3 3 3" xfId="6173" xr:uid="{00000000-0005-0000-0000-000052420000}"/>
    <cellStyle name="Normal 42 2 2 3 3 3 2" xfId="16225" xr:uid="{00000000-0005-0000-0000-000053420000}"/>
    <cellStyle name="Normal 42 2 2 3 3 3 2 2" xfId="46547" xr:uid="{00000000-0005-0000-0000-000054420000}"/>
    <cellStyle name="Normal 42 2 2 3 3 3 2 3" xfId="31323" xr:uid="{00000000-0005-0000-0000-000055420000}"/>
    <cellStyle name="Normal 42 2 2 3 3 3 3" xfId="11205" xr:uid="{00000000-0005-0000-0000-000056420000}"/>
    <cellStyle name="Normal 42 2 2 3 3 3 3 2" xfId="41530" xr:uid="{00000000-0005-0000-0000-000057420000}"/>
    <cellStyle name="Normal 42 2 2 3 3 3 3 3" xfId="26306" xr:uid="{00000000-0005-0000-0000-000058420000}"/>
    <cellStyle name="Normal 42 2 2 3 3 3 4" xfId="36517" xr:uid="{00000000-0005-0000-0000-000059420000}"/>
    <cellStyle name="Normal 42 2 2 3 3 3 5" xfId="21293" xr:uid="{00000000-0005-0000-0000-00005A420000}"/>
    <cellStyle name="Normal 42 2 2 3 3 4" xfId="12883" xr:uid="{00000000-0005-0000-0000-00005B420000}"/>
    <cellStyle name="Normal 42 2 2 3 3 4 2" xfId="43205" xr:uid="{00000000-0005-0000-0000-00005C420000}"/>
    <cellStyle name="Normal 42 2 2 3 3 4 3" xfId="27981" xr:uid="{00000000-0005-0000-0000-00005D420000}"/>
    <cellStyle name="Normal 42 2 2 3 3 5" xfId="7862" xr:uid="{00000000-0005-0000-0000-00005E420000}"/>
    <cellStyle name="Normal 42 2 2 3 3 5 2" xfId="38188" xr:uid="{00000000-0005-0000-0000-00005F420000}"/>
    <cellStyle name="Normal 42 2 2 3 3 5 3" xfId="22964" xr:uid="{00000000-0005-0000-0000-000060420000}"/>
    <cellStyle name="Normal 42 2 2 3 3 6" xfId="33176" xr:uid="{00000000-0005-0000-0000-000061420000}"/>
    <cellStyle name="Normal 42 2 2 3 3 7" xfId="17951" xr:uid="{00000000-0005-0000-0000-000062420000}"/>
    <cellStyle name="Normal 42 2 2 3 4" xfId="3644" xr:uid="{00000000-0005-0000-0000-000063420000}"/>
    <cellStyle name="Normal 42 2 2 3 4 2" xfId="13718" xr:uid="{00000000-0005-0000-0000-000064420000}"/>
    <cellStyle name="Normal 42 2 2 3 4 2 2" xfId="44040" xr:uid="{00000000-0005-0000-0000-000065420000}"/>
    <cellStyle name="Normal 42 2 2 3 4 2 3" xfId="28816" xr:uid="{00000000-0005-0000-0000-000066420000}"/>
    <cellStyle name="Normal 42 2 2 3 4 3" xfId="8698" xr:uid="{00000000-0005-0000-0000-000067420000}"/>
    <cellStyle name="Normal 42 2 2 3 4 3 2" xfId="39023" xr:uid="{00000000-0005-0000-0000-000068420000}"/>
    <cellStyle name="Normal 42 2 2 3 4 3 3" xfId="23799" xr:uid="{00000000-0005-0000-0000-000069420000}"/>
    <cellStyle name="Normal 42 2 2 3 4 4" xfId="34010" xr:uid="{00000000-0005-0000-0000-00006A420000}"/>
    <cellStyle name="Normal 42 2 2 3 4 5" xfId="18786" xr:uid="{00000000-0005-0000-0000-00006B420000}"/>
    <cellStyle name="Normal 42 2 2 3 5" xfId="5337" xr:uid="{00000000-0005-0000-0000-00006C420000}"/>
    <cellStyle name="Normal 42 2 2 3 5 2" xfId="15389" xr:uid="{00000000-0005-0000-0000-00006D420000}"/>
    <cellStyle name="Normal 42 2 2 3 5 2 2" xfId="45711" xr:uid="{00000000-0005-0000-0000-00006E420000}"/>
    <cellStyle name="Normal 42 2 2 3 5 2 3" xfId="30487" xr:uid="{00000000-0005-0000-0000-00006F420000}"/>
    <cellStyle name="Normal 42 2 2 3 5 3" xfId="10369" xr:uid="{00000000-0005-0000-0000-000070420000}"/>
    <cellStyle name="Normal 42 2 2 3 5 3 2" xfId="40694" xr:uid="{00000000-0005-0000-0000-000071420000}"/>
    <cellStyle name="Normal 42 2 2 3 5 3 3" xfId="25470" xr:uid="{00000000-0005-0000-0000-000072420000}"/>
    <cellStyle name="Normal 42 2 2 3 5 4" xfId="35681" xr:uid="{00000000-0005-0000-0000-000073420000}"/>
    <cellStyle name="Normal 42 2 2 3 5 5" xfId="20457" xr:uid="{00000000-0005-0000-0000-000074420000}"/>
    <cellStyle name="Normal 42 2 2 3 6" xfId="12047" xr:uid="{00000000-0005-0000-0000-000075420000}"/>
    <cellStyle name="Normal 42 2 2 3 6 2" xfId="42369" xr:uid="{00000000-0005-0000-0000-000076420000}"/>
    <cellStyle name="Normal 42 2 2 3 6 3" xfId="27145" xr:uid="{00000000-0005-0000-0000-000077420000}"/>
    <cellStyle name="Normal 42 2 2 3 7" xfId="7026" xr:uid="{00000000-0005-0000-0000-000078420000}"/>
    <cellStyle name="Normal 42 2 2 3 7 2" xfId="37352" xr:uid="{00000000-0005-0000-0000-000079420000}"/>
    <cellStyle name="Normal 42 2 2 3 7 3" xfId="22128" xr:uid="{00000000-0005-0000-0000-00007A420000}"/>
    <cellStyle name="Normal 42 2 2 3 8" xfId="32340" xr:uid="{00000000-0005-0000-0000-00007B420000}"/>
    <cellStyle name="Normal 42 2 2 3 9" xfId="17115" xr:uid="{00000000-0005-0000-0000-00007C420000}"/>
    <cellStyle name="Normal 42 2 2 4" xfId="2162" xr:uid="{00000000-0005-0000-0000-00007D420000}"/>
    <cellStyle name="Normal 42 2 2 4 2" xfId="3001" xr:uid="{00000000-0005-0000-0000-00007E420000}"/>
    <cellStyle name="Normal 42 2 2 4 2 2" xfId="4691" xr:uid="{00000000-0005-0000-0000-00007F420000}"/>
    <cellStyle name="Normal 42 2 2 4 2 2 2" xfId="14764" xr:uid="{00000000-0005-0000-0000-000080420000}"/>
    <cellStyle name="Normal 42 2 2 4 2 2 2 2" xfId="45086" xr:uid="{00000000-0005-0000-0000-000081420000}"/>
    <cellStyle name="Normal 42 2 2 4 2 2 2 3" xfId="29862" xr:uid="{00000000-0005-0000-0000-000082420000}"/>
    <cellStyle name="Normal 42 2 2 4 2 2 3" xfId="9744" xr:uid="{00000000-0005-0000-0000-000083420000}"/>
    <cellStyle name="Normal 42 2 2 4 2 2 3 2" xfId="40069" xr:uid="{00000000-0005-0000-0000-000084420000}"/>
    <cellStyle name="Normal 42 2 2 4 2 2 3 3" xfId="24845" xr:uid="{00000000-0005-0000-0000-000085420000}"/>
    <cellStyle name="Normal 42 2 2 4 2 2 4" xfId="35056" xr:uid="{00000000-0005-0000-0000-000086420000}"/>
    <cellStyle name="Normal 42 2 2 4 2 2 5" xfId="19832" xr:uid="{00000000-0005-0000-0000-000087420000}"/>
    <cellStyle name="Normal 42 2 2 4 2 3" xfId="6383" xr:uid="{00000000-0005-0000-0000-000088420000}"/>
    <cellStyle name="Normal 42 2 2 4 2 3 2" xfId="16435" xr:uid="{00000000-0005-0000-0000-000089420000}"/>
    <cellStyle name="Normal 42 2 2 4 2 3 2 2" xfId="46757" xr:uid="{00000000-0005-0000-0000-00008A420000}"/>
    <cellStyle name="Normal 42 2 2 4 2 3 2 3" xfId="31533" xr:uid="{00000000-0005-0000-0000-00008B420000}"/>
    <cellStyle name="Normal 42 2 2 4 2 3 3" xfId="11415" xr:uid="{00000000-0005-0000-0000-00008C420000}"/>
    <cellStyle name="Normal 42 2 2 4 2 3 3 2" xfId="41740" xr:uid="{00000000-0005-0000-0000-00008D420000}"/>
    <cellStyle name="Normal 42 2 2 4 2 3 3 3" xfId="26516" xr:uid="{00000000-0005-0000-0000-00008E420000}"/>
    <cellStyle name="Normal 42 2 2 4 2 3 4" xfId="36727" xr:uid="{00000000-0005-0000-0000-00008F420000}"/>
    <cellStyle name="Normal 42 2 2 4 2 3 5" xfId="21503" xr:uid="{00000000-0005-0000-0000-000090420000}"/>
    <cellStyle name="Normal 42 2 2 4 2 4" xfId="13093" xr:uid="{00000000-0005-0000-0000-000091420000}"/>
    <cellStyle name="Normal 42 2 2 4 2 4 2" xfId="43415" xr:uid="{00000000-0005-0000-0000-000092420000}"/>
    <cellStyle name="Normal 42 2 2 4 2 4 3" xfId="28191" xr:uid="{00000000-0005-0000-0000-000093420000}"/>
    <cellStyle name="Normal 42 2 2 4 2 5" xfId="8072" xr:uid="{00000000-0005-0000-0000-000094420000}"/>
    <cellStyle name="Normal 42 2 2 4 2 5 2" xfId="38398" xr:uid="{00000000-0005-0000-0000-000095420000}"/>
    <cellStyle name="Normal 42 2 2 4 2 5 3" xfId="23174" xr:uid="{00000000-0005-0000-0000-000096420000}"/>
    <cellStyle name="Normal 42 2 2 4 2 6" xfId="33386" xr:uid="{00000000-0005-0000-0000-000097420000}"/>
    <cellStyle name="Normal 42 2 2 4 2 7" xfId="18161" xr:uid="{00000000-0005-0000-0000-000098420000}"/>
    <cellStyle name="Normal 42 2 2 4 3" xfId="3854" xr:uid="{00000000-0005-0000-0000-000099420000}"/>
    <cellStyle name="Normal 42 2 2 4 3 2" xfId="13928" xr:uid="{00000000-0005-0000-0000-00009A420000}"/>
    <cellStyle name="Normal 42 2 2 4 3 2 2" xfId="44250" xr:uid="{00000000-0005-0000-0000-00009B420000}"/>
    <cellStyle name="Normal 42 2 2 4 3 2 3" xfId="29026" xr:uid="{00000000-0005-0000-0000-00009C420000}"/>
    <cellStyle name="Normal 42 2 2 4 3 3" xfId="8908" xr:uid="{00000000-0005-0000-0000-00009D420000}"/>
    <cellStyle name="Normal 42 2 2 4 3 3 2" xfId="39233" xr:uid="{00000000-0005-0000-0000-00009E420000}"/>
    <cellStyle name="Normal 42 2 2 4 3 3 3" xfId="24009" xr:uid="{00000000-0005-0000-0000-00009F420000}"/>
    <cellStyle name="Normal 42 2 2 4 3 4" xfId="34220" xr:uid="{00000000-0005-0000-0000-0000A0420000}"/>
    <cellStyle name="Normal 42 2 2 4 3 5" xfId="18996" xr:uid="{00000000-0005-0000-0000-0000A1420000}"/>
    <cellStyle name="Normal 42 2 2 4 4" xfId="5547" xr:uid="{00000000-0005-0000-0000-0000A2420000}"/>
    <cellStyle name="Normal 42 2 2 4 4 2" xfId="15599" xr:uid="{00000000-0005-0000-0000-0000A3420000}"/>
    <cellStyle name="Normal 42 2 2 4 4 2 2" xfId="45921" xr:uid="{00000000-0005-0000-0000-0000A4420000}"/>
    <cellStyle name="Normal 42 2 2 4 4 2 3" xfId="30697" xr:uid="{00000000-0005-0000-0000-0000A5420000}"/>
    <cellStyle name="Normal 42 2 2 4 4 3" xfId="10579" xr:uid="{00000000-0005-0000-0000-0000A6420000}"/>
    <cellStyle name="Normal 42 2 2 4 4 3 2" xfId="40904" xr:uid="{00000000-0005-0000-0000-0000A7420000}"/>
    <cellStyle name="Normal 42 2 2 4 4 3 3" xfId="25680" xr:uid="{00000000-0005-0000-0000-0000A8420000}"/>
    <cellStyle name="Normal 42 2 2 4 4 4" xfId="35891" xr:uid="{00000000-0005-0000-0000-0000A9420000}"/>
    <cellStyle name="Normal 42 2 2 4 4 5" xfId="20667" xr:uid="{00000000-0005-0000-0000-0000AA420000}"/>
    <cellStyle name="Normal 42 2 2 4 5" xfId="12257" xr:uid="{00000000-0005-0000-0000-0000AB420000}"/>
    <cellStyle name="Normal 42 2 2 4 5 2" xfId="42579" xr:uid="{00000000-0005-0000-0000-0000AC420000}"/>
    <cellStyle name="Normal 42 2 2 4 5 3" xfId="27355" xr:uid="{00000000-0005-0000-0000-0000AD420000}"/>
    <cellStyle name="Normal 42 2 2 4 6" xfId="7236" xr:uid="{00000000-0005-0000-0000-0000AE420000}"/>
    <cellStyle name="Normal 42 2 2 4 6 2" xfId="37562" xr:uid="{00000000-0005-0000-0000-0000AF420000}"/>
    <cellStyle name="Normal 42 2 2 4 6 3" xfId="22338" xr:uid="{00000000-0005-0000-0000-0000B0420000}"/>
    <cellStyle name="Normal 42 2 2 4 7" xfId="32550" xr:uid="{00000000-0005-0000-0000-0000B1420000}"/>
    <cellStyle name="Normal 42 2 2 4 8" xfId="17325" xr:uid="{00000000-0005-0000-0000-0000B2420000}"/>
    <cellStyle name="Normal 42 2 2 5" xfId="2583" xr:uid="{00000000-0005-0000-0000-0000B3420000}"/>
    <cellStyle name="Normal 42 2 2 5 2" xfId="4273" xr:uid="{00000000-0005-0000-0000-0000B4420000}"/>
    <cellStyle name="Normal 42 2 2 5 2 2" xfId="14346" xr:uid="{00000000-0005-0000-0000-0000B5420000}"/>
    <cellStyle name="Normal 42 2 2 5 2 2 2" xfId="44668" xr:uid="{00000000-0005-0000-0000-0000B6420000}"/>
    <cellStyle name="Normal 42 2 2 5 2 2 3" xfId="29444" xr:uid="{00000000-0005-0000-0000-0000B7420000}"/>
    <cellStyle name="Normal 42 2 2 5 2 3" xfId="9326" xr:uid="{00000000-0005-0000-0000-0000B8420000}"/>
    <cellStyle name="Normal 42 2 2 5 2 3 2" xfId="39651" xr:uid="{00000000-0005-0000-0000-0000B9420000}"/>
    <cellStyle name="Normal 42 2 2 5 2 3 3" xfId="24427" xr:uid="{00000000-0005-0000-0000-0000BA420000}"/>
    <cellStyle name="Normal 42 2 2 5 2 4" xfId="34638" xr:uid="{00000000-0005-0000-0000-0000BB420000}"/>
    <cellStyle name="Normal 42 2 2 5 2 5" xfId="19414" xr:uid="{00000000-0005-0000-0000-0000BC420000}"/>
    <cellStyle name="Normal 42 2 2 5 3" xfId="5965" xr:uid="{00000000-0005-0000-0000-0000BD420000}"/>
    <cellStyle name="Normal 42 2 2 5 3 2" xfId="16017" xr:uid="{00000000-0005-0000-0000-0000BE420000}"/>
    <cellStyle name="Normal 42 2 2 5 3 2 2" xfId="46339" xr:uid="{00000000-0005-0000-0000-0000BF420000}"/>
    <cellStyle name="Normal 42 2 2 5 3 2 3" xfId="31115" xr:uid="{00000000-0005-0000-0000-0000C0420000}"/>
    <cellStyle name="Normal 42 2 2 5 3 3" xfId="10997" xr:uid="{00000000-0005-0000-0000-0000C1420000}"/>
    <cellStyle name="Normal 42 2 2 5 3 3 2" xfId="41322" xr:uid="{00000000-0005-0000-0000-0000C2420000}"/>
    <cellStyle name="Normal 42 2 2 5 3 3 3" xfId="26098" xr:uid="{00000000-0005-0000-0000-0000C3420000}"/>
    <cellStyle name="Normal 42 2 2 5 3 4" xfId="36309" xr:uid="{00000000-0005-0000-0000-0000C4420000}"/>
    <cellStyle name="Normal 42 2 2 5 3 5" xfId="21085" xr:uid="{00000000-0005-0000-0000-0000C5420000}"/>
    <cellStyle name="Normal 42 2 2 5 4" xfId="12675" xr:uid="{00000000-0005-0000-0000-0000C6420000}"/>
    <cellStyle name="Normal 42 2 2 5 4 2" xfId="42997" xr:uid="{00000000-0005-0000-0000-0000C7420000}"/>
    <cellStyle name="Normal 42 2 2 5 4 3" xfId="27773" xr:uid="{00000000-0005-0000-0000-0000C8420000}"/>
    <cellStyle name="Normal 42 2 2 5 5" xfId="7654" xr:uid="{00000000-0005-0000-0000-0000C9420000}"/>
    <cellStyle name="Normal 42 2 2 5 5 2" xfId="37980" xr:uid="{00000000-0005-0000-0000-0000CA420000}"/>
    <cellStyle name="Normal 42 2 2 5 5 3" xfId="22756" xr:uid="{00000000-0005-0000-0000-0000CB420000}"/>
    <cellStyle name="Normal 42 2 2 5 6" xfId="32968" xr:uid="{00000000-0005-0000-0000-0000CC420000}"/>
    <cellStyle name="Normal 42 2 2 5 7" xfId="17743" xr:uid="{00000000-0005-0000-0000-0000CD420000}"/>
    <cellStyle name="Normal 42 2 2 6" xfId="3436" xr:uid="{00000000-0005-0000-0000-0000CE420000}"/>
    <cellStyle name="Normal 42 2 2 6 2" xfId="13510" xr:uid="{00000000-0005-0000-0000-0000CF420000}"/>
    <cellStyle name="Normal 42 2 2 6 2 2" xfId="43832" xr:uid="{00000000-0005-0000-0000-0000D0420000}"/>
    <cellStyle name="Normal 42 2 2 6 2 3" xfId="28608" xr:uid="{00000000-0005-0000-0000-0000D1420000}"/>
    <cellStyle name="Normal 42 2 2 6 3" xfId="8490" xr:uid="{00000000-0005-0000-0000-0000D2420000}"/>
    <cellStyle name="Normal 42 2 2 6 3 2" xfId="38815" xr:uid="{00000000-0005-0000-0000-0000D3420000}"/>
    <cellStyle name="Normal 42 2 2 6 3 3" xfId="23591" xr:uid="{00000000-0005-0000-0000-0000D4420000}"/>
    <cellStyle name="Normal 42 2 2 6 4" xfId="33802" xr:uid="{00000000-0005-0000-0000-0000D5420000}"/>
    <cellStyle name="Normal 42 2 2 6 5" xfId="18578" xr:uid="{00000000-0005-0000-0000-0000D6420000}"/>
    <cellStyle name="Normal 42 2 2 7" xfId="5129" xr:uid="{00000000-0005-0000-0000-0000D7420000}"/>
    <cellStyle name="Normal 42 2 2 7 2" xfId="15181" xr:uid="{00000000-0005-0000-0000-0000D8420000}"/>
    <cellStyle name="Normal 42 2 2 7 2 2" xfId="45503" xr:uid="{00000000-0005-0000-0000-0000D9420000}"/>
    <cellStyle name="Normal 42 2 2 7 2 3" xfId="30279" xr:uid="{00000000-0005-0000-0000-0000DA420000}"/>
    <cellStyle name="Normal 42 2 2 7 3" xfId="10161" xr:uid="{00000000-0005-0000-0000-0000DB420000}"/>
    <cellStyle name="Normal 42 2 2 7 3 2" xfId="40486" xr:uid="{00000000-0005-0000-0000-0000DC420000}"/>
    <cellStyle name="Normal 42 2 2 7 3 3" xfId="25262" xr:uid="{00000000-0005-0000-0000-0000DD420000}"/>
    <cellStyle name="Normal 42 2 2 7 4" xfId="35473" xr:uid="{00000000-0005-0000-0000-0000DE420000}"/>
    <cellStyle name="Normal 42 2 2 7 5" xfId="20249" xr:uid="{00000000-0005-0000-0000-0000DF420000}"/>
    <cellStyle name="Normal 42 2 2 8" xfId="11839" xr:uid="{00000000-0005-0000-0000-0000E0420000}"/>
    <cellStyle name="Normal 42 2 2 8 2" xfId="42161" xr:uid="{00000000-0005-0000-0000-0000E1420000}"/>
    <cellStyle name="Normal 42 2 2 8 3" xfId="26937" xr:uid="{00000000-0005-0000-0000-0000E2420000}"/>
    <cellStyle name="Normal 42 2 2 9" xfId="6818" xr:uid="{00000000-0005-0000-0000-0000E3420000}"/>
    <cellStyle name="Normal 42 2 2 9 2" xfId="37144" xr:uid="{00000000-0005-0000-0000-0000E4420000}"/>
    <cellStyle name="Normal 42 2 2 9 3" xfId="21920" xr:uid="{00000000-0005-0000-0000-0000E5420000}"/>
    <cellStyle name="Normal 42 2 3" xfId="1782" xr:uid="{00000000-0005-0000-0000-0000E6420000}"/>
    <cellStyle name="Normal 42 2 3 10" xfId="16959" xr:uid="{00000000-0005-0000-0000-0000E7420000}"/>
    <cellStyle name="Normal 42 2 3 2" xfId="2001" xr:uid="{00000000-0005-0000-0000-0000E8420000}"/>
    <cellStyle name="Normal 42 2 3 2 2" xfId="2422" xr:uid="{00000000-0005-0000-0000-0000E9420000}"/>
    <cellStyle name="Normal 42 2 3 2 2 2" xfId="3261" xr:uid="{00000000-0005-0000-0000-0000EA420000}"/>
    <cellStyle name="Normal 42 2 3 2 2 2 2" xfId="4951" xr:uid="{00000000-0005-0000-0000-0000EB420000}"/>
    <cellStyle name="Normal 42 2 3 2 2 2 2 2" xfId="15024" xr:uid="{00000000-0005-0000-0000-0000EC420000}"/>
    <cellStyle name="Normal 42 2 3 2 2 2 2 2 2" xfId="45346" xr:uid="{00000000-0005-0000-0000-0000ED420000}"/>
    <cellStyle name="Normal 42 2 3 2 2 2 2 2 3" xfId="30122" xr:uid="{00000000-0005-0000-0000-0000EE420000}"/>
    <cellStyle name="Normal 42 2 3 2 2 2 2 3" xfId="10004" xr:uid="{00000000-0005-0000-0000-0000EF420000}"/>
    <cellStyle name="Normal 42 2 3 2 2 2 2 3 2" xfId="40329" xr:uid="{00000000-0005-0000-0000-0000F0420000}"/>
    <cellStyle name="Normal 42 2 3 2 2 2 2 3 3" xfId="25105" xr:uid="{00000000-0005-0000-0000-0000F1420000}"/>
    <cellStyle name="Normal 42 2 3 2 2 2 2 4" xfId="35316" xr:uid="{00000000-0005-0000-0000-0000F2420000}"/>
    <cellStyle name="Normal 42 2 3 2 2 2 2 5" xfId="20092" xr:uid="{00000000-0005-0000-0000-0000F3420000}"/>
    <cellStyle name="Normal 42 2 3 2 2 2 3" xfId="6643" xr:uid="{00000000-0005-0000-0000-0000F4420000}"/>
    <cellStyle name="Normal 42 2 3 2 2 2 3 2" xfId="16695" xr:uid="{00000000-0005-0000-0000-0000F5420000}"/>
    <cellStyle name="Normal 42 2 3 2 2 2 3 2 2" xfId="47017" xr:uid="{00000000-0005-0000-0000-0000F6420000}"/>
    <cellStyle name="Normal 42 2 3 2 2 2 3 2 3" xfId="31793" xr:uid="{00000000-0005-0000-0000-0000F7420000}"/>
    <cellStyle name="Normal 42 2 3 2 2 2 3 3" xfId="11675" xr:uid="{00000000-0005-0000-0000-0000F8420000}"/>
    <cellStyle name="Normal 42 2 3 2 2 2 3 3 2" xfId="42000" xr:uid="{00000000-0005-0000-0000-0000F9420000}"/>
    <cellStyle name="Normal 42 2 3 2 2 2 3 3 3" xfId="26776" xr:uid="{00000000-0005-0000-0000-0000FA420000}"/>
    <cellStyle name="Normal 42 2 3 2 2 2 3 4" xfId="36987" xr:uid="{00000000-0005-0000-0000-0000FB420000}"/>
    <cellStyle name="Normal 42 2 3 2 2 2 3 5" xfId="21763" xr:uid="{00000000-0005-0000-0000-0000FC420000}"/>
    <cellStyle name="Normal 42 2 3 2 2 2 4" xfId="13353" xr:uid="{00000000-0005-0000-0000-0000FD420000}"/>
    <cellStyle name="Normal 42 2 3 2 2 2 4 2" xfId="43675" xr:uid="{00000000-0005-0000-0000-0000FE420000}"/>
    <cellStyle name="Normal 42 2 3 2 2 2 4 3" xfId="28451" xr:uid="{00000000-0005-0000-0000-0000FF420000}"/>
    <cellStyle name="Normal 42 2 3 2 2 2 5" xfId="8332" xr:uid="{00000000-0005-0000-0000-000000430000}"/>
    <cellStyle name="Normal 42 2 3 2 2 2 5 2" xfId="38658" xr:uid="{00000000-0005-0000-0000-000001430000}"/>
    <cellStyle name="Normal 42 2 3 2 2 2 5 3" xfId="23434" xr:uid="{00000000-0005-0000-0000-000002430000}"/>
    <cellStyle name="Normal 42 2 3 2 2 2 6" xfId="33646" xr:uid="{00000000-0005-0000-0000-000003430000}"/>
    <cellStyle name="Normal 42 2 3 2 2 2 7" xfId="18421" xr:uid="{00000000-0005-0000-0000-000004430000}"/>
    <cellStyle name="Normal 42 2 3 2 2 3" xfId="4114" xr:uid="{00000000-0005-0000-0000-000005430000}"/>
    <cellStyle name="Normal 42 2 3 2 2 3 2" xfId="14188" xr:uid="{00000000-0005-0000-0000-000006430000}"/>
    <cellStyle name="Normal 42 2 3 2 2 3 2 2" xfId="44510" xr:uid="{00000000-0005-0000-0000-000007430000}"/>
    <cellStyle name="Normal 42 2 3 2 2 3 2 3" xfId="29286" xr:uid="{00000000-0005-0000-0000-000008430000}"/>
    <cellStyle name="Normal 42 2 3 2 2 3 3" xfId="9168" xr:uid="{00000000-0005-0000-0000-000009430000}"/>
    <cellStyle name="Normal 42 2 3 2 2 3 3 2" xfId="39493" xr:uid="{00000000-0005-0000-0000-00000A430000}"/>
    <cellStyle name="Normal 42 2 3 2 2 3 3 3" xfId="24269" xr:uid="{00000000-0005-0000-0000-00000B430000}"/>
    <cellStyle name="Normal 42 2 3 2 2 3 4" xfId="34480" xr:uid="{00000000-0005-0000-0000-00000C430000}"/>
    <cellStyle name="Normal 42 2 3 2 2 3 5" xfId="19256" xr:uid="{00000000-0005-0000-0000-00000D430000}"/>
    <cellStyle name="Normal 42 2 3 2 2 4" xfId="5807" xr:uid="{00000000-0005-0000-0000-00000E430000}"/>
    <cellStyle name="Normal 42 2 3 2 2 4 2" xfId="15859" xr:uid="{00000000-0005-0000-0000-00000F430000}"/>
    <cellStyle name="Normal 42 2 3 2 2 4 2 2" xfId="46181" xr:uid="{00000000-0005-0000-0000-000010430000}"/>
    <cellStyle name="Normal 42 2 3 2 2 4 2 3" xfId="30957" xr:uid="{00000000-0005-0000-0000-000011430000}"/>
    <cellStyle name="Normal 42 2 3 2 2 4 3" xfId="10839" xr:uid="{00000000-0005-0000-0000-000012430000}"/>
    <cellStyle name="Normal 42 2 3 2 2 4 3 2" xfId="41164" xr:uid="{00000000-0005-0000-0000-000013430000}"/>
    <cellStyle name="Normal 42 2 3 2 2 4 3 3" xfId="25940" xr:uid="{00000000-0005-0000-0000-000014430000}"/>
    <cellStyle name="Normal 42 2 3 2 2 4 4" xfId="36151" xr:uid="{00000000-0005-0000-0000-000015430000}"/>
    <cellStyle name="Normal 42 2 3 2 2 4 5" xfId="20927" xr:uid="{00000000-0005-0000-0000-000016430000}"/>
    <cellStyle name="Normal 42 2 3 2 2 5" xfId="12517" xr:uid="{00000000-0005-0000-0000-000017430000}"/>
    <cellStyle name="Normal 42 2 3 2 2 5 2" xfId="42839" xr:uid="{00000000-0005-0000-0000-000018430000}"/>
    <cellStyle name="Normal 42 2 3 2 2 5 3" xfId="27615" xr:uid="{00000000-0005-0000-0000-000019430000}"/>
    <cellStyle name="Normal 42 2 3 2 2 6" xfId="7496" xr:uid="{00000000-0005-0000-0000-00001A430000}"/>
    <cellStyle name="Normal 42 2 3 2 2 6 2" xfId="37822" xr:uid="{00000000-0005-0000-0000-00001B430000}"/>
    <cellStyle name="Normal 42 2 3 2 2 6 3" xfId="22598" xr:uid="{00000000-0005-0000-0000-00001C430000}"/>
    <cellStyle name="Normal 42 2 3 2 2 7" xfId="32810" xr:uid="{00000000-0005-0000-0000-00001D430000}"/>
    <cellStyle name="Normal 42 2 3 2 2 8" xfId="17585" xr:uid="{00000000-0005-0000-0000-00001E430000}"/>
    <cellStyle name="Normal 42 2 3 2 3" xfId="2843" xr:uid="{00000000-0005-0000-0000-00001F430000}"/>
    <cellStyle name="Normal 42 2 3 2 3 2" xfId="4533" xr:uid="{00000000-0005-0000-0000-000020430000}"/>
    <cellStyle name="Normal 42 2 3 2 3 2 2" xfId="14606" xr:uid="{00000000-0005-0000-0000-000021430000}"/>
    <cellStyle name="Normal 42 2 3 2 3 2 2 2" xfId="44928" xr:uid="{00000000-0005-0000-0000-000022430000}"/>
    <cellStyle name="Normal 42 2 3 2 3 2 2 3" xfId="29704" xr:uid="{00000000-0005-0000-0000-000023430000}"/>
    <cellStyle name="Normal 42 2 3 2 3 2 3" xfId="9586" xr:uid="{00000000-0005-0000-0000-000024430000}"/>
    <cellStyle name="Normal 42 2 3 2 3 2 3 2" xfId="39911" xr:uid="{00000000-0005-0000-0000-000025430000}"/>
    <cellStyle name="Normal 42 2 3 2 3 2 3 3" xfId="24687" xr:uid="{00000000-0005-0000-0000-000026430000}"/>
    <cellStyle name="Normal 42 2 3 2 3 2 4" xfId="34898" xr:uid="{00000000-0005-0000-0000-000027430000}"/>
    <cellStyle name="Normal 42 2 3 2 3 2 5" xfId="19674" xr:uid="{00000000-0005-0000-0000-000028430000}"/>
    <cellStyle name="Normal 42 2 3 2 3 3" xfId="6225" xr:uid="{00000000-0005-0000-0000-000029430000}"/>
    <cellStyle name="Normal 42 2 3 2 3 3 2" xfId="16277" xr:uid="{00000000-0005-0000-0000-00002A430000}"/>
    <cellStyle name="Normal 42 2 3 2 3 3 2 2" xfId="46599" xr:uid="{00000000-0005-0000-0000-00002B430000}"/>
    <cellStyle name="Normal 42 2 3 2 3 3 2 3" xfId="31375" xr:uid="{00000000-0005-0000-0000-00002C430000}"/>
    <cellStyle name="Normal 42 2 3 2 3 3 3" xfId="11257" xr:uid="{00000000-0005-0000-0000-00002D430000}"/>
    <cellStyle name="Normal 42 2 3 2 3 3 3 2" xfId="41582" xr:uid="{00000000-0005-0000-0000-00002E430000}"/>
    <cellStyle name="Normal 42 2 3 2 3 3 3 3" xfId="26358" xr:uid="{00000000-0005-0000-0000-00002F430000}"/>
    <cellStyle name="Normal 42 2 3 2 3 3 4" xfId="36569" xr:uid="{00000000-0005-0000-0000-000030430000}"/>
    <cellStyle name="Normal 42 2 3 2 3 3 5" xfId="21345" xr:uid="{00000000-0005-0000-0000-000031430000}"/>
    <cellStyle name="Normal 42 2 3 2 3 4" xfId="12935" xr:uid="{00000000-0005-0000-0000-000032430000}"/>
    <cellStyle name="Normal 42 2 3 2 3 4 2" xfId="43257" xr:uid="{00000000-0005-0000-0000-000033430000}"/>
    <cellStyle name="Normal 42 2 3 2 3 4 3" xfId="28033" xr:uid="{00000000-0005-0000-0000-000034430000}"/>
    <cellStyle name="Normal 42 2 3 2 3 5" xfId="7914" xr:uid="{00000000-0005-0000-0000-000035430000}"/>
    <cellStyle name="Normal 42 2 3 2 3 5 2" xfId="38240" xr:uid="{00000000-0005-0000-0000-000036430000}"/>
    <cellStyle name="Normal 42 2 3 2 3 5 3" xfId="23016" xr:uid="{00000000-0005-0000-0000-000037430000}"/>
    <cellStyle name="Normal 42 2 3 2 3 6" xfId="33228" xr:uid="{00000000-0005-0000-0000-000038430000}"/>
    <cellStyle name="Normal 42 2 3 2 3 7" xfId="18003" xr:uid="{00000000-0005-0000-0000-000039430000}"/>
    <cellStyle name="Normal 42 2 3 2 4" xfId="3696" xr:uid="{00000000-0005-0000-0000-00003A430000}"/>
    <cellStyle name="Normal 42 2 3 2 4 2" xfId="13770" xr:uid="{00000000-0005-0000-0000-00003B430000}"/>
    <cellStyle name="Normal 42 2 3 2 4 2 2" xfId="44092" xr:uid="{00000000-0005-0000-0000-00003C430000}"/>
    <cellStyle name="Normal 42 2 3 2 4 2 3" xfId="28868" xr:uid="{00000000-0005-0000-0000-00003D430000}"/>
    <cellStyle name="Normal 42 2 3 2 4 3" xfId="8750" xr:uid="{00000000-0005-0000-0000-00003E430000}"/>
    <cellStyle name="Normal 42 2 3 2 4 3 2" xfId="39075" xr:uid="{00000000-0005-0000-0000-00003F430000}"/>
    <cellStyle name="Normal 42 2 3 2 4 3 3" xfId="23851" xr:uid="{00000000-0005-0000-0000-000040430000}"/>
    <cellStyle name="Normal 42 2 3 2 4 4" xfId="34062" xr:uid="{00000000-0005-0000-0000-000041430000}"/>
    <cellStyle name="Normal 42 2 3 2 4 5" xfId="18838" xr:uid="{00000000-0005-0000-0000-000042430000}"/>
    <cellStyle name="Normal 42 2 3 2 5" xfId="5389" xr:uid="{00000000-0005-0000-0000-000043430000}"/>
    <cellStyle name="Normal 42 2 3 2 5 2" xfId="15441" xr:uid="{00000000-0005-0000-0000-000044430000}"/>
    <cellStyle name="Normal 42 2 3 2 5 2 2" xfId="45763" xr:uid="{00000000-0005-0000-0000-000045430000}"/>
    <cellStyle name="Normal 42 2 3 2 5 2 3" xfId="30539" xr:uid="{00000000-0005-0000-0000-000046430000}"/>
    <cellStyle name="Normal 42 2 3 2 5 3" xfId="10421" xr:uid="{00000000-0005-0000-0000-000047430000}"/>
    <cellStyle name="Normal 42 2 3 2 5 3 2" xfId="40746" xr:uid="{00000000-0005-0000-0000-000048430000}"/>
    <cellStyle name="Normal 42 2 3 2 5 3 3" xfId="25522" xr:uid="{00000000-0005-0000-0000-000049430000}"/>
    <cellStyle name="Normal 42 2 3 2 5 4" xfId="35733" xr:uid="{00000000-0005-0000-0000-00004A430000}"/>
    <cellStyle name="Normal 42 2 3 2 5 5" xfId="20509" xr:uid="{00000000-0005-0000-0000-00004B430000}"/>
    <cellStyle name="Normal 42 2 3 2 6" xfId="12099" xr:uid="{00000000-0005-0000-0000-00004C430000}"/>
    <cellStyle name="Normal 42 2 3 2 6 2" xfId="42421" xr:uid="{00000000-0005-0000-0000-00004D430000}"/>
    <cellStyle name="Normal 42 2 3 2 6 3" xfId="27197" xr:uid="{00000000-0005-0000-0000-00004E430000}"/>
    <cellStyle name="Normal 42 2 3 2 7" xfId="7078" xr:uid="{00000000-0005-0000-0000-00004F430000}"/>
    <cellStyle name="Normal 42 2 3 2 7 2" xfId="37404" xr:uid="{00000000-0005-0000-0000-000050430000}"/>
    <cellStyle name="Normal 42 2 3 2 7 3" xfId="22180" xr:uid="{00000000-0005-0000-0000-000051430000}"/>
    <cellStyle name="Normal 42 2 3 2 8" xfId="32392" xr:uid="{00000000-0005-0000-0000-000052430000}"/>
    <cellStyle name="Normal 42 2 3 2 9" xfId="17167" xr:uid="{00000000-0005-0000-0000-000053430000}"/>
    <cellStyle name="Normal 42 2 3 3" xfId="2214" xr:uid="{00000000-0005-0000-0000-000054430000}"/>
    <cellStyle name="Normal 42 2 3 3 2" xfId="3053" xr:uid="{00000000-0005-0000-0000-000055430000}"/>
    <cellStyle name="Normal 42 2 3 3 2 2" xfId="4743" xr:uid="{00000000-0005-0000-0000-000056430000}"/>
    <cellStyle name="Normal 42 2 3 3 2 2 2" xfId="14816" xr:uid="{00000000-0005-0000-0000-000057430000}"/>
    <cellStyle name="Normal 42 2 3 3 2 2 2 2" xfId="45138" xr:uid="{00000000-0005-0000-0000-000058430000}"/>
    <cellStyle name="Normal 42 2 3 3 2 2 2 3" xfId="29914" xr:uid="{00000000-0005-0000-0000-000059430000}"/>
    <cellStyle name="Normal 42 2 3 3 2 2 3" xfId="9796" xr:uid="{00000000-0005-0000-0000-00005A430000}"/>
    <cellStyle name="Normal 42 2 3 3 2 2 3 2" xfId="40121" xr:uid="{00000000-0005-0000-0000-00005B430000}"/>
    <cellStyle name="Normal 42 2 3 3 2 2 3 3" xfId="24897" xr:uid="{00000000-0005-0000-0000-00005C430000}"/>
    <cellStyle name="Normal 42 2 3 3 2 2 4" xfId="35108" xr:uid="{00000000-0005-0000-0000-00005D430000}"/>
    <cellStyle name="Normal 42 2 3 3 2 2 5" xfId="19884" xr:uid="{00000000-0005-0000-0000-00005E430000}"/>
    <cellStyle name="Normal 42 2 3 3 2 3" xfId="6435" xr:uid="{00000000-0005-0000-0000-00005F430000}"/>
    <cellStyle name="Normal 42 2 3 3 2 3 2" xfId="16487" xr:uid="{00000000-0005-0000-0000-000060430000}"/>
    <cellStyle name="Normal 42 2 3 3 2 3 2 2" xfId="46809" xr:uid="{00000000-0005-0000-0000-000061430000}"/>
    <cellStyle name="Normal 42 2 3 3 2 3 2 3" xfId="31585" xr:uid="{00000000-0005-0000-0000-000062430000}"/>
    <cellStyle name="Normal 42 2 3 3 2 3 3" xfId="11467" xr:uid="{00000000-0005-0000-0000-000063430000}"/>
    <cellStyle name="Normal 42 2 3 3 2 3 3 2" xfId="41792" xr:uid="{00000000-0005-0000-0000-000064430000}"/>
    <cellStyle name="Normal 42 2 3 3 2 3 3 3" xfId="26568" xr:uid="{00000000-0005-0000-0000-000065430000}"/>
    <cellStyle name="Normal 42 2 3 3 2 3 4" xfId="36779" xr:uid="{00000000-0005-0000-0000-000066430000}"/>
    <cellStyle name="Normal 42 2 3 3 2 3 5" xfId="21555" xr:uid="{00000000-0005-0000-0000-000067430000}"/>
    <cellStyle name="Normal 42 2 3 3 2 4" xfId="13145" xr:uid="{00000000-0005-0000-0000-000068430000}"/>
    <cellStyle name="Normal 42 2 3 3 2 4 2" xfId="43467" xr:uid="{00000000-0005-0000-0000-000069430000}"/>
    <cellStyle name="Normal 42 2 3 3 2 4 3" xfId="28243" xr:uid="{00000000-0005-0000-0000-00006A430000}"/>
    <cellStyle name="Normal 42 2 3 3 2 5" xfId="8124" xr:uid="{00000000-0005-0000-0000-00006B430000}"/>
    <cellStyle name="Normal 42 2 3 3 2 5 2" xfId="38450" xr:uid="{00000000-0005-0000-0000-00006C430000}"/>
    <cellStyle name="Normal 42 2 3 3 2 5 3" xfId="23226" xr:uid="{00000000-0005-0000-0000-00006D430000}"/>
    <cellStyle name="Normal 42 2 3 3 2 6" xfId="33438" xr:uid="{00000000-0005-0000-0000-00006E430000}"/>
    <cellStyle name="Normal 42 2 3 3 2 7" xfId="18213" xr:uid="{00000000-0005-0000-0000-00006F430000}"/>
    <cellStyle name="Normal 42 2 3 3 3" xfId="3906" xr:uid="{00000000-0005-0000-0000-000070430000}"/>
    <cellStyle name="Normal 42 2 3 3 3 2" xfId="13980" xr:uid="{00000000-0005-0000-0000-000071430000}"/>
    <cellStyle name="Normal 42 2 3 3 3 2 2" xfId="44302" xr:uid="{00000000-0005-0000-0000-000072430000}"/>
    <cellStyle name="Normal 42 2 3 3 3 2 3" xfId="29078" xr:uid="{00000000-0005-0000-0000-000073430000}"/>
    <cellStyle name="Normal 42 2 3 3 3 3" xfId="8960" xr:uid="{00000000-0005-0000-0000-000074430000}"/>
    <cellStyle name="Normal 42 2 3 3 3 3 2" xfId="39285" xr:uid="{00000000-0005-0000-0000-000075430000}"/>
    <cellStyle name="Normal 42 2 3 3 3 3 3" xfId="24061" xr:uid="{00000000-0005-0000-0000-000076430000}"/>
    <cellStyle name="Normal 42 2 3 3 3 4" xfId="34272" xr:uid="{00000000-0005-0000-0000-000077430000}"/>
    <cellStyle name="Normal 42 2 3 3 3 5" xfId="19048" xr:uid="{00000000-0005-0000-0000-000078430000}"/>
    <cellStyle name="Normal 42 2 3 3 4" xfId="5599" xr:uid="{00000000-0005-0000-0000-000079430000}"/>
    <cellStyle name="Normal 42 2 3 3 4 2" xfId="15651" xr:uid="{00000000-0005-0000-0000-00007A430000}"/>
    <cellStyle name="Normal 42 2 3 3 4 2 2" xfId="45973" xr:uid="{00000000-0005-0000-0000-00007B430000}"/>
    <cellStyle name="Normal 42 2 3 3 4 2 3" xfId="30749" xr:uid="{00000000-0005-0000-0000-00007C430000}"/>
    <cellStyle name="Normal 42 2 3 3 4 3" xfId="10631" xr:uid="{00000000-0005-0000-0000-00007D430000}"/>
    <cellStyle name="Normal 42 2 3 3 4 3 2" xfId="40956" xr:uid="{00000000-0005-0000-0000-00007E430000}"/>
    <cellStyle name="Normal 42 2 3 3 4 3 3" xfId="25732" xr:uid="{00000000-0005-0000-0000-00007F430000}"/>
    <cellStyle name="Normal 42 2 3 3 4 4" xfId="35943" xr:uid="{00000000-0005-0000-0000-000080430000}"/>
    <cellStyle name="Normal 42 2 3 3 4 5" xfId="20719" xr:uid="{00000000-0005-0000-0000-000081430000}"/>
    <cellStyle name="Normal 42 2 3 3 5" xfId="12309" xr:uid="{00000000-0005-0000-0000-000082430000}"/>
    <cellStyle name="Normal 42 2 3 3 5 2" xfId="42631" xr:uid="{00000000-0005-0000-0000-000083430000}"/>
    <cellStyle name="Normal 42 2 3 3 5 3" xfId="27407" xr:uid="{00000000-0005-0000-0000-000084430000}"/>
    <cellStyle name="Normal 42 2 3 3 6" xfId="7288" xr:uid="{00000000-0005-0000-0000-000085430000}"/>
    <cellStyle name="Normal 42 2 3 3 6 2" xfId="37614" xr:uid="{00000000-0005-0000-0000-000086430000}"/>
    <cellStyle name="Normal 42 2 3 3 6 3" xfId="22390" xr:uid="{00000000-0005-0000-0000-000087430000}"/>
    <cellStyle name="Normal 42 2 3 3 7" xfId="32602" xr:uid="{00000000-0005-0000-0000-000088430000}"/>
    <cellStyle name="Normal 42 2 3 3 8" xfId="17377" xr:uid="{00000000-0005-0000-0000-000089430000}"/>
    <cellStyle name="Normal 42 2 3 4" xfId="2635" xr:uid="{00000000-0005-0000-0000-00008A430000}"/>
    <cellStyle name="Normal 42 2 3 4 2" xfId="4325" xr:uid="{00000000-0005-0000-0000-00008B430000}"/>
    <cellStyle name="Normal 42 2 3 4 2 2" xfId="14398" xr:uid="{00000000-0005-0000-0000-00008C430000}"/>
    <cellStyle name="Normal 42 2 3 4 2 2 2" xfId="44720" xr:uid="{00000000-0005-0000-0000-00008D430000}"/>
    <cellStyle name="Normal 42 2 3 4 2 2 3" xfId="29496" xr:uid="{00000000-0005-0000-0000-00008E430000}"/>
    <cellStyle name="Normal 42 2 3 4 2 3" xfId="9378" xr:uid="{00000000-0005-0000-0000-00008F430000}"/>
    <cellStyle name="Normal 42 2 3 4 2 3 2" xfId="39703" xr:uid="{00000000-0005-0000-0000-000090430000}"/>
    <cellStyle name="Normal 42 2 3 4 2 3 3" xfId="24479" xr:uid="{00000000-0005-0000-0000-000091430000}"/>
    <cellStyle name="Normal 42 2 3 4 2 4" xfId="34690" xr:uid="{00000000-0005-0000-0000-000092430000}"/>
    <cellStyle name="Normal 42 2 3 4 2 5" xfId="19466" xr:uid="{00000000-0005-0000-0000-000093430000}"/>
    <cellStyle name="Normal 42 2 3 4 3" xfId="6017" xr:uid="{00000000-0005-0000-0000-000094430000}"/>
    <cellStyle name="Normal 42 2 3 4 3 2" xfId="16069" xr:uid="{00000000-0005-0000-0000-000095430000}"/>
    <cellStyle name="Normal 42 2 3 4 3 2 2" xfId="46391" xr:uid="{00000000-0005-0000-0000-000096430000}"/>
    <cellStyle name="Normal 42 2 3 4 3 2 3" xfId="31167" xr:uid="{00000000-0005-0000-0000-000097430000}"/>
    <cellStyle name="Normal 42 2 3 4 3 3" xfId="11049" xr:uid="{00000000-0005-0000-0000-000098430000}"/>
    <cellStyle name="Normal 42 2 3 4 3 3 2" xfId="41374" xr:uid="{00000000-0005-0000-0000-000099430000}"/>
    <cellStyle name="Normal 42 2 3 4 3 3 3" xfId="26150" xr:uid="{00000000-0005-0000-0000-00009A430000}"/>
    <cellStyle name="Normal 42 2 3 4 3 4" xfId="36361" xr:uid="{00000000-0005-0000-0000-00009B430000}"/>
    <cellStyle name="Normal 42 2 3 4 3 5" xfId="21137" xr:uid="{00000000-0005-0000-0000-00009C430000}"/>
    <cellStyle name="Normal 42 2 3 4 4" xfId="12727" xr:uid="{00000000-0005-0000-0000-00009D430000}"/>
    <cellStyle name="Normal 42 2 3 4 4 2" xfId="43049" xr:uid="{00000000-0005-0000-0000-00009E430000}"/>
    <cellStyle name="Normal 42 2 3 4 4 3" xfId="27825" xr:uid="{00000000-0005-0000-0000-00009F430000}"/>
    <cellStyle name="Normal 42 2 3 4 5" xfId="7706" xr:uid="{00000000-0005-0000-0000-0000A0430000}"/>
    <cellStyle name="Normal 42 2 3 4 5 2" xfId="38032" xr:uid="{00000000-0005-0000-0000-0000A1430000}"/>
    <cellStyle name="Normal 42 2 3 4 5 3" xfId="22808" xr:uid="{00000000-0005-0000-0000-0000A2430000}"/>
    <cellStyle name="Normal 42 2 3 4 6" xfId="33020" xr:uid="{00000000-0005-0000-0000-0000A3430000}"/>
    <cellStyle name="Normal 42 2 3 4 7" xfId="17795" xr:uid="{00000000-0005-0000-0000-0000A4430000}"/>
    <cellStyle name="Normal 42 2 3 5" xfId="3488" xr:uid="{00000000-0005-0000-0000-0000A5430000}"/>
    <cellStyle name="Normal 42 2 3 5 2" xfId="13562" xr:uid="{00000000-0005-0000-0000-0000A6430000}"/>
    <cellStyle name="Normal 42 2 3 5 2 2" xfId="43884" xr:uid="{00000000-0005-0000-0000-0000A7430000}"/>
    <cellStyle name="Normal 42 2 3 5 2 3" xfId="28660" xr:uid="{00000000-0005-0000-0000-0000A8430000}"/>
    <cellStyle name="Normal 42 2 3 5 3" xfId="8542" xr:uid="{00000000-0005-0000-0000-0000A9430000}"/>
    <cellStyle name="Normal 42 2 3 5 3 2" xfId="38867" xr:uid="{00000000-0005-0000-0000-0000AA430000}"/>
    <cellStyle name="Normal 42 2 3 5 3 3" xfId="23643" xr:uid="{00000000-0005-0000-0000-0000AB430000}"/>
    <cellStyle name="Normal 42 2 3 5 4" xfId="33854" xr:uid="{00000000-0005-0000-0000-0000AC430000}"/>
    <cellStyle name="Normal 42 2 3 5 5" xfId="18630" xr:uid="{00000000-0005-0000-0000-0000AD430000}"/>
    <cellStyle name="Normal 42 2 3 6" xfId="5181" xr:uid="{00000000-0005-0000-0000-0000AE430000}"/>
    <cellStyle name="Normal 42 2 3 6 2" xfId="15233" xr:uid="{00000000-0005-0000-0000-0000AF430000}"/>
    <cellStyle name="Normal 42 2 3 6 2 2" xfId="45555" xr:uid="{00000000-0005-0000-0000-0000B0430000}"/>
    <cellStyle name="Normal 42 2 3 6 2 3" xfId="30331" xr:uid="{00000000-0005-0000-0000-0000B1430000}"/>
    <cellStyle name="Normal 42 2 3 6 3" xfId="10213" xr:uid="{00000000-0005-0000-0000-0000B2430000}"/>
    <cellStyle name="Normal 42 2 3 6 3 2" xfId="40538" xr:uid="{00000000-0005-0000-0000-0000B3430000}"/>
    <cellStyle name="Normal 42 2 3 6 3 3" xfId="25314" xr:uid="{00000000-0005-0000-0000-0000B4430000}"/>
    <cellStyle name="Normal 42 2 3 6 4" xfId="35525" xr:uid="{00000000-0005-0000-0000-0000B5430000}"/>
    <cellStyle name="Normal 42 2 3 6 5" xfId="20301" xr:uid="{00000000-0005-0000-0000-0000B6430000}"/>
    <cellStyle name="Normal 42 2 3 7" xfId="11891" xr:uid="{00000000-0005-0000-0000-0000B7430000}"/>
    <cellStyle name="Normal 42 2 3 7 2" xfId="42213" xr:uid="{00000000-0005-0000-0000-0000B8430000}"/>
    <cellStyle name="Normal 42 2 3 7 3" xfId="26989" xr:uid="{00000000-0005-0000-0000-0000B9430000}"/>
    <cellStyle name="Normal 42 2 3 8" xfId="6870" xr:uid="{00000000-0005-0000-0000-0000BA430000}"/>
    <cellStyle name="Normal 42 2 3 8 2" xfId="37196" xr:uid="{00000000-0005-0000-0000-0000BB430000}"/>
    <cellStyle name="Normal 42 2 3 8 3" xfId="21972" xr:uid="{00000000-0005-0000-0000-0000BC430000}"/>
    <cellStyle name="Normal 42 2 3 9" xfId="32185" xr:uid="{00000000-0005-0000-0000-0000BD430000}"/>
    <cellStyle name="Normal 42 2 4" xfId="1895" xr:uid="{00000000-0005-0000-0000-0000BE430000}"/>
    <cellStyle name="Normal 42 2 4 2" xfId="2318" xr:uid="{00000000-0005-0000-0000-0000BF430000}"/>
    <cellStyle name="Normal 42 2 4 2 2" xfId="3157" xr:uid="{00000000-0005-0000-0000-0000C0430000}"/>
    <cellStyle name="Normal 42 2 4 2 2 2" xfId="4847" xr:uid="{00000000-0005-0000-0000-0000C1430000}"/>
    <cellStyle name="Normal 42 2 4 2 2 2 2" xfId="14920" xr:uid="{00000000-0005-0000-0000-0000C2430000}"/>
    <cellStyle name="Normal 42 2 4 2 2 2 2 2" xfId="45242" xr:uid="{00000000-0005-0000-0000-0000C3430000}"/>
    <cellStyle name="Normal 42 2 4 2 2 2 2 3" xfId="30018" xr:uid="{00000000-0005-0000-0000-0000C4430000}"/>
    <cellStyle name="Normal 42 2 4 2 2 2 3" xfId="9900" xr:uid="{00000000-0005-0000-0000-0000C5430000}"/>
    <cellStyle name="Normal 42 2 4 2 2 2 3 2" xfId="40225" xr:uid="{00000000-0005-0000-0000-0000C6430000}"/>
    <cellStyle name="Normal 42 2 4 2 2 2 3 3" xfId="25001" xr:uid="{00000000-0005-0000-0000-0000C7430000}"/>
    <cellStyle name="Normal 42 2 4 2 2 2 4" xfId="35212" xr:uid="{00000000-0005-0000-0000-0000C8430000}"/>
    <cellStyle name="Normal 42 2 4 2 2 2 5" xfId="19988" xr:uid="{00000000-0005-0000-0000-0000C9430000}"/>
    <cellStyle name="Normal 42 2 4 2 2 3" xfId="6539" xr:uid="{00000000-0005-0000-0000-0000CA430000}"/>
    <cellStyle name="Normal 42 2 4 2 2 3 2" xfId="16591" xr:uid="{00000000-0005-0000-0000-0000CB430000}"/>
    <cellStyle name="Normal 42 2 4 2 2 3 2 2" xfId="46913" xr:uid="{00000000-0005-0000-0000-0000CC430000}"/>
    <cellStyle name="Normal 42 2 4 2 2 3 2 3" xfId="31689" xr:uid="{00000000-0005-0000-0000-0000CD430000}"/>
    <cellStyle name="Normal 42 2 4 2 2 3 3" xfId="11571" xr:uid="{00000000-0005-0000-0000-0000CE430000}"/>
    <cellStyle name="Normal 42 2 4 2 2 3 3 2" xfId="41896" xr:uid="{00000000-0005-0000-0000-0000CF430000}"/>
    <cellStyle name="Normal 42 2 4 2 2 3 3 3" xfId="26672" xr:uid="{00000000-0005-0000-0000-0000D0430000}"/>
    <cellStyle name="Normal 42 2 4 2 2 3 4" xfId="36883" xr:uid="{00000000-0005-0000-0000-0000D1430000}"/>
    <cellStyle name="Normal 42 2 4 2 2 3 5" xfId="21659" xr:uid="{00000000-0005-0000-0000-0000D2430000}"/>
    <cellStyle name="Normal 42 2 4 2 2 4" xfId="13249" xr:uid="{00000000-0005-0000-0000-0000D3430000}"/>
    <cellStyle name="Normal 42 2 4 2 2 4 2" xfId="43571" xr:uid="{00000000-0005-0000-0000-0000D4430000}"/>
    <cellStyle name="Normal 42 2 4 2 2 4 3" xfId="28347" xr:uid="{00000000-0005-0000-0000-0000D5430000}"/>
    <cellStyle name="Normal 42 2 4 2 2 5" xfId="8228" xr:uid="{00000000-0005-0000-0000-0000D6430000}"/>
    <cellStyle name="Normal 42 2 4 2 2 5 2" xfId="38554" xr:uid="{00000000-0005-0000-0000-0000D7430000}"/>
    <cellStyle name="Normal 42 2 4 2 2 5 3" xfId="23330" xr:uid="{00000000-0005-0000-0000-0000D8430000}"/>
    <cellStyle name="Normal 42 2 4 2 2 6" xfId="33542" xr:uid="{00000000-0005-0000-0000-0000D9430000}"/>
    <cellStyle name="Normal 42 2 4 2 2 7" xfId="18317" xr:uid="{00000000-0005-0000-0000-0000DA430000}"/>
    <cellStyle name="Normal 42 2 4 2 3" xfId="4010" xr:uid="{00000000-0005-0000-0000-0000DB430000}"/>
    <cellStyle name="Normal 42 2 4 2 3 2" xfId="14084" xr:uid="{00000000-0005-0000-0000-0000DC430000}"/>
    <cellStyle name="Normal 42 2 4 2 3 2 2" xfId="44406" xr:uid="{00000000-0005-0000-0000-0000DD430000}"/>
    <cellStyle name="Normal 42 2 4 2 3 2 3" xfId="29182" xr:uid="{00000000-0005-0000-0000-0000DE430000}"/>
    <cellStyle name="Normal 42 2 4 2 3 3" xfId="9064" xr:uid="{00000000-0005-0000-0000-0000DF430000}"/>
    <cellStyle name="Normal 42 2 4 2 3 3 2" xfId="39389" xr:uid="{00000000-0005-0000-0000-0000E0430000}"/>
    <cellStyle name="Normal 42 2 4 2 3 3 3" xfId="24165" xr:uid="{00000000-0005-0000-0000-0000E1430000}"/>
    <cellStyle name="Normal 42 2 4 2 3 4" xfId="34376" xr:uid="{00000000-0005-0000-0000-0000E2430000}"/>
    <cellStyle name="Normal 42 2 4 2 3 5" xfId="19152" xr:uid="{00000000-0005-0000-0000-0000E3430000}"/>
    <cellStyle name="Normal 42 2 4 2 4" xfId="5703" xr:uid="{00000000-0005-0000-0000-0000E4430000}"/>
    <cellStyle name="Normal 42 2 4 2 4 2" xfId="15755" xr:uid="{00000000-0005-0000-0000-0000E5430000}"/>
    <cellStyle name="Normal 42 2 4 2 4 2 2" xfId="46077" xr:uid="{00000000-0005-0000-0000-0000E6430000}"/>
    <cellStyle name="Normal 42 2 4 2 4 2 3" xfId="30853" xr:uid="{00000000-0005-0000-0000-0000E7430000}"/>
    <cellStyle name="Normal 42 2 4 2 4 3" xfId="10735" xr:uid="{00000000-0005-0000-0000-0000E8430000}"/>
    <cellStyle name="Normal 42 2 4 2 4 3 2" xfId="41060" xr:uid="{00000000-0005-0000-0000-0000E9430000}"/>
    <cellStyle name="Normal 42 2 4 2 4 3 3" xfId="25836" xr:uid="{00000000-0005-0000-0000-0000EA430000}"/>
    <cellStyle name="Normal 42 2 4 2 4 4" xfId="36047" xr:uid="{00000000-0005-0000-0000-0000EB430000}"/>
    <cellStyle name="Normal 42 2 4 2 4 5" xfId="20823" xr:uid="{00000000-0005-0000-0000-0000EC430000}"/>
    <cellStyle name="Normal 42 2 4 2 5" xfId="12413" xr:uid="{00000000-0005-0000-0000-0000ED430000}"/>
    <cellStyle name="Normal 42 2 4 2 5 2" xfId="42735" xr:uid="{00000000-0005-0000-0000-0000EE430000}"/>
    <cellStyle name="Normal 42 2 4 2 5 3" xfId="27511" xr:uid="{00000000-0005-0000-0000-0000EF430000}"/>
    <cellStyle name="Normal 42 2 4 2 6" xfId="7392" xr:uid="{00000000-0005-0000-0000-0000F0430000}"/>
    <cellStyle name="Normal 42 2 4 2 6 2" xfId="37718" xr:uid="{00000000-0005-0000-0000-0000F1430000}"/>
    <cellStyle name="Normal 42 2 4 2 6 3" xfId="22494" xr:uid="{00000000-0005-0000-0000-0000F2430000}"/>
    <cellStyle name="Normal 42 2 4 2 7" xfId="32706" xr:uid="{00000000-0005-0000-0000-0000F3430000}"/>
    <cellStyle name="Normal 42 2 4 2 8" xfId="17481" xr:uid="{00000000-0005-0000-0000-0000F4430000}"/>
    <cellStyle name="Normal 42 2 4 3" xfId="2739" xr:uid="{00000000-0005-0000-0000-0000F5430000}"/>
    <cellStyle name="Normal 42 2 4 3 2" xfId="4429" xr:uid="{00000000-0005-0000-0000-0000F6430000}"/>
    <cellStyle name="Normal 42 2 4 3 2 2" xfId="14502" xr:uid="{00000000-0005-0000-0000-0000F7430000}"/>
    <cellStyle name="Normal 42 2 4 3 2 2 2" xfId="44824" xr:uid="{00000000-0005-0000-0000-0000F8430000}"/>
    <cellStyle name="Normal 42 2 4 3 2 2 3" xfId="29600" xr:uid="{00000000-0005-0000-0000-0000F9430000}"/>
    <cellStyle name="Normal 42 2 4 3 2 3" xfId="9482" xr:uid="{00000000-0005-0000-0000-0000FA430000}"/>
    <cellStyle name="Normal 42 2 4 3 2 3 2" xfId="39807" xr:uid="{00000000-0005-0000-0000-0000FB430000}"/>
    <cellStyle name="Normal 42 2 4 3 2 3 3" xfId="24583" xr:uid="{00000000-0005-0000-0000-0000FC430000}"/>
    <cellStyle name="Normal 42 2 4 3 2 4" xfId="34794" xr:uid="{00000000-0005-0000-0000-0000FD430000}"/>
    <cellStyle name="Normal 42 2 4 3 2 5" xfId="19570" xr:uid="{00000000-0005-0000-0000-0000FE430000}"/>
    <cellStyle name="Normal 42 2 4 3 3" xfId="6121" xr:uid="{00000000-0005-0000-0000-0000FF430000}"/>
    <cellStyle name="Normal 42 2 4 3 3 2" xfId="16173" xr:uid="{00000000-0005-0000-0000-000000440000}"/>
    <cellStyle name="Normal 42 2 4 3 3 2 2" xfId="46495" xr:uid="{00000000-0005-0000-0000-000001440000}"/>
    <cellStyle name="Normal 42 2 4 3 3 2 3" xfId="31271" xr:uid="{00000000-0005-0000-0000-000002440000}"/>
    <cellStyle name="Normal 42 2 4 3 3 3" xfId="11153" xr:uid="{00000000-0005-0000-0000-000003440000}"/>
    <cellStyle name="Normal 42 2 4 3 3 3 2" xfId="41478" xr:uid="{00000000-0005-0000-0000-000004440000}"/>
    <cellStyle name="Normal 42 2 4 3 3 3 3" xfId="26254" xr:uid="{00000000-0005-0000-0000-000005440000}"/>
    <cellStyle name="Normal 42 2 4 3 3 4" xfId="36465" xr:uid="{00000000-0005-0000-0000-000006440000}"/>
    <cellStyle name="Normal 42 2 4 3 3 5" xfId="21241" xr:uid="{00000000-0005-0000-0000-000007440000}"/>
    <cellStyle name="Normal 42 2 4 3 4" xfId="12831" xr:uid="{00000000-0005-0000-0000-000008440000}"/>
    <cellStyle name="Normal 42 2 4 3 4 2" xfId="43153" xr:uid="{00000000-0005-0000-0000-000009440000}"/>
    <cellStyle name="Normal 42 2 4 3 4 3" xfId="27929" xr:uid="{00000000-0005-0000-0000-00000A440000}"/>
    <cellStyle name="Normal 42 2 4 3 5" xfId="7810" xr:uid="{00000000-0005-0000-0000-00000B440000}"/>
    <cellStyle name="Normal 42 2 4 3 5 2" xfId="38136" xr:uid="{00000000-0005-0000-0000-00000C440000}"/>
    <cellStyle name="Normal 42 2 4 3 5 3" xfId="22912" xr:uid="{00000000-0005-0000-0000-00000D440000}"/>
    <cellStyle name="Normal 42 2 4 3 6" xfId="33124" xr:uid="{00000000-0005-0000-0000-00000E440000}"/>
    <cellStyle name="Normal 42 2 4 3 7" xfId="17899" xr:uid="{00000000-0005-0000-0000-00000F440000}"/>
    <cellStyle name="Normal 42 2 4 4" xfId="3592" xr:uid="{00000000-0005-0000-0000-000010440000}"/>
    <cellStyle name="Normal 42 2 4 4 2" xfId="13666" xr:uid="{00000000-0005-0000-0000-000011440000}"/>
    <cellStyle name="Normal 42 2 4 4 2 2" xfId="43988" xr:uid="{00000000-0005-0000-0000-000012440000}"/>
    <cellStyle name="Normal 42 2 4 4 2 3" xfId="28764" xr:uid="{00000000-0005-0000-0000-000013440000}"/>
    <cellStyle name="Normal 42 2 4 4 3" xfId="8646" xr:uid="{00000000-0005-0000-0000-000014440000}"/>
    <cellStyle name="Normal 42 2 4 4 3 2" xfId="38971" xr:uid="{00000000-0005-0000-0000-000015440000}"/>
    <cellStyle name="Normal 42 2 4 4 3 3" xfId="23747" xr:uid="{00000000-0005-0000-0000-000016440000}"/>
    <cellStyle name="Normal 42 2 4 4 4" xfId="33958" xr:uid="{00000000-0005-0000-0000-000017440000}"/>
    <cellStyle name="Normal 42 2 4 4 5" xfId="18734" xr:uid="{00000000-0005-0000-0000-000018440000}"/>
    <cellStyle name="Normal 42 2 4 5" xfId="5285" xr:uid="{00000000-0005-0000-0000-000019440000}"/>
    <cellStyle name="Normal 42 2 4 5 2" xfId="15337" xr:uid="{00000000-0005-0000-0000-00001A440000}"/>
    <cellStyle name="Normal 42 2 4 5 2 2" xfId="45659" xr:uid="{00000000-0005-0000-0000-00001B440000}"/>
    <cellStyle name="Normal 42 2 4 5 2 3" xfId="30435" xr:uid="{00000000-0005-0000-0000-00001C440000}"/>
    <cellStyle name="Normal 42 2 4 5 3" xfId="10317" xr:uid="{00000000-0005-0000-0000-00001D440000}"/>
    <cellStyle name="Normal 42 2 4 5 3 2" xfId="40642" xr:uid="{00000000-0005-0000-0000-00001E440000}"/>
    <cellStyle name="Normal 42 2 4 5 3 3" xfId="25418" xr:uid="{00000000-0005-0000-0000-00001F440000}"/>
    <cellStyle name="Normal 42 2 4 5 4" xfId="35629" xr:uid="{00000000-0005-0000-0000-000020440000}"/>
    <cellStyle name="Normal 42 2 4 5 5" xfId="20405" xr:uid="{00000000-0005-0000-0000-000021440000}"/>
    <cellStyle name="Normal 42 2 4 6" xfId="11995" xr:uid="{00000000-0005-0000-0000-000022440000}"/>
    <cellStyle name="Normal 42 2 4 6 2" xfId="42317" xr:uid="{00000000-0005-0000-0000-000023440000}"/>
    <cellStyle name="Normal 42 2 4 6 3" xfId="27093" xr:uid="{00000000-0005-0000-0000-000024440000}"/>
    <cellStyle name="Normal 42 2 4 7" xfId="6974" xr:uid="{00000000-0005-0000-0000-000025440000}"/>
    <cellStyle name="Normal 42 2 4 7 2" xfId="37300" xr:uid="{00000000-0005-0000-0000-000026440000}"/>
    <cellStyle name="Normal 42 2 4 7 3" xfId="22076" xr:uid="{00000000-0005-0000-0000-000027440000}"/>
    <cellStyle name="Normal 42 2 4 8" xfId="32288" xr:uid="{00000000-0005-0000-0000-000028440000}"/>
    <cellStyle name="Normal 42 2 4 9" xfId="17063" xr:uid="{00000000-0005-0000-0000-000029440000}"/>
    <cellStyle name="Normal 42 2 5" xfId="2108" xr:uid="{00000000-0005-0000-0000-00002A440000}"/>
    <cellStyle name="Normal 42 2 5 2" xfId="2949" xr:uid="{00000000-0005-0000-0000-00002B440000}"/>
    <cellStyle name="Normal 42 2 5 2 2" xfId="4639" xr:uid="{00000000-0005-0000-0000-00002C440000}"/>
    <cellStyle name="Normal 42 2 5 2 2 2" xfId="14712" xr:uid="{00000000-0005-0000-0000-00002D440000}"/>
    <cellStyle name="Normal 42 2 5 2 2 2 2" xfId="45034" xr:uid="{00000000-0005-0000-0000-00002E440000}"/>
    <cellStyle name="Normal 42 2 5 2 2 2 3" xfId="29810" xr:uid="{00000000-0005-0000-0000-00002F440000}"/>
    <cellStyle name="Normal 42 2 5 2 2 3" xfId="9692" xr:uid="{00000000-0005-0000-0000-000030440000}"/>
    <cellStyle name="Normal 42 2 5 2 2 3 2" xfId="40017" xr:uid="{00000000-0005-0000-0000-000031440000}"/>
    <cellStyle name="Normal 42 2 5 2 2 3 3" xfId="24793" xr:uid="{00000000-0005-0000-0000-000032440000}"/>
    <cellStyle name="Normal 42 2 5 2 2 4" xfId="35004" xr:uid="{00000000-0005-0000-0000-000033440000}"/>
    <cellStyle name="Normal 42 2 5 2 2 5" xfId="19780" xr:uid="{00000000-0005-0000-0000-000034440000}"/>
    <cellStyle name="Normal 42 2 5 2 3" xfId="6331" xr:uid="{00000000-0005-0000-0000-000035440000}"/>
    <cellStyle name="Normal 42 2 5 2 3 2" xfId="16383" xr:uid="{00000000-0005-0000-0000-000036440000}"/>
    <cellStyle name="Normal 42 2 5 2 3 2 2" xfId="46705" xr:uid="{00000000-0005-0000-0000-000037440000}"/>
    <cellStyle name="Normal 42 2 5 2 3 2 3" xfId="31481" xr:uid="{00000000-0005-0000-0000-000038440000}"/>
    <cellStyle name="Normal 42 2 5 2 3 3" xfId="11363" xr:uid="{00000000-0005-0000-0000-000039440000}"/>
    <cellStyle name="Normal 42 2 5 2 3 3 2" xfId="41688" xr:uid="{00000000-0005-0000-0000-00003A440000}"/>
    <cellStyle name="Normal 42 2 5 2 3 3 3" xfId="26464" xr:uid="{00000000-0005-0000-0000-00003B440000}"/>
    <cellStyle name="Normal 42 2 5 2 3 4" xfId="36675" xr:uid="{00000000-0005-0000-0000-00003C440000}"/>
    <cellStyle name="Normal 42 2 5 2 3 5" xfId="21451" xr:uid="{00000000-0005-0000-0000-00003D440000}"/>
    <cellStyle name="Normal 42 2 5 2 4" xfId="13041" xr:uid="{00000000-0005-0000-0000-00003E440000}"/>
    <cellStyle name="Normal 42 2 5 2 4 2" xfId="43363" xr:uid="{00000000-0005-0000-0000-00003F440000}"/>
    <cellStyle name="Normal 42 2 5 2 4 3" xfId="28139" xr:uid="{00000000-0005-0000-0000-000040440000}"/>
    <cellStyle name="Normal 42 2 5 2 5" xfId="8020" xr:uid="{00000000-0005-0000-0000-000041440000}"/>
    <cellStyle name="Normal 42 2 5 2 5 2" xfId="38346" xr:uid="{00000000-0005-0000-0000-000042440000}"/>
    <cellStyle name="Normal 42 2 5 2 5 3" xfId="23122" xr:uid="{00000000-0005-0000-0000-000043440000}"/>
    <cellStyle name="Normal 42 2 5 2 6" xfId="33334" xr:uid="{00000000-0005-0000-0000-000044440000}"/>
    <cellStyle name="Normal 42 2 5 2 7" xfId="18109" xr:uid="{00000000-0005-0000-0000-000045440000}"/>
    <cellStyle name="Normal 42 2 5 3" xfId="3802" xr:uid="{00000000-0005-0000-0000-000046440000}"/>
    <cellStyle name="Normal 42 2 5 3 2" xfId="13876" xr:uid="{00000000-0005-0000-0000-000047440000}"/>
    <cellStyle name="Normal 42 2 5 3 2 2" xfId="44198" xr:uid="{00000000-0005-0000-0000-000048440000}"/>
    <cellStyle name="Normal 42 2 5 3 2 3" xfId="28974" xr:uid="{00000000-0005-0000-0000-000049440000}"/>
    <cellStyle name="Normal 42 2 5 3 3" xfId="8856" xr:uid="{00000000-0005-0000-0000-00004A440000}"/>
    <cellStyle name="Normal 42 2 5 3 3 2" xfId="39181" xr:uid="{00000000-0005-0000-0000-00004B440000}"/>
    <cellStyle name="Normal 42 2 5 3 3 3" xfId="23957" xr:uid="{00000000-0005-0000-0000-00004C440000}"/>
    <cellStyle name="Normal 42 2 5 3 4" xfId="34168" xr:uid="{00000000-0005-0000-0000-00004D440000}"/>
    <cellStyle name="Normal 42 2 5 3 5" xfId="18944" xr:uid="{00000000-0005-0000-0000-00004E440000}"/>
    <cellStyle name="Normal 42 2 5 4" xfId="5495" xr:uid="{00000000-0005-0000-0000-00004F440000}"/>
    <cellStyle name="Normal 42 2 5 4 2" xfId="15547" xr:uid="{00000000-0005-0000-0000-000050440000}"/>
    <cellStyle name="Normal 42 2 5 4 2 2" xfId="45869" xr:uid="{00000000-0005-0000-0000-000051440000}"/>
    <cellStyle name="Normal 42 2 5 4 2 3" xfId="30645" xr:uid="{00000000-0005-0000-0000-000052440000}"/>
    <cellStyle name="Normal 42 2 5 4 3" xfId="10527" xr:uid="{00000000-0005-0000-0000-000053440000}"/>
    <cellStyle name="Normal 42 2 5 4 3 2" xfId="40852" xr:uid="{00000000-0005-0000-0000-000054440000}"/>
    <cellStyle name="Normal 42 2 5 4 3 3" xfId="25628" xr:uid="{00000000-0005-0000-0000-000055440000}"/>
    <cellStyle name="Normal 42 2 5 4 4" xfId="35839" xr:uid="{00000000-0005-0000-0000-000056440000}"/>
    <cellStyle name="Normal 42 2 5 4 5" xfId="20615" xr:uid="{00000000-0005-0000-0000-000057440000}"/>
    <cellStyle name="Normal 42 2 5 5" xfId="12205" xr:uid="{00000000-0005-0000-0000-000058440000}"/>
    <cellStyle name="Normal 42 2 5 5 2" xfId="42527" xr:uid="{00000000-0005-0000-0000-000059440000}"/>
    <cellStyle name="Normal 42 2 5 5 3" xfId="27303" xr:uid="{00000000-0005-0000-0000-00005A440000}"/>
    <cellStyle name="Normal 42 2 5 6" xfId="7184" xr:uid="{00000000-0005-0000-0000-00005B440000}"/>
    <cellStyle name="Normal 42 2 5 6 2" xfId="37510" xr:uid="{00000000-0005-0000-0000-00005C440000}"/>
    <cellStyle name="Normal 42 2 5 6 3" xfId="22286" xr:uid="{00000000-0005-0000-0000-00005D440000}"/>
    <cellStyle name="Normal 42 2 5 7" xfId="32498" xr:uid="{00000000-0005-0000-0000-00005E440000}"/>
    <cellStyle name="Normal 42 2 5 8" xfId="17273" xr:uid="{00000000-0005-0000-0000-00005F440000}"/>
    <cellStyle name="Normal 42 2 6" xfId="2529" xr:uid="{00000000-0005-0000-0000-000060440000}"/>
    <cellStyle name="Normal 42 2 6 2" xfId="4221" xr:uid="{00000000-0005-0000-0000-000061440000}"/>
    <cellStyle name="Normal 42 2 6 2 2" xfId="14294" xr:uid="{00000000-0005-0000-0000-000062440000}"/>
    <cellStyle name="Normal 42 2 6 2 2 2" xfId="44616" xr:uid="{00000000-0005-0000-0000-000063440000}"/>
    <cellStyle name="Normal 42 2 6 2 2 3" xfId="29392" xr:uid="{00000000-0005-0000-0000-000064440000}"/>
    <cellStyle name="Normal 42 2 6 2 3" xfId="9274" xr:uid="{00000000-0005-0000-0000-000065440000}"/>
    <cellStyle name="Normal 42 2 6 2 3 2" xfId="39599" xr:uid="{00000000-0005-0000-0000-000066440000}"/>
    <cellStyle name="Normal 42 2 6 2 3 3" xfId="24375" xr:uid="{00000000-0005-0000-0000-000067440000}"/>
    <cellStyle name="Normal 42 2 6 2 4" xfId="34586" xr:uid="{00000000-0005-0000-0000-000068440000}"/>
    <cellStyle name="Normal 42 2 6 2 5" xfId="19362" xr:uid="{00000000-0005-0000-0000-000069440000}"/>
    <cellStyle name="Normal 42 2 6 3" xfId="5913" xr:uid="{00000000-0005-0000-0000-00006A440000}"/>
    <cellStyle name="Normal 42 2 6 3 2" xfId="15965" xr:uid="{00000000-0005-0000-0000-00006B440000}"/>
    <cellStyle name="Normal 42 2 6 3 2 2" xfId="46287" xr:uid="{00000000-0005-0000-0000-00006C440000}"/>
    <cellStyle name="Normal 42 2 6 3 2 3" xfId="31063" xr:uid="{00000000-0005-0000-0000-00006D440000}"/>
    <cellStyle name="Normal 42 2 6 3 3" xfId="10945" xr:uid="{00000000-0005-0000-0000-00006E440000}"/>
    <cellStyle name="Normal 42 2 6 3 3 2" xfId="41270" xr:uid="{00000000-0005-0000-0000-00006F440000}"/>
    <cellStyle name="Normal 42 2 6 3 3 3" xfId="26046" xr:uid="{00000000-0005-0000-0000-000070440000}"/>
    <cellStyle name="Normal 42 2 6 3 4" xfId="36257" xr:uid="{00000000-0005-0000-0000-000071440000}"/>
    <cellStyle name="Normal 42 2 6 3 5" xfId="21033" xr:uid="{00000000-0005-0000-0000-000072440000}"/>
    <cellStyle name="Normal 42 2 6 4" xfId="12623" xr:uid="{00000000-0005-0000-0000-000073440000}"/>
    <cellStyle name="Normal 42 2 6 4 2" xfId="42945" xr:uid="{00000000-0005-0000-0000-000074440000}"/>
    <cellStyle name="Normal 42 2 6 4 3" xfId="27721" xr:uid="{00000000-0005-0000-0000-000075440000}"/>
    <cellStyle name="Normal 42 2 6 5" xfId="7602" xr:uid="{00000000-0005-0000-0000-000076440000}"/>
    <cellStyle name="Normal 42 2 6 5 2" xfId="37928" xr:uid="{00000000-0005-0000-0000-000077440000}"/>
    <cellStyle name="Normal 42 2 6 5 3" xfId="22704" xr:uid="{00000000-0005-0000-0000-000078440000}"/>
    <cellStyle name="Normal 42 2 6 6" xfId="32916" xr:uid="{00000000-0005-0000-0000-000079440000}"/>
    <cellStyle name="Normal 42 2 6 7" xfId="17691" xr:uid="{00000000-0005-0000-0000-00007A440000}"/>
    <cellStyle name="Normal 42 2 7" xfId="3380" xr:uid="{00000000-0005-0000-0000-00007B440000}"/>
    <cellStyle name="Normal 42 2 7 2" xfId="13458" xr:uid="{00000000-0005-0000-0000-00007C440000}"/>
    <cellStyle name="Normal 42 2 7 2 2" xfId="43780" xr:uid="{00000000-0005-0000-0000-00007D440000}"/>
    <cellStyle name="Normal 42 2 7 2 3" xfId="28556" xr:uid="{00000000-0005-0000-0000-00007E440000}"/>
    <cellStyle name="Normal 42 2 7 3" xfId="8438" xr:uid="{00000000-0005-0000-0000-00007F440000}"/>
    <cellStyle name="Normal 42 2 7 3 2" xfId="38763" xr:uid="{00000000-0005-0000-0000-000080440000}"/>
    <cellStyle name="Normal 42 2 7 3 3" xfId="23539" xr:uid="{00000000-0005-0000-0000-000081440000}"/>
    <cellStyle name="Normal 42 2 7 4" xfId="33750" xr:uid="{00000000-0005-0000-0000-000082440000}"/>
    <cellStyle name="Normal 42 2 7 5" xfId="18526" xr:uid="{00000000-0005-0000-0000-000083440000}"/>
    <cellStyle name="Normal 42 2 8" xfId="5074" xr:uid="{00000000-0005-0000-0000-000084440000}"/>
    <cellStyle name="Normal 42 2 8 2" xfId="15129" xr:uid="{00000000-0005-0000-0000-000085440000}"/>
    <cellStyle name="Normal 42 2 8 2 2" xfId="45451" xr:uid="{00000000-0005-0000-0000-000086440000}"/>
    <cellStyle name="Normal 42 2 8 2 3" xfId="30227" xr:uid="{00000000-0005-0000-0000-000087440000}"/>
    <cellStyle name="Normal 42 2 8 3" xfId="10109" xr:uid="{00000000-0005-0000-0000-000088440000}"/>
    <cellStyle name="Normal 42 2 8 3 2" xfId="40434" xr:uid="{00000000-0005-0000-0000-000089440000}"/>
    <cellStyle name="Normal 42 2 8 3 3" xfId="25210" xr:uid="{00000000-0005-0000-0000-00008A440000}"/>
    <cellStyle name="Normal 42 2 8 4" xfId="35421" xr:uid="{00000000-0005-0000-0000-00008B440000}"/>
    <cellStyle name="Normal 42 2 8 5" xfId="20197" xr:uid="{00000000-0005-0000-0000-00008C440000}"/>
    <cellStyle name="Normal 42 2 9" xfId="11785" xr:uid="{00000000-0005-0000-0000-00008D440000}"/>
    <cellStyle name="Normal 42 2 9 2" xfId="42109" xr:uid="{00000000-0005-0000-0000-00008E440000}"/>
    <cellStyle name="Normal 42 2 9 3" xfId="26885" xr:uid="{00000000-0005-0000-0000-00008F440000}"/>
    <cellStyle name="Normal 42 3" xfId="47292" xr:uid="{00000000-0005-0000-0000-000090440000}"/>
    <cellStyle name="Normal 43" xfId="967" xr:uid="{00000000-0005-0000-0000-000091440000}"/>
    <cellStyle name="Normal 43 2" xfId="1441" xr:uid="{00000000-0005-0000-0000-000092440000}"/>
    <cellStyle name="Normal 43 2 10" xfId="6765" xr:uid="{00000000-0005-0000-0000-000093440000}"/>
    <cellStyle name="Normal 43 2 10 2" xfId="37093" xr:uid="{00000000-0005-0000-0000-000094440000}"/>
    <cellStyle name="Normal 43 2 10 3" xfId="21869" xr:uid="{00000000-0005-0000-0000-000095440000}"/>
    <cellStyle name="Normal 43 2 11" xfId="32084" xr:uid="{00000000-0005-0000-0000-000096440000}"/>
    <cellStyle name="Normal 43 2 12" xfId="16854" xr:uid="{00000000-0005-0000-0000-000097440000}"/>
    <cellStyle name="Normal 43 2 2" xfId="1729" xr:uid="{00000000-0005-0000-0000-000098440000}"/>
    <cellStyle name="Normal 43 2 2 10" xfId="32136" xr:uid="{00000000-0005-0000-0000-000099440000}"/>
    <cellStyle name="Normal 43 2 2 11" xfId="16908" xr:uid="{00000000-0005-0000-0000-00009A440000}"/>
    <cellStyle name="Normal 43 2 2 2" xfId="1837" xr:uid="{00000000-0005-0000-0000-00009B440000}"/>
    <cellStyle name="Normal 43 2 2 2 10" xfId="17012" xr:uid="{00000000-0005-0000-0000-00009C440000}"/>
    <cellStyle name="Normal 43 2 2 2 2" xfId="2054" xr:uid="{00000000-0005-0000-0000-00009D440000}"/>
    <cellStyle name="Normal 43 2 2 2 2 2" xfId="2475" xr:uid="{00000000-0005-0000-0000-00009E440000}"/>
    <cellStyle name="Normal 43 2 2 2 2 2 2" xfId="3314" xr:uid="{00000000-0005-0000-0000-00009F440000}"/>
    <cellStyle name="Normal 43 2 2 2 2 2 2 2" xfId="5004" xr:uid="{00000000-0005-0000-0000-0000A0440000}"/>
    <cellStyle name="Normal 43 2 2 2 2 2 2 2 2" xfId="15077" xr:uid="{00000000-0005-0000-0000-0000A1440000}"/>
    <cellStyle name="Normal 43 2 2 2 2 2 2 2 2 2" xfId="45399" xr:uid="{00000000-0005-0000-0000-0000A2440000}"/>
    <cellStyle name="Normal 43 2 2 2 2 2 2 2 2 3" xfId="30175" xr:uid="{00000000-0005-0000-0000-0000A3440000}"/>
    <cellStyle name="Normal 43 2 2 2 2 2 2 2 3" xfId="10057" xr:uid="{00000000-0005-0000-0000-0000A4440000}"/>
    <cellStyle name="Normal 43 2 2 2 2 2 2 2 3 2" xfId="40382" xr:uid="{00000000-0005-0000-0000-0000A5440000}"/>
    <cellStyle name="Normal 43 2 2 2 2 2 2 2 3 3" xfId="25158" xr:uid="{00000000-0005-0000-0000-0000A6440000}"/>
    <cellStyle name="Normal 43 2 2 2 2 2 2 2 4" xfId="35369" xr:uid="{00000000-0005-0000-0000-0000A7440000}"/>
    <cellStyle name="Normal 43 2 2 2 2 2 2 2 5" xfId="20145" xr:uid="{00000000-0005-0000-0000-0000A8440000}"/>
    <cellStyle name="Normal 43 2 2 2 2 2 2 3" xfId="6696" xr:uid="{00000000-0005-0000-0000-0000A9440000}"/>
    <cellStyle name="Normal 43 2 2 2 2 2 2 3 2" xfId="16748" xr:uid="{00000000-0005-0000-0000-0000AA440000}"/>
    <cellStyle name="Normal 43 2 2 2 2 2 2 3 2 2" xfId="47070" xr:uid="{00000000-0005-0000-0000-0000AB440000}"/>
    <cellStyle name="Normal 43 2 2 2 2 2 2 3 2 3" xfId="31846" xr:uid="{00000000-0005-0000-0000-0000AC440000}"/>
    <cellStyle name="Normal 43 2 2 2 2 2 2 3 3" xfId="11728" xr:uid="{00000000-0005-0000-0000-0000AD440000}"/>
    <cellStyle name="Normal 43 2 2 2 2 2 2 3 3 2" xfId="42053" xr:uid="{00000000-0005-0000-0000-0000AE440000}"/>
    <cellStyle name="Normal 43 2 2 2 2 2 2 3 3 3" xfId="26829" xr:uid="{00000000-0005-0000-0000-0000AF440000}"/>
    <cellStyle name="Normal 43 2 2 2 2 2 2 3 4" xfId="37040" xr:uid="{00000000-0005-0000-0000-0000B0440000}"/>
    <cellStyle name="Normal 43 2 2 2 2 2 2 3 5" xfId="21816" xr:uid="{00000000-0005-0000-0000-0000B1440000}"/>
    <cellStyle name="Normal 43 2 2 2 2 2 2 4" xfId="13406" xr:uid="{00000000-0005-0000-0000-0000B2440000}"/>
    <cellStyle name="Normal 43 2 2 2 2 2 2 4 2" xfId="43728" xr:uid="{00000000-0005-0000-0000-0000B3440000}"/>
    <cellStyle name="Normal 43 2 2 2 2 2 2 4 3" xfId="28504" xr:uid="{00000000-0005-0000-0000-0000B4440000}"/>
    <cellStyle name="Normal 43 2 2 2 2 2 2 5" xfId="8385" xr:uid="{00000000-0005-0000-0000-0000B5440000}"/>
    <cellStyle name="Normal 43 2 2 2 2 2 2 5 2" xfId="38711" xr:uid="{00000000-0005-0000-0000-0000B6440000}"/>
    <cellStyle name="Normal 43 2 2 2 2 2 2 5 3" xfId="23487" xr:uid="{00000000-0005-0000-0000-0000B7440000}"/>
    <cellStyle name="Normal 43 2 2 2 2 2 2 6" xfId="33699" xr:uid="{00000000-0005-0000-0000-0000B8440000}"/>
    <cellStyle name="Normal 43 2 2 2 2 2 2 7" xfId="18474" xr:uid="{00000000-0005-0000-0000-0000B9440000}"/>
    <cellStyle name="Normal 43 2 2 2 2 2 3" xfId="4167" xr:uid="{00000000-0005-0000-0000-0000BA440000}"/>
    <cellStyle name="Normal 43 2 2 2 2 2 3 2" xfId="14241" xr:uid="{00000000-0005-0000-0000-0000BB440000}"/>
    <cellStyle name="Normal 43 2 2 2 2 2 3 2 2" xfId="44563" xr:uid="{00000000-0005-0000-0000-0000BC440000}"/>
    <cellStyle name="Normal 43 2 2 2 2 2 3 2 3" xfId="29339" xr:uid="{00000000-0005-0000-0000-0000BD440000}"/>
    <cellStyle name="Normal 43 2 2 2 2 2 3 3" xfId="9221" xr:uid="{00000000-0005-0000-0000-0000BE440000}"/>
    <cellStyle name="Normal 43 2 2 2 2 2 3 3 2" xfId="39546" xr:uid="{00000000-0005-0000-0000-0000BF440000}"/>
    <cellStyle name="Normal 43 2 2 2 2 2 3 3 3" xfId="24322" xr:uid="{00000000-0005-0000-0000-0000C0440000}"/>
    <cellStyle name="Normal 43 2 2 2 2 2 3 4" xfId="34533" xr:uid="{00000000-0005-0000-0000-0000C1440000}"/>
    <cellStyle name="Normal 43 2 2 2 2 2 3 5" xfId="19309" xr:uid="{00000000-0005-0000-0000-0000C2440000}"/>
    <cellStyle name="Normal 43 2 2 2 2 2 4" xfId="5860" xr:uid="{00000000-0005-0000-0000-0000C3440000}"/>
    <cellStyle name="Normal 43 2 2 2 2 2 4 2" xfId="15912" xr:uid="{00000000-0005-0000-0000-0000C4440000}"/>
    <cellStyle name="Normal 43 2 2 2 2 2 4 2 2" xfId="46234" xr:uid="{00000000-0005-0000-0000-0000C5440000}"/>
    <cellStyle name="Normal 43 2 2 2 2 2 4 2 3" xfId="31010" xr:uid="{00000000-0005-0000-0000-0000C6440000}"/>
    <cellStyle name="Normal 43 2 2 2 2 2 4 3" xfId="10892" xr:uid="{00000000-0005-0000-0000-0000C7440000}"/>
    <cellStyle name="Normal 43 2 2 2 2 2 4 3 2" xfId="41217" xr:uid="{00000000-0005-0000-0000-0000C8440000}"/>
    <cellStyle name="Normal 43 2 2 2 2 2 4 3 3" xfId="25993" xr:uid="{00000000-0005-0000-0000-0000C9440000}"/>
    <cellStyle name="Normal 43 2 2 2 2 2 4 4" xfId="36204" xr:uid="{00000000-0005-0000-0000-0000CA440000}"/>
    <cellStyle name="Normal 43 2 2 2 2 2 4 5" xfId="20980" xr:uid="{00000000-0005-0000-0000-0000CB440000}"/>
    <cellStyle name="Normal 43 2 2 2 2 2 5" xfId="12570" xr:uid="{00000000-0005-0000-0000-0000CC440000}"/>
    <cellStyle name="Normal 43 2 2 2 2 2 5 2" xfId="42892" xr:uid="{00000000-0005-0000-0000-0000CD440000}"/>
    <cellStyle name="Normal 43 2 2 2 2 2 5 3" xfId="27668" xr:uid="{00000000-0005-0000-0000-0000CE440000}"/>
    <cellStyle name="Normal 43 2 2 2 2 2 6" xfId="7549" xr:uid="{00000000-0005-0000-0000-0000CF440000}"/>
    <cellStyle name="Normal 43 2 2 2 2 2 6 2" xfId="37875" xr:uid="{00000000-0005-0000-0000-0000D0440000}"/>
    <cellStyle name="Normal 43 2 2 2 2 2 6 3" xfId="22651" xr:uid="{00000000-0005-0000-0000-0000D1440000}"/>
    <cellStyle name="Normal 43 2 2 2 2 2 7" xfId="32863" xr:uid="{00000000-0005-0000-0000-0000D2440000}"/>
    <cellStyle name="Normal 43 2 2 2 2 2 8" xfId="17638" xr:uid="{00000000-0005-0000-0000-0000D3440000}"/>
    <cellStyle name="Normal 43 2 2 2 2 3" xfId="2896" xr:uid="{00000000-0005-0000-0000-0000D4440000}"/>
    <cellStyle name="Normal 43 2 2 2 2 3 2" xfId="4586" xr:uid="{00000000-0005-0000-0000-0000D5440000}"/>
    <cellStyle name="Normal 43 2 2 2 2 3 2 2" xfId="14659" xr:uid="{00000000-0005-0000-0000-0000D6440000}"/>
    <cellStyle name="Normal 43 2 2 2 2 3 2 2 2" xfId="44981" xr:uid="{00000000-0005-0000-0000-0000D7440000}"/>
    <cellStyle name="Normal 43 2 2 2 2 3 2 2 3" xfId="29757" xr:uid="{00000000-0005-0000-0000-0000D8440000}"/>
    <cellStyle name="Normal 43 2 2 2 2 3 2 3" xfId="9639" xr:uid="{00000000-0005-0000-0000-0000D9440000}"/>
    <cellStyle name="Normal 43 2 2 2 2 3 2 3 2" xfId="39964" xr:uid="{00000000-0005-0000-0000-0000DA440000}"/>
    <cellStyle name="Normal 43 2 2 2 2 3 2 3 3" xfId="24740" xr:uid="{00000000-0005-0000-0000-0000DB440000}"/>
    <cellStyle name="Normal 43 2 2 2 2 3 2 4" xfId="34951" xr:uid="{00000000-0005-0000-0000-0000DC440000}"/>
    <cellStyle name="Normal 43 2 2 2 2 3 2 5" xfId="19727" xr:uid="{00000000-0005-0000-0000-0000DD440000}"/>
    <cellStyle name="Normal 43 2 2 2 2 3 3" xfId="6278" xr:uid="{00000000-0005-0000-0000-0000DE440000}"/>
    <cellStyle name="Normal 43 2 2 2 2 3 3 2" xfId="16330" xr:uid="{00000000-0005-0000-0000-0000DF440000}"/>
    <cellStyle name="Normal 43 2 2 2 2 3 3 2 2" xfId="46652" xr:uid="{00000000-0005-0000-0000-0000E0440000}"/>
    <cellStyle name="Normal 43 2 2 2 2 3 3 2 3" xfId="31428" xr:uid="{00000000-0005-0000-0000-0000E1440000}"/>
    <cellStyle name="Normal 43 2 2 2 2 3 3 3" xfId="11310" xr:uid="{00000000-0005-0000-0000-0000E2440000}"/>
    <cellStyle name="Normal 43 2 2 2 2 3 3 3 2" xfId="41635" xr:uid="{00000000-0005-0000-0000-0000E3440000}"/>
    <cellStyle name="Normal 43 2 2 2 2 3 3 3 3" xfId="26411" xr:uid="{00000000-0005-0000-0000-0000E4440000}"/>
    <cellStyle name="Normal 43 2 2 2 2 3 3 4" xfId="36622" xr:uid="{00000000-0005-0000-0000-0000E5440000}"/>
    <cellStyle name="Normal 43 2 2 2 2 3 3 5" xfId="21398" xr:uid="{00000000-0005-0000-0000-0000E6440000}"/>
    <cellStyle name="Normal 43 2 2 2 2 3 4" xfId="12988" xr:uid="{00000000-0005-0000-0000-0000E7440000}"/>
    <cellStyle name="Normal 43 2 2 2 2 3 4 2" xfId="43310" xr:uid="{00000000-0005-0000-0000-0000E8440000}"/>
    <cellStyle name="Normal 43 2 2 2 2 3 4 3" xfId="28086" xr:uid="{00000000-0005-0000-0000-0000E9440000}"/>
    <cellStyle name="Normal 43 2 2 2 2 3 5" xfId="7967" xr:uid="{00000000-0005-0000-0000-0000EA440000}"/>
    <cellStyle name="Normal 43 2 2 2 2 3 5 2" xfId="38293" xr:uid="{00000000-0005-0000-0000-0000EB440000}"/>
    <cellStyle name="Normal 43 2 2 2 2 3 5 3" xfId="23069" xr:uid="{00000000-0005-0000-0000-0000EC440000}"/>
    <cellStyle name="Normal 43 2 2 2 2 3 6" xfId="33281" xr:uid="{00000000-0005-0000-0000-0000ED440000}"/>
    <cellStyle name="Normal 43 2 2 2 2 3 7" xfId="18056" xr:uid="{00000000-0005-0000-0000-0000EE440000}"/>
    <cellStyle name="Normal 43 2 2 2 2 4" xfId="3749" xr:uid="{00000000-0005-0000-0000-0000EF440000}"/>
    <cellStyle name="Normal 43 2 2 2 2 4 2" xfId="13823" xr:uid="{00000000-0005-0000-0000-0000F0440000}"/>
    <cellStyle name="Normal 43 2 2 2 2 4 2 2" xfId="44145" xr:uid="{00000000-0005-0000-0000-0000F1440000}"/>
    <cellStyle name="Normal 43 2 2 2 2 4 2 3" xfId="28921" xr:uid="{00000000-0005-0000-0000-0000F2440000}"/>
    <cellStyle name="Normal 43 2 2 2 2 4 3" xfId="8803" xr:uid="{00000000-0005-0000-0000-0000F3440000}"/>
    <cellStyle name="Normal 43 2 2 2 2 4 3 2" xfId="39128" xr:uid="{00000000-0005-0000-0000-0000F4440000}"/>
    <cellStyle name="Normal 43 2 2 2 2 4 3 3" xfId="23904" xr:uid="{00000000-0005-0000-0000-0000F5440000}"/>
    <cellStyle name="Normal 43 2 2 2 2 4 4" xfId="34115" xr:uid="{00000000-0005-0000-0000-0000F6440000}"/>
    <cellStyle name="Normal 43 2 2 2 2 4 5" xfId="18891" xr:uid="{00000000-0005-0000-0000-0000F7440000}"/>
    <cellStyle name="Normal 43 2 2 2 2 5" xfId="5442" xr:uid="{00000000-0005-0000-0000-0000F8440000}"/>
    <cellStyle name="Normal 43 2 2 2 2 5 2" xfId="15494" xr:uid="{00000000-0005-0000-0000-0000F9440000}"/>
    <cellStyle name="Normal 43 2 2 2 2 5 2 2" xfId="45816" xr:uid="{00000000-0005-0000-0000-0000FA440000}"/>
    <cellStyle name="Normal 43 2 2 2 2 5 2 3" xfId="30592" xr:uid="{00000000-0005-0000-0000-0000FB440000}"/>
    <cellStyle name="Normal 43 2 2 2 2 5 3" xfId="10474" xr:uid="{00000000-0005-0000-0000-0000FC440000}"/>
    <cellStyle name="Normal 43 2 2 2 2 5 3 2" xfId="40799" xr:uid="{00000000-0005-0000-0000-0000FD440000}"/>
    <cellStyle name="Normal 43 2 2 2 2 5 3 3" xfId="25575" xr:uid="{00000000-0005-0000-0000-0000FE440000}"/>
    <cellStyle name="Normal 43 2 2 2 2 5 4" xfId="35786" xr:uid="{00000000-0005-0000-0000-0000FF440000}"/>
    <cellStyle name="Normal 43 2 2 2 2 5 5" xfId="20562" xr:uid="{00000000-0005-0000-0000-000000450000}"/>
    <cellStyle name="Normal 43 2 2 2 2 6" xfId="12152" xr:uid="{00000000-0005-0000-0000-000001450000}"/>
    <cellStyle name="Normal 43 2 2 2 2 6 2" xfId="42474" xr:uid="{00000000-0005-0000-0000-000002450000}"/>
    <cellStyle name="Normal 43 2 2 2 2 6 3" xfId="27250" xr:uid="{00000000-0005-0000-0000-000003450000}"/>
    <cellStyle name="Normal 43 2 2 2 2 7" xfId="7131" xr:uid="{00000000-0005-0000-0000-000004450000}"/>
    <cellStyle name="Normal 43 2 2 2 2 7 2" xfId="37457" xr:uid="{00000000-0005-0000-0000-000005450000}"/>
    <cellStyle name="Normal 43 2 2 2 2 7 3" xfId="22233" xr:uid="{00000000-0005-0000-0000-000006450000}"/>
    <cellStyle name="Normal 43 2 2 2 2 8" xfId="32445" xr:uid="{00000000-0005-0000-0000-000007450000}"/>
    <cellStyle name="Normal 43 2 2 2 2 9" xfId="17220" xr:uid="{00000000-0005-0000-0000-000008450000}"/>
    <cellStyle name="Normal 43 2 2 2 3" xfId="2267" xr:uid="{00000000-0005-0000-0000-000009450000}"/>
    <cellStyle name="Normal 43 2 2 2 3 2" xfId="3106" xr:uid="{00000000-0005-0000-0000-00000A450000}"/>
    <cellStyle name="Normal 43 2 2 2 3 2 2" xfId="4796" xr:uid="{00000000-0005-0000-0000-00000B450000}"/>
    <cellStyle name="Normal 43 2 2 2 3 2 2 2" xfId="14869" xr:uid="{00000000-0005-0000-0000-00000C450000}"/>
    <cellStyle name="Normal 43 2 2 2 3 2 2 2 2" xfId="45191" xr:uid="{00000000-0005-0000-0000-00000D450000}"/>
    <cellStyle name="Normal 43 2 2 2 3 2 2 2 3" xfId="29967" xr:uid="{00000000-0005-0000-0000-00000E450000}"/>
    <cellStyle name="Normal 43 2 2 2 3 2 2 3" xfId="9849" xr:uid="{00000000-0005-0000-0000-00000F450000}"/>
    <cellStyle name="Normal 43 2 2 2 3 2 2 3 2" xfId="40174" xr:uid="{00000000-0005-0000-0000-000010450000}"/>
    <cellStyle name="Normal 43 2 2 2 3 2 2 3 3" xfId="24950" xr:uid="{00000000-0005-0000-0000-000011450000}"/>
    <cellStyle name="Normal 43 2 2 2 3 2 2 4" xfId="35161" xr:uid="{00000000-0005-0000-0000-000012450000}"/>
    <cellStyle name="Normal 43 2 2 2 3 2 2 5" xfId="19937" xr:uid="{00000000-0005-0000-0000-000013450000}"/>
    <cellStyle name="Normal 43 2 2 2 3 2 3" xfId="6488" xr:uid="{00000000-0005-0000-0000-000014450000}"/>
    <cellStyle name="Normal 43 2 2 2 3 2 3 2" xfId="16540" xr:uid="{00000000-0005-0000-0000-000015450000}"/>
    <cellStyle name="Normal 43 2 2 2 3 2 3 2 2" xfId="46862" xr:uid="{00000000-0005-0000-0000-000016450000}"/>
    <cellStyle name="Normal 43 2 2 2 3 2 3 2 3" xfId="31638" xr:uid="{00000000-0005-0000-0000-000017450000}"/>
    <cellStyle name="Normal 43 2 2 2 3 2 3 3" xfId="11520" xr:uid="{00000000-0005-0000-0000-000018450000}"/>
    <cellStyle name="Normal 43 2 2 2 3 2 3 3 2" xfId="41845" xr:uid="{00000000-0005-0000-0000-000019450000}"/>
    <cellStyle name="Normal 43 2 2 2 3 2 3 3 3" xfId="26621" xr:uid="{00000000-0005-0000-0000-00001A450000}"/>
    <cellStyle name="Normal 43 2 2 2 3 2 3 4" xfId="36832" xr:uid="{00000000-0005-0000-0000-00001B450000}"/>
    <cellStyle name="Normal 43 2 2 2 3 2 3 5" xfId="21608" xr:uid="{00000000-0005-0000-0000-00001C450000}"/>
    <cellStyle name="Normal 43 2 2 2 3 2 4" xfId="13198" xr:uid="{00000000-0005-0000-0000-00001D450000}"/>
    <cellStyle name="Normal 43 2 2 2 3 2 4 2" xfId="43520" xr:uid="{00000000-0005-0000-0000-00001E450000}"/>
    <cellStyle name="Normal 43 2 2 2 3 2 4 3" xfId="28296" xr:uid="{00000000-0005-0000-0000-00001F450000}"/>
    <cellStyle name="Normal 43 2 2 2 3 2 5" xfId="8177" xr:uid="{00000000-0005-0000-0000-000020450000}"/>
    <cellStyle name="Normal 43 2 2 2 3 2 5 2" xfId="38503" xr:uid="{00000000-0005-0000-0000-000021450000}"/>
    <cellStyle name="Normal 43 2 2 2 3 2 5 3" xfId="23279" xr:uid="{00000000-0005-0000-0000-000022450000}"/>
    <cellStyle name="Normal 43 2 2 2 3 2 6" xfId="33491" xr:uid="{00000000-0005-0000-0000-000023450000}"/>
    <cellStyle name="Normal 43 2 2 2 3 2 7" xfId="18266" xr:uid="{00000000-0005-0000-0000-000024450000}"/>
    <cellStyle name="Normal 43 2 2 2 3 3" xfId="3959" xr:uid="{00000000-0005-0000-0000-000025450000}"/>
    <cellStyle name="Normal 43 2 2 2 3 3 2" xfId="14033" xr:uid="{00000000-0005-0000-0000-000026450000}"/>
    <cellStyle name="Normal 43 2 2 2 3 3 2 2" xfId="44355" xr:uid="{00000000-0005-0000-0000-000027450000}"/>
    <cellStyle name="Normal 43 2 2 2 3 3 2 3" xfId="29131" xr:uid="{00000000-0005-0000-0000-000028450000}"/>
    <cellStyle name="Normal 43 2 2 2 3 3 3" xfId="9013" xr:uid="{00000000-0005-0000-0000-000029450000}"/>
    <cellStyle name="Normal 43 2 2 2 3 3 3 2" xfId="39338" xr:uid="{00000000-0005-0000-0000-00002A450000}"/>
    <cellStyle name="Normal 43 2 2 2 3 3 3 3" xfId="24114" xr:uid="{00000000-0005-0000-0000-00002B450000}"/>
    <cellStyle name="Normal 43 2 2 2 3 3 4" xfId="34325" xr:uid="{00000000-0005-0000-0000-00002C450000}"/>
    <cellStyle name="Normal 43 2 2 2 3 3 5" xfId="19101" xr:uid="{00000000-0005-0000-0000-00002D450000}"/>
    <cellStyle name="Normal 43 2 2 2 3 4" xfId="5652" xr:uid="{00000000-0005-0000-0000-00002E450000}"/>
    <cellStyle name="Normal 43 2 2 2 3 4 2" xfId="15704" xr:uid="{00000000-0005-0000-0000-00002F450000}"/>
    <cellStyle name="Normal 43 2 2 2 3 4 2 2" xfId="46026" xr:uid="{00000000-0005-0000-0000-000030450000}"/>
    <cellStyle name="Normal 43 2 2 2 3 4 2 3" xfId="30802" xr:uid="{00000000-0005-0000-0000-000031450000}"/>
    <cellStyle name="Normal 43 2 2 2 3 4 3" xfId="10684" xr:uid="{00000000-0005-0000-0000-000032450000}"/>
    <cellStyle name="Normal 43 2 2 2 3 4 3 2" xfId="41009" xr:uid="{00000000-0005-0000-0000-000033450000}"/>
    <cellStyle name="Normal 43 2 2 2 3 4 3 3" xfId="25785" xr:uid="{00000000-0005-0000-0000-000034450000}"/>
    <cellStyle name="Normal 43 2 2 2 3 4 4" xfId="35996" xr:uid="{00000000-0005-0000-0000-000035450000}"/>
    <cellStyle name="Normal 43 2 2 2 3 4 5" xfId="20772" xr:uid="{00000000-0005-0000-0000-000036450000}"/>
    <cellStyle name="Normal 43 2 2 2 3 5" xfId="12362" xr:uid="{00000000-0005-0000-0000-000037450000}"/>
    <cellStyle name="Normal 43 2 2 2 3 5 2" xfId="42684" xr:uid="{00000000-0005-0000-0000-000038450000}"/>
    <cellStyle name="Normal 43 2 2 2 3 5 3" xfId="27460" xr:uid="{00000000-0005-0000-0000-000039450000}"/>
    <cellStyle name="Normal 43 2 2 2 3 6" xfId="7341" xr:uid="{00000000-0005-0000-0000-00003A450000}"/>
    <cellStyle name="Normal 43 2 2 2 3 6 2" xfId="37667" xr:uid="{00000000-0005-0000-0000-00003B450000}"/>
    <cellStyle name="Normal 43 2 2 2 3 6 3" xfId="22443" xr:uid="{00000000-0005-0000-0000-00003C450000}"/>
    <cellStyle name="Normal 43 2 2 2 3 7" xfId="32655" xr:uid="{00000000-0005-0000-0000-00003D450000}"/>
    <cellStyle name="Normal 43 2 2 2 3 8" xfId="17430" xr:uid="{00000000-0005-0000-0000-00003E450000}"/>
    <cellStyle name="Normal 43 2 2 2 4" xfId="2688" xr:uid="{00000000-0005-0000-0000-00003F450000}"/>
    <cellStyle name="Normal 43 2 2 2 4 2" xfId="4378" xr:uid="{00000000-0005-0000-0000-000040450000}"/>
    <cellStyle name="Normal 43 2 2 2 4 2 2" xfId="14451" xr:uid="{00000000-0005-0000-0000-000041450000}"/>
    <cellStyle name="Normal 43 2 2 2 4 2 2 2" xfId="44773" xr:uid="{00000000-0005-0000-0000-000042450000}"/>
    <cellStyle name="Normal 43 2 2 2 4 2 2 3" xfId="29549" xr:uid="{00000000-0005-0000-0000-000043450000}"/>
    <cellStyle name="Normal 43 2 2 2 4 2 3" xfId="9431" xr:uid="{00000000-0005-0000-0000-000044450000}"/>
    <cellStyle name="Normal 43 2 2 2 4 2 3 2" xfId="39756" xr:uid="{00000000-0005-0000-0000-000045450000}"/>
    <cellStyle name="Normal 43 2 2 2 4 2 3 3" xfId="24532" xr:uid="{00000000-0005-0000-0000-000046450000}"/>
    <cellStyle name="Normal 43 2 2 2 4 2 4" xfId="34743" xr:uid="{00000000-0005-0000-0000-000047450000}"/>
    <cellStyle name="Normal 43 2 2 2 4 2 5" xfId="19519" xr:uid="{00000000-0005-0000-0000-000048450000}"/>
    <cellStyle name="Normal 43 2 2 2 4 3" xfId="6070" xr:uid="{00000000-0005-0000-0000-000049450000}"/>
    <cellStyle name="Normal 43 2 2 2 4 3 2" xfId="16122" xr:uid="{00000000-0005-0000-0000-00004A450000}"/>
    <cellStyle name="Normal 43 2 2 2 4 3 2 2" xfId="46444" xr:uid="{00000000-0005-0000-0000-00004B450000}"/>
    <cellStyle name="Normal 43 2 2 2 4 3 2 3" xfId="31220" xr:uid="{00000000-0005-0000-0000-00004C450000}"/>
    <cellStyle name="Normal 43 2 2 2 4 3 3" xfId="11102" xr:uid="{00000000-0005-0000-0000-00004D450000}"/>
    <cellStyle name="Normal 43 2 2 2 4 3 3 2" xfId="41427" xr:uid="{00000000-0005-0000-0000-00004E450000}"/>
    <cellStyle name="Normal 43 2 2 2 4 3 3 3" xfId="26203" xr:uid="{00000000-0005-0000-0000-00004F450000}"/>
    <cellStyle name="Normal 43 2 2 2 4 3 4" xfId="36414" xr:uid="{00000000-0005-0000-0000-000050450000}"/>
    <cellStyle name="Normal 43 2 2 2 4 3 5" xfId="21190" xr:uid="{00000000-0005-0000-0000-000051450000}"/>
    <cellStyle name="Normal 43 2 2 2 4 4" xfId="12780" xr:uid="{00000000-0005-0000-0000-000052450000}"/>
    <cellStyle name="Normal 43 2 2 2 4 4 2" xfId="43102" xr:uid="{00000000-0005-0000-0000-000053450000}"/>
    <cellStyle name="Normal 43 2 2 2 4 4 3" xfId="27878" xr:uid="{00000000-0005-0000-0000-000054450000}"/>
    <cellStyle name="Normal 43 2 2 2 4 5" xfId="7759" xr:uid="{00000000-0005-0000-0000-000055450000}"/>
    <cellStyle name="Normal 43 2 2 2 4 5 2" xfId="38085" xr:uid="{00000000-0005-0000-0000-000056450000}"/>
    <cellStyle name="Normal 43 2 2 2 4 5 3" xfId="22861" xr:uid="{00000000-0005-0000-0000-000057450000}"/>
    <cellStyle name="Normal 43 2 2 2 4 6" xfId="33073" xr:uid="{00000000-0005-0000-0000-000058450000}"/>
    <cellStyle name="Normal 43 2 2 2 4 7" xfId="17848" xr:uid="{00000000-0005-0000-0000-000059450000}"/>
    <cellStyle name="Normal 43 2 2 2 5" xfId="3541" xr:uid="{00000000-0005-0000-0000-00005A450000}"/>
    <cellStyle name="Normal 43 2 2 2 5 2" xfId="13615" xr:uid="{00000000-0005-0000-0000-00005B450000}"/>
    <cellStyle name="Normal 43 2 2 2 5 2 2" xfId="43937" xr:uid="{00000000-0005-0000-0000-00005C450000}"/>
    <cellStyle name="Normal 43 2 2 2 5 2 3" xfId="28713" xr:uid="{00000000-0005-0000-0000-00005D450000}"/>
    <cellStyle name="Normal 43 2 2 2 5 3" xfId="8595" xr:uid="{00000000-0005-0000-0000-00005E450000}"/>
    <cellStyle name="Normal 43 2 2 2 5 3 2" xfId="38920" xr:uid="{00000000-0005-0000-0000-00005F450000}"/>
    <cellStyle name="Normal 43 2 2 2 5 3 3" xfId="23696" xr:uid="{00000000-0005-0000-0000-000060450000}"/>
    <cellStyle name="Normal 43 2 2 2 5 4" xfId="33907" xr:uid="{00000000-0005-0000-0000-000061450000}"/>
    <cellStyle name="Normal 43 2 2 2 5 5" xfId="18683" xr:uid="{00000000-0005-0000-0000-000062450000}"/>
    <cellStyle name="Normal 43 2 2 2 6" xfId="5234" xr:uid="{00000000-0005-0000-0000-000063450000}"/>
    <cellStyle name="Normal 43 2 2 2 6 2" xfId="15286" xr:uid="{00000000-0005-0000-0000-000064450000}"/>
    <cellStyle name="Normal 43 2 2 2 6 2 2" xfId="45608" xr:uid="{00000000-0005-0000-0000-000065450000}"/>
    <cellStyle name="Normal 43 2 2 2 6 2 3" xfId="30384" xr:uid="{00000000-0005-0000-0000-000066450000}"/>
    <cellStyle name="Normal 43 2 2 2 6 3" xfId="10266" xr:uid="{00000000-0005-0000-0000-000067450000}"/>
    <cellStyle name="Normal 43 2 2 2 6 3 2" xfId="40591" xr:uid="{00000000-0005-0000-0000-000068450000}"/>
    <cellStyle name="Normal 43 2 2 2 6 3 3" xfId="25367" xr:uid="{00000000-0005-0000-0000-000069450000}"/>
    <cellStyle name="Normal 43 2 2 2 6 4" xfId="35578" xr:uid="{00000000-0005-0000-0000-00006A450000}"/>
    <cellStyle name="Normal 43 2 2 2 6 5" xfId="20354" xr:uid="{00000000-0005-0000-0000-00006B450000}"/>
    <cellStyle name="Normal 43 2 2 2 7" xfId="11944" xr:uid="{00000000-0005-0000-0000-00006C450000}"/>
    <cellStyle name="Normal 43 2 2 2 7 2" xfId="42266" xr:uid="{00000000-0005-0000-0000-00006D450000}"/>
    <cellStyle name="Normal 43 2 2 2 7 3" xfId="27042" xr:uid="{00000000-0005-0000-0000-00006E450000}"/>
    <cellStyle name="Normal 43 2 2 2 8" xfId="6923" xr:uid="{00000000-0005-0000-0000-00006F450000}"/>
    <cellStyle name="Normal 43 2 2 2 8 2" xfId="37249" xr:uid="{00000000-0005-0000-0000-000070450000}"/>
    <cellStyle name="Normal 43 2 2 2 8 3" xfId="22025" xr:uid="{00000000-0005-0000-0000-000071450000}"/>
    <cellStyle name="Normal 43 2 2 2 9" xfId="32237" xr:uid="{00000000-0005-0000-0000-000072450000}"/>
    <cellStyle name="Normal 43 2 2 3" xfId="1950" xr:uid="{00000000-0005-0000-0000-000073450000}"/>
    <cellStyle name="Normal 43 2 2 3 2" xfId="2371" xr:uid="{00000000-0005-0000-0000-000074450000}"/>
    <cellStyle name="Normal 43 2 2 3 2 2" xfId="3210" xr:uid="{00000000-0005-0000-0000-000075450000}"/>
    <cellStyle name="Normal 43 2 2 3 2 2 2" xfId="4900" xr:uid="{00000000-0005-0000-0000-000076450000}"/>
    <cellStyle name="Normal 43 2 2 3 2 2 2 2" xfId="14973" xr:uid="{00000000-0005-0000-0000-000077450000}"/>
    <cellStyle name="Normal 43 2 2 3 2 2 2 2 2" xfId="45295" xr:uid="{00000000-0005-0000-0000-000078450000}"/>
    <cellStyle name="Normal 43 2 2 3 2 2 2 2 3" xfId="30071" xr:uid="{00000000-0005-0000-0000-000079450000}"/>
    <cellStyle name="Normal 43 2 2 3 2 2 2 3" xfId="9953" xr:uid="{00000000-0005-0000-0000-00007A450000}"/>
    <cellStyle name="Normal 43 2 2 3 2 2 2 3 2" xfId="40278" xr:uid="{00000000-0005-0000-0000-00007B450000}"/>
    <cellStyle name="Normal 43 2 2 3 2 2 2 3 3" xfId="25054" xr:uid="{00000000-0005-0000-0000-00007C450000}"/>
    <cellStyle name="Normal 43 2 2 3 2 2 2 4" xfId="35265" xr:uid="{00000000-0005-0000-0000-00007D450000}"/>
    <cellStyle name="Normal 43 2 2 3 2 2 2 5" xfId="20041" xr:uid="{00000000-0005-0000-0000-00007E450000}"/>
    <cellStyle name="Normal 43 2 2 3 2 2 3" xfId="6592" xr:uid="{00000000-0005-0000-0000-00007F450000}"/>
    <cellStyle name="Normal 43 2 2 3 2 2 3 2" xfId="16644" xr:uid="{00000000-0005-0000-0000-000080450000}"/>
    <cellStyle name="Normal 43 2 2 3 2 2 3 2 2" xfId="46966" xr:uid="{00000000-0005-0000-0000-000081450000}"/>
    <cellStyle name="Normal 43 2 2 3 2 2 3 2 3" xfId="31742" xr:uid="{00000000-0005-0000-0000-000082450000}"/>
    <cellStyle name="Normal 43 2 2 3 2 2 3 3" xfId="11624" xr:uid="{00000000-0005-0000-0000-000083450000}"/>
    <cellStyle name="Normal 43 2 2 3 2 2 3 3 2" xfId="41949" xr:uid="{00000000-0005-0000-0000-000084450000}"/>
    <cellStyle name="Normal 43 2 2 3 2 2 3 3 3" xfId="26725" xr:uid="{00000000-0005-0000-0000-000085450000}"/>
    <cellStyle name="Normal 43 2 2 3 2 2 3 4" xfId="36936" xr:uid="{00000000-0005-0000-0000-000086450000}"/>
    <cellStyle name="Normal 43 2 2 3 2 2 3 5" xfId="21712" xr:uid="{00000000-0005-0000-0000-000087450000}"/>
    <cellStyle name="Normal 43 2 2 3 2 2 4" xfId="13302" xr:uid="{00000000-0005-0000-0000-000088450000}"/>
    <cellStyle name="Normal 43 2 2 3 2 2 4 2" xfId="43624" xr:uid="{00000000-0005-0000-0000-000089450000}"/>
    <cellStyle name="Normal 43 2 2 3 2 2 4 3" xfId="28400" xr:uid="{00000000-0005-0000-0000-00008A450000}"/>
    <cellStyle name="Normal 43 2 2 3 2 2 5" xfId="8281" xr:uid="{00000000-0005-0000-0000-00008B450000}"/>
    <cellStyle name="Normal 43 2 2 3 2 2 5 2" xfId="38607" xr:uid="{00000000-0005-0000-0000-00008C450000}"/>
    <cellStyle name="Normal 43 2 2 3 2 2 5 3" xfId="23383" xr:uid="{00000000-0005-0000-0000-00008D450000}"/>
    <cellStyle name="Normal 43 2 2 3 2 2 6" xfId="33595" xr:uid="{00000000-0005-0000-0000-00008E450000}"/>
    <cellStyle name="Normal 43 2 2 3 2 2 7" xfId="18370" xr:uid="{00000000-0005-0000-0000-00008F450000}"/>
    <cellStyle name="Normal 43 2 2 3 2 3" xfId="4063" xr:uid="{00000000-0005-0000-0000-000090450000}"/>
    <cellStyle name="Normal 43 2 2 3 2 3 2" xfId="14137" xr:uid="{00000000-0005-0000-0000-000091450000}"/>
    <cellStyle name="Normal 43 2 2 3 2 3 2 2" xfId="44459" xr:uid="{00000000-0005-0000-0000-000092450000}"/>
    <cellStyle name="Normal 43 2 2 3 2 3 2 3" xfId="29235" xr:uid="{00000000-0005-0000-0000-000093450000}"/>
    <cellStyle name="Normal 43 2 2 3 2 3 3" xfId="9117" xr:uid="{00000000-0005-0000-0000-000094450000}"/>
    <cellStyle name="Normal 43 2 2 3 2 3 3 2" xfId="39442" xr:uid="{00000000-0005-0000-0000-000095450000}"/>
    <cellStyle name="Normal 43 2 2 3 2 3 3 3" xfId="24218" xr:uid="{00000000-0005-0000-0000-000096450000}"/>
    <cellStyle name="Normal 43 2 2 3 2 3 4" xfId="34429" xr:uid="{00000000-0005-0000-0000-000097450000}"/>
    <cellStyle name="Normal 43 2 2 3 2 3 5" xfId="19205" xr:uid="{00000000-0005-0000-0000-000098450000}"/>
    <cellStyle name="Normal 43 2 2 3 2 4" xfId="5756" xr:uid="{00000000-0005-0000-0000-000099450000}"/>
    <cellStyle name="Normal 43 2 2 3 2 4 2" xfId="15808" xr:uid="{00000000-0005-0000-0000-00009A450000}"/>
    <cellStyle name="Normal 43 2 2 3 2 4 2 2" xfId="46130" xr:uid="{00000000-0005-0000-0000-00009B450000}"/>
    <cellStyle name="Normal 43 2 2 3 2 4 2 3" xfId="30906" xr:uid="{00000000-0005-0000-0000-00009C450000}"/>
    <cellStyle name="Normal 43 2 2 3 2 4 3" xfId="10788" xr:uid="{00000000-0005-0000-0000-00009D450000}"/>
    <cellStyle name="Normal 43 2 2 3 2 4 3 2" xfId="41113" xr:uid="{00000000-0005-0000-0000-00009E450000}"/>
    <cellStyle name="Normal 43 2 2 3 2 4 3 3" xfId="25889" xr:uid="{00000000-0005-0000-0000-00009F450000}"/>
    <cellStyle name="Normal 43 2 2 3 2 4 4" xfId="36100" xr:uid="{00000000-0005-0000-0000-0000A0450000}"/>
    <cellStyle name="Normal 43 2 2 3 2 4 5" xfId="20876" xr:uid="{00000000-0005-0000-0000-0000A1450000}"/>
    <cellStyle name="Normal 43 2 2 3 2 5" xfId="12466" xr:uid="{00000000-0005-0000-0000-0000A2450000}"/>
    <cellStyle name="Normal 43 2 2 3 2 5 2" xfId="42788" xr:uid="{00000000-0005-0000-0000-0000A3450000}"/>
    <cellStyle name="Normal 43 2 2 3 2 5 3" xfId="27564" xr:uid="{00000000-0005-0000-0000-0000A4450000}"/>
    <cellStyle name="Normal 43 2 2 3 2 6" xfId="7445" xr:uid="{00000000-0005-0000-0000-0000A5450000}"/>
    <cellStyle name="Normal 43 2 2 3 2 6 2" xfId="37771" xr:uid="{00000000-0005-0000-0000-0000A6450000}"/>
    <cellStyle name="Normal 43 2 2 3 2 6 3" xfId="22547" xr:uid="{00000000-0005-0000-0000-0000A7450000}"/>
    <cellStyle name="Normal 43 2 2 3 2 7" xfId="32759" xr:uid="{00000000-0005-0000-0000-0000A8450000}"/>
    <cellStyle name="Normal 43 2 2 3 2 8" xfId="17534" xr:uid="{00000000-0005-0000-0000-0000A9450000}"/>
    <cellStyle name="Normal 43 2 2 3 3" xfId="2792" xr:uid="{00000000-0005-0000-0000-0000AA450000}"/>
    <cellStyle name="Normal 43 2 2 3 3 2" xfId="4482" xr:uid="{00000000-0005-0000-0000-0000AB450000}"/>
    <cellStyle name="Normal 43 2 2 3 3 2 2" xfId="14555" xr:uid="{00000000-0005-0000-0000-0000AC450000}"/>
    <cellStyle name="Normal 43 2 2 3 3 2 2 2" xfId="44877" xr:uid="{00000000-0005-0000-0000-0000AD450000}"/>
    <cellStyle name="Normal 43 2 2 3 3 2 2 3" xfId="29653" xr:uid="{00000000-0005-0000-0000-0000AE450000}"/>
    <cellStyle name="Normal 43 2 2 3 3 2 3" xfId="9535" xr:uid="{00000000-0005-0000-0000-0000AF450000}"/>
    <cellStyle name="Normal 43 2 2 3 3 2 3 2" xfId="39860" xr:uid="{00000000-0005-0000-0000-0000B0450000}"/>
    <cellStyle name="Normal 43 2 2 3 3 2 3 3" xfId="24636" xr:uid="{00000000-0005-0000-0000-0000B1450000}"/>
    <cellStyle name="Normal 43 2 2 3 3 2 4" xfId="34847" xr:uid="{00000000-0005-0000-0000-0000B2450000}"/>
    <cellStyle name="Normal 43 2 2 3 3 2 5" xfId="19623" xr:uid="{00000000-0005-0000-0000-0000B3450000}"/>
    <cellStyle name="Normal 43 2 2 3 3 3" xfId="6174" xr:uid="{00000000-0005-0000-0000-0000B4450000}"/>
    <cellStyle name="Normal 43 2 2 3 3 3 2" xfId="16226" xr:uid="{00000000-0005-0000-0000-0000B5450000}"/>
    <cellStyle name="Normal 43 2 2 3 3 3 2 2" xfId="46548" xr:uid="{00000000-0005-0000-0000-0000B6450000}"/>
    <cellStyle name="Normal 43 2 2 3 3 3 2 3" xfId="31324" xr:uid="{00000000-0005-0000-0000-0000B7450000}"/>
    <cellStyle name="Normal 43 2 2 3 3 3 3" xfId="11206" xr:uid="{00000000-0005-0000-0000-0000B8450000}"/>
    <cellStyle name="Normal 43 2 2 3 3 3 3 2" xfId="41531" xr:uid="{00000000-0005-0000-0000-0000B9450000}"/>
    <cellStyle name="Normal 43 2 2 3 3 3 3 3" xfId="26307" xr:uid="{00000000-0005-0000-0000-0000BA450000}"/>
    <cellStyle name="Normal 43 2 2 3 3 3 4" xfId="36518" xr:uid="{00000000-0005-0000-0000-0000BB450000}"/>
    <cellStyle name="Normal 43 2 2 3 3 3 5" xfId="21294" xr:uid="{00000000-0005-0000-0000-0000BC450000}"/>
    <cellStyle name="Normal 43 2 2 3 3 4" xfId="12884" xr:uid="{00000000-0005-0000-0000-0000BD450000}"/>
    <cellStyle name="Normal 43 2 2 3 3 4 2" xfId="43206" xr:uid="{00000000-0005-0000-0000-0000BE450000}"/>
    <cellStyle name="Normal 43 2 2 3 3 4 3" xfId="27982" xr:uid="{00000000-0005-0000-0000-0000BF450000}"/>
    <cellStyle name="Normal 43 2 2 3 3 5" xfId="7863" xr:uid="{00000000-0005-0000-0000-0000C0450000}"/>
    <cellStyle name="Normal 43 2 2 3 3 5 2" xfId="38189" xr:uid="{00000000-0005-0000-0000-0000C1450000}"/>
    <cellStyle name="Normal 43 2 2 3 3 5 3" xfId="22965" xr:uid="{00000000-0005-0000-0000-0000C2450000}"/>
    <cellStyle name="Normal 43 2 2 3 3 6" xfId="33177" xr:uid="{00000000-0005-0000-0000-0000C3450000}"/>
    <cellStyle name="Normal 43 2 2 3 3 7" xfId="17952" xr:uid="{00000000-0005-0000-0000-0000C4450000}"/>
    <cellStyle name="Normal 43 2 2 3 4" xfId="3645" xr:uid="{00000000-0005-0000-0000-0000C5450000}"/>
    <cellStyle name="Normal 43 2 2 3 4 2" xfId="13719" xr:uid="{00000000-0005-0000-0000-0000C6450000}"/>
    <cellStyle name="Normal 43 2 2 3 4 2 2" xfId="44041" xr:uid="{00000000-0005-0000-0000-0000C7450000}"/>
    <cellStyle name="Normal 43 2 2 3 4 2 3" xfId="28817" xr:uid="{00000000-0005-0000-0000-0000C8450000}"/>
    <cellStyle name="Normal 43 2 2 3 4 3" xfId="8699" xr:uid="{00000000-0005-0000-0000-0000C9450000}"/>
    <cellStyle name="Normal 43 2 2 3 4 3 2" xfId="39024" xr:uid="{00000000-0005-0000-0000-0000CA450000}"/>
    <cellStyle name="Normal 43 2 2 3 4 3 3" xfId="23800" xr:uid="{00000000-0005-0000-0000-0000CB450000}"/>
    <cellStyle name="Normal 43 2 2 3 4 4" xfId="34011" xr:uid="{00000000-0005-0000-0000-0000CC450000}"/>
    <cellStyle name="Normal 43 2 2 3 4 5" xfId="18787" xr:uid="{00000000-0005-0000-0000-0000CD450000}"/>
    <cellStyle name="Normal 43 2 2 3 5" xfId="5338" xr:uid="{00000000-0005-0000-0000-0000CE450000}"/>
    <cellStyle name="Normal 43 2 2 3 5 2" xfId="15390" xr:uid="{00000000-0005-0000-0000-0000CF450000}"/>
    <cellStyle name="Normal 43 2 2 3 5 2 2" xfId="45712" xr:uid="{00000000-0005-0000-0000-0000D0450000}"/>
    <cellStyle name="Normal 43 2 2 3 5 2 3" xfId="30488" xr:uid="{00000000-0005-0000-0000-0000D1450000}"/>
    <cellStyle name="Normal 43 2 2 3 5 3" xfId="10370" xr:uid="{00000000-0005-0000-0000-0000D2450000}"/>
    <cellStyle name="Normal 43 2 2 3 5 3 2" xfId="40695" xr:uid="{00000000-0005-0000-0000-0000D3450000}"/>
    <cellStyle name="Normal 43 2 2 3 5 3 3" xfId="25471" xr:uid="{00000000-0005-0000-0000-0000D4450000}"/>
    <cellStyle name="Normal 43 2 2 3 5 4" xfId="35682" xr:uid="{00000000-0005-0000-0000-0000D5450000}"/>
    <cellStyle name="Normal 43 2 2 3 5 5" xfId="20458" xr:uid="{00000000-0005-0000-0000-0000D6450000}"/>
    <cellStyle name="Normal 43 2 2 3 6" xfId="12048" xr:uid="{00000000-0005-0000-0000-0000D7450000}"/>
    <cellStyle name="Normal 43 2 2 3 6 2" xfId="42370" xr:uid="{00000000-0005-0000-0000-0000D8450000}"/>
    <cellStyle name="Normal 43 2 2 3 6 3" xfId="27146" xr:uid="{00000000-0005-0000-0000-0000D9450000}"/>
    <cellStyle name="Normal 43 2 2 3 7" xfId="7027" xr:uid="{00000000-0005-0000-0000-0000DA450000}"/>
    <cellStyle name="Normal 43 2 2 3 7 2" xfId="37353" xr:uid="{00000000-0005-0000-0000-0000DB450000}"/>
    <cellStyle name="Normal 43 2 2 3 7 3" xfId="22129" xr:uid="{00000000-0005-0000-0000-0000DC450000}"/>
    <cellStyle name="Normal 43 2 2 3 8" xfId="32341" xr:uid="{00000000-0005-0000-0000-0000DD450000}"/>
    <cellStyle name="Normal 43 2 2 3 9" xfId="17116" xr:uid="{00000000-0005-0000-0000-0000DE450000}"/>
    <cellStyle name="Normal 43 2 2 4" xfId="2163" xr:uid="{00000000-0005-0000-0000-0000DF450000}"/>
    <cellStyle name="Normal 43 2 2 4 2" xfId="3002" xr:uid="{00000000-0005-0000-0000-0000E0450000}"/>
    <cellStyle name="Normal 43 2 2 4 2 2" xfId="4692" xr:uid="{00000000-0005-0000-0000-0000E1450000}"/>
    <cellStyle name="Normal 43 2 2 4 2 2 2" xfId="14765" xr:uid="{00000000-0005-0000-0000-0000E2450000}"/>
    <cellStyle name="Normal 43 2 2 4 2 2 2 2" xfId="45087" xr:uid="{00000000-0005-0000-0000-0000E3450000}"/>
    <cellStyle name="Normal 43 2 2 4 2 2 2 3" xfId="29863" xr:uid="{00000000-0005-0000-0000-0000E4450000}"/>
    <cellStyle name="Normal 43 2 2 4 2 2 3" xfId="9745" xr:uid="{00000000-0005-0000-0000-0000E5450000}"/>
    <cellStyle name="Normal 43 2 2 4 2 2 3 2" xfId="40070" xr:uid="{00000000-0005-0000-0000-0000E6450000}"/>
    <cellStyle name="Normal 43 2 2 4 2 2 3 3" xfId="24846" xr:uid="{00000000-0005-0000-0000-0000E7450000}"/>
    <cellStyle name="Normal 43 2 2 4 2 2 4" xfId="35057" xr:uid="{00000000-0005-0000-0000-0000E8450000}"/>
    <cellStyle name="Normal 43 2 2 4 2 2 5" xfId="19833" xr:uid="{00000000-0005-0000-0000-0000E9450000}"/>
    <cellStyle name="Normal 43 2 2 4 2 3" xfId="6384" xr:uid="{00000000-0005-0000-0000-0000EA450000}"/>
    <cellStyle name="Normal 43 2 2 4 2 3 2" xfId="16436" xr:uid="{00000000-0005-0000-0000-0000EB450000}"/>
    <cellStyle name="Normal 43 2 2 4 2 3 2 2" xfId="46758" xr:uid="{00000000-0005-0000-0000-0000EC450000}"/>
    <cellStyle name="Normal 43 2 2 4 2 3 2 3" xfId="31534" xr:uid="{00000000-0005-0000-0000-0000ED450000}"/>
    <cellStyle name="Normal 43 2 2 4 2 3 3" xfId="11416" xr:uid="{00000000-0005-0000-0000-0000EE450000}"/>
    <cellStyle name="Normal 43 2 2 4 2 3 3 2" xfId="41741" xr:uid="{00000000-0005-0000-0000-0000EF450000}"/>
    <cellStyle name="Normal 43 2 2 4 2 3 3 3" xfId="26517" xr:uid="{00000000-0005-0000-0000-0000F0450000}"/>
    <cellStyle name="Normal 43 2 2 4 2 3 4" xfId="36728" xr:uid="{00000000-0005-0000-0000-0000F1450000}"/>
    <cellStyle name="Normal 43 2 2 4 2 3 5" xfId="21504" xr:uid="{00000000-0005-0000-0000-0000F2450000}"/>
    <cellStyle name="Normal 43 2 2 4 2 4" xfId="13094" xr:uid="{00000000-0005-0000-0000-0000F3450000}"/>
    <cellStyle name="Normal 43 2 2 4 2 4 2" xfId="43416" xr:uid="{00000000-0005-0000-0000-0000F4450000}"/>
    <cellStyle name="Normal 43 2 2 4 2 4 3" xfId="28192" xr:uid="{00000000-0005-0000-0000-0000F5450000}"/>
    <cellStyle name="Normal 43 2 2 4 2 5" xfId="8073" xr:uid="{00000000-0005-0000-0000-0000F6450000}"/>
    <cellStyle name="Normal 43 2 2 4 2 5 2" xfId="38399" xr:uid="{00000000-0005-0000-0000-0000F7450000}"/>
    <cellStyle name="Normal 43 2 2 4 2 5 3" xfId="23175" xr:uid="{00000000-0005-0000-0000-0000F8450000}"/>
    <cellStyle name="Normal 43 2 2 4 2 6" xfId="33387" xr:uid="{00000000-0005-0000-0000-0000F9450000}"/>
    <cellStyle name="Normal 43 2 2 4 2 7" xfId="18162" xr:uid="{00000000-0005-0000-0000-0000FA450000}"/>
    <cellStyle name="Normal 43 2 2 4 3" xfId="3855" xr:uid="{00000000-0005-0000-0000-0000FB450000}"/>
    <cellStyle name="Normal 43 2 2 4 3 2" xfId="13929" xr:uid="{00000000-0005-0000-0000-0000FC450000}"/>
    <cellStyle name="Normal 43 2 2 4 3 2 2" xfId="44251" xr:uid="{00000000-0005-0000-0000-0000FD450000}"/>
    <cellStyle name="Normal 43 2 2 4 3 2 3" xfId="29027" xr:uid="{00000000-0005-0000-0000-0000FE450000}"/>
    <cellStyle name="Normal 43 2 2 4 3 3" xfId="8909" xr:uid="{00000000-0005-0000-0000-0000FF450000}"/>
    <cellStyle name="Normal 43 2 2 4 3 3 2" xfId="39234" xr:uid="{00000000-0005-0000-0000-000000460000}"/>
    <cellStyle name="Normal 43 2 2 4 3 3 3" xfId="24010" xr:uid="{00000000-0005-0000-0000-000001460000}"/>
    <cellStyle name="Normal 43 2 2 4 3 4" xfId="34221" xr:uid="{00000000-0005-0000-0000-000002460000}"/>
    <cellStyle name="Normal 43 2 2 4 3 5" xfId="18997" xr:uid="{00000000-0005-0000-0000-000003460000}"/>
    <cellStyle name="Normal 43 2 2 4 4" xfId="5548" xr:uid="{00000000-0005-0000-0000-000004460000}"/>
    <cellStyle name="Normal 43 2 2 4 4 2" xfId="15600" xr:uid="{00000000-0005-0000-0000-000005460000}"/>
    <cellStyle name="Normal 43 2 2 4 4 2 2" xfId="45922" xr:uid="{00000000-0005-0000-0000-000006460000}"/>
    <cellStyle name="Normal 43 2 2 4 4 2 3" xfId="30698" xr:uid="{00000000-0005-0000-0000-000007460000}"/>
    <cellStyle name="Normal 43 2 2 4 4 3" xfId="10580" xr:uid="{00000000-0005-0000-0000-000008460000}"/>
    <cellStyle name="Normal 43 2 2 4 4 3 2" xfId="40905" xr:uid="{00000000-0005-0000-0000-000009460000}"/>
    <cellStyle name="Normal 43 2 2 4 4 3 3" xfId="25681" xr:uid="{00000000-0005-0000-0000-00000A460000}"/>
    <cellStyle name="Normal 43 2 2 4 4 4" xfId="35892" xr:uid="{00000000-0005-0000-0000-00000B460000}"/>
    <cellStyle name="Normal 43 2 2 4 4 5" xfId="20668" xr:uid="{00000000-0005-0000-0000-00000C460000}"/>
    <cellStyle name="Normal 43 2 2 4 5" xfId="12258" xr:uid="{00000000-0005-0000-0000-00000D460000}"/>
    <cellStyle name="Normal 43 2 2 4 5 2" xfId="42580" xr:uid="{00000000-0005-0000-0000-00000E460000}"/>
    <cellStyle name="Normal 43 2 2 4 5 3" xfId="27356" xr:uid="{00000000-0005-0000-0000-00000F460000}"/>
    <cellStyle name="Normal 43 2 2 4 6" xfId="7237" xr:uid="{00000000-0005-0000-0000-000010460000}"/>
    <cellStyle name="Normal 43 2 2 4 6 2" xfId="37563" xr:uid="{00000000-0005-0000-0000-000011460000}"/>
    <cellStyle name="Normal 43 2 2 4 6 3" xfId="22339" xr:uid="{00000000-0005-0000-0000-000012460000}"/>
    <cellStyle name="Normal 43 2 2 4 7" xfId="32551" xr:uid="{00000000-0005-0000-0000-000013460000}"/>
    <cellStyle name="Normal 43 2 2 4 8" xfId="17326" xr:uid="{00000000-0005-0000-0000-000014460000}"/>
    <cellStyle name="Normal 43 2 2 5" xfId="2584" xr:uid="{00000000-0005-0000-0000-000015460000}"/>
    <cellStyle name="Normal 43 2 2 5 2" xfId="4274" xr:uid="{00000000-0005-0000-0000-000016460000}"/>
    <cellStyle name="Normal 43 2 2 5 2 2" xfId="14347" xr:uid="{00000000-0005-0000-0000-000017460000}"/>
    <cellStyle name="Normal 43 2 2 5 2 2 2" xfId="44669" xr:uid="{00000000-0005-0000-0000-000018460000}"/>
    <cellStyle name="Normal 43 2 2 5 2 2 3" xfId="29445" xr:uid="{00000000-0005-0000-0000-000019460000}"/>
    <cellStyle name="Normal 43 2 2 5 2 3" xfId="9327" xr:uid="{00000000-0005-0000-0000-00001A460000}"/>
    <cellStyle name="Normal 43 2 2 5 2 3 2" xfId="39652" xr:uid="{00000000-0005-0000-0000-00001B460000}"/>
    <cellStyle name="Normal 43 2 2 5 2 3 3" xfId="24428" xr:uid="{00000000-0005-0000-0000-00001C460000}"/>
    <cellStyle name="Normal 43 2 2 5 2 4" xfId="34639" xr:uid="{00000000-0005-0000-0000-00001D460000}"/>
    <cellStyle name="Normal 43 2 2 5 2 5" xfId="19415" xr:uid="{00000000-0005-0000-0000-00001E460000}"/>
    <cellStyle name="Normal 43 2 2 5 3" xfId="5966" xr:uid="{00000000-0005-0000-0000-00001F460000}"/>
    <cellStyle name="Normal 43 2 2 5 3 2" xfId="16018" xr:uid="{00000000-0005-0000-0000-000020460000}"/>
    <cellStyle name="Normal 43 2 2 5 3 2 2" xfId="46340" xr:uid="{00000000-0005-0000-0000-000021460000}"/>
    <cellStyle name="Normal 43 2 2 5 3 2 3" xfId="31116" xr:uid="{00000000-0005-0000-0000-000022460000}"/>
    <cellStyle name="Normal 43 2 2 5 3 3" xfId="10998" xr:uid="{00000000-0005-0000-0000-000023460000}"/>
    <cellStyle name="Normal 43 2 2 5 3 3 2" xfId="41323" xr:uid="{00000000-0005-0000-0000-000024460000}"/>
    <cellStyle name="Normal 43 2 2 5 3 3 3" xfId="26099" xr:uid="{00000000-0005-0000-0000-000025460000}"/>
    <cellStyle name="Normal 43 2 2 5 3 4" xfId="36310" xr:uid="{00000000-0005-0000-0000-000026460000}"/>
    <cellStyle name="Normal 43 2 2 5 3 5" xfId="21086" xr:uid="{00000000-0005-0000-0000-000027460000}"/>
    <cellStyle name="Normal 43 2 2 5 4" xfId="12676" xr:uid="{00000000-0005-0000-0000-000028460000}"/>
    <cellStyle name="Normal 43 2 2 5 4 2" xfId="42998" xr:uid="{00000000-0005-0000-0000-000029460000}"/>
    <cellStyle name="Normal 43 2 2 5 4 3" xfId="27774" xr:uid="{00000000-0005-0000-0000-00002A460000}"/>
    <cellStyle name="Normal 43 2 2 5 5" xfId="7655" xr:uid="{00000000-0005-0000-0000-00002B460000}"/>
    <cellStyle name="Normal 43 2 2 5 5 2" xfId="37981" xr:uid="{00000000-0005-0000-0000-00002C460000}"/>
    <cellStyle name="Normal 43 2 2 5 5 3" xfId="22757" xr:uid="{00000000-0005-0000-0000-00002D460000}"/>
    <cellStyle name="Normal 43 2 2 5 6" xfId="32969" xr:uid="{00000000-0005-0000-0000-00002E460000}"/>
    <cellStyle name="Normal 43 2 2 5 7" xfId="17744" xr:uid="{00000000-0005-0000-0000-00002F460000}"/>
    <cellStyle name="Normal 43 2 2 6" xfId="3437" xr:uid="{00000000-0005-0000-0000-000030460000}"/>
    <cellStyle name="Normal 43 2 2 6 2" xfId="13511" xr:uid="{00000000-0005-0000-0000-000031460000}"/>
    <cellStyle name="Normal 43 2 2 6 2 2" xfId="43833" xr:uid="{00000000-0005-0000-0000-000032460000}"/>
    <cellStyle name="Normal 43 2 2 6 2 3" xfId="28609" xr:uid="{00000000-0005-0000-0000-000033460000}"/>
    <cellStyle name="Normal 43 2 2 6 3" xfId="8491" xr:uid="{00000000-0005-0000-0000-000034460000}"/>
    <cellStyle name="Normal 43 2 2 6 3 2" xfId="38816" xr:uid="{00000000-0005-0000-0000-000035460000}"/>
    <cellStyle name="Normal 43 2 2 6 3 3" xfId="23592" xr:uid="{00000000-0005-0000-0000-000036460000}"/>
    <cellStyle name="Normal 43 2 2 6 4" xfId="33803" xr:uid="{00000000-0005-0000-0000-000037460000}"/>
    <cellStyle name="Normal 43 2 2 6 5" xfId="18579" xr:uid="{00000000-0005-0000-0000-000038460000}"/>
    <cellStyle name="Normal 43 2 2 7" xfId="5130" xr:uid="{00000000-0005-0000-0000-000039460000}"/>
    <cellStyle name="Normal 43 2 2 7 2" xfId="15182" xr:uid="{00000000-0005-0000-0000-00003A460000}"/>
    <cellStyle name="Normal 43 2 2 7 2 2" xfId="45504" xr:uid="{00000000-0005-0000-0000-00003B460000}"/>
    <cellStyle name="Normal 43 2 2 7 2 3" xfId="30280" xr:uid="{00000000-0005-0000-0000-00003C460000}"/>
    <cellStyle name="Normal 43 2 2 7 3" xfId="10162" xr:uid="{00000000-0005-0000-0000-00003D460000}"/>
    <cellStyle name="Normal 43 2 2 7 3 2" xfId="40487" xr:uid="{00000000-0005-0000-0000-00003E460000}"/>
    <cellStyle name="Normal 43 2 2 7 3 3" xfId="25263" xr:uid="{00000000-0005-0000-0000-00003F460000}"/>
    <cellStyle name="Normal 43 2 2 7 4" xfId="35474" xr:uid="{00000000-0005-0000-0000-000040460000}"/>
    <cellStyle name="Normal 43 2 2 7 5" xfId="20250" xr:uid="{00000000-0005-0000-0000-000041460000}"/>
    <cellStyle name="Normal 43 2 2 8" xfId="11840" xr:uid="{00000000-0005-0000-0000-000042460000}"/>
    <cellStyle name="Normal 43 2 2 8 2" xfId="42162" xr:uid="{00000000-0005-0000-0000-000043460000}"/>
    <cellStyle name="Normal 43 2 2 8 3" xfId="26938" xr:uid="{00000000-0005-0000-0000-000044460000}"/>
    <cellStyle name="Normal 43 2 2 9" xfId="6819" xr:uid="{00000000-0005-0000-0000-000045460000}"/>
    <cellStyle name="Normal 43 2 2 9 2" xfId="37145" xr:uid="{00000000-0005-0000-0000-000046460000}"/>
    <cellStyle name="Normal 43 2 2 9 3" xfId="21921" xr:uid="{00000000-0005-0000-0000-000047460000}"/>
    <cellStyle name="Normal 43 2 3" xfId="1783" xr:uid="{00000000-0005-0000-0000-000048460000}"/>
    <cellStyle name="Normal 43 2 3 10" xfId="16960" xr:uid="{00000000-0005-0000-0000-000049460000}"/>
    <cellStyle name="Normal 43 2 3 2" xfId="2002" xr:uid="{00000000-0005-0000-0000-00004A460000}"/>
    <cellStyle name="Normal 43 2 3 2 2" xfId="2423" xr:uid="{00000000-0005-0000-0000-00004B460000}"/>
    <cellStyle name="Normal 43 2 3 2 2 2" xfId="3262" xr:uid="{00000000-0005-0000-0000-00004C460000}"/>
    <cellStyle name="Normal 43 2 3 2 2 2 2" xfId="4952" xr:uid="{00000000-0005-0000-0000-00004D460000}"/>
    <cellStyle name="Normal 43 2 3 2 2 2 2 2" xfId="15025" xr:uid="{00000000-0005-0000-0000-00004E460000}"/>
    <cellStyle name="Normal 43 2 3 2 2 2 2 2 2" xfId="45347" xr:uid="{00000000-0005-0000-0000-00004F460000}"/>
    <cellStyle name="Normal 43 2 3 2 2 2 2 2 3" xfId="30123" xr:uid="{00000000-0005-0000-0000-000050460000}"/>
    <cellStyle name="Normal 43 2 3 2 2 2 2 3" xfId="10005" xr:uid="{00000000-0005-0000-0000-000051460000}"/>
    <cellStyle name="Normal 43 2 3 2 2 2 2 3 2" xfId="40330" xr:uid="{00000000-0005-0000-0000-000052460000}"/>
    <cellStyle name="Normal 43 2 3 2 2 2 2 3 3" xfId="25106" xr:uid="{00000000-0005-0000-0000-000053460000}"/>
    <cellStyle name="Normal 43 2 3 2 2 2 2 4" xfId="35317" xr:uid="{00000000-0005-0000-0000-000054460000}"/>
    <cellStyle name="Normal 43 2 3 2 2 2 2 5" xfId="20093" xr:uid="{00000000-0005-0000-0000-000055460000}"/>
    <cellStyle name="Normal 43 2 3 2 2 2 3" xfId="6644" xr:uid="{00000000-0005-0000-0000-000056460000}"/>
    <cellStyle name="Normal 43 2 3 2 2 2 3 2" xfId="16696" xr:uid="{00000000-0005-0000-0000-000057460000}"/>
    <cellStyle name="Normal 43 2 3 2 2 2 3 2 2" xfId="47018" xr:uid="{00000000-0005-0000-0000-000058460000}"/>
    <cellStyle name="Normal 43 2 3 2 2 2 3 2 3" xfId="31794" xr:uid="{00000000-0005-0000-0000-000059460000}"/>
    <cellStyle name="Normal 43 2 3 2 2 2 3 3" xfId="11676" xr:uid="{00000000-0005-0000-0000-00005A460000}"/>
    <cellStyle name="Normal 43 2 3 2 2 2 3 3 2" xfId="42001" xr:uid="{00000000-0005-0000-0000-00005B460000}"/>
    <cellStyle name="Normal 43 2 3 2 2 2 3 3 3" xfId="26777" xr:uid="{00000000-0005-0000-0000-00005C460000}"/>
    <cellStyle name="Normal 43 2 3 2 2 2 3 4" xfId="36988" xr:uid="{00000000-0005-0000-0000-00005D460000}"/>
    <cellStyle name="Normal 43 2 3 2 2 2 3 5" xfId="21764" xr:uid="{00000000-0005-0000-0000-00005E460000}"/>
    <cellStyle name="Normal 43 2 3 2 2 2 4" xfId="13354" xr:uid="{00000000-0005-0000-0000-00005F460000}"/>
    <cellStyle name="Normal 43 2 3 2 2 2 4 2" xfId="43676" xr:uid="{00000000-0005-0000-0000-000060460000}"/>
    <cellStyle name="Normal 43 2 3 2 2 2 4 3" xfId="28452" xr:uid="{00000000-0005-0000-0000-000061460000}"/>
    <cellStyle name="Normal 43 2 3 2 2 2 5" xfId="8333" xr:uid="{00000000-0005-0000-0000-000062460000}"/>
    <cellStyle name="Normal 43 2 3 2 2 2 5 2" xfId="38659" xr:uid="{00000000-0005-0000-0000-000063460000}"/>
    <cellStyle name="Normal 43 2 3 2 2 2 5 3" xfId="23435" xr:uid="{00000000-0005-0000-0000-000064460000}"/>
    <cellStyle name="Normal 43 2 3 2 2 2 6" xfId="33647" xr:uid="{00000000-0005-0000-0000-000065460000}"/>
    <cellStyle name="Normal 43 2 3 2 2 2 7" xfId="18422" xr:uid="{00000000-0005-0000-0000-000066460000}"/>
    <cellStyle name="Normal 43 2 3 2 2 3" xfId="4115" xr:uid="{00000000-0005-0000-0000-000067460000}"/>
    <cellStyle name="Normal 43 2 3 2 2 3 2" xfId="14189" xr:uid="{00000000-0005-0000-0000-000068460000}"/>
    <cellStyle name="Normal 43 2 3 2 2 3 2 2" xfId="44511" xr:uid="{00000000-0005-0000-0000-000069460000}"/>
    <cellStyle name="Normal 43 2 3 2 2 3 2 3" xfId="29287" xr:uid="{00000000-0005-0000-0000-00006A460000}"/>
    <cellStyle name="Normal 43 2 3 2 2 3 3" xfId="9169" xr:uid="{00000000-0005-0000-0000-00006B460000}"/>
    <cellStyle name="Normal 43 2 3 2 2 3 3 2" xfId="39494" xr:uid="{00000000-0005-0000-0000-00006C460000}"/>
    <cellStyle name="Normal 43 2 3 2 2 3 3 3" xfId="24270" xr:uid="{00000000-0005-0000-0000-00006D460000}"/>
    <cellStyle name="Normal 43 2 3 2 2 3 4" xfId="34481" xr:uid="{00000000-0005-0000-0000-00006E460000}"/>
    <cellStyle name="Normal 43 2 3 2 2 3 5" xfId="19257" xr:uid="{00000000-0005-0000-0000-00006F460000}"/>
    <cellStyle name="Normal 43 2 3 2 2 4" xfId="5808" xr:uid="{00000000-0005-0000-0000-000070460000}"/>
    <cellStyle name="Normal 43 2 3 2 2 4 2" xfId="15860" xr:uid="{00000000-0005-0000-0000-000071460000}"/>
    <cellStyle name="Normal 43 2 3 2 2 4 2 2" xfId="46182" xr:uid="{00000000-0005-0000-0000-000072460000}"/>
    <cellStyle name="Normal 43 2 3 2 2 4 2 3" xfId="30958" xr:uid="{00000000-0005-0000-0000-000073460000}"/>
    <cellStyle name="Normal 43 2 3 2 2 4 3" xfId="10840" xr:uid="{00000000-0005-0000-0000-000074460000}"/>
    <cellStyle name="Normal 43 2 3 2 2 4 3 2" xfId="41165" xr:uid="{00000000-0005-0000-0000-000075460000}"/>
    <cellStyle name="Normal 43 2 3 2 2 4 3 3" xfId="25941" xr:uid="{00000000-0005-0000-0000-000076460000}"/>
    <cellStyle name="Normal 43 2 3 2 2 4 4" xfId="36152" xr:uid="{00000000-0005-0000-0000-000077460000}"/>
    <cellStyle name="Normal 43 2 3 2 2 4 5" xfId="20928" xr:uid="{00000000-0005-0000-0000-000078460000}"/>
    <cellStyle name="Normal 43 2 3 2 2 5" xfId="12518" xr:uid="{00000000-0005-0000-0000-000079460000}"/>
    <cellStyle name="Normal 43 2 3 2 2 5 2" xfId="42840" xr:uid="{00000000-0005-0000-0000-00007A460000}"/>
    <cellStyle name="Normal 43 2 3 2 2 5 3" xfId="27616" xr:uid="{00000000-0005-0000-0000-00007B460000}"/>
    <cellStyle name="Normal 43 2 3 2 2 6" xfId="7497" xr:uid="{00000000-0005-0000-0000-00007C460000}"/>
    <cellStyle name="Normal 43 2 3 2 2 6 2" xfId="37823" xr:uid="{00000000-0005-0000-0000-00007D460000}"/>
    <cellStyle name="Normal 43 2 3 2 2 6 3" xfId="22599" xr:uid="{00000000-0005-0000-0000-00007E460000}"/>
    <cellStyle name="Normal 43 2 3 2 2 7" xfId="32811" xr:uid="{00000000-0005-0000-0000-00007F460000}"/>
    <cellStyle name="Normal 43 2 3 2 2 8" xfId="17586" xr:uid="{00000000-0005-0000-0000-000080460000}"/>
    <cellStyle name="Normal 43 2 3 2 3" xfId="2844" xr:uid="{00000000-0005-0000-0000-000081460000}"/>
    <cellStyle name="Normal 43 2 3 2 3 2" xfId="4534" xr:uid="{00000000-0005-0000-0000-000082460000}"/>
    <cellStyle name="Normal 43 2 3 2 3 2 2" xfId="14607" xr:uid="{00000000-0005-0000-0000-000083460000}"/>
    <cellStyle name="Normal 43 2 3 2 3 2 2 2" xfId="44929" xr:uid="{00000000-0005-0000-0000-000084460000}"/>
    <cellStyle name="Normal 43 2 3 2 3 2 2 3" xfId="29705" xr:uid="{00000000-0005-0000-0000-000085460000}"/>
    <cellStyle name="Normal 43 2 3 2 3 2 3" xfId="9587" xr:uid="{00000000-0005-0000-0000-000086460000}"/>
    <cellStyle name="Normal 43 2 3 2 3 2 3 2" xfId="39912" xr:uid="{00000000-0005-0000-0000-000087460000}"/>
    <cellStyle name="Normal 43 2 3 2 3 2 3 3" xfId="24688" xr:uid="{00000000-0005-0000-0000-000088460000}"/>
    <cellStyle name="Normal 43 2 3 2 3 2 4" xfId="34899" xr:uid="{00000000-0005-0000-0000-000089460000}"/>
    <cellStyle name="Normal 43 2 3 2 3 2 5" xfId="19675" xr:uid="{00000000-0005-0000-0000-00008A460000}"/>
    <cellStyle name="Normal 43 2 3 2 3 3" xfId="6226" xr:uid="{00000000-0005-0000-0000-00008B460000}"/>
    <cellStyle name="Normal 43 2 3 2 3 3 2" xfId="16278" xr:uid="{00000000-0005-0000-0000-00008C460000}"/>
    <cellStyle name="Normal 43 2 3 2 3 3 2 2" xfId="46600" xr:uid="{00000000-0005-0000-0000-00008D460000}"/>
    <cellStyle name="Normal 43 2 3 2 3 3 2 3" xfId="31376" xr:uid="{00000000-0005-0000-0000-00008E460000}"/>
    <cellStyle name="Normal 43 2 3 2 3 3 3" xfId="11258" xr:uid="{00000000-0005-0000-0000-00008F460000}"/>
    <cellStyle name="Normal 43 2 3 2 3 3 3 2" xfId="41583" xr:uid="{00000000-0005-0000-0000-000090460000}"/>
    <cellStyle name="Normal 43 2 3 2 3 3 3 3" xfId="26359" xr:uid="{00000000-0005-0000-0000-000091460000}"/>
    <cellStyle name="Normal 43 2 3 2 3 3 4" xfId="36570" xr:uid="{00000000-0005-0000-0000-000092460000}"/>
    <cellStyle name="Normal 43 2 3 2 3 3 5" xfId="21346" xr:uid="{00000000-0005-0000-0000-000093460000}"/>
    <cellStyle name="Normal 43 2 3 2 3 4" xfId="12936" xr:uid="{00000000-0005-0000-0000-000094460000}"/>
    <cellStyle name="Normal 43 2 3 2 3 4 2" xfId="43258" xr:uid="{00000000-0005-0000-0000-000095460000}"/>
    <cellStyle name="Normal 43 2 3 2 3 4 3" xfId="28034" xr:uid="{00000000-0005-0000-0000-000096460000}"/>
    <cellStyle name="Normal 43 2 3 2 3 5" xfId="7915" xr:uid="{00000000-0005-0000-0000-000097460000}"/>
    <cellStyle name="Normal 43 2 3 2 3 5 2" xfId="38241" xr:uid="{00000000-0005-0000-0000-000098460000}"/>
    <cellStyle name="Normal 43 2 3 2 3 5 3" xfId="23017" xr:uid="{00000000-0005-0000-0000-000099460000}"/>
    <cellStyle name="Normal 43 2 3 2 3 6" xfId="33229" xr:uid="{00000000-0005-0000-0000-00009A460000}"/>
    <cellStyle name="Normal 43 2 3 2 3 7" xfId="18004" xr:uid="{00000000-0005-0000-0000-00009B460000}"/>
    <cellStyle name="Normal 43 2 3 2 4" xfId="3697" xr:uid="{00000000-0005-0000-0000-00009C460000}"/>
    <cellStyle name="Normal 43 2 3 2 4 2" xfId="13771" xr:uid="{00000000-0005-0000-0000-00009D460000}"/>
    <cellStyle name="Normal 43 2 3 2 4 2 2" xfId="44093" xr:uid="{00000000-0005-0000-0000-00009E460000}"/>
    <cellStyle name="Normal 43 2 3 2 4 2 3" xfId="28869" xr:uid="{00000000-0005-0000-0000-00009F460000}"/>
    <cellStyle name="Normal 43 2 3 2 4 3" xfId="8751" xr:uid="{00000000-0005-0000-0000-0000A0460000}"/>
    <cellStyle name="Normal 43 2 3 2 4 3 2" xfId="39076" xr:uid="{00000000-0005-0000-0000-0000A1460000}"/>
    <cellStyle name="Normal 43 2 3 2 4 3 3" xfId="23852" xr:uid="{00000000-0005-0000-0000-0000A2460000}"/>
    <cellStyle name="Normal 43 2 3 2 4 4" xfId="34063" xr:uid="{00000000-0005-0000-0000-0000A3460000}"/>
    <cellStyle name="Normal 43 2 3 2 4 5" xfId="18839" xr:uid="{00000000-0005-0000-0000-0000A4460000}"/>
    <cellStyle name="Normal 43 2 3 2 5" xfId="5390" xr:uid="{00000000-0005-0000-0000-0000A5460000}"/>
    <cellStyle name="Normal 43 2 3 2 5 2" xfId="15442" xr:uid="{00000000-0005-0000-0000-0000A6460000}"/>
    <cellStyle name="Normal 43 2 3 2 5 2 2" xfId="45764" xr:uid="{00000000-0005-0000-0000-0000A7460000}"/>
    <cellStyle name="Normal 43 2 3 2 5 2 3" xfId="30540" xr:uid="{00000000-0005-0000-0000-0000A8460000}"/>
    <cellStyle name="Normal 43 2 3 2 5 3" xfId="10422" xr:uid="{00000000-0005-0000-0000-0000A9460000}"/>
    <cellStyle name="Normal 43 2 3 2 5 3 2" xfId="40747" xr:uid="{00000000-0005-0000-0000-0000AA460000}"/>
    <cellStyle name="Normal 43 2 3 2 5 3 3" xfId="25523" xr:uid="{00000000-0005-0000-0000-0000AB460000}"/>
    <cellStyle name="Normal 43 2 3 2 5 4" xfId="35734" xr:uid="{00000000-0005-0000-0000-0000AC460000}"/>
    <cellStyle name="Normal 43 2 3 2 5 5" xfId="20510" xr:uid="{00000000-0005-0000-0000-0000AD460000}"/>
    <cellStyle name="Normal 43 2 3 2 6" xfId="12100" xr:uid="{00000000-0005-0000-0000-0000AE460000}"/>
    <cellStyle name="Normal 43 2 3 2 6 2" xfId="42422" xr:uid="{00000000-0005-0000-0000-0000AF460000}"/>
    <cellStyle name="Normal 43 2 3 2 6 3" xfId="27198" xr:uid="{00000000-0005-0000-0000-0000B0460000}"/>
    <cellStyle name="Normal 43 2 3 2 7" xfId="7079" xr:uid="{00000000-0005-0000-0000-0000B1460000}"/>
    <cellStyle name="Normal 43 2 3 2 7 2" xfId="37405" xr:uid="{00000000-0005-0000-0000-0000B2460000}"/>
    <cellStyle name="Normal 43 2 3 2 7 3" xfId="22181" xr:uid="{00000000-0005-0000-0000-0000B3460000}"/>
    <cellStyle name="Normal 43 2 3 2 8" xfId="32393" xr:uid="{00000000-0005-0000-0000-0000B4460000}"/>
    <cellStyle name="Normal 43 2 3 2 9" xfId="17168" xr:uid="{00000000-0005-0000-0000-0000B5460000}"/>
    <cellStyle name="Normal 43 2 3 3" xfId="2215" xr:uid="{00000000-0005-0000-0000-0000B6460000}"/>
    <cellStyle name="Normal 43 2 3 3 2" xfId="3054" xr:uid="{00000000-0005-0000-0000-0000B7460000}"/>
    <cellStyle name="Normal 43 2 3 3 2 2" xfId="4744" xr:uid="{00000000-0005-0000-0000-0000B8460000}"/>
    <cellStyle name="Normal 43 2 3 3 2 2 2" xfId="14817" xr:uid="{00000000-0005-0000-0000-0000B9460000}"/>
    <cellStyle name="Normal 43 2 3 3 2 2 2 2" xfId="45139" xr:uid="{00000000-0005-0000-0000-0000BA460000}"/>
    <cellStyle name="Normal 43 2 3 3 2 2 2 3" xfId="29915" xr:uid="{00000000-0005-0000-0000-0000BB460000}"/>
    <cellStyle name="Normal 43 2 3 3 2 2 3" xfId="9797" xr:uid="{00000000-0005-0000-0000-0000BC460000}"/>
    <cellStyle name="Normal 43 2 3 3 2 2 3 2" xfId="40122" xr:uid="{00000000-0005-0000-0000-0000BD460000}"/>
    <cellStyle name="Normal 43 2 3 3 2 2 3 3" xfId="24898" xr:uid="{00000000-0005-0000-0000-0000BE460000}"/>
    <cellStyle name="Normal 43 2 3 3 2 2 4" xfId="35109" xr:uid="{00000000-0005-0000-0000-0000BF460000}"/>
    <cellStyle name="Normal 43 2 3 3 2 2 5" xfId="19885" xr:uid="{00000000-0005-0000-0000-0000C0460000}"/>
    <cellStyle name="Normal 43 2 3 3 2 3" xfId="6436" xr:uid="{00000000-0005-0000-0000-0000C1460000}"/>
    <cellStyle name="Normal 43 2 3 3 2 3 2" xfId="16488" xr:uid="{00000000-0005-0000-0000-0000C2460000}"/>
    <cellStyle name="Normal 43 2 3 3 2 3 2 2" xfId="46810" xr:uid="{00000000-0005-0000-0000-0000C3460000}"/>
    <cellStyle name="Normal 43 2 3 3 2 3 2 3" xfId="31586" xr:uid="{00000000-0005-0000-0000-0000C4460000}"/>
    <cellStyle name="Normal 43 2 3 3 2 3 3" xfId="11468" xr:uid="{00000000-0005-0000-0000-0000C5460000}"/>
    <cellStyle name="Normal 43 2 3 3 2 3 3 2" xfId="41793" xr:uid="{00000000-0005-0000-0000-0000C6460000}"/>
    <cellStyle name="Normal 43 2 3 3 2 3 3 3" xfId="26569" xr:uid="{00000000-0005-0000-0000-0000C7460000}"/>
    <cellStyle name="Normal 43 2 3 3 2 3 4" xfId="36780" xr:uid="{00000000-0005-0000-0000-0000C8460000}"/>
    <cellStyle name="Normal 43 2 3 3 2 3 5" xfId="21556" xr:uid="{00000000-0005-0000-0000-0000C9460000}"/>
    <cellStyle name="Normal 43 2 3 3 2 4" xfId="13146" xr:uid="{00000000-0005-0000-0000-0000CA460000}"/>
    <cellStyle name="Normal 43 2 3 3 2 4 2" xfId="43468" xr:uid="{00000000-0005-0000-0000-0000CB460000}"/>
    <cellStyle name="Normal 43 2 3 3 2 4 3" xfId="28244" xr:uid="{00000000-0005-0000-0000-0000CC460000}"/>
    <cellStyle name="Normal 43 2 3 3 2 5" xfId="8125" xr:uid="{00000000-0005-0000-0000-0000CD460000}"/>
    <cellStyle name="Normal 43 2 3 3 2 5 2" xfId="38451" xr:uid="{00000000-0005-0000-0000-0000CE460000}"/>
    <cellStyle name="Normal 43 2 3 3 2 5 3" xfId="23227" xr:uid="{00000000-0005-0000-0000-0000CF460000}"/>
    <cellStyle name="Normal 43 2 3 3 2 6" xfId="33439" xr:uid="{00000000-0005-0000-0000-0000D0460000}"/>
    <cellStyle name="Normal 43 2 3 3 2 7" xfId="18214" xr:uid="{00000000-0005-0000-0000-0000D1460000}"/>
    <cellStyle name="Normal 43 2 3 3 3" xfId="3907" xr:uid="{00000000-0005-0000-0000-0000D2460000}"/>
    <cellStyle name="Normal 43 2 3 3 3 2" xfId="13981" xr:uid="{00000000-0005-0000-0000-0000D3460000}"/>
    <cellStyle name="Normal 43 2 3 3 3 2 2" xfId="44303" xr:uid="{00000000-0005-0000-0000-0000D4460000}"/>
    <cellStyle name="Normal 43 2 3 3 3 2 3" xfId="29079" xr:uid="{00000000-0005-0000-0000-0000D5460000}"/>
    <cellStyle name="Normal 43 2 3 3 3 3" xfId="8961" xr:uid="{00000000-0005-0000-0000-0000D6460000}"/>
    <cellStyle name="Normal 43 2 3 3 3 3 2" xfId="39286" xr:uid="{00000000-0005-0000-0000-0000D7460000}"/>
    <cellStyle name="Normal 43 2 3 3 3 3 3" xfId="24062" xr:uid="{00000000-0005-0000-0000-0000D8460000}"/>
    <cellStyle name="Normal 43 2 3 3 3 4" xfId="34273" xr:uid="{00000000-0005-0000-0000-0000D9460000}"/>
    <cellStyle name="Normal 43 2 3 3 3 5" xfId="19049" xr:uid="{00000000-0005-0000-0000-0000DA460000}"/>
    <cellStyle name="Normal 43 2 3 3 4" xfId="5600" xr:uid="{00000000-0005-0000-0000-0000DB460000}"/>
    <cellStyle name="Normal 43 2 3 3 4 2" xfId="15652" xr:uid="{00000000-0005-0000-0000-0000DC460000}"/>
    <cellStyle name="Normal 43 2 3 3 4 2 2" xfId="45974" xr:uid="{00000000-0005-0000-0000-0000DD460000}"/>
    <cellStyle name="Normal 43 2 3 3 4 2 3" xfId="30750" xr:uid="{00000000-0005-0000-0000-0000DE460000}"/>
    <cellStyle name="Normal 43 2 3 3 4 3" xfId="10632" xr:uid="{00000000-0005-0000-0000-0000DF460000}"/>
    <cellStyle name="Normal 43 2 3 3 4 3 2" xfId="40957" xr:uid="{00000000-0005-0000-0000-0000E0460000}"/>
    <cellStyle name="Normal 43 2 3 3 4 3 3" xfId="25733" xr:uid="{00000000-0005-0000-0000-0000E1460000}"/>
    <cellStyle name="Normal 43 2 3 3 4 4" xfId="35944" xr:uid="{00000000-0005-0000-0000-0000E2460000}"/>
    <cellStyle name="Normal 43 2 3 3 4 5" xfId="20720" xr:uid="{00000000-0005-0000-0000-0000E3460000}"/>
    <cellStyle name="Normal 43 2 3 3 5" xfId="12310" xr:uid="{00000000-0005-0000-0000-0000E4460000}"/>
    <cellStyle name="Normal 43 2 3 3 5 2" xfId="42632" xr:uid="{00000000-0005-0000-0000-0000E5460000}"/>
    <cellStyle name="Normal 43 2 3 3 5 3" xfId="27408" xr:uid="{00000000-0005-0000-0000-0000E6460000}"/>
    <cellStyle name="Normal 43 2 3 3 6" xfId="7289" xr:uid="{00000000-0005-0000-0000-0000E7460000}"/>
    <cellStyle name="Normal 43 2 3 3 6 2" xfId="37615" xr:uid="{00000000-0005-0000-0000-0000E8460000}"/>
    <cellStyle name="Normal 43 2 3 3 6 3" xfId="22391" xr:uid="{00000000-0005-0000-0000-0000E9460000}"/>
    <cellStyle name="Normal 43 2 3 3 7" xfId="32603" xr:uid="{00000000-0005-0000-0000-0000EA460000}"/>
    <cellStyle name="Normal 43 2 3 3 8" xfId="17378" xr:uid="{00000000-0005-0000-0000-0000EB460000}"/>
    <cellStyle name="Normal 43 2 3 4" xfId="2636" xr:uid="{00000000-0005-0000-0000-0000EC460000}"/>
    <cellStyle name="Normal 43 2 3 4 2" xfId="4326" xr:uid="{00000000-0005-0000-0000-0000ED460000}"/>
    <cellStyle name="Normal 43 2 3 4 2 2" xfId="14399" xr:uid="{00000000-0005-0000-0000-0000EE460000}"/>
    <cellStyle name="Normal 43 2 3 4 2 2 2" xfId="44721" xr:uid="{00000000-0005-0000-0000-0000EF460000}"/>
    <cellStyle name="Normal 43 2 3 4 2 2 3" xfId="29497" xr:uid="{00000000-0005-0000-0000-0000F0460000}"/>
    <cellStyle name="Normal 43 2 3 4 2 3" xfId="9379" xr:uid="{00000000-0005-0000-0000-0000F1460000}"/>
    <cellStyle name="Normal 43 2 3 4 2 3 2" xfId="39704" xr:uid="{00000000-0005-0000-0000-0000F2460000}"/>
    <cellStyle name="Normal 43 2 3 4 2 3 3" xfId="24480" xr:uid="{00000000-0005-0000-0000-0000F3460000}"/>
    <cellStyle name="Normal 43 2 3 4 2 4" xfId="34691" xr:uid="{00000000-0005-0000-0000-0000F4460000}"/>
    <cellStyle name="Normal 43 2 3 4 2 5" xfId="19467" xr:uid="{00000000-0005-0000-0000-0000F5460000}"/>
    <cellStyle name="Normal 43 2 3 4 3" xfId="6018" xr:uid="{00000000-0005-0000-0000-0000F6460000}"/>
    <cellStyle name="Normal 43 2 3 4 3 2" xfId="16070" xr:uid="{00000000-0005-0000-0000-0000F7460000}"/>
    <cellStyle name="Normal 43 2 3 4 3 2 2" xfId="46392" xr:uid="{00000000-0005-0000-0000-0000F8460000}"/>
    <cellStyle name="Normal 43 2 3 4 3 2 3" xfId="31168" xr:uid="{00000000-0005-0000-0000-0000F9460000}"/>
    <cellStyle name="Normal 43 2 3 4 3 3" xfId="11050" xr:uid="{00000000-0005-0000-0000-0000FA460000}"/>
    <cellStyle name="Normal 43 2 3 4 3 3 2" xfId="41375" xr:uid="{00000000-0005-0000-0000-0000FB460000}"/>
    <cellStyle name="Normal 43 2 3 4 3 3 3" xfId="26151" xr:uid="{00000000-0005-0000-0000-0000FC460000}"/>
    <cellStyle name="Normal 43 2 3 4 3 4" xfId="36362" xr:uid="{00000000-0005-0000-0000-0000FD460000}"/>
    <cellStyle name="Normal 43 2 3 4 3 5" xfId="21138" xr:uid="{00000000-0005-0000-0000-0000FE460000}"/>
    <cellStyle name="Normal 43 2 3 4 4" xfId="12728" xr:uid="{00000000-0005-0000-0000-0000FF460000}"/>
    <cellStyle name="Normal 43 2 3 4 4 2" xfId="43050" xr:uid="{00000000-0005-0000-0000-000000470000}"/>
    <cellStyle name="Normal 43 2 3 4 4 3" xfId="27826" xr:uid="{00000000-0005-0000-0000-000001470000}"/>
    <cellStyle name="Normal 43 2 3 4 5" xfId="7707" xr:uid="{00000000-0005-0000-0000-000002470000}"/>
    <cellStyle name="Normal 43 2 3 4 5 2" xfId="38033" xr:uid="{00000000-0005-0000-0000-000003470000}"/>
    <cellStyle name="Normal 43 2 3 4 5 3" xfId="22809" xr:uid="{00000000-0005-0000-0000-000004470000}"/>
    <cellStyle name="Normal 43 2 3 4 6" xfId="33021" xr:uid="{00000000-0005-0000-0000-000005470000}"/>
    <cellStyle name="Normal 43 2 3 4 7" xfId="17796" xr:uid="{00000000-0005-0000-0000-000006470000}"/>
    <cellStyle name="Normal 43 2 3 5" xfId="3489" xr:uid="{00000000-0005-0000-0000-000007470000}"/>
    <cellStyle name="Normal 43 2 3 5 2" xfId="13563" xr:uid="{00000000-0005-0000-0000-000008470000}"/>
    <cellStyle name="Normal 43 2 3 5 2 2" xfId="43885" xr:uid="{00000000-0005-0000-0000-000009470000}"/>
    <cellStyle name="Normal 43 2 3 5 2 3" xfId="28661" xr:uid="{00000000-0005-0000-0000-00000A470000}"/>
    <cellStyle name="Normal 43 2 3 5 3" xfId="8543" xr:uid="{00000000-0005-0000-0000-00000B470000}"/>
    <cellStyle name="Normal 43 2 3 5 3 2" xfId="38868" xr:uid="{00000000-0005-0000-0000-00000C470000}"/>
    <cellStyle name="Normal 43 2 3 5 3 3" xfId="23644" xr:uid="{00000000-0005-0000-0000-00000D470000}"/>
    <cellStyle name="Normal 43 2 3 5 4" xfId="33855" xr:uid="{00000000-0005-0000-0000-00000E470000}"/>
    <cellStyle name="Normal 43 2 3 5 5" xfId="18631" xr:uid="{00000000-0005-0000-0000-00000F470000}"/>
    <cellStyle name="Normal 43 2 3 6" xfId="5182" xr:uid="{00000000-0005-0000-0000-000010470000}"/>
    <cellStyle name="Normal 43 2 3 6 2" xfId="15234" xr:uid="{00000000-0005-0000-0000-000011470000}"/>
    <cellStyle name="Normal 43 2 3 6 2 2" xfId="45556" xr:uid="{00000000-0005-0000-0000-000012470000}"/>
    <cellStyle name="Normal 43 2 3 6 2 3" xfId="30332" xr:uid="{00000000-0005-0000-0000-000013470000}"/>
    <cellStyle name="Normal 43 2 3 6 3" xfId="10214" xr:uid="{00000000-0005-0000-0000-000014470000}"/>
    <cellStyle name="Normal 43 2 3 6 3 2" xfId="40539" xr:uid="{00000000-0005-0000-0000-000015470000}"/>
    <cellStyle name="Normal 43 2 3 6 3 3" xfId="25315" xr:uid="{00000000-0005-0000-0000-000016470000}"/>
    <cellStyle name="Normal 43 2 3 6 4" xfId="35526" xr:uid="{00000000-0005-0000-0000-000017470000}"/>
    <cellStyle name="Normal 43 2 3 6 5" xfId="20302" xr:uid="{00000000-0005-0000-0000-000018470000}"/>
    <cellStyle name="Normal 43 2 3 7" xfId="11892" xr:uid="{00000000-0005-0000-0000-000019470000}"/>
    <cellStyle name="Normal 43 2 3 7 2" xfId="42214" xr:uid="{00000000-0005-0000-0000-00001A470000}"/>
    <cellStyle name="Normal 43 2 3 7 3" xfId="26990" xr:uid="{00000000-0005-0000-0000-00001B470000}"/>
    <cellStyle name="Normal 43 2 3 8" xfId="6871" xr:uid="{00000000-0005-0000-0000-00001C470000}"/>
    <cellStyle name="Normal 43 2 3 8 2" xfId="37197" xr:uid="{00000000-0005-0000-0000-00001D470000}"/>
    <cellStyle name="Normal 43 2 3 8 3" xfId="21973" xr:uid="{00000000-0005-0000-0000-00001E470000}"/>
    <cellStyle name="Normal 43 2 3 9" xfId="32186" xr:uid="{00000000-0005-0000-0000-00001F470000}"/>
    <cellStyle name="Normal 43 2 4" xfId="1896" xr:uid="{00000000-0005-0000-0000-000020470000}"/>
    <cellStyle name="Normal 43 2 4 2" xfId="2319" xr:uid="{00000000-0005-0000-0000-000021470000}"/>
    <cellStyle name="Normal 43 2 4 2 2" xfId="3158" xr:uid="{00000000-0005-0000-0000-000022470000}"/>
    <cellStyle name="Normal 43 2 4 2 2 2" xfId="4848" xr:uid="{00000000-0005-0000-0000-000023470000}"/>
    <cellStyle name="Normal 43 2 4 2 2 2 2" xfId="14921" xr:uid="{00000000-0005-0000-0000-000024470000}"/>
    <cellStyle name="Normal 43 2 4 2 2 2 2 2" xfId="45243" xr:uid="{00000000-0005-0000-0000-000025470000}"/>
    <cellStyle name="Normal 43 2 4 2 2 2 2 3" xfId="30019" xr:uid="{00000000-0005-0000-0000-000026470000}"/>
    <cellStyle name="Normal 43 2 4 2 2 2 3" xfId="9901" xr:uid="{00000000-0005-0000-0000-000027470000}"/>
    <cellStyle name="Normal 43 2 4 2 2 2 3 2" xfId="40226" xr:uid="{00000000-0005-0000-0000-000028470000}"/>
    <cellStyle name="Normal 43 2 4 2 2 2 3 3" xfId="25002" xr:uid="{00000000-0005-0000-0000-000029470000}"/>
    <cellStyle name="Normal 43 2 4 2 2 2 4" xfId="35213" xr:uid="{00000000-0005-0000-0000-00002A470000}"/>
    <cellStyle name="Normal 43 2 4 2 2 2 5" xfId="19989" xr:uid="{00000000-0005-0000-0000-00002B470000}"/>
    <cellStyle name="Normal 43 2 4 2 2 3" xfId="6540" xr:uid="{00000000-0005-0000-0000-00002C470000}"/>
    <cellStyle name="Normal 43 2 4 2 2 3 2" xfId="16592" xr:uid="{00000000-0005-0000-0000-00002D470000}"/>
    <cellStyle name="Normal 43 2 4 2 2 3 2 2" xfId="46914" xr:uid="{00000000-0005-0000-0000-00002E470000}"/>
    <cellStyle name="Normal 43 2 4 2 2 3 2 3" xfId="31690" xr:uid="{00000000-0005-0000-0000-00002F470000}"/>
    <cellStyle name="Normal 43 2 4 2 2 3 3" xfId="11572" xr:uid="{00000000-0005-0000-0000-000030470000}"/>
    <cellStyle name="Normal 43 2 4 2 2 3 3 2" xfId="41897" xr:uid="{00000000-0005-0000-0000-000031470000}"/>
    <cellStyle name="Normal 43 2 4 2 2 3 3 3" xfId="26673" xr:uid="{00000000-0005-0000-0000-000032470000}"/>
    <cellStyle name="Normal 43 2 4 2 2 3 4" xfId="36884" xr:uid="{00000000-0005-0000-0000-000033470000}"/>
    <cellStyle name="Normal 43 2 4 2 2 3 5" xfId="21660" xr:uid="{00000000-0005-0000-0000-000034470000}"/>
    <cellStyle name="Normal 43 2 4 2 2 4" xfId="13250" xr:uid="{00000000-0005-0000-0000-000035470000}"/>
    <cellStyle name="Normal 43 2 4 2 2 4 2" xfId="43572" xr:uid="{00000000-0005-0000-0000-000036470000}"/>
    <cellStyle name="Normal 43 2 4 2 2 4 3" xfId="28348" xr:uid="{00000000-0005-0000-0000-000037470000}"/>
    <cellStyle name="Normal 43 2 4 2 2 5" xfId="8229" xr:uid="{00000000-0005-0000-0000-000038470000}"/>
    <cellStyle name="Normal 43 2 4 2 2 5 2" xfId="38555" xr:uid="{00000000-0005-0000-0000-000039470000}"/>
    <cellStyle name="Normal 43 2 4 2 2 5 3" xfId="23331" xr:uid="{00000000-0005-0000-0000-00003A470000}"/>
    <cellStyle name="Normal 43 2 4 2 2 6" xfId="33543" xr:uid="{00000000-0005-0000-0000-00003B470000}"/>
    <cellStyle name="Normal 43 2 4 2 2 7" xfId="18318" xr:uid="{00000000-0005-0000-0000-00003C470000}"/>
    <cellStyle name="Normal 43 2 4 2 3" xfId="4011" xr:uid="{00000000-0005-0000-0000-00003D470000}"/>
    <cellStyle name="Normal 43 2 4 2 3 2" xfId="14085" xr:uid="{00000000-0005-0000-0000-00003E470000}"/>
    <cellStyle name="Normal 43 2 4 2 3 2 2" xfId="44407" xr:uid="{00000000-0005-0000-0000-00003F470000}"/>
    <cellStyle name="Normal 43 2 4 2 3 2 3" xfId="29183" xr:uid="{00000000-0005-0000-0000-000040470000}"/>
    <cellStyle name="Normal 43 2 4 2 3 3" xfId="9065" xr:uid="{00000000-0005-0000-0000-000041470000}"/>
    <cellStyle name="Normal 43 2 4 2 3 3 2" xfId="39390" xr:uid="{00000000-0005-0000-0000-000042470000}"/>
    <cellStyle name="Normal 43 2 4 2 3 3 3" xfId="24166" xr:uid="{00000000-0005-0000-0000-000043470000}"/>
    <cellStyle name="Normal 43 2 4 2 3 4" xfId="34377" xr:uid="{00000000-0005-0000-0000-000044470000}"/>
    <cellStyle name="Normal 43 2 4 2 3 5" xfId="19153" xr:uid="{00000000-0005-0000-0000-000045470000}"/>
    <cellStyle name="Normal 43 2 4 2 4" xfId="5704" xr:uid="{00000000-0005-0000-0000-000046470000}"/>
    <cellStyle name="Normal 43 2 4 2 4 2" xfId="15756" xr:uid="{00000000-0005-0000-0000-000047470000}"/>
    <cellStyle name="Normal 43 2 4 2 4 2 2" xfId="46078" xr:uid="{00000000-0005-0000-0000-000048470000}"/>
    <cellStyle name="Normal 43 2 4 2 4 2 3" xfId="30854" xr:uid="{00000000-0005-0000-0000-000049470000}"/>
    <cellStyle name="Normal 43 2 4 2 4 3" xfId="10736" xr:uid="{00000000-0005-0000-0000-00004A470000}"/>
    <cellStyle name="Normal 43 2 4 2 4 3 2" xfId="41061" xr:uid="{00000000-0005-0000-0000-00004B470000}"/>
    <cellStyle name="Normal 43 2 4 2 4 3 3" xfId="25837" xr:uid="{00000000-0005-0000-0000-00004C470000}"/>
    <cellStyle name="Normal 43 2 4 2 4 4" xfId="36048" xr:uid="{00000000-0005-0000-0000-00004D470000}"/>
    <cellStyle name="Normal 43 2 4 2 4 5" xfId="20824" xr:uid="{00000000-0005-0000-0000-00004E470000}"/>
    <cellStyle name="Normal 43 2 4 2 5" xfId="12414" xr:uid="{00000000-0005-0000-0000-00004F470000}"/>
    <cellStyle name="Normal 43 2 4 2 5 2" xfId="42736" xr:uid="{00000000-0005-0000-0000-000050470000}"/>
    <cellStyle name="Normal 43 2 4 2 5 3" xfId="27512" xr:uid="{00000000-0005-0000-0000-000051470000}"/>
    <cellStyle name="Normal 43 2 4 2 6" xfId="7393" xr:uid="{00000000-0005-0000-0000-000052470000}"/>
    <cellStyle name="Normal 43 2 4 2 6 2" xfId="37719" xr:uid="{00000000-0005-0000-0000-000053470000}"/>
    <cellStyle name="Normal 43 2 4 2 6 3" xfId="22495" xr:uid="{00000000-0005-0000-0000-000054470000}"/>
    <cellStyle name="Normal 43 2 4 2 7" xfId="32707" xr:uid="{00000000-0005-0000-0000-000055470000}"/>
    <cellStyle name="Normal 43 2 4 2 8" xfId="17482" xr:uid="{00000000-0005-0000-0000-000056470000}"/>
    <cellStyle name="Normal 43 2 4 3" xfId="2740" xr:uid="{00000000-0005-0000-0000-000057470000}"/>
    <cellStyle name="Normal 43 2 4 3 2" xfId="4430" xr:uid="{00000000-0005-0000-0000-000058470000}"/>
    <cellStyle name="Normal 43 2 4 3 2 2" xfId="14503" xr:uid="{00000000-0005-0000-0000-000059470000}"/>
    <cellStyle name="Normal 43 2 4 3 2 2 2" xfId="44825" xr:uid="{00000000-0005-0000-0000-00005A470000}"/>
    <cellStyle name="Normal 43 2 4 3 2 2 3" xfId="29601" xr:uid="{00000000-0005-0000-0000-00005B470000}"/>
    <cellStyle name="Normal 43 2 4 3 2 3" xfId="9483" xr:uid="{00000000-0005-0000-0000-00005C470000}"/>
    <cellStyle name="Normal 43 2 4 3 2 3 2" xfId="39808" xr:uid="{00000000-0005-0000-0000-00005D470000}"/>
    <cellStyle name="Normal 43 2 4 3 2 3 3" xfId="24584" xr:uid="{00000000-0005-0000-0000-00005E470000}"/>
    <cellStyle name="Normal 43 2 4 3 2 4" xfId="34795" xr:uid="{00000000-0005-0000-0000-00005F470000}"/>
    <cellStyle name="Normal 43 2 4 3 2 5" xfId="19571" xr:uid="{00000000-0005-0000-0000-000060470000}"/>
    <cellStyle name="Normal 43 2 4 3 3" xfId="6122" xr:uid="{00000000-0005-0000-0000-000061470000}"/>
    <cellStyle name="Normal 43 2 4 3 3 2" xfId="16174" xr:uid="{00000000-0005-0000-0000-000062470000}"/>
    <cellStyle name="Normal 43 2 4 3 3 2 2" xfId="46496" xr:uid="{00000000-0005-0000-0000-000063470000}"/>
    <cellStyle name="Normal 43 2 4 3 3 2 3" xfId="31272" xr:uid="{00000000-0005-0000-0000-000064470000}"/>
    <cellStyle name="Normal 43 2 4 3 3 3" xfId="11154" xr:uid="{00000000-0005-0000-0000-000065470000}"/>
    <cellStyle name="Normal 43 2 4 3 3 3 2" xfId="41479" xr:uid="{00000000-0005-0000-0000-000066470000}"/>
    <cellStyle name="Normal 43 2 4 3 3 3 3" xfId="26255" xr:uid="{00000000-0005-0000-0000-000067470000}"/>
    <cellStyle name="Normal 43 2 4 3 3 4" xfId="36466" xr:uid="{00000000-0005-0000-0000-000068470000}"/>
    <cellStyle name="Normal 43 2 4 3 3 5" xfId="21242" xr:uid="{00000000-0005-0000-0000-000069470000}"/>
    <cellStyle name="Normal 43 2 4 3 4" xfId="12832" xr:uid="{00000000-0005-0000-0000-00006A470000}"/>
    <cellStyle name="Normal 43 2 4 3 4 2" xfId="43154" xr:uid="{00000000-0005-0000-0000-00006B470000}"/>
    <cellStyle name="Normal 43 2 4 3 4 3" xfId="27930" xr:uid="{00000000-0005-0000-0000-00006C470000}"/>
    <cellStyle name="Normal 43 2 4 3 5" xfId="7811" xr:uid="{00000000-0005-0000-0000-00006D470000}"/>
    <cellStyle name="Normal 43 2 4 3 5 2" xfId="38137" xr:uid="{00000000-0005-0000-0000-00006E470000}"/>
    <cellStyle name="Normal 43 2 4 3 5 3" xfId="22913" xr:uid="{00000000-0005-0000-0000-00006F470000}"/>
    <cellStyle name="Normal 43 2 4 3 6" xfId="33125" xr:uid="{00000000-0005-0000-0000-000070470000}"/>
    <cellStyle name="Normal 43 2 4 3 7" xfId="17900" xr:uid="{00000000-0005-0000-0000-000071470000}"/>
    <cellStyle name="Normal 43 2 4 4" xfId="3593" xr:uid="{00000000-0005-0000-0000-000072470000}"/>
    <cellStyle name="Normal 43 2 4 4 2" xfId="13667" xr:uid="{00000000-0005-0000-0000-000073470000}"/>
    <cellStyle name="Normal 43 2 4 4 2 2" xfId="43989" xr:uid="{00000000-0005-0000-0000-000074470000}"/>
    <cellStyle name="Normal 43 2 4 4 2 3" xfId="28765" xr:uid="{00000000-0005-0000-0000-000075470000}"/>
    <cellStyle name="Normal 43 2 4 4 3" xfId="8647" xr:uid="{00000000-0005-0000-0000-000076470000}"/>
    <cellStyle name="Normal 43 2 4 4 3 2" xfId="38972" xr:uid="{00000000-0005-0000-0000-000077470000}"/>
    <cellStyle name="Normal 43 2 4 4 3 3" xfId="23748" xr:uid="{00000000-0005-0000-0000-000078470000}"/>
    <cellStyle name="Normal 43 2 4 4 4" xfId="33959" xr:uid="{00000000-0005-0000-0000-000079470000}"/>
    <cellStyle name="Normal 43 2 4 4 5" xfId="18735" xr:uid="{00000000-0005-0000-0000-00007A470000}"/>
    <cellStyle name="Normal 43 2 4 5" xfId="5286" xr:uid="{00000000-0005-0000-0000-00007B470000}"/>
    <cellStyle name="Normal 43 2 4 5 2" xfId="15338" xr:uid="{00000000-0005-0000-0000-00007C470000}"/>
    <cellStyle name="Normal 43 2 4 5 2 2" xfId="45660" xr:uid="{00000000-0005-0000-0000-00007D470000}"/>
    <cellStyle name="Normal 43 2 4 5 2 3" xfId="30436" xr:uid="{00000000-0005-0000-0000-00007E470000}"/>
    <cellStyle name="Normal 43 2 4 5 3" xfId="10318" xr:uid="{00000000-0005-0000-0000-00007F470000}"/>
    <cellStyle name="Normal 43 2 4 5 3 2" xfId="40643" xr:uid="{00000000-0005-0000-0000-000080470000}"/>
    <cellStyle name="Normal 43 2 4 5 3 3" xfId="25419" xr:uid="{00000000-0005-0000-0000-000081470000}"/>
    <cellStyle name="Normal 43 2 4 5 4" xfId="35630" xr:uid="{00000000-0005-0000-0000-000082470000}"/>
    <cellStyle name="Normal 43 2 4 5 5" xfId="20406" xr:uid="{00000000-0005-0000-0000-000083470000}"/>
    <cellStyle name="Normal 43 2 4 6" xfId="11996" xr:uid="{00000000-0005-0000-0000-000084470000}"/>
    <cellStyle name="Normal 43 2 4 6 2" xfId="42318" xr:uid="{00000000-0005-0000-0000-000085470000}"/>
    <cellStyle name="Normal 43 2 4 6 3" xfId="27094" xr:uid="{00000000-0005-0000-0000-000086470000}"/>
    <cellStyle name="Normal 43 2 4 7" xfId="6975" xr:uid="{00000000-0005-0000-0000-000087470000}"/>
    <cellStyle name="Normal 43 2 4 7 2" xfId="37301" xr:uid="{00000000-0005-0000-0000-000088470000}"/>
    <cellStyle name="Normal 43 2 4 7 3" xfId="22077" xr:uid="{00000000-0005-0000-0000-000089470000}"/>
    <cellStyle name="Normal 43 2 4 8" xfId="32289" xr:uid="{00000000-0005-0000-0000-00008A470000}"/>
    <cellStyle name="Normal 43 2 4 9" xfId="17064" xr:uid="{00000000-0005-0000-0000-00008B470000}"/>
    <cellStyle name="Normal 43 2 5" xfId="2109" xr:uid="{00000000-0005-0000-0000-00008C470000}"/>
    <cellStyle name="Normal 43 2 5 2" xfId="2950" xr:uid="{00000000-0005-0000-0000-00008D470000}"/>
    <cellStyle name="Normal 43 2 5 2 2" xfId="4640" xr:uid="{00000000-0005-0000-0000-00008E470000}"/>
    <cellStyle name="Normal 43 2 5 2 2 2" xfId="14713" xr:uid="{00000000-0005-0000-0000-00008F470000}"/>
    <cellStyle name="Normal 43 2 5 2 2 2 2" xfId="45035" xr:uid="{00000000-0005-0000-0000-000090470000}"/>
    <cellStyle name="Normal 43 2 5 2 2 2 3" xfId="29811" xr:uid="{00000000-0005-0000-0000-000091470000}"/>
    <cellStyle name="Normal 43 2 5 2 2 3" xfId="9693" xr:uid="{00000000-0005-0000-0000-000092470000}"/>
    <cellStyle name="Normal 43 2 5 2 2 3 2" xfId="40018" xr:uid="{00000000-0005-0000-0000-000093470000}"/>
    <cellStyle name="Normal 43 2 5 2 2 3 3" xfId="24794" xr:uid="{00000000-0005-0000-0000-000094470000}"/>
    <cellStyle name="Normal 43 2 5 2 2 4" xfId="35005" xr:uid="{00000000-0005-0000-0000-000095470000}"/>
    <cellStyle name="Normal 43 2 5 2 2 5" xfId="19781" xr:uid="{00000000-0005-0000-0000-000096470000}"/>
    <cellStyle name="Normal 43 2 5 2 3" xfId="6332" xr:uid="{00000000-0005-0000-0000-000097470000}"/>
    <cellStyle name="Normal 43 2 5 2 3 2" xfId="16384" xr:uid="{00000000-0005-0000-0000-000098470000}"/>
    <cellStyle name="Normal 43 2 5 2 3 2 2" xfId="46706" xr:uid="{00000000-0005-0000-0000-000099470000}"/>
    <cellStyle name="Normal 43 2 5 2 3 2 3" xfId="31482" xr:uid="{00000000-0005-0000-0000-00009A470000}"/>
    <cellStyle name="Normal 43 2 5 2 3 3" xfId="11364" xr:uid="{00000000-0005-0000-0000-00009B470000}"/>
    <cellStyle name="Normal 43 2 5 2 3 3 2" xfId="41689" xr:uid="{00000000-0005-0000-0000-00009C470000}"/>
    <cellStyle name="Normal 43 2 5 2 3 3 3" xfId="26465" xr:uid="{00000000-0005-0000-0000-00009D470000}"/>
    <cellStyle name="Normal 43 2 5 2 3 4" xfId="36676" xr:uid="{00000000-0005-0000-0000-00009E470000}"/>
    <cellStyle name="Normal 43 2 5 2 3 5" xfId="21452" xr:uid="{00000000-0005-0000-0000-00009F470000}"/>
    <cellStyle name="Normal 43 2 5 2 4" xfId="13042" xr:uid="{00000000-0005-0000-0000-0000A0470000}"/>
    <cellStyle name="Normal 43 2 5 2 4 2" xfId="43364" xr:uid="{00000000-0005-0000-0000-0000A1470000}"/>
    <cellStyle name="Normal 43 2 5 2 4 3" xfId="28140" xr:uid="{00000000-0005-0000-0000-0000A2470000}"/>
    <cellStyle name="Normal 43 2 5 2 5" xfId="8021" xr:uid="{00000000-0005-0000-0000-0000A3470000}"/>
    <cellStyle name="Normal 43 2 5 2 5 2" xfId="38347" xr:uid="{00000000-0005-0000-0000-0000A4470000}"/>
    <cellStyle name="Normal 43 2 5 2 5 3" xfId="23123" xr:uid="{00000000-0005-0000-0000-0000A5470000}"/>
    <cellStyle name="Normal 43 2 5 2 6" xfId="33335" xr:uid="{00000000-0005-0000-0000-0000A6470000}"/>
    <cellStyle name="Normal 43 2 5 2 7" xfId="18110" xr:uid="{00000000-0005-0000-0000-0000A7470000}"/>
    <cellStyle name="Normal 43 2 5 3" xfId="3803" xr:uid="{00000000-0005-0000-0000-0000A8470000}"/>
    <cellStyle name="Normal 43 2 5 3 2" xfId="13877" xr:uid="{00000000-0005-0000-0000-0000A9470000}"/>
    <cellStyle name="Normal 43 2 5 3 2 2" xfId="44199" xr:uid="{00000000-0005-0000-0000-0000AA470000}"/>
    <cellStyle name="Normal 43 2 5 3 2 3" xfId="28975" xr:uid="{00000000-0005-0000-0000-0000AB470000}"/>
    <cellStyle name="Normal 43 2 5 3 3" xfId="8857" xr:uid="{00000000-0005-0000-0000-0000AC470000}"/>
    <cellStyle name="Normal 43 2 5 3 3 2" xfId="39182" xr:uid="{00000000-0005-0000-0000-0000AD470000}"/>
    <cellStyle name="Normal 43 2 5 3 3 3" xfId="23958" xr:uid="{00000000-0005-0000-0000-0000AE470000}"/>
    <cellStyle name="Normal 43 2 5 3 4" xfId="34169" xr:uid="{00000000-0005-0000-0000-0000AF470000}"/>
    <cellStyle name="Normal 43 2 5 3 5" xfId="18945" xr:uid="{00000000-0005-0000-0000-0000B0470000}"/>
    <cellStyle name="Normal 43 2 5 4" xfId="5496" xr:uid="{00000000-0005-0000-0000-0000B1470000}"/>
    <cellStyle name="Normal 43 2 5 4 2" xfId="15548" xr:uid="{00000000-0005-0000-0000-0000B2470000}"/>
    <cellStyle name="Normal 43 2 5 4 2 2" xfId="45870" xr:uid="{00000000-0005-0000-0000-0000B3470000}"/>
    <cellStyle name="Normal 43 2 5 4 2 3" xfId="30646" xr:uid="{00000000-0005-0000-0000-0000B4470000}"/>
    <cellStyle name="Normal 43 2 5 4 3" xfId="10528" xr:uid="{00000000-0005-0000-0000-0000B5470000}"/>
    <cellStyle name="Normal 43 2 5 4 3 2" xfId="40853" xr:uid="{00000000-0005-0000-0000-0000B6470000}"/>
    <cellStyle name="Normal 43 2 5 4 3 3" xfId="25629" xr:uid="{00000000-0005-0000-0000-0000B7470000}"/>
    <cellStyle name="Normal 43 2 5 4 4" xfId="35840" xr:uid="{00000000-0005-0000-0000-0000B8470000}"/>
    <cellStyle name="Normal 43 2 5 4 5" xfId="20616" xr:uid="{00000000-0005-0000-0000-0000B9470000}"/>
    <cellStyle name="Normal 43 2 5 5" xfId="12206" xr:uid="{00000000-0005-0000-0000-0000BA470000}"/>
    <cellStyle name="Normal 43 2 5 5 2" xfId="42528" xr:uid="{00000000-0005-0000-0000-0000BB470000}"/>
    <cellStyle name="Normal 43 2 5 5 3" xfId="27304" xr:uid="{00000000-0005-0000-0000-0000BC470000}"/>
    <cellStyle name="Normal 43 2 5 6" xfId="7185" xr:uid="{00000000-0005-0000-0000-0000BD470000}"/>
    <cellStyle name="Normal 43 2 5 6 2" xfId="37511" xr:uid="{00000000-0005-0000-0000-0000BE470000}"/>
    <cellStyle name="Normal 43 2 5 6 3" xfId="22287" xr:uid="{00000000-0005-0000-0000-0000BF470000}"/>
    <cellStyle name="Normal 43 2 5 7" xfId="32499" xr:uid="{00000000-0005-0000-0000-0000C0470000}"/>
    <cellStyle name="Normal 43 2 5 8" xfId="17274" xr:uid="{00000000-0005-0000-0000-0000C1470000}"/>
    <cellStyle name="Normal 43 2 6" xfId="2530" xr:uid="{00000000-0005-0000-0000-0000C2470000}"/>
    <cellStyle name="Normal 43 2 6 2" xfId="4222" xr:uid="{00000000-0005-0000-0000-0000C3470000}"/>
    <cellStyle name="Normal 43 2 6 2 2" xfId="14295" xr:uid="{00000000-0005-0000-0000-0000C4470000}"/>
    <cellStyle name="Normal 43 2 6 2 2 2" xfId="44617" xr:uid="{00000000-0005-0000-0000-0000C5470000}"/>
    <cellStyle name="Normal 43 2 6 2 2 3" xfId="29393" xr:uid="{00000000-0005-0000-0000-0000C6470000}"/>
    <cellStyle name="Normal 43 2 6 2 3" xfId="9275" xr:uid="{00000000-0005-0000-0000-0000C7470000}"/>
    <cellStyle name="Normal 43 2 6 2 3 2" xfId="39600" xr:uid="{00000000-0005-0000-0000-0000C8470000}"/>
    <cellStyle name="Normal 43 2 6 2 3 3" xfId="24376" xr:uid="{00000000-0005-0000-0000-0000C9470000}"/>
    <cellStyle name="Normal 43 2 6 2 4" xfId="34587" xr:uid="{00000000-0005-0000-0000-0000CA470000}"/>
    <cellStyle name="Normal 43 2 6 2 5" xfId="19363" xr:uid="{00000000-0005-0000-0000-0000CB470000}"/>
    <cellStyle name="Normal 43 2 6 3" xfId="5914" xr:uid="{00000000-0005-0000-0000-0000CC470000}"/>
    <cellStyle name="Normal 43 2 6 3 2" xfId="15966" xr:uid="{00000000-0005-0000-0000-0000CD470000}"/>
    <cellStyle name="Normal 43 2 6 3 2 2" xfId="46288" xr:uid="{00000000-0005-0000-0000-0000CE470000}"/>
    <cellStyle name="Normal 43 2 6 3 2 3" xfId="31064" xr:uid="{00000000-0005-0000-0000-0000CF470000}"/>
    <cellStyle name="Normal 43 2 6 3 3" xfId="10946" xr:uid="{00000000-0005-0000-0000-0000D0470000}"/>
    <cellStyle name="Normal 43 2 6 3 3 2" xfId="41271" xr:uid="{00000000-0005-0000-0000-0000D1470000}"/>
    <cellStyle name="Normal 43 2 6 3 3 3" xfId="26047" xr:uid="{00000000-0005-0000-0000-0000D2470000}"/>
    <cellStyle name="Normal 43 2 6 3 4" xfId="36258" xr:uid="{00000000-0005-0000-0000-0000D3470000}"/>
    <cellStyle name="Normal 43 2 6 3 5" xfId="21034" xr:uid="{00000000-0005-0000-0000-0000D4470000}"/>
    <cellStyle name="Normal 43 2 6 4" xfId="12624" xr:uid="{00000000-0005-0000-0000-0000D5470000}"/>
    <cellStyle name="Normal 43 2 6 4 2" xfId="42946" xr:uid="{00000000-0005-0000-0000-0000D6470000}"/>
    <cellStyle name="Normal 43 2 6 4 3" xfId="27722" xr:uid="{00000000-0005-0000-0000-0000D7470000}"/>
    <cellStyle name="Normal 43 2 6 5" xfId="7603" xr:uid="{00000000-0005-0000-0000-0000D8470000}"/>
    <cellStyle name="Normal 43 2 6 5 2" xfId="37929" xr:uid="{00000000-0005-0000-0000-0000D9470000}"/>
    <cellStyle name="Normal 43 2 6 5 3" xfId="22705" xr:uid="{00000000-0005-0000-0000-0000DA470000}"/>
    <cellStyle name="Normal 43 2 6 6" xfId="32917" xr:uid="{00000000-0005-0000-0000-0000DB470000}"/>
    <cellStyle name="Normal 43 2 6 7" xfId="17692" xr:uid="{00000000-0005-0000-0000-0000DC470000}"/>
    <cellStyle name="Normal 43 2 7" xfId="3381" xr:uid="{00000000-0005-0000-0000-0000DD470000}"/>
    <cellStyle name="Normal 43 2 7 2" xfId="13459" xr:uid="{00000000-0005-0000-0000-0000DE470000}"/>
    <cellStyle name="Normal 43 2 7 2 2" xfId="43781" xr:uid="{00000000-0005-0000-0000-0000DF470000}"/>
    <cellStyle name="Normal 43 2 7 2 3" xfId="28557" xr:uid="{00000000-0005-0000-0000-0000E0470000}"/>
    <cellStyle name="Normal 43 2 7 3" xfId="8439" xr:uid="{00000000-0005-0000-0000-0000E1470000}"/>
    <cellStyle name="Normal 43 2 7 3 2" xfId="38764" xr:uid="{00000000-0005-0000-0000-0000E2470000}"/>
    <cellStyle name="Normal 43 2 7 3 3" xfId="23540" xr:uid="{00000000-0005-0000-0000-0000E3470000}"/>
    <cellStyle name="Normal 43 2 7 4" xfId="33751" xr:uid="{00000000-0005-0000-0000-0000E4470000}"/>
    <cellStyle name="Normal 43 2 7 5" xfId="18527" xr:uid="{00000000-0005-0000-0000-0000E5470000}"/>
    <cellStyle name="Normal 43 2 8" xfId="5075" xr:uid="{00000000-0005-0000-0000-0000E6470000}"/>
    <cellStyle name="Normal 43 2 8 2" xfId="15130" xr:uid="{00000000-0005-0000-0000-0000E7470000}"/>
    <cellStyle name="Normal 43 2 8 2 2" xfId="45452" xr:uid="{00000000-0005-0000-0000-0000E8470000}"/>
    <cellStyle name="Normal 43 2 8 2 3" xfId="30228" xr:uid="{00000000-0005-0000-0000-0000E9470000}"/>
    <cellStyle name="Normal 43 2 8 3" xfId="10110" xr:uid="{00000000-0005-0000-0000-0000EA470000}"/>
    <cellStyle name="Normal 43 2 8 3 2" xfId="40435" xr:uid="{00000000-0005-0000-0000-0000EB470000}"/>
    <cellStyle name="Normal 43 2 8 3 3" xfId="25211" xr:uid="{00000000-0005-0000-0000-0000EC470000}"/>
    <cellStyle name="Normal 43 2 8 4" xfId="35422" xr:uid="{00000000-0005-0000-0000-0000ED470000}"/>
    <cellStyle name="Normal 43 2 8 5" xfId="20198" xr:uid="{00000000-0005-0000-0000-0000EE470000}"/>
    <cellStyle name="Normal 43 2 9" xfId="11786" xr:uid="{00000000-0005-0000-0000-0000EF470000}"/>
    <cellStyle name="Normal 43 2 9 2" xfId="42110" xr:uid="{00000000-0005-0000-0000-0000F0470000}"/>
    <cellStyle name="Normal 43 2 9 3" xfId="26886" xr:uid="{00000000-0005-0000-0000-0000F1470000}"/>
    <cellStyle name="Normal 43 3" xfId="47293" xr:uid="{00000000-0005-0000-0000-0000F2470000}"/>
    <cellStyle name="Normal 44" xfId="968" xr:uid="{00000000-0005-0000-0000-0000F3470000}"/>
    <cellStyle name="Normal 44 2" xfId="1442" xr:uid="{00000000-0005-0000-0000-0000F4470000}"/>
    <cellStyle name="Normal 44 2 10" xfId="6766" xr:uid="{00000000-0005-0000-0000-0000F5470000}"/>
    <cellStyle name="Normal 44 2 10 2" xfId="37094" xr:uid="{00000000-0005-0000-0000-0000F6470000}"/>
    <cellStyle name="Normal 44 2 10 3" xfId="21870" xr:uid="{00000000-0005-0000-0000-0000F7470000}"/>
    <cellStyle name="Normal 44 2 11" xfId="32085" xr:uid="{00000000-0005-0000-0000-0000F8470000}"/>
    <cellStyle name="Normal 44 2 12" xfId="16855" xr:uid="{00000000-0005-0000-0000-0000F9470000}"/>
    <cellStyle name="Normal 44 2 2" xfId="1730" xr:uid="{00000000-0005-0000-0000-0000FA470000}"/>
    <cellStyle name="Normal 44 2 2 10" xfId="32137" xr:uid="{00000000-0005-0000-0000-0000FB470000}"/>
    <cellStyle name="Normal 44 2 2 11" xfId="16909" xr:uid="{00000000-0005-0000-0000-0000FC470000}"/>
    <cellStyle name="Normal 44 2 2 2" xfId="1838" xr:uid="{00000000-0005-0000-0000-0000FD470000}"/>
    <cellStyle name="Normal 44 2 2 2 10" xfId="17013" xr:uid="{00000000-0005-0000-0000-0000FE470000}"/>
    <cellStyle name="Normal 44 2 2 2 2" xfId="2055" xr:uid="{00000000-0005-0000-0000-0000FF470000}"/>
    <cellStyle name="Normal 44 2 2 2 2 2" xfId="2476" xr:uid="{00000000-0005-0000-0000-000000480000}"/>
    <cellStyle name="Normal 44 2 2 2 2 2 2" xfId="3315" xr:uid="{00000000-0005-0000-0000-000001480000}"/>
    <cellStyle name="Normal 44 2 2 2 2 2 2 2" xfId="5005" xr:uid="{00000000-0005-0000-0000-000002480000}"/>
    <cellStyle name="Normal 44 2 2 2 2 2 2 2 2" xfId="15078" xr:uid="{00000000-0005-0000-0000-000003480000}"/>
    <cellStyle name="Normal 44 2 2 2 2 2 2 2 2 2" xfId="45400" xr:uid="{00000000-0005-0000-0000-000004480000}"/>
    <cellStyle name="Normal 44 2 2 2 2 2 2 2 2 3" xfId="30176" xr:uid="{00000000-0005-0000-0000-000005480000}"/>
    <cellStyle name="Normal 44 2 2 2 2 2 2 2 3" xfId="10058" xr:uid="{00000000-0005-0000-0000-000006480000}"/>
    <cellStyle name="Normal 44 2 2 2 2 2 2 2 3 2" xfId="40383" xr:uid="{00000000-0005-0000-0000-000007480000}"/>
    <cellStyle name="Normal 44 2 2 2 2 2 2 2 3 3" xfId="25159" xr:uid="{00000000-0005-0000-0000-000008480000}"/>
    <cellStyle name="Normal 44 2 2 2 2 2 2 2 4" xfId="35370" xr:uid="{00000000-0005-0000-0000-000009480000}"/>
    <cellStyle name="Normal 44 2 2 2 2 2 2 2 5" xfId="20146" xr:uid="{00000000-0005-0000-0000-00000A480000}"/>
    <cellStyle name="Normal 44 2 2 2 2 2 2 3" xfId="6697" xr:uid="{00000000-0005-0000-0000-00000B480000}"/>
    <cellStyle name="Normal 44 2 2 2 2 2 2 3 2" xfId="16749" xr:uid="{00000000-0005-0000-0000-00000C480000}"/>
    <cellStyle name="Normal 44 2 2 2 2 2 2 3 2 2" xfId="47071" xr:uid="{00000000-0005-0000-0000-00000D480000}"/>
    <cellStyle name="Normal 44 2 2 2 2 2 2 3 2 3" xfId="31847" xr:uid="{00000000-0005-0000-0000-00000E480000}"/>
    <cellStyle name="Normal 44 2 2 2 2 2 2 3 3" xfId="11729" xr:uid="{00000000-0005-0000-0000-00000F480000}"/>
    <cellStyle name="Normal 44 2 2 2 2 2 2 3 3 2" xfId="42054" xr:uid="{00000000-0005-0000-0000-000010480000}"/>
    <cellStyle name="Normal 44 2 2 2 2 2 2 3 3 3" xfId="26830" xr:uid="{00000000-0005-0000-0000-000011480000}"/>
    <cellStyle name="Normal 44 2 2 2 2 2 2 3 4" xfId="37041" xr:uid="{00000000-0005-0000-0000-000012480000}"/>
    <cellStyle name="Normal 44 2 2 2 2 2 2 3 5" xfId="21817" xr:uid="{00000000-0005-0000-0000-000013480000}"/>
    <cellStyle name="Normal 44 2 2 2 2 2 2 4" xfId="13407" xr:uid="{00000000-0005-0000-0000-000014480000}"/>
    <cellStyle name="Normal 44 2 2 2 2 2 2 4 2" xfId="43729" xr:uid="{00000000-0005-0000-0000-000015480000}"/>
    <cellStyle name="Normal 44 2 2 2 2 2 2 4 3" xfId="28505" xr:uid="{00000000-0005-0000-0000-000016480000}"/>
    <cellStyle name="Normal 44 2 2 2 2 2 2 5" xfId="8386" xr:uid="{00000000-0005-0000-0000-000017480000}"/>
    <cellStyle name="Normal 44 2 2 2 2 2 2 5 2" xfId="38712" xr:uid="{00000000-0005-0000-0000-000018480000}"/>
    <cellStyle name="Normal 44 2 2 2 2 2 2 5 3" xfId="23488" xr:uid="{00000000-0005-0000-0000-000019480000}"/>
    <cellStyle name="Normal 44 2 2 2 2 2 2 6" xfId="33700" xr:uid="{00000000-0005-0000-0000-00001A480000}"/>
    <cellStyle name="Normal 44 2 2 2 2 2 2 7" xfId="18475" xr:uid="{00000000-0005-0000-0000-00001B480000}"/>
    <cellStyle name="Normal 44 2 2 2 2 2 3" xfId="4168" xr:uid="{00000000-0005-0000-0000-00001C480000}"/>
    <cellStyle name="Normal 44 2 2 2 2 2 3 2" xfId="14242" xr:uid="{00000000-0005-0000-0000-00001D480000}"/>
    <cellStyle name="Normal 44 2 2 2 2 2 3 2 2" xfId="44564" xr:uid="{00000000-0005-0000-0000-00001E480000}"/>
    <cellStyle name="Normal 44 2 2 2 2 2 3 2 3" xfId="29340" xr:uid="{00000000-0005-0000-0000-00001F480000}"/>
    <cellStyle name="Normal 44 2 2 2 2 2 3 3" xfId="9222" xr:uid="{00000000-0005-0000-0000-000020480000}"/>
    <cellStyle name="Normal 44 2 2 2 2 2 3 3 2" xfId="39547" xr:uid="{00000000-0005-0000-0000-000021480000}"/>
    <cellStyle name="Normal 44 2 2 2 2 2 3 3 3" xfId="24323" xr:uid="{00000000-0005-0000-0000-000022480000}"/>
    <cellStyle name="Normal 44 2 2 2 2 2 3 4" xfId="34534" xr:uid="{00000000-0005-0000-0000-000023480000}"/>
    <cellStyle name="Normal 44 2 2 2 2 2 3 5" xfId="19310" xr:uid="{00000000-0005-0000-0000-000024480000}"/>
    <cellStyle name="Normal 44 2 2 2 2 2 4" xfId="5861" xr:uid="{00000000-0005-0000-0000-000025480000}"/>
    <cellStyle name="Normal 44 2 2 2 2 2 4 2" xfId="15913" xr:uid="{00000000-0005-0000-0000-000026480000}"/>
    <cellStyle name="Normal 44 2 2 2 2 2 4 2 2" xfId="46235" xr:uid="{00000000-0005-0000-0000-000027480000}"/>
    <cellStyle name="Normal 44 2 2 2 2 2 4 2 3" xfId="31011" xr:uid="{00000000-0005-0000-0000-000028480000}"/>
    <cellStyle name="Normal 44 2 2 2 2 2 4 3" xfId="10893" xr:uid="{00000000-0005-0000-0000-000029480000}"/>
    <cellStyle name="Normal 44 2 2 2 2 2 4 3 2" xfId="41218" xr:uid="{00000000-0005-0000-0000-00002A480000}"/>
    <cellStyle name="Normal 44 2 2 2 2 2 4 3 3" xfId="25994" xr:uid="{00000000-0005-0000-0000-00002B480000}"/>
    <cellStyle name="Normal 44 2 2 2 2 2 4 4" xfId="36205" xr:uid="{00000000-0005-0000-0000-00002C480000}"/>
    <cellStyle name="Normal 44 2 2 2 2 2 4 5" xfId="20981" xr:uid="{00000000-0005-0000-0000-00002D480000}"/>
    <cellStyle name="Normal 44 2 2 2 2 2 5" xfId="12571" xr:uid="{00000000-0005-0000-0000-00002E480000}"/>
    <cellStyle name="Normal 44 2 2 2 2 2 5 2" xfId="42893" xr:uid="{00000000-0005-0000-0000-00002F480000}"/>
    <cellStyle name="Normal 44 2 2 2 2 2 5 3" xfId="27669" xr:uid="{00000000-0005-0000-0000-000030480000}"/>
    <cellStyle name="Normal 44 2 2 2 2 2 6" xfId="7550" xr:uid="{00000000-0005-0000-0000-000031480000}"/>
    <cellStyle name="Normal 44 2 2 2 2 2 6 2" xfId="37876" xr:uid="{00000000-0005-0000-0000-000032480000}"/>
    <cellStyle name="Normal 44 2 2 2 2 2 6 3" xfId="22652" xr:uid="{00000000-0005-0000-0000-000033480000}"/>
    <cellStyle name="Normal 44 2 2 2 2 2 7" xfId="32864" xr:uid="{00000000-0005-0000-0000-000034480000}"/>
    <cellStyle name="Normal 44 2 2 2 2 2 8" xfId="17639" xr:uid="{00000000-0005-0000-0000-000035480000}"/>
    <cellStyle name="Normal 44 2 2 2 2 3" xfId="2897" xr:uid="{00000000-0005-0000-0000-000036480000}"/>
    <cellStyle name="Normal 44 2 2 2 2 3 2" xfId="4587" xr:uid="{00000000-0005-0000-0000-000037480000}"/>
    <cellStyle name="Normal 44 2 2 2 2 3 2 2" xfId="14660" xr:uid="{00000000-0005-0000-0000-000038480000}"/>
    <cellStyle name="Normal 44 2 2 2 2 3 2 2 2" xfId="44982" xr:uid="{00000000-0005-0000-0000-000039480000}"/>
    <cellStyle name="Normal 44 2 2 2 2 3 2 2 3" xfId="29758" xr:uid="{00000000-0005-0000-0000-00003A480000}"/>
    <cellStyle name="Normal 44 2 2 2 2 3 2 3" xfId="9640" xr:uid="{00000000-0005-0000-0000-00003B480000}"/>
    <cellStyle name="Normal 44 2 2 2 2 3 2 3 2" xfId="39965" xr:uid="{00000000-0005-0000-0000-00003C480000}"/>
    <cellStyle name="Normal 44 2 2 2 2 3 2 3 3" xfId="24741" xr:uid="{00000000-0005-0000-0000-00003D480000}"/>
    <cellStyle name="Normal 44 2 2 2 2 3 2 4" xfId="34952" xr:uid="{00000000-0005-0000-0000-00003E480000}"/>
    <cellStyle name="Normal 44 2 2 2 2 3 2 5" xfId="19728" xr:uid="{00000000-0005-0000-0000-00003F480000}"/>
    <cellStyle name="Normal 44 2 2 2 2 3 3" xfId="6279" xr:uid="{00000000-0005-0000-0000-000040480000}"/>
    <cellStyle name="Normal 44 2 2 2 2 3 3 2" xfId="16331" xr:uid="{00000000-0005-0000-0000-000041480000}"/>
    <cellStyle name="Normal 44 2 2 2 2 3 3 2 2" xfId="46653" xr:uid="{00000000-0005-0000-0000-000042480000}"/>
    <cellStyle name="Normal 44 2 2 2 2 3 3 2 3" xfId="31429" xr:uid="{00000000-0005-0000-0000-000043480000}"/>
    <cellStyle name="Normal 44 2 2 2 2 3 3 3" xfId="11311" xr:uid="{00000000-0005-0000-0000-000044480000}"/>
    <cellStyle name="Normal 44 2 2 2 2 3 3 3 2" xfId="41636" xr:uid="{00000000-0005-0000-0000-000045480000}"/>
    <cellStyle name="Normal 44 2 2 2 2 3 3 3 3" xfId="26412" xr:uid="{00000000-0005-0000-0000-000046480000}"/>
    <cellStyle name="Normal 44 2 2 2 2 3 3 4" xfId="36623" xr:uid="{00000000-0005-0000-0000-000047480000}"/>
    <cellStyle name="Normal 44 2 2 2 2 3 3 5" xfId="21399" xr:uid="{00000000-0005-0000-0000-000048480000}"/>
    <cellStyle name="Normal 44 2 2 2 2 3 4" xfId="12989" xr:uid="{00000000-0005-0000-0000-000049480000}"/>
    <cellStyle name="Normal 44 2 2 2 2 3 4 2" xfId="43311" xr:uid="{00000000-0005-0000-0000-00004A480000}"/>
    <cellStyle name="Normal 44 2 2 2 2 3 4 3" xfId="28087" xr:uid="{00000000-0005-0000-0000-00004B480000}"/>
    <cellStyle name="Normal 44 2 2 2 2 3 5" xfId="7968" xr:uid="{00000000-0005-0000-0000-00004C480000}"/>
    <cellStyle name="Normal 44 2 2 2 2 3 5 2" xfId="38294" xr:uid="{00000000-0005-0000-0000-00004D480000}"/>
    <cellStyle name="Normal 44 2 2 2 2 3 5 3" xfId="23070" xr:uid="{00000000-0005-0000-0000-00004E480000}"/>
    <cellStyle name="Normal 44 2 2 2 2 3 6" xfId="33282" xr:uid="{00000000-0005-0000-0000-00004F480000}"/>
    <cellStyle name="Normal 44 2 2 2 2 3 7" xfId="18057" xr:uid="{00000000-0005-0000-0000-000050480000}"/>
    <cellStyle name="Normal 44 2 2 2 2 4" xfId="3750" xr:uid="{00000000-0005-0000-0000-000051480000}"/>
    <cellStyle name="Normal 44 2 2 2 2 4 2" xfId="13824" xr:uid="{00000000-0005-0000-0000-000052480000}"/>
    <cellStyle name="Normal 44 2 2 2 2 4 2 2" xfId="44146" xr:uid="{00000000-0005-0000-0000-000053480000}"/>
    <cellStyle name="Normal 44 2 2 2 2 4 2 3" xfId="28922" xr:uid="{00000000-0005-0000-0000-000054480000}"/>
    <cellStyle name="Normal 44 2 2 2 2 4 3" xfId="8804" xr:uid="{00000000-0005-0000-0000-000055480000}"/>
    <cellStyle name="Normal 44 2 2 2 2 4 3 2" xfId="39129" xr:uid="{00000000-0005-0000-0000-000056480000}"/>
    <cellStyle name="Normal 44 2 2 2 2 4 3 3" xfId="23905" xr:uid="{00000000-0005-0000-0000-000057480000}"/>
    <cellStyle name="Normal 44 2 2 2 2 4 4" xfId="34116" xr:uid="{00000000-0005-0000-0000-000058480000}"/>
    <cellStyle name="Normal 44 2 2 2 2 4 5" xfId="18892" xr:uid="{00000000-0005-0000-0000-000059480000}"/>
    <cellStyle name="Normal 44 2 2 2 2 5" xfId="5443" xr:uid="{00000000-0005-0000-0000-00005A480000}"/>
    <cellStyle name="Normal 44 2 2 2 2 5 2" xfId="15495" xr:uid="{00000000-0005-0000-0000-00005B480000}"/>
    <cellStyle name="Normal 44 2 2 2 2 5 2 2" xfId="45817" xr:uid="{00000000-0005-0000-0000-00005C480000}"/>
    <cellStyle name="Normal 44 2 2 2 2 5 2 3" xfId="30593" xr:uid="{00000000-0005-0000-0000-00005D480000}"/>
    <cellStyle name="Normal 44 2 2 2 2 5 3" xfId="10475" xr:uid="{00000000-0005-0000-0000-00005E480000}"/>
    <cellStyle name="Normal 44 2 2 2 2 5 3 2" xfId="40800" xr:uid="{00000000-0005-0000-0000-00005F480000}"/>
    <cellStyle name="Normal 44 2 2 2 2 5 3 3" xfId="25576" xr:uid="{00000000-0005-0000-0000-000060480000}"/>
    <cellStyle name="Normal 44 2 2 2 2 5 4" xfId="35787" xr:uid="{00000000-0005-0000-0000-000061480000}"/>
    <cellStyle name="Normal 44 2 2 2 2 5 5" xfId="20563" xr:uid="{00000000-0005-0000-0000-000062480000}"/>
    <cellStyle name="Normal 44 2 2 2 2 6" xfId="12153" xr:uid="{00000000-0005-0000-0000-000063480000}"/>
    <cellStyle name="Normal 44 2 2 2 2 6 2" xfId="42475" xr:uid="{00000000-0005-0000-0000-000064480000}"/>
    <cellStyle name="Normal 44 2 2 2 2 6 3" xfId="27251" xr:uid="{00000000-0005-0000-0000-000065480000}"/>
    <cellStyle name="Normal 44 2 2 2 2 7" xfId="7132" xr:uid="{00000000-0005-0000-0000-000066480000}"/>
    <cellStyle name="Normal 44 2 2 2 2 7 2" xfId="37458" xr:uid="{00000000-0005-0000-0000-000067480000}"/>
    <cellStyle name="Normal 44 2 2 2 2 7 3" xfId="22234" xr:uid="{00000000-0005-0000-0000-000068480000}"/>
    <cellStyle name="Normal 44 2 2 2 2 8" xfId="32446" xr:uid="{00000000-0005-0000-0000-000069480000}"/>
    <cellStyle name="Normal 44 2 2 2 2 9" xfId="17221" xr:uid="{00000000-0005-0000-0000-00006A480000}"/>
    <cellStyle name="Normal 44 2 2 2 3" xfId="2268" xr:uid="{00000000-0005-0000-0000-00006B480000}"/>
    <cellStyle name="Normal 44 2 2 2 3 2" xfId="3107" xr:uid="{00000000-0005-0000-0000-00006C480000}"/>
    <cellStyle name="Normal 44 2 2 2 3 2 2" xfId="4797" xr:uid="{00000000-0005-0000-0000-00006D480000}"/>
    <cellStyle name="Normal 44 2 2 2 3 2 2 2" xfId="14870" xr:uid="{00000000-0005-0000-0000-00006E480000}"/>
    <cellStyle name="Normal 44 2 2 2 3 2 2 2 2" xfId="45192" xr:uid="{00000000-0005-0000-0000-00006F480000}"/>
    <cellStyle name="Normal 44 2 2 2 3 2 2 2 3" xfId="29968" xr:uid="{00000000-0005-0000-0000-000070480000}"/>
    <cellStyle name="Normal 44 2 2 2 3 2 2 3" xfId="9850" xr:uid="{00000000-0005-0000-0000-000071480000}"/>
    <cellStyle name="Normal 44 2 2 2 3 2 2 3 2" xfId="40175" xr:uid="{00000000-0005-0000-0000-000072480000}"/>
    <cellStyle name="Normal 44 2 2 2 3 2 2 3 3" xfId="24951" xr:uid="{00000000-0005-0000-0000-000073480000}"/>
    <cellStyle name="Normal 44 2 2 2 3 2 2 4" xfId="35162" xr:uid="{00000000-0005-0000-0000-000074480000}"/>
    <cellStyle name="Normal 44 2 2 2 3 2 2 5" xfId="19938" xr:uid="{00000000-0005-0000-0000-000075480000}"/>
    <cellStyle name="Normal 44 2 2 2 3 2 3" xfId="6489" xr:uid="{00000000-0005-0000-0000-000076480000}"/>
    <cellStyle name="Normal 44 2 2 2 3 2 3 2" xfId="16541" xr:uid="{00000000-0005-0000-0000-000077480000}"/>
    <cellStyle name="Normal 44 2 2 2 3 2 3 2 2" xfId="46863" xr:uid="{00000000-0005-0000-0000-000078480000}"/>
    <cellStyle name="Normal 44 2 2 2 3 2 3 2 3" xfId="31639" xr:uid="{00000000-0005-0000-0000-000079480000}"/>
    <cellStyle name="Normal 44 2 2 2 3 2 3 3" xfId="11521" xr:uid="{00000000-0005-0000-0000-00007A480000}"/>
    <cellStyle name="Normal 44 2 2 2 3 2 3 3 2" xfId="41846" xr:uid="{00000000-0005-0000-0000-00007B480000}"/>
    <cellStyle name="Normal 44 2 2 2 3 2 3 3 3" xfId="26622" xr:uid="{00000000-0005-0000-0000-00007C480000}"/>
    <cellStyle name="Normal 44 2 2 2 3 2 3 4" xfId="36833" xr:uid="{00000000-0005-0000-0000-00007D480000}"/>
    <cellStyle name="Normal 44 2 2 2 3 2 3 5" xfId="21609" xr:uid="{00000000-0005-0000-0000-00007E480000}"/>
    <cellStyle name="Normal 44 2 2 2 3 2 4" xfId="13199" xr:uid="{00000000-0005-0000-0000-00007F480000}"/>
    <cellStyle name="Normal 44 2 2 2 3 2 4 2" xfId="43521" xr:uid="{00000000-0005-0000-0000-000080480000}"/>
    <cellStyle name="Normal 44 2 2 2 3 2 4 3" xfId="28297" xr:uid="{00000000-0005-0000-0000-000081480000}"/>
    <cellStyle name="Normal 44 2 2 2 3 2 5" xfId="8178" xr:uid="{00000000-0005-0000-0000-000082480000}"/>
    <cellStyle name="Normal 44 2 2 2 3 2 5 2" xfId="38504" xr:uid="{00000000-0005-0000-0000-000083480000}"/>
    <cellStyle name="Normal 44 2 2 2 3 2 5 3" xfId="23280" xr:uid="{00000000-0005-0000-0000-000084480000}"/>
    <cellStyle name="Normal 44 2 2 2 3 2 6" xfId="33492" xr:uid="{00000000-0005-0000-0000-000085480000}"/>
    <cellStyle name="Normal 44 2 2 2 3 2 7" xfId="18267" xr:uid="{00000000-0005-0000-0000-000086480000}"/>
    <cellStyle name="Normal 44 2 2 2 3 3" xfId="3960" xr:uid="{00000000-0005-0000-0000-000087480000}"/>
    <cellStyle name="Normal 44 2 2 2 3 3 2" xfId="14034" xr:uid="{00000000-0005-0000-0000-000088480000}"/>
    <cellStyle name="Normal 44 2 2 2 3 3 2 2" xfId="44356" xr:uid="{00000000-0005-0000-0000-000089480000}"/>
    <cellStyle name="Normal 44 2 2 2 3 3 2 3" xfId="29132" xr:uid="{00000000-0005-0000-0000-00008A480000}"/>
    <cellStyle name="Normal 44 2 2 2 3 3 3" xfId="9014" xr:uid="{00000000-0005-0000-0000-00008B480000}"/>
    <cellStyle name="Normal 44 2 2 2 3 3 3 2" xfId="39339" xr:uid="{00000000-0005-0000-0000-00008C480000}"/>
    <cellStyle name="Normal 44 2 2 2 3 3 3 3" xfId="24115" xr:uid="{00000000-0005-0000-0000-00008D480000}"/>
    <cellStyle name="Normal 44 2 2 2 3 3 4" xfId="34326" xr:uid="{00000000-0005-0000-0000-00008E480000}"/>
    <cellStyle name="Normal 44 2 2 2 3 3 5" xfId="19102" xr:uid="{00000000-0005-0000-0000-00008F480000}"/>
    <cellStyle name="Normal 44 2 2 2 3 4" xfId="5653" xr:uid="{00000000-0005-0000-0000-000090480000}"/>
    <cellStyle name="Normal 44 2 2 2 3 4 2" xfId="15705" xr:uid="{00000000-0005-0000-0000-000091480000}"/>
    <cellStyle name="Normal 44 2 2 2 3 4 2 2" xfId="46027" xr:uid="{00000000-0005-0000-0000-000092480000}"/>
    <cellStyle name="Normal 44 2 2 2 3 4 2 3" xfId="30803" xr:uid="{00000000-0005-0000-0000-000093480000}"/>
    <cellStyle name="Normal 44 2 2 2 3 4 3" xfId="10685" xr:uid="{00000000-0005-0000-0000-000094480000}"/>
    <cellStyle name="Normal 44 2 2 2 3 4 3 2" xfId="41010" xr:uid="{00000000-0005-0000-0000-000095480000}"/>
    <cellStyle name="Normal 44 2 2 2 3 4 3 3" xfId="25786" xr:uid="{00000000-0005-0000-0000-000096480000}"/>
    <cellStyle name="Normal 44 2 2 2 3 4 4" xfId="35997" xr:uid="{00000000-0005-0000-0000-000097480000}"/>
    <cellStyle name="Normal 44 2 2 2 3 4 5" xfId="20773" xr:uid="{00000000-0005-0000-0000-000098480000}"/>
    <cellStyle name="Normal 44 2 2 2 3 5" xfId="12363" xr:uid="{00000000-0005-0000-0000-000099480000}"/>
    <cellStyle name="Normal 44 2 2 2 3 5 2" xfId="42685" xr:uid="{00000000-0005-0000-0000-00009A480000}"/>
    <cellStyle name="Normal 44 2 2 2 3 5 3" xfId="27461" xr:uid="{00000000-0005-0000-0000-00009B480000}"/>
    <cellStyle name="Normal 44 2 2 2 3 6" xfId="7342" xr:uid="{00000000-0005-0000-0000-00009C480000}"/>
    <cellStyle name="Normal 44 2 2 2 3 6 2" xfId="37668" xr:uid="{00000000-0005-0000-0000-00009D480000}"/>
    <cellStyle name="Normal 44 2 2 2 3 6 3" xfId="22444" xr:uid="{00000000-0005-0000-0000-00009E480000}"/>
    <cellStyle name="Normal 44 2 2 2 3 7" xfId="32656" xr:uid="{00000000-0005-0000-0000-00009F480000}"/>
    <cellStyle name="Normal 44 2 2 2 3 8" xfId="17431" xr:uid="{00000000-0005-0000-0000-0000A0480000}"/>
    <cellStyle name="Normal 44 2 2 2 4" xfId="2689" xr:uid="{00000000-0005-0000-0000-0000A1480000}"/>
    <cellStyle name="Normal 44 2 2 2 4 2" xfId="4379" xr:uid="{00000000-0005-0000-0000-0000A2480000}"/>
    <cellStyle name="Normal 44 2 2 2 4 2 2" xfId="14452" xr:uid="{00000000-0005-0000-0000-0000A3480000}"/>
    <cellStyle name="Normal 44 2 2 2 4 2 2 2" xfId="44774" xr:uid="{00000000-0005-0000-0000-0000A4480000}"/>
    <cellStyle name="Normal 44 2 2 2 4 2 2 3" xfId="29550" xr:uid="{00000000-0005-0000-0000-0000A5480000}"/>
    <cellStyle name="Normal 44 2 2 2 4 2 3" xfId="9432" xr:uid="{00000000-0005-0000-0000-0000A6480000}"/>
    <cellStyle name="Normal 44 2 2 2 4 2 3 2" xfId="39757" xr:uid="{00000000-0005-0000-0000-0000A7480000}"/>
    <cellStyle name="Normal 44 2 2 2 4 2 3 3" xfId="24533" xr:uid="{00000000-0005-0000-0000-0000A8480000}"/>
    <cellStyle name="Normal 44 2 2 2 4 2 4" xfId="34744" xr:uid="{00000000-0005-0000-0000-0000A9480000}"/>
    <cellStyle name="Normal 44 2 2 2 4 2 5" xfId="19520" xr:uid="{00000000-0005-0000-0000-0000AA480000}"/>
    <cellStyle name="Normal 44 2 2 2 4 3" xfId="6071" xr:uid="{00000000-0005-0000-0000-0000AB480000}"/>
    <cellStyle name="Normal 44 2 2 2 4 3 2" xfId="16123" xr:uid="{00000000-0005-0000-0000-0000AC480000}"/>
    <cellStyle name="Normal 44 2 2 2 4 3 2 2" xfId="46445" xr:uid="{00000000-0005-0000-0000-0000AD480000}"/>
    <cellStyle name="Normal 44 2 2 2 4 3 2 3" xfId="31221" xr:uid="{00000000-0005-0000-0000-0000AE480000}"/>
    <cellStyle name="Normal 44 2 2 2 4 3 3" xfId="11103" xr:uid="{00000000-0005-0000-0000-0000AF480000}"/>
    <cellStyle name="Normal 44 2 2 2 4 3 3 2" xfId="41428" xr:uid="{00000000-0005-0000-0000-0000B0480000}"/>
    <cellStyle name="Normal 44 2 2 2 4 3 3 3" xfId="26204" xr:uid="{00000000-0005-0000-0000-0000B1480000}"/>
    <cellStyle name="Normal 44 2 2 2 4 3 4" xfId="36415" xr:uid="{00000000-0005-0000-0000-0000B2480000}"/>
    <cellStyle name="Normal 44 2 2 2 4 3 5" xfId="21191" xr:uid="{00000000-0005-0000-0000-0000B3480000}"/>
    <cellStyle name="Normal 44 2 2 2 4 4" xfId="12781" xr:uid="{00000000-0005-0000-0000-0000B4480000}"/>
    <cellStyle name="Normal 44 2 2 2 4 4 2" xfId="43103" xr:uid="{00000000-0005-0000-0000-0000B5480000}"/>
    <cellStyle name="Normal 44 2 2 2 4 4 3" xfId="27879" xr:uid="{00000000-0005-0000-0000-0000B6480000}"/>
    <cellStyle name="Normal 44 2 2 2 4 5" xfId="7760" xr:uid="{00000000-0005-0000-0000-0000B7480000}"/>
    <cellStyle name="Normal 44 2 2 2 4 5 2" xfId="38086" xr:uid="{00000000-0005-0000-0000-0000B8480000}"/>
    <cellStyle name="Normal 44 2 2 2 4 5 3" xfId="22862" xr:uid="{00000000-0005-0000-0000-0000B9480000}"/>
    <cellStyle name="Normal 44 2 2 2 4 6" xfId="33074" xr:uid="{00000000-0005-0000-0000-0000BA480000}"/>
    <cellStyle name="Normal 44 2 2 2 4 7" xfId="17849" xr:uid="{00000000-0005-0000-0000-0000BB480000}"/>
    <cellStyle name="Normal 44 2 2 2 5" xfId="3542" xr:uid="{00000000-0005-0000-0000-0000BC480000}"/>
    <cellStyle name="Normal 44 2 2 2 5 2" xfId="13616" xr:uid="{00000000-0005-0000-0000-0000BD480000}"/>
    <cellStyle name="Normal 44 2 2 2 5 2 2" xfId="43938" xr:uid="{00000000-0005-0000-0000-0000BE480000}"/>
    <cellStyle name="Normal 44 2 2 2 5 2 3" xfId="28714" xr:uid="{00000000-0005-0000-0000-0000BF480000}"/>
    <cellStyle name="Normal 44 2 2 2 5 3" xfId="8596" xr:uid="{00000000-0005-0000-0000-0000C0480000}"/>
    <cellStyle name="Normal 44 2 2 2 5 3 2" xfId="38921" xr:uid="{00000000-0005-0000-0000-0000C1480000}"/>
    <cellStyle name="Normal 44 2 2 2 5 3 3" xfId="23697" xr:uid="{00000000-0005-0000-0000-0000C2480000}"/>
    <cellStyle name="Normal 44 2 2 2 5 4" xfId="33908" xr:uid="{00000000-0005-0000-0000-0000C3480000}"/>
    <cellStyle name="Normal 44 2 2 2 5 5" xfId="18684" xr:uid="{00000000-0005-0000-0000-0000C4480000}"/>
    <cellStyle name="Normal 44 2 2 2 6" xfId="5235" xr:uid="{00000000-0005-0000-0000-0000C5480000}"/>
    <cellStyle name="Normal 44 2 2 2 6 2" xfId="15287" xr:uid="{00000000-0005-0000-0000-0000C6480000}"/>
    <cellStyle name="Normal 44 2 2 2 6 2 2" xfId="45609" xr:uid="{00000000-0005-0000-0000-0000C7480000}"/>
    <cellStyle name="Normal 44 2 2 2 6 2 3" xfId="30385" xr:uid="{00000000-0005-0000-0000-0000C8480000}"/>
    <cellStyle name="Normal 44 2 2 2 6 3" xfId="10267" xr:uid="{00000000-0005-0000-0000-0000C9480000}"/>
    <cellStyle name="Normal 44 2 2 2 6 3 2" xfId="40592" xr:uid="{00000000-0005-0000-0000-0000CA480000}"/>
    <cellStyle name="Normal 44 2 2 2 6 3 3" xfId="25368" xr:uid="{00000000-0005-0000-0000-0000CB480000}"/>
    <cellStyle name="Normal 44 2 2 2 6 4" xfId="35579" xr:uid="{00000000-0005-0000-0000-0000CC480000}"/>
    <cellStyle name="Normal 44 2 2 2 6 5" xfId="20355" xr:uid="{00000000-0005-0000-0000-0000CD480000}"/>
    <cellStyle name="Normal 44 2 2 2 7" xfId="11945" xr:uid="{00000000-0005-0000-0000-0000CE480000}"/>
    <cellStyle name="Normal 44 2 2 2 7 2" xfId="42267" xr:uid="{00000000-0005-0000-0000-0000CF480000}"/>
    <cellStyle name="Normal 44 2 2 2 7 3" xfId="27043" xr:uid="{00000000-0005-0000-0000-0000D0480000}"/>
    <cellStyle name="Normal 44 2 2 2 8" xfId="6924" xr:uid="{00000000-0005-0000-0000-0000D1480000}"/>
    <cellStyle name="Normal 44 2 2 2 8 2" xfId="37250" xr:uid="{00000000-0005-0000-0000-0000D2480000}"/>
    <cellStyle name="Normal 44 2 2 2 8 3" xfId="22026" xr:uid="{00000000-0005-0000-0000-0000D3480000}"/>
    <cellStyle name="Normal 44 2 2 2 9" xfId="32238" xr:uid="{00000000-0005-0000-0000-0000D4480000}"/>
    <cellStyle name="Normal 44 2 2 3" xfId="1951" xr:uid="{00000000-0005-0000-0000-0000D5480000}"/>
    <cellStyle name="Normal 44 2 2 3 2" xfId="2372" xr:uid="{00000000-0005-0000-0000-0000D6480000}"/>
    <cellStyle name="Normal 44 2 2 3 2 2" xfId="3211" xr:uid="{00000000-0005-0000-0000-0000D7480000}"/>
    <cellStyle name="Normal 44 2 2 3 2 2 2" xfId="4901" xr:uid="{00000000-0005-0000-0000-0000D8480000}"/>
    <cellStyle name="Normal 44 2 2 3 2 2 2 2" xfId="14974" xr:uid="{00000000-0005-0000-0000-0000D9480000}"/>
    <cellStyle name="Normal 44 2 2 3 2 2 2 2 2" xfId="45296" xr:uid="{00000000-0005-0000-0000-0000DA480000}"/>
    <cellStyle name="Normal 44 2 2 3 2 2 2 2 3" xfId="30072" xr:uid="{00000000-0005-0000-0000-0000DB480000}"/>
    <cellStyle name="Normal 44 2 2 3 2 2 2 3" xfId="9954" xr:uid="{00000000-0005-0000-0000-0000DC480000}"/>
    <cellStyle name="Normal 44 2 2 3 2 2 2 3 2" xfId="40279" xr:uid="{00000000-0005-0000-0000-0000DD480000}"/>
    <cellStyle name="Normal 44 2 2 3 2 2 2 3 3" xfId="25055" xr:uid="{00000000-0005-0000-0000-0000DE480000}"/>
    <cellStyle name="Normal 44 2 2 3 2 2 2 4" xfId="35266" xr:uid="{00000000-0005-0000-0000-0000DF480000}"/>
    <cellStyle name="Normal 44 2 2 3 2 2 2 5" xfId="20042" xr:uid="{00000000-0005-0000-0000-0000E0480000}"/>
    <cellStyle name="Normal 44 2 2 3 2 2 3" xfId="6593" xr:uid="{00000000-0005-0000-0000-0000E1480000}"/>
    <cellStyle name="Normal 44 2 2 3 2 2 3 2" xfId="16645" xr:uid="{00000000-0005-0000-0000-0000E2480000}"/>
    <cellStyle name="Normal 44 2 2 3 2 2 3 2 2" xfId="46967" xr:uid="{00000000-0005-0000-0000-0000E3480000}"/>
    <cellStyle name="Normal 44 2 2 3 2 2 3 2 3" xfId="31743" xr:uid="{00000000-0005-0000-0000-0000E4480000}"/>
    <cellStyle name="Normal 44 2 2 3 2 2 3 3" xfId="11625" xr:uid="{00000000-0005-0000-0000-0000E5480000}"/>
    <cellStyle name="Normal 44 2 2 3 2 2 3 3 2" xfId="41950" xr:uid="{00000000-0005-0000-0000-0000E6480000}"/>
    <cellStyle name="Normal 44 2 2 3 2 2 3 3 3" xfId="26726" xr:uid="{00000000-0005-0000-0000-0000E7480000}"/>
    <cellStyle name="Normal 44 2 2 3 2 2 3 4" xfId="36937" xr:uid="{00000000-0005-0000-0000-0000E8480000}"/>
    <cellStyle name="Normal 44 2 2 3 2 2 3 5" xfId="21713" xr:uid="{00000000-0005-0000-0000-0000E9480000}"/>
    <cellStyle name="Normal 44 2 2 3 2 2 4" xfId="13303" xr:uid="{00000000-0005-0000-0000-0000EA480000}"/>
    <cellStyle name="Normal 44 2 2 3 2 2 4 2" xfId="43625" xr:uid="{00000000-0005-0000-0000-0000EB480000}"/>
    <cellStyle name="Normal 44 2 2 3 2 2 4 3" xfId="28401" xr:uid="{00000000-0005-0000-0000-0000EC480000}"/>
    <cellStyle name="Normal 44 2 2 3 2 2 5" xfId="8282" xr:uid="{00000000-0005-0000-0000-0000ED480000}"/>
    <cellStyle name="Normal 44 2 2 3 2 2 5 2" xfId="38608" xr:uid="{00000000-0005-0000-0000-0000EE480000}"/>
    <cellStyle name="Normal 44 2 2 3 2 2 5 3" xfId="23384" xr:uid="{00000000-0005-0000-0000-0000EF480000}"/>
    <cellStyle name="Normal 44 2 2 3 2 2 6" xfId="33596" xr:uid="{00000000-0005-0000-0000-0000F0480000}"/>
    <cellStyle name="Normal 44 2 2 3 2 2 7" xfId="18371" xr:uid="{00000000-0005-0000-0000-0000F1480000}"/>
    <cellStyle name="Normal 44 2 2 3 2 3" xfId="4064" xr:uid="{00000000-0005-0000-0000-0000F2480000}"/>
    <cellStyle name="Normal 44 2 2 3 2 3 2" xfId="14138" xr:uid="{00000000-0005-0000-0000-0000F3480000}"/>
    <cellStyle name="Normal 44 2 2 3 2 3 2 2" xfId="44460" xr:uid="{00000000-0005-0000-0000-0000F4480000}"/>
    <cellStyle name="Normal 44 2 2 3 2 3 2 3" xfId="29236" xr:uid="{00000000-0005-0000-0000-0000F5480000}"/>
    <cellStyle name="Normal 44 2 2 3 2 3 3" xfId="9118" xr:uid="{00000000-0005-0000-0000-0000F6480000}"/>
    <cellStyle name="Normal 44 2 2 3 2 3 3 2" xfId="39443" xr:uid="{00000000-0005-0000-0000-0000F7480000}"/>
    <cellStyle name="Normal 44 2 2 3 2 3 3 3" xfId="24219" xr:uid="{00000000-0005-0000-0000-0000F8480000}"/>
    <cellStyle name="Normal 44 2 2 3 2 3 4" xfId="34430" xr:uid="{00000000-0005-0000-0000-0000F9480000}"/>
    <cellStyle name="Normal 44 2 2 3 2 3 5" xfId="19206" xr:uid="{00000000-0005-0000-0000-0000FA480000}"/>
    <cellStyle name="Normal 44 2 2 3 2 4" xfId="5757" xr:uid="{00000000-0005-0000-0000-0000FB480000}"/>
    <cellStyle name="Normal 44 2 2 3 2 4 2" xfId="15809" xr:uid="{00000000-0005-0000-0000-0000FC480000}"/>
    <cellStyle name="Normal 44 2 2 3 2 4 2 2" xfId="46131" xr:uid="{00000000-0005-0000-0000-0000FD480000}"/>
    <cellStyle name="Normal 44 2 2 3 2 4 2 3" xfId="30907" xr:uid="{00000000-0005-0000-0000-0000FE480000}"/>
    <cellStyle name="Normal 44 2 2 3 2 4 3" xfId="10789" xr:uid="{00000000-0005-0000-0000-0000FF480000}"/>
    <cellStyle name="Normal 44 2 2 3 2 4 3 2" xfId="41114" xr:uid="{00000000-0005-0000-0000-000000490000}"/>
    <cellStyle name="Normal 44 2 2 3 2 4 3 3" xfId="25890" xr:uid="{00000000-0005-0000-0000-000001490000}"/>
    <cellStyle name="Normal 44 2 2 3 2 4 4" xfId="36101" xr:uid="{00000000-0005-0000-0000-000002490000}"/>
    <cellStyle name="Normal 44 2 2 3 2 4 5" xfId="20877" xr:uid="{00000000-0005-0000-0000-000003490000}"/>
    <cellStyle name="Normal 44 2 2 3 2 5" xfId="12467" xr:uid="{00000000-0005-0000-0000-000004490000}"/>
    <cellStyle name="Normal 44 2 2 3 2 5 2" xfId="42789" xr:uid="{00000000-0005-0000-0000-000005490000}"/>
    <cellStyle name="Normal 44 2 2 3 2 5 3" xfId="27565" xr:uid="{00000000-0005-0000-0000-000006490000}"/>
    <cellStyle name="Normal 44 2 2 3 2 6" xfId="7446" xr:uid="{00000000-0005-0000-0000-000007490000}"/>
    <cellStyle name="Normal 44 2 2 3 2 6 2" xfId="37772" xr:uid="{00000000-0005-0000-0000-000008490000}"/>
    <cellStyle name="Normal 44 2 2 3 2 6 3" xfId="22548" xr:uid="{00000000-0005-0000-0000-000009490000}"/>
    <cellStyle name="Normal 44 2 2 3 2 7" xfId="32760" xr:uid="{00000000-0005-0000-0000-00000A490000}"/>
    <cellStyle name="Normal 44 2 2 3 2 8" xfId="17535" xr:uid="{00000000-0005-0000-0000-00000B490000}"/>
    <cellStyle name="Normal 44 2 2 3 3" xfId="2793" xr:uid="{00000000-0005-0000-0000-00000C490000}"/>
    <cellStyle name="Normal 44 2 2 3 3 2" xfId="4483" xr:uid="{00000000-0005-0000-0000-00000D490000}"/>
    <cellStyle name="Normal 44 2 2 3 3 2 2" xfId="14556" xr:uid="{00000000-0005-0000-0000-00000E490000}"/>
    <cellStyle name="Normal 44 2 2 3 3 2 2 2" xfId="44878" xr:uid="{00000000-0005-0000-0000-00000F490000}"/>
    <cellStyle name="Normal 44 2 2 3 3 2 2 3" xfId="29654" xr:uid="{00000000-0005-0000-0000-000010490000}"/>
    <cellStyle name="Normal 44 2 2 3 3 2 3" xfId="9536" xr:uid="{00000000-0005-0000-0000-000011490000}"/>
    <cellStyle name="Normal 44 2 2 3 3 2 3 2" xfId="39861" xr:uid="{00000000-0005-0000-0000-000012490000}"/>
    <cellStyle name="Normal 44 2 2 3 3 2 3 3" xfId="24637" xr:uid="{00000000-0005-0000-0000-000013490000}"/>
    <cellStyle name="Normal 44 2 2 3 3 2 4" xfId="34848" xr:uid="{00000000-0005-0000-0000-000014490000}"/>
    <cellStyle name="Normal 44 2 2 3 3 2 5" xfId="19624" xr:uid="{00000000-0005-0000-0000-000015490000}"/>
    <cellStyle name="Normal 44 2 2 3 3 3" xfId="6175" xr:uid="{00000000-0005-0000-0000-000016490000}"/>
    <cellStyle name="Normal 44 2 2 3 3 3 2" xfId="16227" xr:uid="{00000000-0005-0000-0000-000017490000}"/>
    <cellStyle name="Normal 44 2 2 3 3 3 2 2" xfId="46549" xr:uid="{00000000-0005-0000-0000-000018490000}"/>
    <cellStyle name="Normal 44 2 2 3 3 3 2 3" xfId="31325" xr:uid="{00000000-0005-0000-0000-000019490000}"/>
    <cellStyle name="Normal 44 2 2 3 3 3 3" xfId="11207" xr:uid="{00000000-0005-0000-0000-00001A490000}"/>
    <cellStyle name="Normal 44 2 2 3 3 3 3 2" xfId="41532" xr:uid="{00000000-0005-0000-0000-00001B490000}"/>
    <cellStyle name="Normal 44 2 2 3 3 3 3 3" xfId="26308" xr:uid="{00000000-0005-0000-0000-00001C490000}"/>
    <cellStyle name="Normal 44 2 2 3 3 3 4" xfId="36519" xr:uid="{00000000-0005-0000-0000-00001D490000}"/>
    <cellStyle name="Normal 44 2 2 3 3 3 5" xfId="21295" xr:uid="{00000000-0005-0000-0000-00001E490000}"/>
    <cellStyle name="Normal 44 2 2 3 3 4" xfId="12885" xr:uid="{00000000-0005-0000-0000-00001F490000}"/>
    <cellStyle name="Normal 44 2 2 3 3 4 2" xfId="43207" xr:uid="{00000000-0005-0000-0000-000020490000}"/>
    <cellStyle name="Normal 44 2 2 3 3 4 3" xfId="27983" xr:uid="{00000000-0005-0000-0000-000021490000}"/>
    <cellStyle name="Normal 44 2 2 3 3 5" xfId="7864" xr:uid="{00000000-0005-0000-0000-000022490000}"/>
    <cellStyle name="Normal 44 2 2 3 3 5 2" xfId="38190" xr:uid="{00000000-0005-0000-0000-000023490000}"/>
    <cellStyle name="Normal 44 2 2 3 3 5 3" xfId="22966" xr:uid="{00000000-0005-0000-0000-000024490000}"/>
    <cellStyle name="Normal 44 2 2 3 3 6" xfId="33178" xr:uid="{00000000-0005-0000-0000-000025490000}"/>
    <cellStyle name="Normal 44 2 2 3 3 7" xfId="17953" xr:uid="{00000000-0005-0000-0000-000026490000}"/>
    <cellStyle name="Normal 44 2 2 3 4" xfId="3646" xr:uid="{00000000-0005-0000-0000-000027490000}"/>
    <cellStyle name="Normal 44 2 2 3 4 2" xfId="13720" xr:uid="{00000000-0005-0000-0000-000028490000}"/>
    <cellStyle name="Normal 44 2 2 3 4 2 2" xfId="44042" xr:uid="{00000000-0005-0000-0000-000029490000}"/>
    <cellStyle name="Normal 44 2 2 3 4 2 3" xfId="28818" xr:uid="{00000000-0005-0000-0000-00002A490000}"/>
    <cellStyle name="Normal 44 2 2 3 4 3" xfId="8700" xr:uid="{00000000-0005-0000-0000-00002B490000}"/>
    <cellStyle name="Normal 44 2 2 3 4 3 2" xfId="39025" xr:uid="{00000000-0005-0000-0000-00002C490000}"/>
    <cellStyle name="Normal 44 2 2 3 4 3 3" xfId="23801" xr:uid="{00000000-0005-0000-0000-00002D490000}"/>
    <cellStyle name="Normal 44 2 2 3 4 4" xfId="34012" xr:uid="{00000000-0005-0000-0000-00002E490000}"/>
    <cellStyle name="Normal 44 2 2 3 4 5" xfId="18788" xr:uid="{00000000-0005-0000-0000-00002F490000}"/>
    <cellStyle name="Normal 44 2 2 3 5" xfId="5339" xr:uid="{00000000-0005-0000-0000-000030490000}"/>
    <cellStyle name="Normal 44 2 2 3 5 2" xfId="15391" xr:uid="{00000000-0005-0000-0000-000031490000}"/>
    <cellStyle name="Normal 44 2 2 3 5 2 2" xfId="45713" xr:uid="{00000000-0005-0000-0000-000032490000}"/>
    <cellStyle name="Normal 44 2 2 3 5 2 3" xfId="30489" xr:uid="{00000000-0005-0000-0000-000033490000}"/>
    <cellStyle name="Normal 44 2 2 3 5 3" xfId="10371" xr:uid="{00000000-0005-0000-0000-000034490000}"/>
    <cellStyle name="Normal 44 2 2 3 5 3 2" xfId="40696" xr:uid="{00000000-0005-0000-0000-000035490000}"/>
    <cellStyle name="Normal 44 2 2 3 5 3 3" xfId="25472" xr:uid="{00000000-0005-0000-0000-000036490000}"/>
    <cellStyle name="Normal 44 2 2 3 5 4" xfId="35683" xr:uid="{00000000-0005-0000-0000-000037490000}"/>
    <cellStyle name="Normal 44 2 2 3 5 5" xfId="20459" xr:uid="{00000000-0005-0000-0000-000038490000}"/>
    <cellStyle name="Normal 44 2 2 3 6" xfId="12049" xr:uid="{00000000-0005-0000-0000-000039490000}"/>
    <cellStyle name="Normal 44 2 2 3 6 2" xfId="42371" xr:uid="{00000000-0005-0000-0000-00003A490000}"/>
    <cellStyle name="Normal 44 2 2 3 6 3" xfId="27147" xr:uid="{00000000-0005-0000-0000-00003B490000}"/>
    <cellStyle name="Normal 44 2 2 3 7" xfId="7028" xr:uid="{00000000-0005-0000-0000-00003C490000}"/>
    <cellStyle name="Normal 44 2 2 3 7 2" xfId="37354" xr:uid="{00000000-0005-0000-0000-00003D490000}"/>
    <cellStyle name="Normal 44 2 2 3 7 3" xfId="22130" xr:uid="{00000000-0005-0000-0000-00003E490000}"/>
    <cellStyle name="Normal 44 2 2 3 8" xfId="32342" xr:uid="{00000000-0005-0000-0000-00003F490000}"/>
    <cellStyle name="Normal 44 2 2 3 9" xfId="17117" xr:uid="{00000000-0005-0000-0000-000040490000}"/>
    <cellStyle name="Normal 44 2 2 4" xfId="2164" xr:uid="{00000000-0005-0000-0000-000041490000}"/>
    <cellStyle name="Normal 44 2 2 4 2" xfId="3003" xr:uid="{00000000-0005-0000-0000-000042490000}"/>
    <cellStyle name="Normal 44 2 2 4 2 2" xfId="4693" xr:uid="{00000000-0005-0000-0000-000043490000}"/>
    <cellStyle name="Normal 44 2 2 4 2 2 2" xfId="14766" xr:uid="{00000000-0005-0000-0000-000044490000}"/>
    <cellStyle name="Normal 44 2 2 4 2 2 2 2" xfId="45088" xr:uid="{00000000-0005-0000-0000-000045490000}"/>
    <cellStyle name="Normal 44 2 2 4 2 2 2 3" xfId="29864" xr:uid="{00000000-0005-0000-0000-000046490000}"/>
    <cellStyle name="Normal 44 2 2 4 2 2 3" xfId="9746" xr:uid="{00000000-0005-0000-0000-000047490000}"/>
    <cellStyle name="Normal 44 2 2 4 2 2 3 2" xfId="40071" xr:uid="{00000000-0005-0000-0000-000048490000}"/>
    <cellStyle name="Normal 44 2 2 4 2 2 3 3" xfId="24847" xr:uid="{00000000-0005-0000-0000-000049490000}"/>
    <cellStyle name="Normal 44 2 2 4 2 2 4" xfId="35058" xr:uid="{00000000-0005-0000-0000-00004A490000}"/>
    <cellStyle name="Normal 44 2 2 4 2 2 5" xfId="19834" xr:uid="{00000000-0005-0000-0000-00004B490000}"/>
    <cellStyle name="Normal 44 2 2 4 2 3" xfId="6385" xr:uid="{00000000-0005-0000-0000-00004C490000}"/>
    <cellStyle name="Normal 44 2 2 4 2 3 2" xfId="16437" xr:uid="{00000000-0005-0000-0000-00004D490000}"/>
    <cellStyle name="Normal 44 2 2 4 2 3 2 2" xfId="46759" xr:uid="{00000000-0005-0000-0000-00004E490000}"/>
    <cellStyle name="Normal 44 2 2 4 2 3 2 3" xfId="31535" xr:uid="{00000000-0005-0000-0000-00004F490000}"/>
    <cellStyle name="Normal 44 2 2 4 2 3 3" xfId="11417" xr:uid="{00000000-0005-0000-0000-000050490000}"/>
    <cellStyle name="Normal 44 2 2 4 2 3 3 2" xfId="41742" xr:uid="{00000000-0005-0000-0000-000051490000}"/>
    <cellStyle name="Normal 44 2 2 4 2 3 3 3" xfId="26518" xr:uid="{00000000-0005-0000-0000-000052490000}"/>
    <cellStyle name="Normal 44 2 2 4 2 3 4" xfId="36729" xr:uid="{00000000-0005-0000-0000-000053490000}"/>
    <cellStyle name="Normal 44 2 2 4 2 3 5" xfId="21505" xr:uid="{00000000-0005-0000-0000-000054490000}"/>
    <cellStyle name="Normal 44 2 2 4 2 4" xfId="13095" xr:uid="{00000000-0005-0000-0000-000055490000}"/>
    <cellStyle name="Normal 44 2 2 4 2 4 2" xfId="43417" xr:uid="{00000000-0005-0000-0000-000056490000}"/>
    <cellStyle name="Normal 44 2 2 4 2 4 3" xfId="28193" xr:uid="{00000000-0005-0000-0000-000057490000}"/>
    <cellStyle name="Normal 44 2 2 4 2 5" xfId="8074" xr:uid="{00000000-0005-0000-0000-000058490000}"/>
    <cellStyle name="Normal 44 2 2 4 2 5 2" xfId="38400" xr:uid="{00000000-0005-0000-0000-000059490000}"/>
    <cellStyle name="Normal 44 2 2 4 2 5 3" xfId="23176" xr:uid="{00000000-0005-0000-0000-00005A490000}"/>
    <cellStyle name="Normal 44 2 2 4 2 6" xfId="33388" xr:uid="{00000000-0005-0000-0000-00005B490000}"/>
    <cellStyle name="Normal 44 2 2 4 2 7" xfId="18163" xr:uid="{00000000-0005-0000-0000-00005C490000}"/>
    <cellStyle name="Normal 44 2 2 4 3" xfId="3856" xr:uid="{00000000-0005-0000-0000-00005D490000}"/>
    <cellStyle name="Normal 44 2 2 4 3 2" xfId="13930" xr:uid="{00000000-0005-0000-0000-00005E490000}"/>
    <cellStyle name="Normal 44 2 2 4 3 2 2" xfId="44252" xr:uid="{00000000-0005-0000-0000-00005F490000}"/>
    <cellStyle name="Normal 44 2 2 4 3 2 3" xfId="29028" xr:uid="{00000000-0005-0000-0000-000060490000}"/>
    <cellStyle name="Normal 44 2 2 4 3 3" xfId="8910" xr:uid="{00000000-0005-0000-0000-000061490000}"/>
    <cellStyle name="Normal 44 2 2 4 3 3 2" xfId="39235" xr:uid="{00000000-0005-0000-0000-000062490000}"/>
    <cellStyle name="Normal 44 2 2 4 3 3 3" xfId="24011" xr:uid="{00000000-0005-0000-0000-000063490000}"/>
    <cellStyle name="Normal 44 2 2 4 3 4" xfId="34222" xr:uid="{00000000-0005-0000-0000-000064490000}"/>
    <cellStyle name="Normal 44 2 2 4 3 5" xfId="18998" xr:uid="{00000000-0005-0000-0000-000065490000}"/>
    <cellStyle name="Normal 44 2 2 4 4" xfId="5549" xr:uid="{00000000-0005-0000-0000-000066490000}"/>
    <cellStyle name="Normal 44 2 2 4 4 2" xfId="15601" xr:uid="{00000000-0005-0000-0000-000067490000}"/>
    <cellStyle name="Normal 44 2 2 4 4 2 2" xfId="45923" xr:uid="{00000000-0005-0000-0000-000068490000}"/>
    <cellStyle name="Normal 44 2 2 4 4 2 3" xfId="30699" xr:uid="{00000000-0005-0000-0000-000069490000}"/>
    <cellStyle name="Normal 44 2 2 4 4 3" xfId="10581" xr:uid="{00000000-0005-0000-0000-00006A490000}"/>
    <cellStyle name="Normal 44 2 2 4 4 3 2" xfId="40906" xr:uid="{00000000-0005-0000-0000-00006B490000}"/>
    <cellStyle name="Normal 44 2 2 4 4 3 3" xfId="25682" xr:uid="{00000000-0005-0000-0000-00006C490000}"/>
    <cellStyle name="Normal 44 2 2 4 4 4" xfId="35893" xr:uid="{00000000-0005-0000-0000-00006D490000}"/>
    <cellStyle name="Normal 44 2 2 4 4 5" xfId="20669" xr:uid="{00000000-0005-0000-0000-00006E490000}"/>
    <cellStyle name="Normal 44 2 2 4 5" xfId="12259" xr:uid="{00000000-0005-0000-0000-00006F490000}"/>
    <cellStyle name="Normal 44 2 2 4 5 2" xfId="42581" xr:uid="{00000000-0005-0000-0000-000070490000}"/>
    <cellStyle name="Normal 44 2 2 4 5 3" xfId="27357" xr:uid="{00000000-0005-0000-0000-000071490000}"/>
    <cellStyle name="Normal 44 2 2 4 6" xfId="7238" xr:uid="{00000000-0005-0000-0000-000072490000}"/>
    <cellStyle name="Normal 44 2 2 4 6 2" xfId="37564" xr:uid="{00000000-0005-0000-0000-000073490000}"/>
    <cellStyle name="Normal 44 2 2 4 6 3" xfId="22340" xr:uid="{00000000-0005-0000-0000-000074490000}"/>
    <cellStyle name="Normal 44 2 2 4 7" xfId="32552" xr:uid="{00000000-0005-0000-0000-000075490000}"/>
    <cellStyle name="Normal 44 2 2 4 8" xfId="17327" xr:uid="{00000000-0005-0000-0000-000076490000}"/>
    <cellStyle name="Normal 44 2 2 5" xfId="2585" xr:uid="{00000000-0005-0000-0000-000077490000}"/>
    <cellStyle name="Normal 44 2 2 5 2" xfId="4275" xr:uid="{00000000-0005-0000-0000-000078490000}"/>
    <cellStyle name="Normal 44 2 2 5 2 2" xfId="14348" xr:uid="{00000000-0005-0000-0000-000079490000}"/>
    <cellStyle name="Normal 44 2 2 5 2 2 2" xfId="44670" xr:uid="{00000000-0005-0000-0000-00007A490000}"/>
    <cellStyle name="Normal 44 2 2 5 2 2 3" xfId="29446" xr:uid="{00000000-0005-0000-0000-00007B490000}"/>
    <cellStyle name="Normal 44 2 2 5 2 3" xfId="9328" xr:uid="{00000000-0005-0000-0000-00007C490000}"/>
    <cellStyle name="Normal 44 2 2 5 2 3 2" xfId="39653" xr:uid="{00000000-0005-0000-0000-00007D490000}"/>
    <cellStyle name="Normal 44 2 2 5 2 3 3" xfId="24429" xr:uid="{00000000-0005-0000-0000-00007E490000}"/>
    <cellStyle name="Normal 44 2 2 5 2 4" xfId="34640" xr:uid="{00000000-0005-0000-0000-00007F490000}"/>
    <cellStyle name="Normal 44 2 2 5 2 5" xfId="19416" xr:uid="{00000000-0005-0000-0000-000080490000}"/>
    <cellStyle name="Normal 44 2 2 5 3" xfId="5967" xr:uid="{00000000-0005-0000-0000-000081490000}"/>
    <cellStyle name="Normal 44 2 2 5 3 2" xfId="16019" xr:uid="{00000000-0005-0000-0000-000082490000}"/>
    <cellStyle name="Normal 44 2 2 5 3 2 2" xfId="46341" xr:uid="{00000000-0005-0000-0000-000083490000}"/>
    <cellStyle name="Normal 44 2 2 5 3 2 3" xfId="31117" xr:uid="{00000000-0005-0000-0000-000084490000}"/>
    <cellStyle name="Normal 44 2 2 5 3 3" xfId="10999" xr:uid="{00000000-0005-0000-0000-000085490000}"/>
    <cellStyle name="Normal 44 2 2 5 3 3 2" xfId="41324" xr:uid="{00000000-0005-0000-0000-000086490000}"/>
    <cellStyle name="Normal 44 2 2 5 3 3 3" xfId="26100" xr:uid="{00000000-0005-0000-0000-000087490000}"/>
    <cellStyle name="Normal 44 2 2 5 3 4" xfId="36311" xr:uid="{00000000-0005-0000-0000-000088490000}"/>
    <cellStyle name="Normal 44 2 2 5 3 5" xfId="21087" xr:uid="{00000000-0005-0000-0000-000089490000}"/>
    <cellStyle name="Normal 44 2 2 5 4" xfId="12677" xr:uid="{00000000-0005-0000-0000-00008A490000}"/>
    <cellStyle name="Normal 44 2 2 5 4 2" xfId="42999" xr:uid="{00000000-0005-0000-0000-00008B490000}"/>
    <cellStyle name="Normal 44 2 2 5 4 3" xfId="27775" xr:uid="{00000000-0005-0000-0000-00008C490000}"/>
    <cellStyle name="Normal 44 2 2 5 5" xfId="7656" xr:uid="{00000000-0005-0000-0000-00008D490000}"/>
    <cellStyle name="Normal 44 2 2 5 5 2" xfId="37982" xr:uid="{00000000-0005-0000-0000-00008E490000}"/>
    <cellStyle name="Normal 44 2 2 5 5 3" xfId="22758" xr:uid="{00000000-0005-0000-0000-00008F490000}"/>
    <cellStyle name="Normal 44 2 2 5 6" xfId="32970" xr:uid="{00000000-0005-0000-0000-000090490000}"/>
    <cellStyle name="Normal 44 2 2 5 7" xfId="17745" xr:uid="{00000000-0005-0000-0000-000091490000}"/>
    <cellStyle name="Normal 44 2 2 6" xfId="3438" xr:uid="{00000000-0005-0000-0000-000092490000}"/>
    <cellStyle name="Normal 44 2 2 6 2" xfId="13512" xr:uid="{00000000-0005-0000-0000-000093490000}"/>
    <cellStyle name="Normal 44 2 2 6 2 2" xfId="43834" xr:uid="{00000000-0005-0000-0000-000094490000}"/>
    <cellStyle name="Normal 44 2 2 6 2 3" xfId="28610" xr:uid="{00000000-0005-0000-0000-000095490000}"/>
    <cellStyle name="Normal 44 2 2 6 3" xfId="8492" xr:uid="{00000000-0005-0000-0000-000096490000}"/>
    <cellStyle name="Normal 44 2 2 6 3 2" xfId="38817" xr:uid="{00000000-0005-0000-0000-000097490000}"/>
    <cellStyle name="Normal 44 2 2 6 3 3" xfId="23593" xr:uid="{00000000-0005-0000-0000-000098490000}"/>
    <cellStyle name="Normal 44 2 2 6 4" xfId="33804" xr:uid="{00000000-0005-0000-0000-000099490000}"/>
    <cellStyle name="Normal 44 2 2 6 5" xfId="18580" xr:uid="{00000000-0005-0000-0000-00009A490000}"/>
    <cellStyle name="Normal 44 2 2 7" xfId="5131" xr:uid="{00000000-0005-0000-0000-00009B490000}"/>
    <cellStyle name="Normal 44 2 2 7 2" xfId="15183" xr:uid="{00000000-0005-0000-0000-00009C490000}"/>
    <cellStyle name="Normal 44 2 2 7 2 2" xfId="45505" xr:uid="{00000000-0005-0000-0000-00009D490000}"/>
    <cellStyle name="Normal 44 2 2 7 2 3" xfId="30281" xr:uid="{00000000-0005-0000-0000-00009E490000}"/>
    <cellStyle name="Normal 44 2 2 7 3" xfId="10163" xr:uid="{00000000-0005-0000-0000-00009F490000}"/>
    <cellStyle name="Normal 44 2 2 7 3 2" xfId="40488" xr:uid="{00000000-0005-0000-0000-0000A0490000}"/>
    <cellStyle name="Normal 44 2 2 7 3 3" xfId="25264" xr:uid="{00000000-0005-0000-0000-0000A1490000}"/>
    <cellStyle name="Normal 44 2 2 7 4" xfId="35475" xr:uid="{00000000-0005-0000-0000-0000A2490000}"/>
    <cellStyle name="Normal 44 2 2 7 5" xfId="20251" xr:uid="{00000000-0005-0000-0000-0000A3490000}"/>
    <cellStyle name="Normal 44 2 2 8" xfId="11841" xr:uid="{00000000-0005-0000-0000-0000A4490000}"/>
    <cellStyle name="Normal 44 2 2 8 2" xfId="42163" xr:uid="{00000000-0005-0000-0000-0000A5490000}"/>
    <cellStyle name="Normal 44 2 2 8 3" xfId="26939" xr:uid="{00000000-0005-0000-0000-0000A6490000}"/>
    <cellStyle name="Normal 44 2 2 9" xfId="6820" xr:uid="{00000000-0005-0000-0000-0000A7490000}"/>
    <cellStyle name="Normal 44 2 2 9 2" xfId="37146" xr:uid="{00000000-0005-0000-0000-0000A8490000}"/>
    <cellStyle name="Normal 44 2 2 9 3" xfId="21922" xr:uid="{00000000-0005-0000-0000-0000A9490000}"/>
    <cellStyle name="Normal 44 2 3" xfId="1784" xr:uid="{00000000-0005-0000-0000-0000AA490000}"/>
    <cellStyle name="Normal 44 2 3 10" xfId="16961" xr:uid="{00000000-0005-0000-0000-0000AB490000}"/>
    <cellStyle name="Normal 44 2 3 2" xfId="2003" xr:uid="{00000000-0005-0000-0000-0000AC490000}"/>
    <cellStyle name="Normal 44 2 3 2 2" xfId="2424" xr:uid="{00000000-0005-0000-0000-0000AD490000}"/>
    <cellStyle name="Normal 44 2 3 2 2 2" xfId="3263" xr:uid="{00000000-0005-0000-0000-0000AE490000}"/>
    <cellStyle name="Normal 44 2 3 2 2 2 2" xfId="4953" xr:uid="{00000000-0005-0000-0000-0000AF490000}"/>
    <cellStyle name="Normal 44 2 3 2 2 2 2 2" xfId="15026" xr:uid="{00000000-0005-0000-0000-0000B0490000}"/>
    <cellStyle name="Normal 44 2 3 2 2 2 2 2 2" xfId="45348" xr:uid="{00000000-0005-0000-0000-0000B1490000}"/>
    <cellStyle name="Normal 44 2 3 2 2 2 2 2 3" xfId="30124" xr:uid="{00000000-0005-0000-0000-0000B2490000}"/>
    <cellStyle name="Normal 44 2 3 2 2 2 2 3" xfId="10006" xr:uid="{00000000-0005-0000-0000-0000B3490000}"/>
    <cellStyle name="Normal 44 2 3 2 2 2 2 3 2" xfId="40331" xr:uid="{00000000-0005-0000-0000-0000B4490000}"/>
    <cellStyle name="Normal 44 2 3 2 2 2 2 3 3" xfId="25107" xr:uid="{00000000-0005-0000-0000-0000B5490000}"/>
    <cellStyle name="Normal 44 2 3 2 2 2 2 4" xfId="35318" xr:uid="{00000000-0005-0000-0000-0000B6490000}"/>
    <cellStyle name="Normal 44 2 3 2 2 2 2 5" xfId="20094" xr:uid="{00000000-0005-0000-0000-0000B7490000}"/>
    <cellStyle name="Normal 44 2 3 2 2 2 3" xfId="6645" xr:uid="{00000000-0005-0000-0000-0000B8490000}"/>
    <cellStyle name="Normal 44 2 3 2 2 2 3 2" xfId="16697" xr:uid="{00000000-0005-0000-0000-0000B9490000}"/>
    <cellStyle name="Normal 44 2 3 2 2 2 3 2 2" xfId="47019" xr:uid="{00000000-0005-0000-0000-0000BA490000}"/>
    <cellStyle name="Normal 44 2 3 2 2 2 3 2 3" xfId="31795" xr:uid="{00000000-0005-0000-0000-0000BB490000}"/>
    <cellStyle name="Normal 44 2 3 2 2 2 3 3" xfId="11677" xr:uid="{00000000-0005-0000-0000-0000BC490000}"/>
    <cellStyle name="Normal 44 2 3 2 2 2 3 3 2" xfId="42002" xr:uid="{00000000-0005-0000-0000-0000BD490000}"/>
    <cellStyle name="Normal 44 2 3 2 2 2 3 3 3" xfId="26778" xr:uid="{00000000-0005-0000-0000-0000BE490000}"/>
    <cellStyle name="Normal 44 2 3 2 2 2 3 4" xfId="36989" xr:uid="{00000000-0005-0000-0000-0000BF490000}"/>
    <cellStyle name="Normal 44 2 3 2 2 2 3 5" xfId="21765" xr:uid="{00000000-0005-0000-0000-0000C0490000}"/>
    <cellStyle name="Normal 44 2 3 2 2 2 4" xfId="13355" xr:uid="{00000000-0005-0000-0000-0000C1490000}"/>
    <cellStyle name="Normal 44 2 3 2 2 2 4 2" xfId="43677" xr:uid="{00000000-0005-0000-0000-0000C2490000}"/>
    <cellStyle name="Normal 44 2 3 2 2 2 4 3" xfId="28453" xr:uid="{00000000-0005-0000-0000-0000C3490000}"/>
    <cellStyle name="Normal 44 2 3 2 2 2 5" xfId="8334" xr:uid="{00000000-0005-0000-0000-0000C4490000}"/>
    <cellStyle name="Normal 44 2 3 2 2 2 5 2" xfId="38660" xr:uid="{00000000-0005-0000-0000-0000C5490000}"/>
    <cellStyle name="Normal 44 2 3 2 2 2 5 3" xfId="23436" xr:uid="{00000000-0005-0000-0000-0000C6490000}"/>
    <cellStyle name="Normal 44 2 3 2 2 2 6" xfId="33648" xr:uid="{00000000-0005-0000-0000-0000C7490000}"/>
    <cellStyle name="Normal 44 2 3 2 2 2 7" xfId="18423" xr:uid="{00000000-0005-0000-0000-0000C8490000}"/>
    <cellStyle name="Normal 44 2 3 2 2 3" xfId="4116" xr:uid="{00000000-0005-0000-0000-0000C9490000}"/>
    <cellStyle name="Normal 44 2 3 2 2 3 2" xfId="14190" xr:uid="{00000000-0005-0000-0000-0000CA490000}"/>
    <cellStyle name="Normal 44 2 3 2 2 3 2 2" xfId="44512" xr:uid="{00000000-0005-0000-0000-0000CB490000}"/>
    <cellStyle name="Normal 44 2 3 2 2 3 2 3" xfId="29288" xr:uid="{00000000-0005-0000-0000-0000CC490000}"/>
    <cellStyle name="Normal 44 2 3 2 2 3 3" xfId="9170" xr:uid="{00000000-0005-0000-0000-0000CD490000}"/>
    <cellStyle name="Normal 44 2 3 2 2 3 3 2" xfId="39495" xr:uid="{00000000-0005-0000-0000-0000CE490000}"/>
    <cellStyle name="Normal 44 2 3 2 2 3 3 3" xfId="24271" xr:uid="{00000000-0005-0000-0000-0000CF490000}"/>
    <cellStyle name="Normal 44 2 3 2 2 3 4" xfId="34482" xr:uid="{00000000-0005-0000-0000-0000D0490000}"/>
    <cellStyle name="Normal 44 2 3 2 2 3 5" xfId="19258" xr:uid="{00000000-0005-0000-0000-0000D1490000}"/>
    <cellStyle name="Normal 44 2 3 2 2 4" xfId="5809" xr:uid="{00000000-0005-0000-0000-0000D2490000}"/>
    <cellStyle name="Normal 44 2 3 2 2 4 2" xfId="15861" xr:uid="{00000000-0005-0000-0000-0000D3490000}"/>
    <cellStyle name="Normal 44 2 3 2 2 4 2 2" xfId="46183" xr:uid="{00000000-0005-0000-0000-0000D4490000}"/>
    <cellStyle name="Normal 44 2 3 2 2 4 2 3" xfId="30959" xr:uid="{00000000-0005-0000-0000-0000D5490000}"/>
    <cellStyle name="Normal 44 2 3 2 2 4 3" xfId="10841" xr:uid="{00000000-0005-0000-0000-0000D6490000}"/>
    <cellStyle name="Normal 44 2 3 2 2 4 3 2" xfId="41166" xr:uid="{00000000-0005-0000-0000-0000D7490000}"/>
    <cellStyle name="Normal 44 2 3 2 2 4 3 3" xfId="25942" xr:uid="{00000000-0005-0000-0000-0000D8490000}"/>
    <cellStyle name="Normal 44 2 3 2 2 4 4" xfId="36153" xr:uid="{00000000-0005-0000-0000-0000D9490000}"/>
    <cellStyle name="Normal 44 2 3 2 2 4 5" xfId="20929" xr:uid="{00000000-0005-0000-0000-0000DA490000}"/>
    <cellStyle name="Normal 44 2 3 2 2 5" xfId="12519" xr:uid="{00000000-0005-0000-0000-0000DB490000}"/>
    <cellStyle name="Normal 44 2 3 2 2 5 2" xfId="42841" xr:uid="{00000000-0005-0000-0000-0000DC490000}"/>
    <cellStyle name="Normal 44 2 3 2 2 5 3" xfId="27617" xr:uid="{00000000-0005-0000-0000-0000DD490000}"/>
    <cellStyle name="Normal 44 2 3 2 2 6" xfId="7498" xr:uid="{00000000-0005-0000-0000-0000DE490000}"/>
    <cellStyle name="Normal 44 2 3 2 2 6 2" xfId="37824" xr:uid="{00000000-0005-0000-0000-0000DF490000}"/>
    <cellStyle name="Normal 44 2 3 2 2 6 3" xfId="22600" xr:uid="{00000000-0005-0000-0000-0000E0490000}"/>
    <cellStyle name="Normal 44 2 3 2 2 7" xfId="32812" xr:uid="{00000000-0005-0000-0000-0000E1490000}"/>
    <cellStyle name="Normal 44 2 3 2 2 8" xfId="17587" xr:uid="{00000000-0005-0000-0000-0000E2490000}"/>
    <cellStyle name="Normal 44 2 3 2 3" xfId="2845" xr:uid="{00000000-0005-0000-0000-0000E3490000}"/>
    <cellStyle name="Normal 44 2 3 2 3 2" xfId="4535" xr:uid="{00000000-0005-0000-0000-0000E4490000}"/>
    <cellStyle name="Normal 44 2 3 2 3 2 2" xfId="14608" xr:uid="{00000000-0005-0000-0000-0000E5490000}"/>
    <cellStyle name="Normal 44 2 3 2 3 2 2 2" xfId="44930" xr:uid="{00000000-0005-0000-0000-0000E6490000}"/>
    <cellStyle name="Normal 44 2 3 2 3 2 2 3" xfId="29706" xr:uid="{00000000-0005-0000-0000-0000E7490000}"/>
    <cellStyle name="Normal 44 2 3 2 3 2 3" xfId="9588" xr:uid="{00000000-0005-0000-0000-0000E8490000}"/>
    <cellStyle name="Normal 44 2 3 2 3 2 3 2" xfId="39913" xr:uid="{00000000-0005-0000-0000-0000E9490000}"/>
    <cellStyle name="Normal 44 2 3 2 3 2 3 3" xfId="24689" xr:uid="{00000000-0005-0000-0000-0000EA490000}"/>
    <cellStyle name="Normal 44 2 3 2 3 2 4" xfId="34900" xr:uid="{00000000-0005-0000-0000-0000EB490000}"/>
    <cellStyle name="Normal 44 2 3 2 3 2 5" xfId="19676" xr:uid="{00000000-0005-0000-0000-0000EC490000}"/>
    <cellStyle name="Normal 44 2 3 2 3 3" xfId="6227" xr:uid="{00000000-0005-0000-0000-0000ED490000}"/>
    <cellStyle name="Normal 44 2 3 2 3 3 2" xfId="16279" xr:uid="{00000000-0005-0000-0000-0000EE490000}"/>
    <cellStyle name="Normal 44 2 3 2 3 3 2 2" xfId="46601" xr:uid="{00000000-0005-0000-0000-0000EF490000}"/>
    <cellStyle name="Normal 44 2 3 2 3 3 2 3" xfId="31377" xr:uid="{00000000-0005-0000-0000-0000F0490000}"/>
    <cellStyle name="Normal 44 2 3 2 3 3 3" xfId="11259" xr:uid="{00000000-0005-0000-0000-0000F1490000}"/>
    <cellStyle name="Normal 44 2 3 2 3 3 3 2" xfId="41584" xr:uid="{00000000-0005-0000-0000-0000F2490000}"/>
    <cellStyle name="Normal 44 2 3 2 3 3 3 3" xfId="26360" xr:uid="{00000000-0005-0000-0000-0000F3490000}"/>
    <cellStyle name="Normal 44 2 3 2 3 3 4" xfId="36571" xr:uid="{00000000-0005-0000-0000-0000F4490000}"/>
    <cellStyle name="Normal 44 2 3 2 3 3 5" xfId="21347" xr:uid="{00000000-0005-0000-0000-0000F5490000}"/>
    <cellStyle name="Normal 44 2 3 2 3 4" xfId="12937" xr:uid="{00000000-0005-0000-0000-0000F6490000}"/>
    <cellStyle name="Normal 44 2 3 2 3 4 2" xfId="43259" xr:uid="{00000000-0005-0000-0000-0000F7490000}"/>
    <cellStyle name="Normal 44 2 3 2 3 4 3" xfId="28035" xr:uid="{00000000-0005-0000-0000-0000F8490000}"/>
    <cellStyle name="Normal 44 2 3 2 3 5" xfId="7916" xr:uid="{00000000-0005-0000-0000-0000F9490000}"/>
    <cellStyle name="Normal 44 2 3 2 3 5 2" xfId="38242" xr:uid="{00000000-0005-0000-0000-0000FA490000}"/>
    <cellStyle name="Normal 44 2 3 2 3 5 3" xfId="23018" xr:uid="{00000000-0005-0000-0000-0000FB490000}"/>
    <cellStyle name="Normal 44 2 3 2 3 6" xfId="33230" xr:uid="{00000000-0005-0000-0000-0000FC490000}"/>
    <cellStyle name="Normal 44 2 3 2 3 7" xfId="18005" xr:uid="{00000000-0005-0000-0000-0000FD490000}"/>
    <cellStyle name="Normal 44 2 3 2 4" xfId="3698" xr:uid="{00000000-0005-0000-0000-0000FE490000}"/>
    <cellStyle name="Normal 44 2 3 2 4 2" xfId="13772" xr:uid="{00000000-0005-0000-0000-0000FF490000}"/>
    <cellStyle name="Normal 44 2 3 2 4 2 2" xfId="44094" xr:uid="{00000000-0005-0000-0000-0000004A0000}"/>
    <cellStyle name="Normal 44 2 3 2 4 2 3" xfId="28870" xr:uid="{00000000-0005-0000-0000-0000014A0000}"/>
    <cellStyle name="Normal 44 2 3 2 4 3" xfId="8752" xr:uid="{00000000-0005-0000-0000-0000024A0000}"/>
    <cellStyle name="Normal 44 2 3 2 4 3 2" xfId="39077" xr:uid="{00000000-0005-0000-0000-0000034A0000}"/>
    <cellStyle name="Normal 44 2 3 2 4 3 3" xfId="23853" xr:uid="{00000000-0005-0000-0000-0000044A0000}"/>
    <cellStyle name="Normal 44 2 3 2 4 4" xfId="34064" xr:uid="{00000000-0005-0000-0000-0000054A0000}"/>
    <cellStyle name="Normal 44 2 3 2 4 5" xfId="18840" xr:uid="{00000000-0005-0000-0000-0000064A0000}"/>
    <cellStyle name="Normal 44 2 3 2 5" xfId="5391" xr:uid="{00000000-0005-0000-0000-0000074A0000}"/>
    <cellStyle name="Normal 44 2 3 2 5 2" xfId="15443" xr:uid="{00000000-0005-0000-0000-0000084A0000}"/>
    <cellStyle name="Normal 44 2 3 2 5 2 2" xfId="45765" xr:uid="{00000000-0005-0000-0000-0000094A0000}"/>
    <cellStyle name="Normal 44 2 3 2 5 2 3" xfId="30541" xr:uid="{00000000-0005-0000-0000-00000A4A0000}"/>
    <cellStyle name="Normal 44 2 3 2 5 3" xfId="10423" xr:uid="{00000000-0005-0000-0000-00000B4A0000}"/>
    <cellStyle name="Normal 44 2 3 2 5 3 2" xfId="40748" xr:uid="{00000000-0005-0000-0000-00000C4A0000}"/>
    <cellStyle name="Normal 44 2 3 2 5 3 3" xfId="25524" xr:uid="{00000000-0005-0000-0000-00000D4A0000}"/>
    <cellStyle name="Normal 44 2 3 2 5 4" xfId="35735" xr:uid="{00000000-0005-0000-0000-00000E4A0000}"/>
    <cellStyle name="Normal 44 2 3 2 5 5" xfId="20511" xr:uid="{00000000-0005-0000-0000-00000F4A0000}"/>
    <cellStyle name="Normal 44 2 3 2 6" xfId="12101" xr:uid="{00000000-0005-0000-0000-0000104A0000}"/>
    <cellStyle name="Normal 44 2 3 2 6 2" xfId="42423" xr:uid="{00000000-0005-0000-0000-0000114A0000}"/>
    <cellStyle name="Normal 44 2 3 2 6 3" xfId="27199" xr:uid="{00000000-0005-0000-0000-0000124A0000}"/>
    <cellStyle name="Normal 44 2 3 2 7" xfId="7080" xr:uid="{00000000-0005-0000-0000-0000134A0000}"/>
    <cellStyle name="Normal 44 2 3 2 7 2" xfId="37406" xr:uid="{00000000-0005-0000-0000-0000144A0000}"/>
    <cellStyle name="Normal 44 2 3 2 7 3" xfId="22182" xr:uid="{00000000-0005-0000-0000-0000154A0000}"/>
    <cellStyle name="Normal 44 2 3 2 8" xfId="32394" xr:uid="{00000000-0005-0000-0000-0000164A0000}"/>
    <cellStyle name="Normal 44 2 3 2 9" xfId="17169" xr:uid="{00000000-0005-0000-0000-0000174A0000}"/>
    <cellStyle name="Normal 44 2 3 3" xfId="2216" xr:uid="{00000000-0005-0000-0000-0000184A0000}"/>
    <cellStyle name="Normal 44 2 3 3 2" xfId="3055" xr:uid="{00000000-0005-0000-0000-0000194A0000}"/>
    <cellStyle name="Normal 44 2 3 3 2 2" xfId="4745" xr:uid="{00000000-0005-0000-0000-00001A4A0000}"/>
    <cellStyle name="Normal 44 2 3 3 2 2 2" xfId="14818" xr:uid="{00000000-0005-0000-0000-00001B4A0000}"/>
    <cellStyle name="Normal 44 2 3 3 2 2 2 2" xfId="45140" xr:uid="{00000000-0005-0000-0000-00001C4A0000}"/>
    <cellStyle name="Normal 44 2 3 3 2 2 2 3" xfId="29916" xr:uid="{00000000-0005-0000-0000-00001D4A0000}"/>
    <cellStyle name="Normal 44 2 3 3 2 2 3" xfId="9798" xr:uid="{00000000-0005-0000-0000-00001E4A0000}"/>
    <cellStyle name="Normal 44 2 3 3 2 2 3 2" xfId="40123" xr:uid="{00000000-0005-0000-0000-00001F4A0000}"/>
    <cellStyle name="Normal 44 2 3 3 2 2 3 3" xfId="24899" xr:uid="{00000000-0005-0000-0000-0000204A0000}"/>
    <cellStyle name="Normal 44 2 3 3 2 2 4" xfId="35110" xr:uid="{00000000-0005-0000-0000-0000214A0000}"/>
    <cellStyle name="Normal 44 2 3 3 2 2 5" xfId="19886" xr:uid="{00000000-0005-0000-0000-0000224A0000}"/>
    <cellStyle name="Normal 44 2 3 3 2 3" xfId="6437" xr:uid="{00000000-0005-0000-0000-0000234A0000}"/>
    <cellStyle name="Normal 44 2 3 3 2 3 2" xfId="16489" xr:uid="{00000000-0005-0000-0000-0000244A0000}"/>
    <cellStyle name="Normal 44 2 3 3 2 3 2 2" xfId="46811" xr:uid="{00000000-0005-0000-0000-0000254A0000}"/>
    <cellStyle name="Normal 44 2 3 3 2 3 2 3" xfId="31587" xr:uid="{00000000-0005-0000-0000-0000264A0000}"/>
    <cellStyle name="Normal 44 2 3 3 2 3 3" xfId="11469" xr:uid="{00000000-0005-0000-0000-0000274A0000}"/>
    <cellStyle name="Normal 44 2 3 3 2 3 3 2" xfId="41794" xr:uid="{00000000-0005-0000-0000-0000284A0000}"/>
    <cellStyle name="Normal 44 2 3 3 2 3 3 3" xfId="26570" xr:uid="{00000000-0005-0000-0000-0000294A0000}"/>
    <cellStyle name="Normal 44 2 3 3 2 3 4" xfId="36781" xr:uid="{00000000-0005-0000-0000-00002A4A0000}"/>
    <cellStyle name="Normal 44 2 3 3 2 3 5" xfId="21557" xr:uid="{00000000-0005-0000-0000-00002B4A0000}"/>
    <cellStyle name="Normal 44 2 3 3 2 4" xfId="13147" xr:uid="{00000000-0005-0000-0000-00002C4A0000}"/>
    <cellStyle name="Normal 44 2 3 3 2 4 2" xfId="43469" xr:uid="{00000000-0005-0000-0000-00002D4A0000}"/>
    <cellStyle name="Normal 44 2 3 3 2 4 3" xfId="28245" xr:uid="{00000000-0005-0000-0000-00002E4A0000}"/>
    <cellStyle name="Normal 44 2 3 3 2 5" xfId="8126" xr:uid="{00000000-0005-0000-0000-00002F4A0000}"/>
    <cellStyle name="Normal 44 2 3 3 2 5 2" xfId="38452" xr:uid="{00000000-0005-0000-0000-0000304A0000}"/>
    <cellStyle name="Normal 44 2 3 3 2 5 3" xfId="23228" xr:uid="{00000000-0005-0000-0000-0000314A0000}"/>
    <cellStyle name="Normal 44 2 3 3 2 6" xfId="33440" xr:uid="{00000000-0005-0000-0000-0000324A0000}"/>
    <cellStyle name="Normal 44 2 3 3 2 7" xfId="18215" xr:uid="{00000000-0005-0000-0000-0000334A0000}"/>
    <cellStyle name="Normal 44 2 3 3 3" xfId="3908" xr:uid="{00000000-0005-0000-0000-0000344A0000}"/>
    <cellStyle name="Normal 44 2 3 3 3 2" xfId="13982" xr:uid="{00000000-0005-0000-0000-0000354A0000}"/>
    <cellStyle name="Normal 44 2 3 3 3 2 2" xfId="44304" xr:uid="{00000000-0005-0000-0000-0000364A0000}"/>
    <cellStyle name="Normal 44 2 3 3 3 2 3" xfId="29080" xr:uid="{00000000-0005-0000-0000-0000374A0000}"/>
    <cellStyle name="Normal 44 2 3 3 3 3" xfId="8962" xr:uid="{00000000-0005-0000-0000-0000384A0000}"/>
    <cellStyle name="Normal 44 2 3 3 3 3 2" xfId="39287" xr:uid="{00000000-0005-0000-0000-0000394A0000}"/>
    <cellStyle name="Normal 44 2 3 3 3 3 3" xfId="24063" xr:uid="{00000000-0005-0000-0000-00003A4A0000}"/>
    <cellStyle name="Normal 44 2 3 3 3 4" xfId="34274" xr:uid="{00000000-0005-0000-0000-00003B4A0000}"/>
    <cellStyle name="Normal 44 2 3 3 3 5" xfId="19050" xr:uid="{00000000-0005-0000-0000-00003C4A0000}"/>
    <cellStyle name="Normal 44 2 3 3 4" xfId="5601" xr:uid="{00000000-0005-0000-0000-00003D4A0000}"/>
    <cellStyle name="Normal 44 2 3 3 4 2" xfId="15653" xr:uid="{00000000-0005-0000-0000-00003E4A0000}"/>
    <cellStyle name="Normal 44 2 3 3 4 2 2" xfId="45975" xr:uid="{00000000-0005-0000-0000-00003F4A0000}"/>
    <cellStyle name="Normal 44 2 3 3 4 2 3" xfId="30751" xr:uid="{00000000-0005-0000-0000-0000404A0000}"/>
    <cellStyle name="Normal 44 2 3 3 4 3" xfId="10633" xr:uid="{00000000-0005-0000-0000-0000414A0000}"/>
    <cellStyle name="Normal 44 2 3 3 4 3 2" xfId="40958" xr:uid="{00000000-0005-0000-0000-0000424A0000}"/>
    <cellStyle name="Normal 44 2 3 3 4 3 3" xfId="25734" xr:uid="{00000000-0005-0000-0000-0000434A0000}"/>
    <cellStyle name="Normal 44 2 3 3 4 4" xfId="35945" xr:uid="{00000000-0005-0000-0000-0000444A0000}"/>
    <cellStyle name="Normal 44 2 3 3 4 5" xfId="20721" xr:uid="{00000000-0005-0000-0000-0000454A0000}"/>
    <cellStyle name="Normal 44 2 3 3 5" xfId="12311" xr:uid="{00000000-0005-0000-0000-0000464A0000}"/>
    <cellStyle name="Normal 44 2 3 3 5 2" xfId="42633" xr:uid="{00000000-0005-0000-0000-0000474A0000}"/>
    <cellStyle name="Normal 44 2 3 3 5 3" xfId="27409" xr:uid="{00000000-0005-0000-0000-0000484A0000}"/>
    <cellStyle name="Normal 44 2 3 3 6" xfId="7290" xr:uid="{00000000-0005-0000-0000-0000494A0000}"/>
    <cellStyle name="Normal 44 2 3 3 6 2" xfId="37616" xr:uid="{00000000-0005-0000-0000-00004A4A0000}"/>
    <cellStyle name="Normal 44 2 3 3 6 3" xfId="22392" xr:uid="{00000000-0005-0000-0000-00004B4A0000}"/>
    <cellStyle name="Normal 44 2 3 3 7" xfId="32604" xr:uid="{00000000-0005-0000-0000-00004C4A0000}"/>
    <cellStyle name="Normal 44 2 3 3 8" xfId="17379" xr:uid="{00000000-0005-0000-0000-00004D4A0000}"/>
    <cellStyle name="Normal 44 2 3 4" xfId="2637" xr:uid="{00000000-0005-0000-0000-00004E4A0000}"/>
    <cellStyle name="Normal 44 2 3 4 2" xfId="4327" xr:uid="{00000000-0005-0000-0000-00004F4A0000}"/>
    <cellStyle name="Normal 44 2 3 4 2 2" xfId="14400" xr:uid="{00000000-0005-0000-0000-0000504A0000}"/>
    <cellStyle name="Normal 44 2 3 4 2 2 2" xfId="44722" xr:uid="{00000000-0005-0000-0000-0000514A0000}"/>
    <cellStyle name="Normal 44 2 3 4 2 2 3" xfId="29498" xr:uid="{00000000-0005-0000-0000-0000524A0000}"/>
    <cellStyle name="Normal 44 2 3 4 2 3" xfId="9380" xr:uid="{00000000-0005-0000-0000-0000534A0000}"/>
    <cellStyle name="Normal 44 2 3 4 2 3 2" xfId="39705" xr:uid="{00000000-0005-0000-0000-0000544A0000}"/>
    <cellStyle name="Normal 44 2 3 4 2 3 3" xfId="24481" xr:uid="{00000000-0005-0000-0000-0000554A0000}"/>
    <cellStyle name="Normal 44 2 3 4 2 4" xfId="34692" xr:uid="{00000000-0005-0000-0000-0000564A0000}"/>
    <cellStyle name="Normal 44 2 3 4 2 5" xfId="19468" xr:uid="{00000000-0005-0000-0000-0000574A0000}"/>
    <cellStyle name="Normal 44 2 3 4 3" xfId="6019" xr:uid="{00000000-0005-0000-0000-0000584A0000}"/>
    <cellStyle name="Normal 44 2 3 4 3 2" xfId="16071" xr:uid="{00000000-0005-0000-0000-0000594A0000}"/>
    <cellStyle name="Normal 44 2 3 4 3 2 2" xfId="46393" xr:uid="{00000000-0005-0000-0000-00005A4A0000}"/>
    <cellStyle name="Normal 44 2 3 4 3 2 3" xfId="31169" xr:uid="{00000000-0005-0000-0000-00005B4A0000}"/>
    <cellStyle name="Normal 44 2 3 4 3 3" xfId="11051" xr:uid="{00000000-0005-0000-0000-00005C4A0000}"/>
    <cellStyle name="Normal 44 2 3 4 3 3 2" xfId="41376" xr:uid="{00000000-0005-0000-0000-00005D4A0000}"/>
    <cellStyle name="Normal 44 2 3 4 3 3 3" xfId="26152" xr:uid="{00000000-0005-0000-0000-00005E4A0000}"/>
    <cellStyle name="Normal 44 2 3 4 3 4" xfId="36363" xr:uid="{00000000-0005-0000-0000-00005F4A0000}"/>
    <cellStyle name="Normal 44 2 3 4 3 5" xfId="21139" xr:uid="{00000000-0005-0000-0000-0000604A0000}"/>
    <cellStyle name="Normal 44 2 3 4 4" xfId="12729" xr:uid="{00000000-0005-0000-0000-0000614A0000}"/>
    <cellStyle name="Normal 44 2 3 4 4 2" xfId="43051" xr:uid="{00000000-0005-0000-0000-0000624A0000}"/>
    <cellStyle name="Normal 44 2 3 4 4 3" xfId="27827" xr:uid="{00000000-0005-0000-0000-0000634A0000}"/>
    <cellStyle name="Normal 44 2 3 4 5" xfId="7708" xr:uid="{00000000-0005-0000-0000-0000644A0000}"/>
    <cellStyle name="Normal 44 2 3 4 5 2" xfId="38034" xr:uid="{00000000-0005-0000-0000-0000654A0000}"/>
    <cellStyle name="Normal 44 2 3 4 5 3" xfId="22810" xr:uid="{00000000-0005-0000-0000-0000664A0000}"/>
    <cellStyle name="Normal 44 2 3 4 6" xfId="33022" xr:uid="{00000000-0005-0000-0000-0000674A0000}"/>
    <cellStyle name="Normal 44 2 3 4 7" xfId="17797" xr:uid="{00000000-0005-0000-0000-0000684A0000}"/>
    <cellStyle name="Normal 44 2 3 5" xfId="3490" xr:uid="{00000000-0005-0000-0000-0000694A0000}"/>
    <cellStyle name="Normal 44 2 3 5 2" xfId="13564" xr:uid="{00000000-0005-0000-0000-00006A4A0000}"/>
    <cellStyle name="Normal 44 2 3 5 2 2" xfId="43886" xr:uid="{00000000-0005-0000-0000-00006B4A0000}"/>
    <cellStyle name="Normal 44 2 3 5 2 3" xfId="28662" xr:uid="{00000000-0005-0000-0000-00006C4A0000}"/>
    <cellStyle name="Normal 44 2 3 5 3" xfId="8544" xr:uid="{00000000-0005-0000-0000-00006D4A0000}"/>
    <cellStyle name="Normal 44 2 3 5 3 2" xfId="38869" xr:uid="{00000000-0005-0000-0000-00006E4A0000}"/>
    <cellStyle name="Normal 44 2 3 5 3 3" xfId="23645" xr:uid="{00000000-0005-0000-0000-00006F4A0000}"/>
    <cellStyle name="Normal 44 2 3 5 4" xfId="33856" xr:uid="{00000000-0005-0000-0000-0000704A0000}"/>
    <cellStyle name="Normal 44 2 3 5 5" xfId="18632" xr:uid="{00000000-0005-0000-0000-0000714A0000}"/>
    <cellStyle name="Normal 44 2 3 6" xfId="5183" xr:uid="{00000000-0005-0000-0000-0000724A0000}"/>
    <cellStyle name="Normal 44 2 3 6 2" xfId="15235" xr:uid="{00000000-0005-0000-0000-0000734A0000}"/>
    <cellStyle name="Normal 44 2 3 6 2 2" xfId="45557" xr:uid="{00000000-0005-0000-0000-0000744A0000}"/>
    <cellStyle name="Normal 44 2 3 6 2 3" xfId="30333" xr:uid="{00000000-0005-0000-0000-0000754A0000}"/>
    <cellStyle name="Normal 44 2 3 6 3" xfId="10215" xr:uid="{00000000-0005-0000-0000-0000764A0000}"/>
    <cellStyle name="Normal 44 2 3 6 3 2" xfId="40540" xr:uid="{00000000-0005-0000-0000-0000774A0000}"/>
    <cellStyle name="Normal 44 2 3 6 3 3" xfId="25316" xr:uid="{00000000-0005-0000-0000-0000784A0000}"/>
    <cellStyle name="Normal 44 2 3 6 4" xfId="35527" xr:uid="{00000000-0005-0000-0000-0000794A0000}"/>
    <cellStyle name="Normal 44 2 3 6 5" xfId="20303" xr:uid="{00000000-0005-0000-0000-00007A4A0000}"/>
    <cellStyle name="Normal 44 2 3 7" xfId="11893" xr:uid="{00000000-0005-0000-0000-00007B4A0000}"/>
    <cellStyle name="Normal 44 2 3 7 2" xfId="42215" xr:uid="{00000000-0005-0000-0000-00007C4A0000}"/>
    <cellStyle name="Normal 44 2 3 7 3" xfId="26991" xr:uid="{00000000-0005-0000-0000-00007D4A0000}"/>
    <cellStyle name="Normal 44 2 3 8" xfId="6872" xr:uid="{00000000-0005-0000-0000-00007E4A0000}"/>
    <cellStyle name="Normal 44 2 3 8 2" xfId="37198" xr:uid="{00000000-0005-0000-0000-00007F4A0000}"/>
    <cellStyle name="Normal 44 2 3 8 3" xfId="21974" xr:uid="{00000000-0005-0000-0000-0000804A0000}"/>
    <cellStyle name="Normal 44 2 3 9" xfId="32187" xr:uid="{00000000-0005-0000-0000-0000814A0000}"/>
    <cellStyle name="Normal 44 2 4" xfId="1897" xr:uid="{00000000-0005-0000-0000-0000824A0000}"/>
    <cellStyle name="Normal 44 2 4 2" xfId="2320" xr:uid="{00000000-0005-0000-0000-0000834A0000}"/>
    <cellStyle name="Normal 44 2 4 2 2" xfId="3159" xr:uid="{00000000-0005-0000-0000-0000844A0000}"/>
    <cellStyle name="Normal 44 2 4 2 2 2" xfId="4849" xr:uid="{00000000-0005-0000-0000-0000854A0000}"/>
    <cellStyle name="Normal 44 2 4 2 2 2 2" xfId="14922" xr:uid="{00000000-0005-0000-0000-0000864A0000}"/>
    <cellStyle name="Normal 44 2 4 2 2 2 2 2" xfId="45244" xr:uid="{00000000-0005-0000-0000-0000874A0000}"/>
    <cellStyle name="Normal 44 2 4 2 2 2 2 3" xfId="30020" xr:uid="{00000000-0005-0000-0000-0000884A0000}"/>
    <cellStyle name="Normal 44 2 4 2 2 2 3" xfId="9902" xr:uid="{00000000-0005-0000-0000-0000894A0000}"/>
    <cellStyle name="Normal 44 2 4 2 2 2 3 2" xfId="40227" xr:uid="{00000000-0005-0000-0000-00008A4A0000}"/>
    <cellStyle name="Normal 44 2 4 2 2 2 3 3" xfId="25003" xr:uid="{00000000-0005-0000-0000-00008B4A0000}"/>
    <cellStyle name="Normal 44 2 4 2 2 2 4" xfId="35214" xr:uid="{00000000-0005-0000-0000-00008C4A0000}"/>
    <cellStyle name="Normal 44 2 4 2 2 2 5" xfId="19990" xr:uid="{00000000-0005-0000-0000-00008D4A0000}"/>
    <cellStyle name="Normal 44 2 4 2 2 3" xfId="6541" xr:uid="{00000000-0005-0000-0000-00008E4A0000}"/>
    <cellStyle name="Normal 44 2 4 2 2 3 2" xfId="16593" xr:uid="{00000000-0005-0000-0000-00008F4A0000}"/>
    <cellStyle name="Normal 44 2 4 2 2 3 2 2" xfId="46915" xr:uid="{00000000-0005-0000-0000-0000904A0000}"/>
    <cellStyle name="Normal 44 2 4 2 2 3 2 3" xfId="31691" xr:uid="{00000000-0005-0000-0000-0000914A0000}"/>
    <cellStyle name="Normal 44 2 4 2 2 3 3" xfId="11573" xr:uid="{00000000-0005-0000-0000-0000924A0000}"/>
    <cellStyle name="Normal 44 2 4 2 2 3 3 2" xfId="41898" xr:uid="{00000000-0005-0000-0000-0000934A0000}"/>
    <cellStyle name="Normal 44 2 4 2 2 3 3 3" xfId="26674" xr:uid="{00000000-0005-0000-0000-0000944A0000}"/>
    <cellStyle name="Normal 44 2 4 2 2 3 4" xfId="36885" xr:uid="{00000000-0005-0000-0000-0000954A0000}"/>
    <cellStyle name="Normal 44 2 4 2 2 3 5" xfId="21661" xr:uid="{00000000-0005-0000-0000-0000964A0000}"/>
    <cellStyle name="Normal 44 2 4 2 2 4" xfId="13251" xr:uid="{00000000-0005-0000-0000-0000974A0000}"/>
    <cellStyle name="Normal 44 2 4 2 2 4 2" xfId="43573" xr:uid="{00000000-0005-0000-0000-0000984A0000}"/>
    <cellStyle name="Normal 44 2 4 2 2 4 3" xfId="28349" xr:uid="{00000000-0005-0000-0000-0000994A0000}"/>
    <cellStyle name="Normal 44 2 4 2 2 5" xfId="8230" xr:uid="{00000000-0005-0000-0000-00009A4A0000}"/>
    <cellStyle name="Normal 44 2 4 2 2 5 2" xfId="38556" xr:uid="{00000000-0005-0000-0000-00009B4A0000}"/>
    <cellStyle name="Normal 44 2 4 2 2 5 3" xfId="23332" xr:uid="{00000000-0005-0000-0000-00009C4A0000}"/>
    <cellStyle name="Normal 44 2 4 2 2 6" xfId="33544" xr:uid="{00000000-0005-0000-0000-00009D4A0000}"/>
    <cellStyle name="Normal 44 2 4 2 2 7" xfId="18319" xr:uid="{00000000-0005-0000-0000-00009E4A0000}"/>
    <cellStyle name="Normal 44 2 4 2 3" xfId="4012" xr:uid="{00000000-0005-0000-0000-00009F4A0000}"/>
    <cellStyle name="Normal 44 2 4 2 3 2" xfId="14086" xr:uid="{00000000-0005-0000-0000-0000A04A0000}"/>
    <cellStyle name="Normal 44 2 4 2 3 2 2" xfId="44408" xr:uid="{00000000-0005-0000-0000-0000A14A0000}"/>
    <cellStyle name="Normal 44 2 4 2 3 2 3" xfId="29184" xr:uid="{00000000-0005-0000-0000-0000A24A0000}"/>
    <cellStyle name="Normal 44 2 4 2 3 3" xfId="9066" xr:uid="{00000000-0005-0000-0000-0000A34A0000}"/>
    <cellStyle name="Normal 44 2 4 2 3 3 2" xfId="39391" xr:uid="{00000000-0005-0000-0000-0000A44A0000}"/>
    <cellStyle name="Normal 44 2 4 2 3 3 3" xfId="24167" xr:uid="{00000000-0005-0000-0000-0000A54A0000}"/>
    <cellStyle name="Normal 44 2 4 2 3 4" xfId="34378" xr:uid="{00000000-0005-0000-0000-0000A64A0000}"/>
    <cellStyle name="Normal 44 2 4 2 3 5" xfId="19154" xr:uid="{00000000-0005-0000-0000-0000A74A0000}"/>
    <cellStyle name="Normal 44 2 4 2 4" xfId="5705" xr:uid="{00000000-0005-0000-0000-0000A84A0000}"/>
    <cellStyle name="Normal 44 2 4 2 4 2" xfId="15757" xr:uid="{00000000-0005-0000-0000-0000A94A0000}"/>
    <cellStyle name="Normal 44 2 4 2 4 2 2" xfId="46079" xr:uid="{00000000-0005-0000-0000-0000AA4A0000}"/>
    <cellStyle name="Normal 44 2 4 2 4 2 3" xfId="30855" xr:uid="{00000000-0005-0000-0000-0000AB4A0000}"/>
    <cellStyle name="Normal 44 2 4 2 4 3" xfId="10737" xr:uid="{00000000-0005-0000-0000-0000AC4A0000}"/>
    <cellStyle name="Normal 44 2 4 2 4 3 2" xfId="41062" xr:uid="{00000000-0005-0000-0000-0000AD4A0000}"/>
    <cellStyle name="Normal 44 2 4 2 4 3 3" xfId="25838" xr:uid="{00000000-0005-0000-0000-0000AE4A0000}"/>
    <cellStyle name="Normal 44 2 4 2 4 4" xfId="36049" xr:uid="{00000000-0005-0000-0000-0000AF4A0000}"/>
    <cellStyle name="Normal 44 2 4 2 4 5" xfId="20825" xr:uid="{00000000-0005-0000-0000-0000B04A0000}"/>
    <cellStyle name="Normal 44 2 4 2 5" xfId="12415" xr:uid="{00000000-0005-0000-0000-0000B14A0000}"/>
    <cellStyle name="Normal 44 2 4 2 5 2" xfId="42737" xr:uid="{00000000-0005-0000-0000-0000B24A0000}"/>
    <cellStyle name="Normal 44 2 4 2 5 3" xfId="27513" xr:uid="{00000000-0005-0000-0000-0000B34A0000}"/>
    <cellStyle name="Normal 44 2 4 2 6" xfId="7394" xr:uid="{00000000-0005-0000-0000-0000B44A0000}"/>
    <cellStyle name="Normal 44 2 4 2 6 2" xfId="37720" xr:uid="{00000000-0005-0000-0000-0000B54A0000}"/>
    <cellStyle name="Normal 44 2 4 2 6 3" xfId="22496" xr:uid="{00000000-0005-0000-0000-0000B64A0000}"/>
    <cellStyle name="Normal 44 2 4 2 7" xfId="32708" xr:uid="{00000000-0005-0000-0000-0000B74A0000}"/>
    <cellStyle name="Normal 44 2 4 2 8" xfId="17483" xr:uid="{00000000-0005-0000-0000-0000B84A0000}"/>
    <cellStyle name="Normal 44 2 4 3" xfId="2741" xr:uid="{00000000-0005-0000-0000-0000B94A0000}"/>
    <cellStyle name="Normal 44 2 4 3 2" xfId="4431" xr:uid="{00000000-0005-0000-0000-0000BA4A0000}"/>
    <cellStyle name="Normal 44 2 4 3 2 2" xfId="14504" xr:uid="{00000000-0005-0000-0000-0000BB4A0000}"/>
    <cellStyle name="Normal 44 2 4 3 2 2 2" xfId="44826" xr:uid="{00000000-0005-0000-0000-0000BC4A0000}"/>
    <cellStyle name="Normal 44 2 4 3 2 2 3" xfId="29602" xr:uid="{00000000-0005-0000-0000-0000BD4A0000}"/>
    <cellStyle name="Normal 44 2 4 3 2 3" xfId="9484" xr:uid="{00000000-0005-0000-0000-0000BE4A0000}"/>
    <cellStyle name="Normal 44 2 4 3 2 3 2" xfId="39809" xr:uid="{00000000-0005-0000-0000-0000BF4A0000}"/>
    <cellStyle name="Normal 44 2 4 3 2 3 3" xfId="24585" xr:uid="{00000000-0005-0000-0000-0000C04A0000}"/>
    <cellStyle name="Normal 44 2 4 3 2 4" xfId="34796" xr:uid="{00000000-0005-0000-0000-0000C14A0000}"/>
    <cellStyle name="Normal 44 2 4 3 2 5" xfId="19572" xr:uid="{00000000-0005-0000-0000-0000C24A0000}"/>
    <cellStyle name="Normal 44 2 4 3 3" xfId="6123" xr:uid="{00000000-0005-0000-0000-0000C34A0000}"/>
    <cellStyle name="Normal 44 2 4 3 3 2" xfId="16175" xr:uid="{00000000-0005-0000-0000-0000C44A0000}"/>
    <cellStyle name="Normal 44 2 4 3 3 2 2" xfId="46497" xr:uid="{00000000-0005-0000-0000-0000C54A0000}"/>
    <cellStyle name="Normal 44 2 4 3 3 2 3" xfId="31273" xr:uid="{00000000-0005-0000-0000-0000C64A0000}"/>
    <cellStyle name="Normal 44 2 4 3 3 3" xfId="11155" xr:uid="{00000000-0005-0000-0000-0000C74A0000}"/>
    <cellStyle name="Normal 44 2 4 3 3 3 2" xfId="41480" xr:uid="{00000000-0005-0000-0000-0000C84A0000}"/>
    <cellStyle name="Normal 44 2 4 3 3 3 3" xfId="26256" xr:uid="{00000000-0005-0000-0000-0000C94A0000}"/>
    <cellStyle name="Normal 44 2 4 3 3 4" xfId="36467" xr:uid="{00000000-0005-0000-0000-0000CA4A0000}"/>
    <cellStyle name="Normal 44 2 4 3 3 5" xfId="21243" xr:uid="{00000000-0005-0000-0000-0000CB4A0000}"/>
    <cellStyle name="Normal 44 2 4 3 4" xfId="12833" xr:uid="{00000000-0005-0000-0000-0000CC4A0000}"/>
    <cellStyle name="Normal 44 2 4 3 4 2" xfId="43155" xr:uid="{00000000-0005-0000-0000-0000CD4A0000}"/>
    <cellStyle name="Normal 44 2 4 3 4 3" xfId="27931" xr:uid="{00000000-0005-0000-0000-0000CE4A0000}"/>
    <cellStyle name="Normal 44 2 4 3 5" xfId="7812" xr:uid="{00000000-0005-0000-0000-0000CF4A0000}"/>
    <cellStyle name="Normal 44 2 4 3 5 2" xfId="38138" xr:uid="{00000000-0005-0000-0000-0000D04A0000}"/>
    <cellStyle name="Normal 44 2 4 3 5 3" xfId="22914" xr:uid="{00000000-0005-0000-0000-0000D14A0000}"/>
    <cellStyle name="Normal 44 2 4 3 6" xfId="33126" xr:uid="{00000000-0005-0000-0000-0000D24A0000}"/>
    <cellStyle name="Normal 44 2 4 3 7" xfId="17901" xr:uid="{00000000-0005-0000-0000-0000D34A0000}"/>
    <cellStyle name="Normal 44 2 4 4" xfId="3594" xr:uid="{00000000-0005-0000-0000-0000D44A0000}"/>
    <cellStyle name="Normal 44 2 4 4 2" xfId="13668" xr:uid="{00000000-0005-0000-0000-0000D54A0000}"/>
    <cellStyle name="Normal 44 2 4 4 2 2" xfId="43990" xr:uid="{00000000-0005-0000-0000-0000D64A0000}"/>
    <cellStyle name="Normal 44 2 4 4 2 3" xfId="28766" xr:uid="{00000000-0005-0000-0000-0000D74A0000}"/>
    <cellStyle name="Normal 44 2 4 4 3" xfId="8648" xr:uid="{00000000-0005-0000-0000-0000D84A0000}"/>
    <cellStyle name="Normal 44 2 4 4 3 2" xfId="38973" xr:uid="{00000000-0005-0000-0000-0000D94A0000}"/>
    <cellStyle name="Normal 44 2 4 4 3 3" xfId="23749" xr:uid="{00000000-0005-0000-0000-0000DA4A0000}"/>
    <cellStyle name="Normal 44 2 4 4 4" xfId="33960" xr:uid="{00000000-0005-0000-0000-0000DB4A0000}"/>
    <cellStyle name="Normal 44 2 4 4 5" xfId="18736" xr:uid="{00000000-0005-0000-0000-0000DC4A0000}"/>
    <cellStyle name="Normal 44 2 4 5" xfId="5287" xr:uid="{00000000-0005-0000-0000-0000DD4A0000}"/>
    <cellStyle name="Normal 44 2 4 5 2" xfId="15339" xr:uid="{00000000-0005-0000-0000-0000DE4A0000}"/>
    <cellStyle name="Normal 44 2 4 5 2 2" xfId="45661" xr:uid="{00000000-0005-0000-0000-0000DF4A0000}"/>
    <cellStyle name="Normal 44 2 4 5 2 3" xfId="30437" xr:uid="{00000000-0005-0000-0000-0000E04A0000}"/>
    <cellStyle name="Normal 44 2 4 5 3" xfId="10319" xr:uid="{00000000-0005-0000-0000-0000E14A0000}"/>
    <cellStyle name="Normal 44 2 4 5 3 2" xfId="40644" xr:uid="{00000000-0005-0000-0000-0000E24A0000}"/>
    <cellStyle name="Normal 44 2 4 5 3 3" xfId="25420" xr:uid="{00000000-0005-0000-0000-0000E34A0000}"/>
    <cellStyle name="Normal 44 2 4 5 4" xfId="35631" xr:uid="{00000000-0005-0000-0000-0000E44A0000}"/>
    <cellStyle name="Normal 44 2 4 5 5" xfId="20407" xr:uid="{00000000-0005-0000-0000-0000E54A0000}"/>
    <cellStyle name="Normal 44 2 4 6" xfId="11997" xr:uid="{00000000-0005-0000-0000-0000E64A0000}"/>
    <cellStyle name="Normal 44 2 4 6 2" xfId="42319" xr:uid="{00000000-0005-0000-0000-0000E74A0000}"/>
    <cellStyle name="Normal 44 2 4 6 3" xfId="27095" xr:uid="{00000000-0005-0000-0000-0000E84A0000}"/>
    <cellStyle name="Normal 44 2 4 7" xfId="6976" xr:uid="{00000000-0005-0000-0000-0000E94A0000}"/>
    <cellStyle name="Normal 44 2 4 7 2" xfId="37302" xr:uid="{00000000-0005-0000-0000-0000EA4A0000}"/>
    <cellStyle name="Normal 44 2 4 7 3" xfId="22078" xr:uid="{00000000-0005-0000-0000-0000EB4A0000}"/>
    <cellStyle name="Normal 44 2 4 8" xfId="32290" xr:uid="{00000000-0005-0000-0000-0000EC4A0000}"/>
    <cellStyle name="Normal 44 2 4 9" xfId="17065" xr:uid="{00000000-0005-0000-0000-0000ED4A0000}"/>
    <cellStyle name="Normal 44 2 5" xfId="2110" xr:uid="{00000000-0005-0000-0000-0000EE4A0000}"/>
    <cellStyle name="Normal 44 2 5 2" xfId="2951" xr:uid="{00000000-0005-0000-0000-0000EF4A0000}"/>
    <cellStyle name="Normal 44 2 5 2 2" xfId="4641" xr:uid="{00000000-0005-0000-0000-0000F04A0000}"/>
    <cellStyle name="Normal 44 2 5 2 2 2" xfId="14714" xr:uid="{00000000-0005-0000-0000-0000F14A0000}"/>
    <cellStyle name="Normal 44 2 5 2 2 2 2" xfId="45036" xr:uid="{00000000-0005-0000-0000-0000F24A0000}"/>
    <cellStyle name="Normal 44 2 5 2 2 2 3" xfId="29812" xr:uid="{00000000-0005-0000-0000-0000F34A0000}"/>
    <cellStyle name="Normal 44 2 5 2 2 3" xfId="9694" xr:uid="{00000000-0005-0000-0000-0000F44A0000}"/>
    <cellStyle name="Normal 44 2 5 2 2 3 2" xfId="40019" xr:uid="{00000000-0005-0000-0000-0000F54A0000}"/>
    <cellStyle name="Normal 44 2 5 2 2 3 3" xfId="24795" xr:uid="{00000000-0005-0000-0000-0000F64A0000}"/>
    <cellStyle name="Normal 44 2 5 2 2 4" xfId="35006" xr:uid="{00000000-0005-0000-0000-0000F74A0000}"/>
    <cellStyle name="Normal 44 2 5 2 2 5" xfId="19782" xr:uid="{00000000-0005-0000-0000-0000F84A0000}"/>
    <cellStyle name="Normal 44 2 5 2 3" xfId="6333" xr:uid="{00000000-0005-0000-0000-0000F94A0000}"/>
    <cellStyle name="Normal 44 2 5 2 3 2" xfId="16385" xr:uid="{00000000-0005-0000-0000-0000FA4A0000}"/>
    <cellStyle name="Normal 44 2 5 2 3 2 2" xfId="46707" xr:uid="{00000000-0005-0000-0000-0000FB4A0000}"/>
    <cellStyle name="Normal 44 2 5 2 3 2 3" xfId="31483" xr:uid="{00000000-0005-0000-0000-0000FC4A0000}"/>
    <cellStyle name="Normal 44 2 5 2 3 3" xfId="11365" xr:uid="{00000000-0005-0000-0000-0000FD4A0000}"/>
    <cellStyle name="Normal 44 2 5 2 3 3 2" xfId="41690" xr:uid="{00000000-0005-0000-0000-0000FE4A0000}"/>
    <cellStyle name="Normal 44 2 5 2 3 3 3" xfId="26466" xr:uid="{00000000-0005-0000-0000-0000FF4A0000}"/>
    <cellStyle name="Normal 44 2 5 2 3 4" xfId="36677" xr:uid="{00000000-0005-0000-0000-0000004B0000}"/>
    <cellStyle name="Normal 44 2 5 2 3 5" xfId="21453" xr:uid="{00000000-0005-0000-0000-0000014B0000}"/>
    <cellStyle name="Normal 44 2 5 2 4" xfId="13043" xr:uid="{00000000-0005-0000-0000-0000024B0000}"/>
    <cellStyle name="Normal 44 2 5 2 4 2" xfId="43365" xr:uid="{00000000-0005-0000-0000-0000034B0000}"/>
    <cellStyle name="Normal 44 2 5 2 4 3" xfId="28141" xr:uid="{00000000-0005-0000-0000-0000044B0000}"/>
    <cellStyle name="Normal 44 2 5 2 5" xfId="8022" xr:uid="{00000000-0005-0000-0000-0000054B0000}"/>
    <cellStyle name="Normal 44 2 5 2 5 2" xfId="38348" xr:uid="{00000000-0005-0000-0000-0000064B0000}"/>
    <cellStyle name="Normal 44 2 5 2 5 3" xfId="23124" xr:uid="{00000000-0005-0000-0000-0000074B0000}"/>
    <cellStyle name="Normal 44 2 5 2 6" xfId="33336" xr:uid="{00000000-0005-0000-0000-0000084B0000}"/>
    <cellStyle name="Normal 44 2 5 2 7" xfId="18111" xr:uid="{00000000-0005-0000-0000-0000094B0000}"/>
    <cellStyle name="Normal 44 2 5 3" xfId="3804" xr:uid="{00000000-0005-0000-0000-00000A4B0000}"/>
    <cellStyle name="Normal 44 2 5 3 2" xfId="13878" xr:uid="{00000000-0005-0000-0000-00000B4B0000}"/>
    <cellStyle name="Normal 44 2 5 3 2 2" xfId="44200" xr:uid="{00000000-0005-0000-0000-00000C4B0000}"/>
    <cellStyle name="Normal 44 2 5 3 2 3" xfId="28976" xr:uid="{00000000-0005-0000-0000-00000D4B0000}"/>
    <cellStyle name="Normal 44 2 5 3 3" xfId="8858" xr:uid="{00000000-0005-0000-0000-00000E4B0000}"/>
    <cellStyle name="Normal 44 2 5 3 3 2" xfId="39183" xr:uid="{00000000-0005-0000-0000-00000F4B0000}"/>
    <cellStyle name="Normal 44 2 5 3 3 3" xfId="23959" xr:uid="{00000000-0005-0000-0000-0000104B0000}"/>
    <cellStyle name="Normal 44 2 5 3 4" xfId="34170" xr:uid="{00000000-0005-0000-0000-0000114B0000}"/>
    <cellStyle name="Normal 44 2 5 3 5" xfId="18946" xr:uid="{00000000-0005-0000-0000-0000124B0000}"/>
    <cellStyle name="Normal 44 2 5 4" xfId="5497" xr:uid="{00000000-0005-0000-0000-0000134B0000}"/>
    <cellStyle name="Normal 44 2 5 4 2" xfId="15549" xr:uid="{00000000-0005-0000-0000-0000144B0000}"/>
    <cellStyle name="Normal 44 2 5 4 2 2" xfId="45871" xr:uid="{00000000-0005-0000-0000-0000154B0000}"/>
    <cellStyle name="Normal 44 2 5 4 2 3" xfId="30647" xr:uid="{00000000-0005-0000-0000-0000164B0000}"/>
    <cellStyle name="Normal 44 2 5 4 3" xfId="10529" xr:uid="{00000000-0005-0000-0000-0000174B0000}"/>
    <cellStyle name="Normal 44 2 5 4 3 2" xfId="40854" xr:uid="{00000000-0005-0000-0000-0000184B0000}"/>
    <cellStyle name="Normal 44 2 5 4 3 3" xfId="25630" xr:uid="{00000000-0005-0000-0000-0000194B0000}"/>
    <cellStyle name="Normal 44 2 5 4 4" xfId="35841" xr:uid="{00000000-0005-0000-0000-00001A4B0000}"/>
    <cellStyle name="Normal 44 2 5 4 5" xfId="20617" xr:uid="{00000000-0005-0000-0000-00001B4B0000}"/>
    <cellStyle name="Normal 44 2 5 5" xfId="12207" xr:uid="{00000000-0005-0000-0000-00001C4B0000}"/>
    <cellStyle name="Normal 44 2 5 5 2" xfId="42529" xr:uid="{00000000-0005-0000-0000-00001D4B0000}"/>
    <cellStyle name="Normal 44 2 5 5 3" xfId="27305" xr:uid="{00000000-0005-0000-0000-00001E4B0000}"/>
    <cellStyle name="Normal 44 2 5 6" xfId="7186" xr:uid="{00000000-0005-0000-0000-00001F4B0000}"/>
    <cellStyle name="Normal 44 2 5 6 2" xfId="37512" xr:uid="{00000000-0005-0000-0000-0000204B0000}"/>
    <cellStyle name="Normal 44 2 5 6 3" xfId="22288" xr:uid="{00000000-0005-0000-0000-0000214B0000}"/>
    <cellStyle name="Normal 44 2 5 7" xfId="32500" xr:uid="{00000000-0005-0000-0000-0000224B0000}"/>
    <cellStyle name="Normal 44 2 5 8" xfId="17275" xr:uid="{00000000-0005-0000-0000-0000234B0000}"/>
    <cellStyle name="Normal 44 2 6" xfId="2531" xr:uid="{00000000-0005-0000-0000-0000244B0000}"/>
    <cellStyle name="Normal 44 2 6 2" xfId="4223" xr:uid="{00000000-0005-0000-0000-0000254B0000}"/>
    <cellStyle name="Normal 44 2 6 2 2" xfId="14296" xr:uid="{00000000-0005-0000-0000-0000264B0000}"/>
    <cellStyle name="Normal 44 2 6 2 2 2" xfId="44618" xr:uid="{00000000-0005-0000-0000-0000274B0000}"/>
    <cellStyle name="Normal 44 2 6 2 2 3" xfId="29394" xr:uid="{00000000-0005-0000-0000-0000284B0000}"/>
    <cellStyle name="Normal 44 2 6 2 3" xfId="9276" xr:uid="{00000000-0005-0000-0000-0000294B0000}"/>
    <cellStyle name="Normal 44 2 6 2 3 2" xfId="39601" xr:uid="{00000000-0005-0000-0000-00002A4B0000}"/>
    <cellStyle name="Normal 44 2 6 2 3 3" xfId="24377" xr:uid="{00000000-0005-0000-0000-00002B4B0000}"/>
    <cellStyle name="Normal 44 2 6 2 4" xfId="34588" xr:uid="{00000000-0005-0000-0000-00002C4B0000}"/>
    <cellStyle name="Normal 44 2 6 2 5" xfId="19364" xr:uid="{00000000-0005-0000-0000-00002D4B0000}"/>
    <cellStyle name="Normal 44 2 6 3" xfId="5915" xr:uid="{00000000-0005-0000-0000-00002E4B0000}"/>
    <cellStyle name="Normal 44 2 6 3 2" xfId="15967" xr:uid="{00000000-0005-0000-0000-00002F4B0000}"/>
    <cellStyle name="Normal 44 2 6 3 2 2" xfId="46289" xr:uid="{00000000-0005-0000-0000-0000304B0000}"/>
    <cellStyle name="Normal 44 2 6 3 2 3" xfId="31065" xr:uid="{00000000-0005-0000-0000-0000314B0000}"/>
    <cellStyle name="Normal 44 2 6 3 3" xfId="10947" xr:uid="{00000000-0005-0000-0000-0000324B0000}"/>
    <cellStyle name="Normal 44 2 6 3 3 2" xfId="41272" xr:uid="{00000000-0005-0000-0000-0000334B0000}"/>
    <cellStyle name="Normal 44 2 6 3 3 3" xfId="26048" xr:uid="{00000000-0005-0000-0000-0000344B0000}"/>
    <cellStyle name="Normal 44 2 6 3 4" xfId="36259" xr:uid="{00000000-0005-0000-0000-0000354B0000}"/>
    <cellStyle name="Normal 44 2 6 3 5" xfId="21035" xr:uid="{00000000-0005-0000-0000-0000364B0000}"/>
    <cellStyle name="Normal 44 2 6 4" xfId="12625" xr:uid="{00000000-0005-0000-0000-0000374B0000}"/>
    <cellStyle name="Normal 44 2 6 4 2" xfId="42947" xr:uid="{00000000-0005-0000-0000-0000384B0000}"/>
    <cellStyle name="Normal 44 2 6 4 3" xfId="27723" xr:uid="{00000000-0005-0000-0000-0000394B0000}"/>
    <cellStyle name="Normal 44 2 6 5" xfId="7604" xr:uid="{00000000-0005-0000-0000-00003A4B0000}"/>
    <cellStyle name="Normal 44 2 6 5 2" xfId="37930" xr:uid="{00000000-0005-0000-0000-00003B4B0000}"/>
    <cellStyle name="Normal 44 2 6 5 3" xfId="22706" xr:uid="{00000000-0005-0000-0000-00003C4B0000}"/>
    <cellStyle name="Normal 44 2 6 6" xfId="32918" xr:uid="{00000000-0005-0000-0000-00003D4B0000}"/>
    <cellStyle name="Normal 44 2 6 7" xfId="17693" xr:uid="{00000000-0005-0000-0000-00003E4B0000}"/>
    <cellStyle name="Normal 44 2 7" xfId="3382" xr:uid="{00000000-0005-0000-0000-00003F4B0000}"/>
    <cellStyle name="Normal 44 2 7 2" xfId="13460" xr:uid="{00000000-0005-0000-0000-0000404B0000}"/>
    <cellStyle name="Normal 44 2 7 2 2" xfId="43782" xr:uid="{00000000-0005-0000-0000-0000414B0000}"/>
    <cellStyle name="Normal 44 2 7 2 3" xfId="28558" xr:uid="{00000000-0005-0000-0000-0000424B0000}"/>
    <cellStyle name="Normal 44 2 7 3" xfId="8440" xr:uid="{00000000-0005-0000-0000-0000434B0000}"/>
    <cellStyle name="Normal 44 2 7 3 2" xfId="38765" xr:uid="{00000000-0005-0000-0000-0000444B0000}"/>
    <cellStyle name="Normal 44 2 7 3 3" xfId="23541" xr:uid="{00000000-0005-0000-0000-0000454B0000}"/>
    <cellStyle name="Normal 44 2 7 4" xfId="33752" xr:uid="{00000000-0005-0000-0000-0000464B0000}"/>
    <cellStyle name="Normal 44 2 7 5" xfId="18528" xr:uid="{00000000-0005-0000-0000-0000474B0000}"/>
    <cellStyle name="Normal 44 2 8" xfId="5076" xr:uid="{00000000-0005-0000-0000-0000484B0000}"/>
    <cellStyle name="Normal 44 2 8 2" xfId="15131" xr:uid="{00000000-0005-0000-0000-0000494B0000}"/>
    <cellStyle name="Normal 44 2 8 2 2" xfId="45453" xr:uid="{00000000-0005-0000-0000-00004A4B0000}"/>
    <cellStyle name="Normal 44 2 8 2 3" xfId="30229" xr:uid="{00000000-0005-0000-0000-00004B4B0000}"/>
    <cellStyle name="Normal 44 2 8 3" xfId="10111" xr:uid="{00000000-0005-0000-0000-00004C4B0000}"/>
    <cellStyle name="Normal 44 2 8 3 2" xfId="40436" xr:uid="{00000000-0005-0000-0000-00004D4B0000}"/>
    <cellStyle name="Normal 44 2 8 3 3" xfId="25212" xr:uid="{00000000-0005-0000-0000-00004E4B0000}"/>
    <cellStyle name="Normal 44 2 8 4" xfId="35423" xr:uid="{00000000-0005-0000-0000-00004F4B0000}"/>
    <cellStyle name="Normal 44 2 8 5" xfId="20199" xr:uid="{00000000-0005-0000-0000-0000504B0000}"/>
    <cellStyle name="Normal 44 2 9" xfId="11787" xr:uid="{00000000-0005-0000-0000-0000514B0000}"/>
    <cellStyle name="Normal 44 2 9 2" xfId="42111" xr:uid="{00000000-0005-0000-0000-0000524B0000}"/>
    <cellStyle name="Normal 44 2 9 3" xfId="26887" xr:uid="{00000000-0005-0000-0000-0000534B0000}"/>
    <cellStyle name="Normal 44 3" xfId="47294" xr:uid="{00000000-0005-0000-0000-0000544B0000}"/>
    <cellStyle name="Normal 45" xfId="969" xr:uid="{00000000-0005-0000-0000-0000554B0000}"/>
    <cellStyle name="Normal 45 2" xfId="1443" xr:uid="{00000000-0005-0000-0000-0000564B0000}"/>
    <cellStyle name="Normal 45 2 10" xfId="6767" xr:uid="{00000000-0005-0000-0000-0000574B0000}"/>
    <cellStyle name="Normal 45 2 10 2" xfId="37095" xr:uid="{00000000-0005-0000-0000-0000584B0000}"/>
    <cellStyle name="Normal 45 2 10 3" xfId="21871" xr:uid="{00000000-0005-0000-0000-0000594B0000}"/>
    <cellStyle name="Normal 45 2 11" xfId="32086" xr:uid="{00000000-0005-0000-0000-00005A4B0000}"/>
    <cellStyle name="Normal 45 2 12" xfId="16856" xr:uid="{00000000-0005-0000-0000-00005B4B0000}"/>
    <cellStyle name="Normal 45 2 2" xfId="1731" xr:uid="{00000000-0005-0000-0000-00005C4B0000}"/>
    <cellStyle name="Normal 45 2 2 10" xfId="32138" xr:uid="{00000000-0005-0000-0000-00005D4B0000}"/>
    <cellStyle name="Normal 45 2 2 11" xfId="16910" xr:uid="{00000000-0005-0000-0000-00005E4B0000}"/>
    <cellStyle name="Normal 45 2 2 2" xfId="1839" xr:uid="{00000000-0005-0000-0000-00005F4B0000}"/>
    <cellStyle name="Normal 45 2 2 2 10" xfId="17014" xr:uid="{00000000-0005-0000-0000-0000604B0000}"/>
    <cellStyle name="Normal 45 2 2 2 2" xfId="2056" xr:uid="{00000000-0005-0000-0000-0000614B0000}"/>
    <cellStyle name="Normal 45 2 2 2 2 2" xfId="2477" xr:uid="{00000000-0005-0000-0000-0000624B0000}"/>
    <cellStyle name="Normal 45 2 2 2 2 2 2" xfId="3316" xr:uid="{00000000-0005-0000-0000-0000634B0000}"/>
    <cellStyle name="Normal 45 2 2 2 2 2 2 2" xfId="5006" xr:uid="{00000000-0005-0000-0000-0000644B0000}"/>
    <cellStyle name="Normal 45 2 2 2 2 2 2 2 2" xfId="15079" xr:uid="{00000000-0005-0000-0000-0000654B0000}"/>
    <cellStyle name="Normal 45 2 2 2 2 2 2 2 2 2" xfId="45401" xr:uid="{00000000-0005-0000-0000-0000664B0000}"/>
    <cellStyle name="Normal 45 2 2 2 2 2 2 2 2 3" xfId="30177" xr:uid="{00000000-0005-0000-0000-0000674B0000}"/>
    <cellStyle name="Normal 45 2 2 2 2 2 2 2 3" xfId="10059" xr:uid="{00000000-0005-0000-0000-0000684B0000}"/>
    <cellStyle name="Normal 45 2 2 2 2 2 2 2 3 2" xfId="40384" xr:uid="{00000000-0005-0000-0000-0000694B0000}"/>
    <cellStyle name="Normal 45 2 2 2 2 2 2 2 3 3" xfId="25160" xr:uid="{00000000-0005-0000-0000-00006A4B0000}"/>
    <cellStyle name="Normal 45 2 2 2 2 2 2 2 4" xfId="35371" xr:uid="{00000000-0005-0000-0000-00006B4B0000}"/>
    <cellStyle name="Normal 45 2 2 2 2 2 2 2 5" xfId="20147" xr:uid="{00000000-0005-0000-0000-00006C4B0000}"/>
    <cellStyle name="Normal 45 2 2 2 2 2 2 3" xfId="6698" xr:uid="{00000000-0005-0000-0000-00006D4B0000}"/>
    <cellStyle name="Normal 45 2 2 2 2 2 2 3 2" xfId="16750" xr:uid="{00000000-0005-0000-0000-00006E4B0000}"/>
    <cellStyle name="Normal 45 2 2 2 2 2 2 3 2 2" xfId="47072" xr:uid="{00000000-0005-0000-0000-00006F4B0000}"/>
    <cellStyle name="Normal 45 2 2 2 2 2 2 3 2 3" xfId="31848" xr:uid="{00000000-0005-0000-0000-0000704B0000}"/>
    <cellStyle name="Normal 45 2 2 2 2 2 2 3 3" xfId="11730" xr:uid="{00000000-0005-0000-0000-0000714B0000}"/>
    <cellStyle name="Normal 45 2 2 2 2 2 2 3 3 2" xfId="42055" xr:uid="{00000000-0005-0000-0000-0000724B0000}"/>
    <cellStyle name="Normal 45 2 2 2 2 2 2 3 3 3" xfId="26831" xr:uid="{00000000-0005-0000-0000-0000734B0000}"/>
    <cellStyle name="Normal 45 2 2 2 2 2 2 3 4" xfId="37042" xr:uid="{00000000-0005-0000-0000-0000744B0000}"/>
    <cellStyle name="Normal 45 2 2 2 2 2 2 3 5" xfId="21818" xr:uid="{00000000-0005-0000-0000-0000754B0000}"/>
    <cellStyle name="Normal 45 2 2 2 2 2 2 4" xfId="13408" xr:uid="{00000000-0005-0000-0000-0000764B0000}"/>
    <cellStyle name="Normal 45 2 2 2 2 2 2 4 2" xfId="43730" xr:uid="{00000000-0005-0000-0000-0000774B0000}"/>
    <cellStyle name="Normal 45 2 2 2 2 2 2 4 3" xfId="28506" xr:uid="{00000000-0005-0000-0000-0000784B0000}"/>
    <cellStyle name="Normal 45 2 2 2 2 2 2 5" xfId="8387" xr:uid="{00000000-0005-0000-0000-0000794B0000}"/>
    <cellStyle name="Normal 45 2 2 2 2 2 2 5 2" xfId="38713" xr:uid="{00000000-0005-0000-0000-00007A4B0000}"/>
    <cellStyle name="Normal 45 2 2 2 2 2 2 5 3" xfId="23489" xr:uid="{00000000-0005-0000-0000-00007B4B0000}"/>
    <cellStyle name="Normal 45 2 2 2 2 2 2 6" xfId="33701" xr:uid="{00000000-0005-0000-0000-00007C4B0000}"/>
    <cellStyle name="Normal 45 2 2 2 2 2 2 7" xfId="18476" xr:uid="{00000000-0005-0000-0000-00007D4B0000}"/>
    <cellStyle name="Normal 45 2 2 2 2 2 3" xfId="4169" xr:uid="{00000000-0005-0000-0000-00007E4B0000}"/>
    <cellStyle name="Normal 45 2 2 2 2 2 3 2" xfId="14243" xr:uid="{00000000-0005-0000-0000-00007F4B0000}"/>
    <cellStyle name="Normal 45 2 2 2 2 2 3 2 2" xfId="44565" xr:uid="{00000000-0005-0000-0000-0000804B0000}"/>
    <cellStyle name="Normal 45 2 2 2 2 2 3 2 3" xfId="29341" xr:uid="{00000000-0005-0000-0000-0000814B0000}"/>
    <cellStyle name="Normal 45 2 2 2 2 2 3 3" xfId="9223" xr:uid="{00000000-0005-0000-0000-0000824B0000}"/>
    <cellStyle name="Normal 45 2 2 2 2 2 3 3 2" xfId="39548" xr:uid="{00000000-0005-0000-0000-0000834B0000}"/>
    <cellStyle name="Normal 45 2 2 2 2 2 3 3 3" xfId="24324" xr:uid="{00000000-0005-0000-0000-0000844B0000}"/>
    <cellStyle name="Normal 45 2 2 2 2 2 3 4" xfId="34535" xr:uid="{00000000-0005-0000-0000-0000854B0000}"/>
    <cellStyle name="Normal 45 2 2 2 2 2 3 5" xfId="19311" xr:uid="{00000000-0005-0000-0000-0000864B0000}"/>
    <cellStyle name="Normal 45 2 2 2 2 2 4" xfId="5862" xr:uid="{00000000-0005-0000-0000-0000874B0000}"/>
    <cellStyle name="Normal 45 2 2 2 2 2 4 2" xfId="15914" xr:uid="{00000000-0005-0000-0000-0000884B0000}"/>
    <cellStyle name="Normal 45 2 2 2 2 2 4 2 2" xfId="46236" xr:uid="{00000000-0005-0000-0000-0000894B0000}"/>
    <cellStyle name="Normal 45 2 2 2 2 2 4 2 3" xfId="31012" xr:uid="{00000000-0005-0000-0000-00008A4B0000}"/>
    <cellStyle name="Normal 45 2 2 2 2 2 4 3" xfId="10894" xr:uid="{00000000-0005-0000-0000-00008B4B0000}"/>
    <cellStyle name="Normal 45 2 2 2 2 2 4 3 2" xfId="41219" xr:uid="{00000000-0005-0000-0000-00008C4B0000}"/>
    <cellStyle name="Normal 45 2 2 2 2 2 4 3 3" xfId="25995" xr:uid="{00000000-0005-0000-0000-00008D4B0000}"/>
    <cellStyle name="Normal 45 2 2 2 2 2 4 4" xfId="36206" xr:uid="{00000000-0005-0000-0000-00008E4B0000}"/>
    <cellStyle name="Normal 45 2 2 2 2 2 4 5" xfId="20982" xr:uid="{00000000-0005-0000-0000-00008F4B0000}"/>
    <cellStyle name="Normal 45 2 2 2 2 2 5" xfId="12572" xr:uid="{00000000-0005-0000-0000-0000904B0000}"/>
    <cellStyle name="Normal 45 2 2 2 2 2 5 2" xfId="42894" xr:uid="{00000000-0005-0000-0000-0000914B0000}"/>
    <cellStyle name="Normal 45 2 2 2 2 2 5 3" xfId="27670" xr:uid="{00000000-0005-0000-0000-0000924B0000}"/>
    <cellStyle name="Normal 45 2 2 2 2 2 6" xfId="7551" xr:uid="{00000000-0005-0000-0000-0000934B0000}"/>
    <cellStyle name="Normal 45 2 2 2 2 2 6 2" xfId="37877" xr:uid="{00000000-0005-0000-0000-0000944B0000}"/>
    <cellStyle name="Normal 45 2 2 2 2 2 6 3" xfId="22653" xr:uid="{00000000-0005-0000-0000-0000954B0000}"/>
    <cellStyle name="Normal 45 2 2 2 2 2 7" xfId="32865" xr:uid="{00000000-0005-0000-0000-0000964B0000}"/>
    <cellStyle name="Normal 45 2 2 2 2 2 8" xfId="17640" xr:uid="{00000000-0005-0000-0000-0000974B0000}"/>
    <cellStyle name="Normal 45 2 2 2 2 3" xfId="2898" xr:uid="{00000000-0005-0000-0000-0000984B0000}"/>
    <cellStyle name="Normal 45 2 2 2 2 3 2" xfId="4588" xr:uid="{00000000-0005-0000-0000-0000994B0000}"/>
    <cellStyle name="Normal 45 2 2 2 2 3 2 2" xfId="14661" xr:uid="{00000000-0005-0000-0000-00009A4B0000}"/>
    <cellStyle name="Normal 45 2 2 2 2 3 2 2 2" xfId="44983" xr:uid="{00000000-0005-0000-0000-00009B4B0000}"/>
    <cellStyle name="Normal 45 2 2 2 2 3 2 2 3" xfId="29759" xr:uid="{00000000-0005-0000-0000-00009C4B0000}"/>
    <cellStyle name="Normal 45 2 2 2 2 3 2 3" xfId="9641" xr:uid="{00000000-0005-0000-0000-00009D4B0000}"/>
    <cellStyle name="Normal 45 2 2 2 2 3 2 3 2" xfId="39966" xr:uid="{00000000-0005-0000-0000-00009E4B0000}"/>
    <cellStyle name="Normal 45 2 2 2 2 3 2 3 3" xfId="24742" xr:uid="{00000000-0005-0000-0000-00009F4B0000}"/>
    <cellStyle name="Normal 45 2 2 2 2 3 2 4" xfId="34953" xr:uid="{00000000-0005-0000-0000-0000A04B0000}"/>
    <cellStyle name="Normal 45 2 2 2 2 3 2 5" xfId="19729" xr:uid="{00000000-0005-0000-0000-0000A14B0000}"/>
    <cellStyle name="Normal 45 2 2 2 2 3 3" xfId="6280" xr:uid="{00000000-0005-0000-0000-0000A24B0000}"/>
    <cellStyle name="Normal 45 2 2 2 2 3 3 2" xfId="16332" xr:uid="{00000000-0005-0000-0000-0000A34B0000}"/>
    <cellStyle name="Normal 45 2 2 2 2 3 3 2 2" xfId="46654" xr:uid="{00000000-0005-0000-0000-0000A44B0000}"/>
    <cellStyle name="Normal 45 2 2 2 2 3 3 2 3" xfId="31430" xr:uid="{00000000-0005-0000-0000-0000A54B0000}"/>
    <cellStyle name="Normal 45 2 2 2 2 3 3 3" xfId="11312" xr:uid="{00000000-0005-0000-0000-0000A64B0000}"/>
    <cellStyle name="Normal 45 2 2 2 2 3 3 3 2" xfId="41637" xr:uid="{00000000-0005-0000-0000-0000A74B0000}"/>
    <cellStyle name="Normal 45 2 2 2 2 3 3 3 3" xfId="26413" xr:uid="{00000000-0005-0000-0000-0000A84B0000}"/>
    <cellStyle name="Normal 45 2 2 2 2 3 3 4" xfId="36624" xr:uid="{00000000-0005-0000-0000-0000A94B0000}"/>
    <cellStyle name="Normal 45 2 2 2 2 3 3 5" xfId="21400" xr:uid="{00000000-0005-0000-0000-0000AA4B0000}"/>
    <cellStyle name="Normal 45 2 2 2 2 3 4" xfId="12990" xr:uid="{00000000-0005-0000-0000-0000AB4B0000}"/>
    <cellStyle name="Normal 45 2 2 2 2 3 4 2" xfId="43312" xr:uid="{00000000-0005-0000-0000-0000AC4B0000}"/>
    <cellStyle name="Normal 45 2 2 2 2 3 4 3" xfId="28088" xr:uid="{00000000-0005-0000-0000-0000AD4B0000}"/>
    <cellStyle name="Normal 45 2 2 2 2 3 5" xfId="7969" xr:uid="{00000000-0005-0000-0000-0000AE4B0000}"/>
    <cellStyle name="Normal 45 2 2 2 2 3 5 2" xfId="38295" xr:uid="{00000000-0005-0000-0000-0000AF4B0000}"/>
    <cellStyle name="Normal 45 2 2 2 2 3 5 3" xfId="23071" xr:uid="{00000000-0005-0000-0000-0000B04B0000}"/>
    <cellStyle name="Normal 45 2 2 2 2 3 6" xfId="33283" xr:uid="{00000000-0005-0000-0000-0000B14B0000}"/>
    <cellStyle name="Normal 45 2 2 2 2 3 7" xfId="18058" xr:uid="{00000000-0005-0000-0000-0000B24B0000}"/>
    <cellStyle name="Normal 45 2 2 2 2 4" xfId="3751" xr:uid="{00000000-0005-0000-0000-0000B34B0000}"/>
    <cellStyle name="Normal 45 2 2 2 2 4 2" xfId="13825" xr:uid="{00000000-0005-0000-0000-0000B44B0000}"/>
    <cellStyle name="Normal 45 2 2 2 2 4 2 2" xfId="44147" xr:uid="{00000000-0005-0000-0000-0000B54B0000}"/>
    <cellStyle name="Normal 45 2 2 2 2 4 2 3" xfId="28923" xr:uid="{00000000-0005-0000-0000-0000B64B0000}"/>
    <cellStyle name="Normal 45 2 2 2 2 4 3" xfId="8805" xr:uid="{00000000-0005-0000-0000-0000B74B0000}"/>
    <cellStyle name="Normal 45 2 2 2 2 4 3 2" xfId="39130" xr:uid="{00000000-0005-0000-0000-0000B84B0000}"/>
    <cellStyle name="Normal 45 2 2 2 2 4 3 3" xfId="23906" xr:uid="{00000000-0005-0000-0000-0000B94B0000}"/>
    <cellStyle name="Normal 45 2 2 2 2 4 4" xfId="34117" xr:uid="{00000000-0005-0000-0000-0000BA4B0000}"/>
    <cellStyle name="Normal 45 2 2 2 2 4 5" xfId="18893" xr:uid="{00000000-0005-0000-0000-0000BB4B0000}"/>
    <cellStyle name="Normal 45 2 2 2 2 5" xfId="5444" xr:uid="{00000000-0005-0000-0000-0000BC4B0000}"/>
    <cellStyle name="Normal 45 2 2 2 2 5 2" xfId="15496" xr:uid="{00000000-0005-0000-0000-0000BD4B0000}"/>
    <cellStyle name="Normal 45 2 2 2 2 5 2 2" xfId="45818" xr:uid="{00000000-0005-0000-0000-0000BE4B0000}"/>
    <cellStyle name="Normal 45 2 2 2 2 5 2 3" xfId="30594" xr:uid="{00000000-0005-0000-0000-0000BF4B0000}"/>
    <cellStyle name="Normal 45 2 2 2 2 5 3" xfId="10476" xr:uid="{00000000-0005-0000-0000-0000C04B0000}"/>
    <cellStyle name="Normal 45 2 2 2 2 5 3 2" xfId="40801" xr:uid="{00000000-0005-0000-0000-0000C14B0000}"/>
    <cellStyle name="Normal 45 2 2 2 2 5 3 3" xfId="25577" xr:uid="{00000000-0005-0000-0000-0000C24B0000}"/>
    <cellStyle name="Normal 45 2 2 2 2 5 4" xfId="35788" xr:uid="{00000000-0005-0000-0000-0000C34B0000}"/>
    <cellStyle name="Normal 45 2 2 2 2 5 5" xfId="20564" xr:uid="{00000000-0005-0000-0000-0000C44B0000}"/>
    <cellStyle name="Normal 45 2 2 2 2 6" xfId="12154" xr:uid="{00000000-0005-0000-0000-0000C54B0000}"/>
    <cellStyle name="Normal 45 2 2 2 2 6 2" xfId="42476" xr:uid="{00000000-0005-0000-0000-0000C64B0000}"/>
    <cellStyle name="Normal 45 2 2 2 2 6 3" xfId="27252" xr:uid="{00000000-0005-0000-0000-0000C74B0000}"/>
    <cellStyle name="Normal 45 2 2 2 2 7" xfId="7133" xr:uid="{00000000-0005-0000-0000-0000C84B0000}"/>
    <cellStyle name="Normal 45 2 2 2 2 7 2" xfId="37459" xr:uid="{00000000-0005-0000-0000-0000C94B0000}"/>
    <cellStyle name="Normal 45 2 2 2 2 7 3" xfId="22235" xr:uid="{00000000-0005-0000-0000-0000CA4B0000}"/>
    <cellStyle name="Normal 45 2 2 2 2 8" xfId="32447" xr:uid="{00000000-0005-0000-0000-0000CB4B0000}"/>
    <cellStyle name="Normal 45 2 2 2 2 9" xfId="17222" xr:uid="{00000000-0005-0000-0000-0000CC4B0000}"/>
    <cellStyle name="Normal 45 2 2 2 3" xfId="2269" xr:uid="{00000000-0005-0000-0000-0000CD4B0000}"/>
    <cellStyle name="Normal 45 2 2 2 3 2" xfId="3108" xr:uid="{00000000-0005-0000-0000-0000CE4B0000}"/>
    <cellStyle name="Normal 45 2 2 2 3 2 2" xfId="4798" xr:uid="{00000000-0005-0000-0000-0000CF4B0000}"/>
    <cellStyle name="Normal 45 2 2 2 3 2 2 2" xfId="14871" xr:uid="{00000000-0005-0000-0000-0000D04B0000}"/>
    <cellStyle name="Normal 45 2 2 2 3 2 2 2 2" xfId="45193" xr:uid="{00000000-0005-0000-0000-0000D14B0000}"/>
    <cellStyle name="Normal 45 2 2 2 3 2 2 2 3" xfId="29969" xr:uid="{00000000-0005-0000-0000-0000D24B0000}"/>
    <cellStyle name="Normal 45 2 2 2 3 2 2 3" xfId="9851" xr:uid="{00000000-0005-0000-0000-0000D34B0000}"/>
    <cellStyle name="Normal 45 2 2 2 3 2 2 3 2" xfId="40176" xr:uid="{00000000-0005-0000-0000-0000D44B0000}"/>
    <cellStyle name="Normal 45 2 2 2 3 2 2 3 3" xfId="24952" xr:uid="{00000000-0005-0000-0000-0000D54B0000}"/>
    <cellStyle name="Normal 45 2 2 2 3 2 2 4" xfId="35163" xr:uid="{00000000-0005-0000-0000-0000D64B0000}"/>
    <cellStyle name="Normal 45 2 2 2 3 2 2 5" xfId="19939" xr:uid="{00000000-0005-0000-0000-0000D74B0000}"/>
    <cellStyle name="Normal 45 2 2 2 3 2 3" xfId="6490" xr:uid="{00000000-0005-0000-0000-0000D84B0000}"/>
    <cellStyle name="Normal 45 2 2 2 3 2 3 2" xfId="16542" xr:uid="{00000000-0005-0000-0000-0000D94B0000}"/>
    <cellStyle name="Normal 45 2 2 2 3 2 3 2 2" xfId="46864" xr:uid="{00000000-0005-0000-0000-0000DA4B0000}"/>
    <cellStyle name="Normal 45 2 2 2 3 2 3 2 3" xfId="31640" xr:uid="{00000000-0005-0000-0000-0000DB4B0000}"/>
    <cellStyle name="Normal 45 2 2 2 3 2 3 3" xfId="11522" xr:uid="{00000000-0005-0000-0000-0000DC4B0000}"/>
    <cellStyle name="Normal 45 2 2 2 3 2 3 3 2" xfId="41847" xr:uid="{00000000-0005-0000-0000-0000DD4B0000}"/>
    <cellStyle name="Normal 45 2 2 2 3 2 3 3 3" xfId="26623" xr:uid="{00000000-0005-0000-0000-0000DE4B0000}"/>
    <cellStyle name="Normal 45 2 2 2 3 2 3 4" xfId="36834" xr:uid="{00000000-0005-0000-0000-0000DF4B0000}"/>
    <cellStyle name="Normal 45 2 2 2 3 2 3 5" xfId="21610" xr:uid="{00000000-0005-0000-0000-0000E04B0000}"/>
    <cellStyle name="Normal 45 2 2 2 3 2 4" xfId="13200" xr:uid="{00000000-0005-0000-0000-0000E14B0000}"/>
    <cellStyle name="Normal 45 2 2 2 3 2 4 2" xfId="43522" xr:uid="{00000000-0005-0000-0000-0000E24B0000}"/>
    <cellStyle name="Normal 45 2 2 2 3 2 4 3" xfId="28298" xr:uid="{00000000-0005-0000-0000-0000E34B0000}"/>
    <cellStyle name="Normal 45 2 2 2 3 2 5" xfId="8179" xr:uid="{00000000-0005-0000-0000-0000E44B0000}"/>
    <cellStyle name="Normal 45 2 2 2 3 2 5 2" xfId="38505" xr:uid="{00000000-0005-0000-0000-0000E54B0000}"/>
    <cellStyle name="Normal 45 2 2 2 3 2 5 3" xfId="23281" xr:uid="{00000000-0005-0000-0000-0000E64B0000}"/>
    <cellStyle name="Normal 45 2 2 2 3 2 6" xfId="33493" xr:uid="{00000000-0005-0000-0000-0000E74B0000}"/>
    <cellStyle name="Normal 45 2 2 2 3 2 7" xfId="18268" xr:uid="{00000000-0005-0000-0000-0000E84B0000}"/>
    <cellStyle name="Normal 45 2 2 2 3 3" xfId="3961" xr:uid="{00000000-0005-0000-0000-0000E94B0000}"/>
    <cellStyle name="Normal 45 2 2 2 3 3 2" xfId="14035" xr:uid="{00000000-0005-0000-0000-0000EA4B0000}"/>
    <cellStyle name="Normal 45 2 2 2 3 3 2 2" xfId="44357" xr:uid="{00000000-0005-0000-0000-0000EB4B0000}"/>
    <cellStyle name="Normal 45 2 2 2 3 3 2 3" xfId="29133" xr:uid="{00000000-0005-0000-0000-0000EC4B0000}"/>
    <cellStyle name="Normal 45 2 2 2 3 3 3" xfId="9015" xr:uid="{00000000-0005-0000-0000-0000ED4B0000}"/>
    <cellStyle name="Normal 45 2 2 2 3 3 3 2" xfId="39340" xr:uid="{00000000-0005-0000-0000-0000EE4B0000}"/>
    <cellStyle name="Normal 45 2 2 2 3 3 3 3" xfId="24116" xr:uid="{00000000-0005-0000-0000-0000EF4B0000}"/>
    <cellStyle name="Normal 45 2 2 2 3 3 4" xfId="34327" xr:uid="{00000000-0005-0000-0000-0000F04B0000}"/>
    <cellStyle name="Normal 45 2 2 2 3 3 5" xfId="19103" xr:uid="{00000000-0005-0000-0000-0000F14B0000}"/>
    <cellStyle name="Normal 45 2 2 2 3 4" xfId="5654" xr:uid="{00000000-0005-0000-0000-0000F24B0000}"/>
    <cellStyle name="Normal 45 2 2 2 3 4 2" xfId="15706" xr:uid="{00000000-0005-0000-0000-0000F34B0000}"/>
    <cellStyle name="Normal 45 2 2 2 3 4 2 2" xfId="46028" xr:uid="{00000000-0005-0000-0000-0000F44B0000}"/>
    <cellStyle name="Normal 45 2 2 2 3 4 2 3" xfId="30804" xr:uid="{00000000-0005-0000-0000-0000F54B0000}"/>
    <cellStyle name="Normal 45 2 2 2 3 4 3" xfId="10686" xr:uid="{00000000-0005-0000-0000-0000F64B0000}"/>
    <cellStyle name="Normal 45 2 2 2 3 4 3 2" xfId="41011" xr:uid="{00000000-0005-0000-0000-0000F74B0000}"/>
    <cellStyle name="Normal 45 2 2 2 3 4 3 3" xfId="25787" xr:uid="{00000000-0005-0000-0000-0000F84B0000}"/>
    <cellStyle name="Normal 45 2 2 2 3 4 4" xfId="35998" xr:uid="{00000000-0005-0000-0000-0000F94B0000}"/>
    <cellStyle name="Normal 45 2 2 2 3 4 5" xfId="20774" xr:uid="{00000000-0005-0000-0000-0000FA4B0000}"/>
    <cellStyle name="Normal 45 2 2 2 3 5" xfId="12364" xr:uid="{00000000-0005-0000-0000-0000FB4B0000}"/>
    <cellStyle name="Normal 45 2 2 2 3 5 2" xfId="42686" xr:uid="{00000000-0005-0000-0000-0000FC4B0000}"/>
    <cellStyle name="Normal 45 2 2 2 3 5 3" xfId="27462" xr:uid="{00000000-0005-0000-0000-0000FD4B0000}"/>
    <cellStyle name="Normal 45 2 2 2 3 6" xfId="7343" xr:uid="{00000000-0005-0000-0000-0000FE4B0000}"/>
    <cellStyle name="Normal 45 2 2 2 3 6 2" xfId="37669" xr:uid="{00000000-0005-0000-0000-0000FF4B0000}"/>
    <cellStyle name="Normal 45 2 2 2 3 6 3" xfId="22445" xr:uid="{00000000-0005-0000-0000-0000004C0000}"/>
    <cellStyle name="Normal 45 2 2 2 3 7" xfId="32657" xr:uid="{00000000-0005-0000-0000-0000014C0000}"/>
    <cellStyle name="Normal 45 2 2 2 3 8" xfId="17432" xr:uid="{00000000-0005-0000-0000-0000024C0000}"/>
    <cellStyle name="Normal 45 2 2 2 4" xfId="2690" xr:uid="{00000000-0005-0000-0000-0000034C0000}"/>
    <cellStyle name="Normal 45 2 2 2 4 2" xfId="4380" xr:uid="{00000000-0005-0000-0000-0000044C0000}"/>
    <cellStyle name="Normal 45 2 2 2 4 2 2" xfId="14453" xr:uid="{00000000-0005-0000-0000-0000054C0000}"/>
    <cellStyle name="Normal 45 2 2 2 4 2 2 2" xfId="44775" xr:uid="{00000000-0005-0000-0000-0000064C0000}"/>
    <cellStyle name="Normal 45 2 2 2 4 2 2 3" xfId="29551" xr:uid="{00000000-0005-0000-0000-0000074C0000}"/>
    <cellStyle name="Normal 45 2 2 2 4 2 3" xfId="9433" xr:uid="{00000000-0005-0000-0000-0000084C0000}"/>
    <cellStyle name="Normal 45 2 2 2 4 2 3 2" xfId="39758" xr:uid="{00000000-0005-0000-0000-0000094C0000}"/>
    <cellStyle name="Normal 45 2 2 2 4 2 3 3" xfId="24534" xr:uid="{00000000-0005-0000-0000-00000A4C0000}"/>
    <cellStyle name="Normal 45 2 2 2 4 2 4" xfId="34745" xr:uid="{00000000-0005-0000-0000-00000B4C0000}"/>
    <cellStyle name="Normal 45 2 2 2 4 2 5" xfId="19521" xr:uid="{00000000-0005-0000-0000-00000C4C0000}"/>
    <cellStyle name="Normal 45 2 2 2 4 3" xfId="6072" xr:uid="{00000000-0005-0000-0000-00000D4C0000}"/>
    <cellStyle name="Normal 45 2 2 2 4 3 2" xfId="16124" xr:uid="{00000000-0005-0000-0000-00000E4C0000}"/>
    <cellStyle name="Normal 45 2 2 2 4 3 2 2" xfId="46446" xr:uid="{00000000-0005-0000-0000-00000F4C0000}"/>
    <cellStyle name="Normal 45 2 2 2 4 3 2 3" xfId="31222" xr:uid="{00000000-0005-0000-0000-0000104C0000}"/>
    <cellStyle name="Normal 45 2 2 2 4 3 3" xfId="11104" xr:uid="{00000000-0005-0000-0000-0000114C0000}"/>
    <cellStyle name="Normal 45 2 2 2 4 3 3 2" xfId="41429" xr:uid="{00000000-0005-0000-0000-0000124C0000}"/>
    <cellStyle name="Normal 45 2 2 2 4 3 3 3" xfId="26205" xr:uid="{00000000-0005-0000-0000-0000134C0000}"/>
    <cellStyle name="Normal 45 2 2 2 4 3 4" xfId="36416" xr:uid="{00000000-0005-0000-0000-0000144C0000}"/>
    <cellStyle name="Normal 45 2 2 2 4 3 5" xfId="21192" xr:uid="{00000000-0005-0000-0000-0000154C0000}"/>
    <cellStyle name="Normal 45 2 2 2 4 4" xfId="12782" xr:uid="{00000000-0005-0000-0000-0000164C0000}"/>
    <cellStyle name="Normal 45 2 2 2 4 4 2" xfId="43104" xr:uid="{00000000-0005-0000-0000-0000174C0000}"/>
    <cellStyle name="Normal 45 2 2 2 4 4 3" xfId="27880" xr:uid="{00000000-0005-0000-0000-0000184C0000}"/>
    <cellStyle name="Normal 45 2 2 2 4 5" xfId="7761" xr:uid="{00000000-0005-0000-0000-0000194C0000}"/>
    <cellStyle name="Normal 45 2 2 2 4 5 2" xfId="38087" xr:uid="{00000000-0005-0000-0000-00001A4C0000}"/>
    <cellStyle name="Normal 45 2 2 2 4 5 3" xfId="22863" xr:uid="{00000000-0005-0000-0000-00001B4C0000}"/>
    <cellStyle name="Normal 45 2 2 2 4 6" xfId="33075" xr:uid="{00000000-0005-0000-0000-00001C4C0000}"/>
    <cellStyle name="Normal 45 2 2 2 4 7" xfId="17850" xr:uid="{00000000-0005-0000-0000-00001D4C0000}"/>
    <cellStyle name="Normal 45 2 2 2 5" xfId="3543" xr:uid="{00000000-0005-0000-0000-00001E4C0000}"/>
    <cellStyle name="Normal 45 2 2 2 5 2" xfId="13617" xr:uid="{00000000-0005-0000-0000-00001F4C0000}"/>
    <cellStyle name="Normal 45 2 2 2 5 2 2" xfId="43939" xr:uid="{00000000-0005-0000-0000-0000204C0000}"/>
    <cellStyle name="Normal 45 2 2 2 5 2 3" xfId="28715" xr:uid="{00000000-0005-0000-0000-0000214C0000}"/>
    <cellStyle name="Normal 45 2 2 2 5 3" xfId="8597" xr:uid="{00000000-0005-0000-0000-0000224C0000}"/>
    <cellStyle name="Normal 45 2 2 2 5 3 2" xfId="38922" xr:uid="{00000000-0005-0000-0000-0000234C0000}"/>
    <cellStyle name="Normal 45 2 2 2 5 3 3" xfId="23698" xr:uid="{00000000-0005-0000-0000-0000244C0000}"/>
    <cellStyle name="Normal 45 2 2 2 5 4" xfId="33909" xr:uid="{00000000-0005-0000-0000-0000254C0000}"/>
    <cellStyle name="Normal 45 2 2 2 5 5" xfId="18685" xr:uid="{00000000-0005-0000-0000-0000264C0000}"/>
    <cellStyle name="Normal 45 2 2 2 6" xfId="5236" xr:uid="{00000000-0005-0000-0000-0000274C0000}"/>
    <cellStyle name="Normal 45 2 2 2 6 2" xfId="15288" xr:uid="{00000000-0005-0000-0000-0000284C0000}"/>
    <cellStyle name="Normal 45 2 2 2 6 2 2" xfId="45610" xr:uid="{00000000-0005-0000-0000-0000294C0000}"/>
    <cellStyle name="Normal 45 2 2 2 6 2 3" xfId="30386" xr:uid="{00000000-0005-0000-0000-00002A4C0000}"/>
    <cellStyle name="Normal 45 2 2 2 6 3" xfId="10268" xr:uid="{00000000-0005-0000-0000-00002B4C0000}"/>
    <cellStyle name="Normal 45 2 2 2 6 3 2" xfId="40593" xr:uid="{00000000-0005-0000-0000-00002C4C0000}"/>
    <cellStyle name="Normal 45 2 2 2 6 3 3" xfId="25369" xr:uid="{00000000-0005-0000-0000-00002D4C0000}"/>
    <cellStyle name="Normal 45 2 2 2 6 4" xfId="35580" xr:uid="{00000000-0005-0000-0000-00002E4C0000}"/>
    <cellStyle name="Normal 45 2 2 2 6 5" xfId="20356" xr:uid="{00000000-0005-0000-0000-00002F4C0000}"/>
    <cellStyle name="Normal 45 2 2 2 7" xfId="11946" xr:uid="{00000000-0005-0000-0000-0000304C0000}"/>
    <cellStyle name="Normal 45 2 2 2 7 2" xfId="42268" xr:uid="{00000000-0005-0000-0000-0000314C0000}"/>
    <cellStyle name="Normal 45 2 2 2 7 3" xfId="27044" xr:uid="{00000000-0005-0000-0000-0000324C0000}"/>
    <cellStyle name="Normal 45 2 2 2 8" xfId="6925" xr:uid="{00000000-0005-0000-0000-0000334C0000}"/>
    <cellStyle name="Normal 45 2 2 2 8 2" xfId="37251" xr:uid="{00000000-0005-0000-0000-0000344C0000}"/>
    <cellStyle name="Normal 45 2 2 2 8 3" xfId="22027" xr:uid="{00000000-0005-0000-0000-0000354C0000}"/>
    <cellStyle name="Normal 45 2 2 2 9" xfId="32239" xr:uid="{00000000-0005-0000-0000-0000364C0000}"/>
    <cellStyle name="Normal 45 2 2 3" xfId="1952" xr:uid="{00000000-0005-0000-0000-0000374C0000}"/>
    <cellStyle name="Normal 45 2 2 3 2" xfId="2373" xr:uid="{00000000-0005-0000-0000-0000384C0000}"/>
    <cellStyle name="Normal 45 2 2 3 2 2" xfId="3212" xr:uid="{00000000-0005-0000-0000-0000394C0000}"/>
    <cellStyle name="Normal 45 2 2 3 2 2 2" xfId="4902" xr:uid="{00000000-0005-0000-0000-00003A4C0000}"/>
    <cellStyle name="Normal 45 2 2 3 2 2 2 2" xfId="14975" xr:uid="{00000000-0005-0000-0000-00003B4C0000}"/>
    <cellStyle name="Normal 45 2 2 3 2 2 2 2 2" xfId="45297" xr:uid="{00000000-0005-0000-0000-00003C4C0000}"/>
    <cellStyle name="Normal 45 2 2 3 2 2 2 2 3" xfId="30073" xr:uid="{00000000-0005-0000-0000-00003D4C0000}"/>
    <cellStyle name="Normal 45 2 2 3 2 2 2 3" xfId="9955" xr:uid="{00000000-0005-0000-0000-00003E4C0000}"/>
    <cellStyle name="Normal 45 2 2 3 2 2 2 3 2" xfId="40280" xr:uid="{00000000-0005-0000-0000-00003F4C0000}"/>
    <cellStyle name="Normal 45 2 2 3 2 2 2 3 3" xfId="25056" xr:uid="{00000000-0005-0000-0000-0000404C0000}"/>
    <cellStyle name="Normal 45 2 2 3 2 2 2 4" xfId="35267" xr:uid="{00000000-0005-0000-0000-0000414C0000}"/>
    <cellStyle name="Normal 45 2 2 3 2 2 2 5" xfId="20043" xr:uid="{00000000-0005-0000-0000-0000424C0000}"/>
    <cellStyle name="Normal 45 2 2 3 2 2 3" xfId="6594" xr:uid="{00000000-0005-0000-0000-0000434C0000}"/>
    <cellStyle name="Normal 45 2 2 3 2 2 3 2" xfId="16646" xr:uid="{00000000-0005-0000-0000-0000444C0000}"/>
    <cellStyle name="Normal 45 2 2 3 2 2 3 2 2" xfId="46968" xr:uid="{00000000-0005-0000-0000-0000454C0000}"/>
    <cellStyle name="Normal 45 2 2 3 2 2 3 2 3" xfId="31744" xr:uid="{00000000-0005-0000-0000-0000464C0000}"/>
    <cellStyle name="Normal 45 2 2 3 2 2 3 3" xfId="11626" xr:uid="{00000000-0005-0000-0000-0000474C0000}"/>
    <cellStyle name="Normal 45 2 2 3 2 2 3 3 2" xfId="41951" xr:uid="{00000000-0005-0000-0000-0000484C0000}"/>
    <cellStyle name="Normal 45 2 2 3 2 2 3 3 3" xfId="26727" xr:uid="{00000000-0005-0000-0000-0000494C0000}"/>
    <cellStyle name="Normal 45 2 2 3 2 2 3 4" xfId="36938" xr:uid="{00000000-0005-0000-0000-00004A4C0000}"/>
    <cellStyle name="Normal 45 2 2 3 2 2 3 5" xfId="21714" xr:uid="{00000000-0005-0000-0000-00004B4C0000}"/>
    <cellStyle name="Normal 45 2 2 3 2 2 4" xfId="13304" xr:uid="{00000000-0005-0000-0000-00004C4C0000}"/>
    <cellStyle name="Normal 45 2 2 3 2 2 4 2" xfId="43626" xr:uid="{00000000-0005-0000-0000-00004D4C0000}"/>
    <cellStyle name="Normal 45 2 2 3 2 2 4 3" xfId="28402" xr:uid="{00000000-0005-0000-0000-00004E4C0000}"/>
    <cellStyle name="Normal 45 2 2 3 2 2 5" xfId="8283" xr:uid="{00000000-0005-0000-0000-00004F4C0000}"/>
    <cellStyle name="Normal 45 2 2 3 2 2 5 2" xfId="38609" xr:uid="{00000000-0005-0000-0000-0000504C0000}"/>
    <cellStyle name="Normal 45 2 2 3 2 2 5 3" xfId="23385" xr:uid="{00000000-0005-0000-0000-0000514C0000}"/>
    <cellStyle name="Normal 45 2 2 3 2 2 6" xfId="33597" xr:uid="{00000000-0005-0000-0000-0000524C0000}"/>
    <cellStyle name="Normal 45 2 2 3 2 2 7" xfId="18372" xr:uid="{00000000-0005-0000-0000-0000534C0000}"/>
    <cellStyle name="Normal 45 2 2 3 2 3" xfId="4065" xr:uid="{00000000-0005-0000-0000-0000544C0000}"/>
    <cellStyle name="Normal 45 2 2 3 2 3 2" xfId="14139" xr:uid="{00000000-0005-0000-0000-0000554C0000}"/>
    <cellStyle name="Normal 45 2 2 3 2 3 2 2" xfId="44461" xr:uid="{00000000-0005-0000-0000-0000564C0000}"/>
    <cellStyle name="Normal 45 2 2 3 2 3 2 3" xfId="29237" xr:uid="{00000000-0005-0000-0000-0000574C0000}"/>
    <cellStyle name="Normal 45 2 2 3 2 3 3" xfId="9119" xr:uid="{00000000-0005-0000-0000-0000584C0000}"/>
    <cellStyle name="Normal 45 2 2 3 2 3 3 2" xfId="39444" xr:uid="{00000000-0005-0000-0000-0000594C0000}"/>
    <cellStyle name="Normal 45 2 2 3 2 3 3 3" xfId="24220" xr:uid="{00000000-0005-0000-0000-00005A4C0000}"/>
    <cellStyle name="Normal 45 2 2 3 2 3 4" xfId="34431" xr:uid="{00000000-0005-0000-0000-00005B4C0000}"/>
    <cellStyle name="Normal 45 2 2 3 2 3 5" xfId="19207" xr:uid="{00000000-0005-0000-0000-00005C4C0000}"/>
    <cellStyle name="Normal 45 2 2 3 2 4" xfId="5758" xr:uid="{00000000-0005-0000-0000-00005D4C0000}"/>
    <cellStyle name="Normal 45 2 2 3 2 4 2" xfId="15810" xr:uid="{00000000-0005-0000-0000-00005E4C0000}"/>
    <cellStyle name="Normal 45 2 2 3 2 4 2 2" xfId="46132" xr:uid="{00000000-0005-0000-0000-00005F4C0000}"/>
    <cellStyle name="Normal 45 2 2 3 2 4 2 3" xfId="30908" xr:uid="{00000000-0005-0000-0000-0000604C0000}"/>
    <cellStyle name="Normal 45 2 2 3 2 4 3" xfId="10790" xr:uid="{00000000-0005-0000-0000-0000614C0000}"/>
    <cellStyle name="Normal 45 2 2 3 2 4 3 2" xfId="41115" xr:uid="{00000000-0005-0000-0000-0000624C0000}"/>
    <cellStyle name="Normal 45 2 2 3 2 4 3 3" xfId="25891" xr:uid="{00000000-0005-0000-0000-0000634C0000}"/>
    <cellStyle name="Normal 45 2 2 3 2 4 4" xfId="36102" xr:uid="{00000000-0005-0000-0000-0000644C0000}"/>
    <cellStyle name="Normal 45 2 2 3 2 4 5" xfId="20878" xr:uid="{00000000-0005-0000-0000-0000654C0000}"/>
    <cellStyle name="Normal 45 2 2 3 2 5" xfId="12468" xr:uid="{00000000-0005-0000-0000-0000664C0000}"/>
    <cellStyle name="Normal 45 2 2 3 2 5 2" xfId="42790" xr:uid="{00000000-0005-0000-0000-0000674C0000}"/>
    <cellStyle name="Normal 45 2 2 3 2 5 3" xfId="27566" xr:uid="{00000000-0005-0000-0000-0000684C0000}"/>
    <cellStyle name="Normal 45 2 2 3 2 6" xfId="7447" xr:uid="{00000000-0005-0000-0000-0000694C0000}"/>
    <cellStyle name="Normal 45 2 2 3 2 6 2" xfId="37773" xr:uid="{00000000-0005-0000-0000-00006A4C0000}"/>
    <cellStyle name="Normal 45 2 2 3 2 6 3" xfId="22549" xr:uid="{00000000-0005-0000-0000-00006B4C0000}"/>
    <cellStyle name="Normal 45 2 2 3 2 7" xfId="32761" xr:uid="{00000000-0005-0000-0000-00006C4C0000}"/>
    <cellStyle name="Normal 45 2 2 3 2 8" xfId="17536" xr:uid="{00000000-0005-0000-0000-00006D4C0000}"/>
    <cellStyle name="Normal 45 2 2 3 3" xfId="2794" xr:uid="{00000000-0005-0000-0000-00006E4C0000}"/>
    <cellStyle name="Normal 45 2 2 3 3 2" xfId="4484" xr:uid="{00000000-0005-0000-0000-00006F4C0000}"/>
    <cellStyle name="Normal 45 2 2 3 3 2 2" xfId="14557" xr:uid="{00000000-0005-0000-0000-0000704C0000}"/>
    <cellStyle name="Normal 45 2 2 3 3 2 2 2" xfId="44879" xr:uid="{00000000-0005-0000-0000-0000714C0000}"/>
    <cellStyle name="Normal 45 2 2 3 3 2 2 3" xfId="29655" xr:uid="{00000000-0005-0000-0000-0000724C0000}"/>
    <cellStyle name="Normal 45 2 2 3 3 2 3" xfId="9537" xr:uid="{00000000-0005-0000-0000-0000734C0000}"/>
    <cellStyle name="Normal 45 2 2 3 3 2 3 2" xfId="39862" xr:uid="{00000000-0005-0000-0000-0000744C0000}"/>
    <cellStyle name="Normal 45 2 2 3 3 2 3 3" xfId="24638" xr:uid="{00000000-0005-0000-0000-0000754C0000}"/>
    <cellStyle name="Normal 45 2 2 3 3 2 4" xfId="34849" xr:uid="{00000000-0005-0000-0000-0000764C0000}"/>
    <cellStyle name="Normal 45 2 2 3 3 2 5" xfId="19625" xr:uid="{00000000-0005-0000-0000-0000774C0000}"/>
    <cellStyle name="Normal 45 2 2 3 3 3" xfId="6176" xr:uid="{00000000-0005-0000-0000-0000784C0000}"/>
    <cellStyle name="Normal 45 2 2 3 3 3 2" xfId="16228" xr:uid="{00000000-0005-0000-0000-0000794C0000}"/>
    <cellStyle name="Normal 45 2 2 3 3 3 2 2" xfId="46550" xr:uid="{00000000-0005-0000-0000-00007A4C0000}"/>
    <cellStyle name="Normal 45 2 2 3 3 3 2 3" xfId="31326" xr:uid="{00000000-0005-0000-0000-00007B4C0000}"/>
    <cellStyle name="Normal 45 2 2 3 3 3 3" xfId="11208" xr:uid="{00000000-0005-0000-0000-00007C4C0000}"/>
    <cellStyle name="Normal 45 2 2 3 3 3 3 2" xfId="41533" xr:uid="{00000000-0005-0000-0000-00007D4C0000}"/>
    <cellStyle name="Normal 45 2 2 3 3 3 3 3" xfId="26309" xr:uid="{00000000-0005-0000-0000-00007E4C0000}"/>
    <cellStyle name="Normal 45 2 2 3 3 3 4" xfId="36520" xr:uid="{00000000-0005-0000-0000-00007F4C0000}"/>
    <cellStyle name="Normal 45 2 2 3 3 3 5" xfId="21296" xr:uid="{00000000-0005-0000-0000-0000804C0000}"/>
    <cellStyle name="Normal 45 2 2 3 3 4" xfId="12886" xr:uid="{00000000-0005-0000-0000-0000814C0000}"/>
    <cellStyle name="Normal 45 2 2 3 3 4 2" xfId="43208" xr:uid="{00000000-0005-0000-0000-0000824C0000}"/>
    <cellStyle name="Normal 45 2 2 3 3 4 3" xfId="27984" xr:uid="{00000000-0005-0000-0000-0000834C0000}"/>
    <cellStyle name="Normal 45 2 2 3 3 5" xfId="7865" xr:uid="{00000000-0005-0000-0000-0000844C0000}"/>
    <cellStyle name="Normal 45 2 2 3 3 5 2" xfId="38191" xr:uid="{00000000-0005-0000-0000-0000854C0000}"/>
    <cellStyle name="Normal 45 2 2 3 3 5 3" xfId="22967" xr:uid="{00000000-0005-0000-0000-0000864C0000}"/>
    <cellStyle name="Normal 45 2 2 3 3 6" xfId="33179" xr:uid="{00000000-0005-0000-0000-0000874C0000}"/>
    <cellStyle name="Normal 45 2 2 3 3 7" xfId="17954" xr:uid="{00000000-0005-0000-0000-0000884C0000}"/>
    <cellStyle name="Normal 45 2 2 3 4" xfId="3647" xr:uid="{00000000-0005-0000-0000-0000894C0000}"/>
    <cellStyle name="Normal 45 2 2 3 4 2" xfId="13721" xr:uid="{00000000-0005-0000-0000-00008A4C0000}"/>
    <cellStyle name="Normal 45 2 2 3 4 2 2" xfId="44043" xr:uid="{00000000-0005-0000-0000-00008B4C0000}"/>
    <cellStyle name="Normal 45 2 2 3 4 2 3" xfId="28819" xr:uid="{00000000-0005-0000-0000-00008C4C0000}"/>
    <cellStyle name="Normal 45 2 2 3 4 3" xfId="8701" xr:uid="{00000000-0005-0000-0000-00008D4C0000}"/>
    <cellStyle name="Normal 45 2 2 3 4 3 2" xfId="39026" xr:uid="{00000000-0005-0000-0000-00008E4C0000}"/>
    <cellStyle name="Normal 45 2 2 3 4 3 3" xfId="23802" xr:uid="{00000000-0005-0000-0000-00008F4C0000}"/>
    <cellStyle name="Normal 45 2 2 3 4 4" xfId="34013" xr:uid="{00000000-0005-0000-0000-0000904C0000}"/>
    <cellStyle name="Normal 45 2 2 3 4 5" xfId="18789" xr:uid="{00000000-0005-0000-0000-0000914C0000}"/>
    <cellStyle name="Normal 45 2 2 3 5" xfId="5340" xr:uid="{00000000-0005-0000-0000-0000924C0000}"/>
    <cellStyle name="Normal 45 2 2 3 5 2" xfId="15392" xr:uid="{00000000-0005-0000-0000-0000934C0000}"/>
    <cellStyle name="Normal 45 2 2 3 5 2 2" xfId="45714" xr:uid="{00000000-0005-0000-0000-0000944C0000}"/>
    <cellStyle name="Normal 45 2 2 3 5 2 3" xfId="30490" xr:uid="{00000000-0005-0000-0000-0000954C0000}"/>
    <cellStyle name="Normal 45 2 2 3 5 3" xfId="10372" xr:uid="{00000000-0005-0000-0000-0000964C0000}"/>
    <cellStyle name="Normal 45 2 2 3 5 3 2" xfId="40697" xr:uid="{00000000-0005-0000-0000-0000974C0000}"/>
    <cellStyle name="Normal 45 2 2 3 5 3 3" xfId="25473" xr:uid="{00000000-0005-0000-0000-0000984C0000}"/>
    <cellStyle name="Normal 45 2 2 3 5 4" xfId="35684" xr:uid="{00000000-0005-0000-0000-0000994C0000}"/>
    <cellStyle name="Normal 45 2 2 3 5 5" xfId="20460" xr:uid="{00000000-0005-0000-0000-00009A4C0000}"/>
    <cellStyle name="Normal 45 2 2 3 6" xfId="12050" xr:uid="{00000000-0005-0000-0000-00009B4C0000}"/>
    <cellStyle name="Normal 45 2 2 3 6 2" xfId="42372" xr:uid="{00000000-0005-0000-0000-00009C4C0000}"/>
    <cellStyle name="Normal 45 2 2 3 6 3" xfId="27148" xr:uid="{00000000-0005-0000-0000-00009D4C0000}"/>
    <cellStyle name="Normal 45 2 2 3 7" xfId="7029" xr:uid="{00000000-0005-0000-0000-00009E4C0000}"/>
    <cellStyle name="Normal 45 2 2 3 7 2" xfId="37355" xr:uid="{00000000-0005-0000-0000-00009F4C0000}"/>
    <cellStyle name="Normal 45 2 2 3 7 3" xfId="22131" xr:uid="{00000000-0005-0000-0000-0000A04C0000}"/>
    <cellStyle name="Normal 45 2 2 3 8" xfId="32343" xr:uid="{00000000-0005-0000-0000-0000A14C0000}"/>
    <cellStyle name="Normal 45 2 2 3 9" xfId="17118" xr:uid="{00000000-0005-0000-0000-0000A24C0000}"/>
    <cellStyle name="Normal 45 2 2 4" xfId="2165" xr:uid="{00000000-0005-0000-0000-0000A34C0000}"/>
    <cellStyle name="Normal 45 2 2 4 2" xfId="3004" xr:uid="{00000000-0005-0000-0000-0000A44C0000}"/>
    <cellStyle name="Normal 45 2 2 4 2 2" xfId="4694" xr:uid="{00000000-0005-0000-0000-0000A54C0000}"/>
    <cellStyle name="Normal 45 2 2 4 2 2 2" xfId="14767" xr:uid="{00000000-0005-0000-0000-0000A64C0000}"/>
    <cellStyle name="Normal 45 2 2 4 2 2 2 2" xfId="45089" xr:uid="{00000000-0005-0000-0000-0000A74C0000}"/>
    <cellStyle name="Normal 45 2 2 4 2 2 2 3" xfId="29865" xr:uid="{00000000-0005-0000-0000-0000A84C0000}"/>
    <cellStyle name="Normal 45 2 2 4 2 2 3" xfId="9747" xr:uid="{00000000-0005-0000-0000-0000A94C0000}"/>
    <cellStyle name="Normal 45 2 2 4 2 2 3 2" xfId="40072" xr:uid="{00000000-0005-0000-0000-0000AA4C0000}"/>
    <cellStyle name="Normal 45 2 2 4 2 2 3 3" xfId="24848" xr:uid="{00000000-0005-0000-0000-0000AB4C0000}"/>
    <cellStyle name="Normal 45 2 2 4 2 2 4" xfId="35059" xr:uid="{00000000-0005-0000-0000-0000AC4C0000}"/>
    <cellStyle name="Normal 45 2 2 4 2 2 5" xfId="19835" xr:uid="{00000000-0005-0000-0000-0000AD4C0000}"/>
    <cellStyle name="Normal 45 2 2 4 2 3" xfId="6386" xr:uid="{00000000-0005-0000-0000-0000AE4C0000}"/>
    <cellStyle name="Normal 45 2 2 4 2 3 2" xfId="16438" xr:uid="{00000000-0005-0000-0000-0000AF4C0000}"/>
    <cellStyle name="Normal 45 2 2 4 2 3 2 2" xfId="46760" xr:uid="{00000000-0005-0000-0000-0000B04C0000}"/>
    <cellStyle name="Normal 45 2 2 4 2 3 2 3" xfId="31536" xr:uid="{00000000-0005-0000-0000-0000B14C0000}"/>
    <cellStyle name="Normal 45 2 2 4 2 3 3" xfId="11418" xr:uid="{00000000-0005-0000-0000-0000B24C0000}"/>
    <cellStyle name="Normal 45 2 2 4 2 3 3 2" xfId="41743" xr:uid="{00000000-0005-0000-0000-0000B34C0000}"/>
    <cellStyle name="Normal 45 2 2 4 2 3 3 3" xfId="26519" xr:uid="{00000000-0005-0000-0000-0000B44C0000}"/>
    <cellStyle name="Normal 45 2 2 4 2 3 4" xfId="36730" xr:uid="{00000000-0005-0000-0000-0000B54C0000}"/>
    <cellStyle name="Normal 45 2 2 4 2 3 5" xfId="21506" xr:uid="{00000000-0005-0000-0000-0000B64C0000}"/>
    <cellStyle name="Normal 45 2 2 4 2 4" xfId="13096" xr:uid="{00000000-0005-0000-0000-0000B74C0000}"/>
    <cellStyle name="Normal 45 2 2 4 2 4 2" xfId="43418" xr:uid="{00000000-0005-0000-0000-0000B84C0000}"/>
    <cellStyle name="Normal 45 2 2 4 2 4 3" xfId="28194" xr:uid="{00000000-0005-0000-0000-0000B94C0000}"/>
    <cellStyle name="Normal 45 2 2 4 2 5" xfId="8075" xr:uid="{00000000-0005-0000-0000-0000BA4C0000}"/>
    <cellStyle name="Normal 45 2 2 4 2 5 2" xfId="38401" xr:uid="{00000000-0005-0000-0000-0000BB4C0000}"/>
    <cellStyle name="Normal 45 2 2 4 2 5 3" xfId="23177" xr:uid="{00000000-0005-0000-0000-0000BC4C0000}"/>
    <cellStyle name="Normal 45 2 2 4 2 6" xfId="33389" xr:uid="{00000000-0005-0000-0000-0000BD4C0000}"/>
    <cellStyle name="Normal 45 2 2 4 2 7" xfId="18164" xr:uid="{00000000-0005-0000-0000-0000BE4C0000}"/>
    <cellStyle name="Normal 45 2 2 4 3" xfId="3857" xr:uid="{00000000-0005-0000-0000-0000BF4C0000}"/>
    <cellStyle name="Normal 45 2 2 4 3 2" xfId="13931" xr:uid="{00000000-0005-0000-0000-0000C04C0000}"/>
    <cellStyle name="Normal 45 2 2 4 3 2 2" xfId="44253" xr:uid="{00000000-0005-0000-0000-0000C14C0000}"/>
    <cellStyle name="Normal 45 2 2 4 3 2 3" xfId="29029" xr:uid="{00000000-0005-0000-0000-0000C24C0000}"/>
    <cellStyle name="Normal 45 2 2 4 3 3" xfId="8911" xr:uid="{00000000-0005-0000-0000-0000C34C0000}"/>
    <cellStyle name="Normal 45 2 2 4 3 3 2" xfId="39236" xr:uid="{00000000-0005-0000-0000-0000C44C0000}"/>
    <cellStyle name="Normal 45 2 2 4 3 3 3" xfId="24012" xr:uid="{00000000-0005-0000-0000-0000C54C0000}"/>
    <cellStyle name="Normal 45 2 2 4 3 4" xfId="34223" xr:uid="{00000000-0005-0000-0000-0000C64C0000}"/>
    <cellStyle name="Normal 45 2 2 4 3 5" xfId="18999" xr:uid="{00000000-0005-0000-0000-0000C74C0000}"/>
    <cellStyle name="Normal 45 2 2 4 4" xfId="5550" xr:uid="{00000000-0005-0000-0000-0000C84C0000}"/>
    <cellStyle name="Normal 45 2 2 4 4 2" xfId="15602" xr:uid="{00000000-0005-0000-0000-0000C94C0000}"/>
    <cellStyle name="Normal 45 2 2 4 4 2 2" xfId="45924" xr:uid="{00000000-0005-0000-0000-0000CA4C0000}"/>
    <cellStyle name="Normal 45 2 2 4 4 2 3" xfId="30700" xr:uid="{00000000-0005-0000-0000-0000CB4C0000}"/>
    <cellStyle name="Normal 45 2 2 4 4 3" xfId="10582" xr:uid="{00000000-0005-0000-0000-0000CC4C0000}"/>
    <cellStyle name="Normal 45 2 2 4 4 3 2" xfId="40907" xr:uid="{00000000-0005-0000-0000-0000CD4C0000}"/>
    <cellStyle name="Normal 45 2 2 4 4 3 3" xfId="25683" xr:uid="{00000000-0005-0000-0000-0000CE4C0000}"/>
    <cellStyle name="Normal 45 2 2 4 4 4" xfId="35894" xr:uid="{00000000-0005-0000-0000-0000CF4C0000}"/>
    <cellStyle name="Normal 45 2 2 4 4 5" xfId="20670" xr:uid="{00000000-0005-0000-0000-0000D04C0000}"/>
    <cellStyle name="Normal 45 2 2 4 5" xfId="12260" xr:uid="{00000000-0005-0000-0000-0000D14C0000}"/>
    <cellStyle name="Normal 45 2 2 4 5 2" xfId="42582" xr:uid="{00000000-0005-0000-0000-0000D24C0000}"/>
    <cellStyle name="Normal 45 2 2 4 5 3" xfId="27358" xr:uid="{00000000-0005-0000-0000-0000D34C0000}"/>
    <cellStyle name="Normal 45 2 2 4 6" xfId="7239" xr:uid="{00000000-0005-0000-0000-0000D44C0000}"/>
    <cellStyle name="Normal 45 2 2 4 6 2" xfId="37565" xr:uid="{00000000-0005-0000-0000-0000D54C0000}"/>
    <cellStyle name="Normal 45 2 2 4 6 3" xfId="22341" xr:uid="{00000000-0005-0000-0000-0000D64C0000}"/>
    <cellStyle name="Normal 45 2 2 4 7" xfId="32553" xr:uid="{00000000-0005-0000-0000-0000D74C0000}"/>
    <cellStyle name="Normal 45 2 2 4 8" xfId="17328" xr:uid="{00000000-0005-0000-0000-0000D84C0000}"/>
    <cellStyle name="Normal 45 2 2 5" xfId="2586" xr:uid="{00000000-0005-0000-0000-0000D94C0000}"/>
    <cellStyle name="Normal 45 2 2 5 2" xfId="4276" xr:uid="{00000000-0005-0000-0000-0000DA4C0000}"/>
    <cellStyle name="Normal 45 2 2 5 2 2" xfId="14349" xr:uid="{00000000-0005-0000-0000-0000DB4C0000}"/>
    <cellStyle name="Normal 45 2 2 5 2 2 2" xfId="44671" xr:uid="{00000000-0005-0000-0000-0000DC4C0000}"/>
    <cellStyle name="Normal 45 2 2 5 2 2 3" xfId="29447" xr:uid="{00000000-0005-0000-0000-0000DD4C0000}"/>
    <cellStyle name="Normal 45 2 2 5 2 3" xfId="9329" xr:uid="{00000000-0005-0000-0000-0000DE4C0000}"/>
    <cellStyle name="Normal 45 2 2 5 2 3 2" xfId="39654" xr:uid="{00000000-0005-0000-0000-0000DF4C0000}"/>
    <cellStyle name="Normal 45 2 2 5 2 3 3" xfId="24430" xr:uid="{00000000-0005-0000-0000-0000E04C0000}"/>
    <cellStyle name="Normal 45 2 2 5 2 4" xfId="34641" xr:uid="{00000000-0005-0000-0000-0000E14C0000}"/>
    <cellStyle name="Normal 45 2 2 5 2 5" xfId="19417" xr:uid="{00000000-0005-0000-0000-0000E24C0000}"/>
    <cellStyle name="Normal 45 2 2 5 3" xfId="5968" xr:uid="{00000000-0005-0000-0000-0000E34C0000}"/>
    <cellStyle name="Normal 45 2 2 5 3 2" xfId="16020" xr:uid="{00000000-0005-0000-0000-0000E44C0000}"/>
    <cellStyle name="Normal 45 2 2 5 3 2 2" xfId="46342" xr:uid="{00000000-0005-0000-0000-0000E54C0000}"/>
    <cellStyle name="Normal 45 2 2 5 3 2 3" xfId="31118" xr:uid="{00000000-0005-0000-0000-0000E64C0000}"/>
    <cellStyle name="Normal 45 2 2 5 3 3" xfId="11000" xr:uid="{00000000-0005-0000-0000-0000E74C0000}"/>
    <cellStyle name="Normal 45 2 2 5 3 3 2" xfId="41325" xr:uid="{00000000-0005-0000-0000-0000E84C0000}"/>
    <cellStyle name="Normal 45 2 2 5 3 3 3" xfId="26101" xr:uid="{00000000-0005-0000-0000-0000E94C0000}"/>
    <cellStyle name="Normal 45 2 2 5 3 4" xfId="36312" xr:uid="{00000000-0005-0000-0000-0000EA4C0000}"/>
    <cellStyle name="Normal 45 2 2 5 3 5" xfId="21088" xr:uid="{00000000-0005-0000-0000-0000EB4C0000}"/>
    <cellStyle name="Normal 45 2 2 5 4" xfId="12678" xr:uid="{00000000-0005-0000-0000-0000EC4C0000}"/>
    <cellStyle name="Normal 45 2 2 5 4 2" xfId="43000" xr:uid="{00000000-0005-0000-0000-0000ED4C0000}"/>
    <cellStyle name="Normal 45 2 2 5 4 3" xfId="27776" xr:uid="{00000000-0005-0000-0000-0000EE4C0000}"/>
    <cellStyle name="Normal 45 2 2 5 5" xfId="7657" xr:uid="{00000000-0005-0000-0000-0000EF4C0000}"/>
    <cellStyle name="Normal 45 2 2 5 5 2" xfId="37983" xr:uid="{00000000-0005-0000-0000-0000F04C0000}"/>
    <cellStyle name="Normal 45 2 2 5 5 3" xfId="22759" xr:uid="{00000000-0005-0000-0000-0000F14C0000}"/>
    <cellStyle name="Normal 45 2 2 5 6" xfId="32971" xr:uid="{00000000-0005-0000-0000-0000F24C0000}"/>
    <cellStyle name="Normal 45 2 2 5 7" xfId="17746" xr:uid="{00000000-0005-0000-0000-0000F34C0000}"/>
    <cellStyle name="Normal 45 2 2 6" xfId="3439" xr:uid="{00000000-0005-0000-0000-0000F44C0000}"/>
    <cellStyle name="Normal 45 2 2 6 2" xfId="13513" xr:uid="{00000000-0005-0000-0000-0000F54C0000}"/>
    <cellStyle name="Normal 45 2 2 6 2 2" xfId="43835" xr:uid="{00000000-0005-0000-0000-0000F64C0000}"/>
    <cellStyle name="Normal 45 2 2 6 2 3" xfId="28611" xr:uid="{00000000-0005-0000-0000-0000F74C0000}"/>
    <cellStyle name="Normal 45 2 2 6 3" xfId="8493" xr:uid="{00000000-0005-0000-0000-0000F84C0000}"/>
    <cellStyle name="Normal 45 2 2 6 3 2" xfId="38818" xr:uid="{00000000-0005-0000-0000-0000F94C0000}"/>
    <cellStyle name="Normal 45 2 2 6 3 3" xfId="23594" xr:uid="{00000000-0005-0000-0000-0000FA4C0000}"/>
    <cellStyle name="Normal 45 2 2 6 4" xfId="33805" xr:uid="{00000000-0005-0000-0000-0000FB4C0000}"/>
    <cellStyle name="Normal 45 2 2 6 5" xfId="18581" xr:uid="{00000000-0005-0000-0000-0000FC4C0000}"/>
    <cellStyle name="Normal 45 2 2 7" xfId="5132" xr:uid="{00000000-0005-0000-0000-0000FD4C0000}"/>
    <cellStyle name="Normal 45 2 2 7 2" xfId="15184" xr:uid="{00000000-0005-0000-0000-0000FE4C0000}"/>
    <cellStyle name="Normal 45 2 2 7 2 2" xfId="45506" xr:uid="{00000000-0005-0000-0000-0000FF4C0000}"/>
    <cellStyle name="Normal 45 2 2 7 2 3" xfId="30282" xr:uid="{00000000-0005-0000-0000-0000004D0000}"/>
    <cellStyle name="Normal 45 2 2 7 3" xfId="10164" xr:uid="{00000000-0005-0000-0000-0000014D0000}"/>
    <cellStyle name="Normal 45 2 2 7 3 2" xfId="40489" xr:uid="{00000000-0005-0000-0000-0000024D0000}"/>
    <cellStyle name="Normal 45 2 2 7 3 3" xfId="25265" xr:uid="{00000000-0005-0000-0000-0000034D0000}"/>
    <cellStyle name="Normal 45 2 2 7 4" xfId="35476" xr:uid="{00000000-0005-0000-0000-0000044D0000}"/>
    <cellStyle name="Normal 45 2 2 7 5" xfId="20252" xr:uid="{00000000-0005-0000-0000-0000054D0000}"/>
    <cellStyle name="Normal 45 2 2 8" xfId="11842" xr:uid="{00000000-0005-0000-0000-0000064D0000}"/>
    <cellStyle name="Normal 45 2 2 8 2" xfId="42164" xr:uid="{00000000-0005-0000-0000-0000074D0000}"/>
    <cellStyle name="Normal 45 2 2 8 3" xfId="26940" xr:uid="{00000000-0005-0000-0000-0000084D0000}"/>
    <cellStyle name="Normal 45 2 2 9" xfId="6821" xr:uid="{00000000-0005-0000-0000-0000094D0000}"/>
    <cellStyle name="Normal 45 2 2 9 2" xfId="37147" xr:uid="{00000000-0005-0000-0000-00000A4D0000}"/>
    <cellStyle name="Normal 45 2 2 9 3" xfId="21923" xr:uid="{00000000-0005-0000-0000-00000B4D0000}"/>
    <cellStyle name="Normal 45 2 3" xfId="1785" xr:uid="{00000000-0005-0000-0000-00000C4D0000}"/>
    <cellStyle name="Normal 45 2 3 10" xfId="16962" xr:uid="{00000000-0005-0000-0000-00000D4D0000}"/>
    <cellStyle name="Normal 45 2 3 2" xfId="2004" xr:uid="{00000000-0005-0000-0000-00000E4D0000}"/>
    <cellStyle name="Normal 45 2 3 2 2" xfId="2425" xr:uid="{00000000-0005-0000-0000-00000F4D0000}"/>
    <cellStyle name="Normal 45 2 3 2 2 2" xfId="3264" xr:uid="{00000000-0005-0000-0000-0000104D0000}"/>
    <cellStyle name="Normal 45 2 3 2 2 2 2" xfId="4954" xr:uid="{00000000-0005-0000-0000-0000114D0000}"/>
    <cellStyle name="Normal 45 2 3 2 2 2 2 2" xfId="15027" xr:uid="{00000000-0005-0000-0000-0000124D0000}"/>
    <cellStyle name="Normal 45 2 3 2 2 2 2 2 2" xfId="45349" xr:uid="{00000000-0005-0000-0000-0000134D0000}"/>
    <cellStyle name="Normal 45 2 3 2 2 2 2 2 3" xfId="30125" xr:uid="{00000000-0005-0000-0000-0000144D0000}"/>
    <cellStyle name="Normal 45 2 3 2 2 2 2 3" xfId="10007" xr:uid="{00000000-0005-0000-0000-0000154D0000}"/>
    <cellStyle name="Normal 45 2 3 2 2 2 2 3 2" xfId="40332" xr:uid="{00000000-0005-0000-0000-0000164D0000}"/>
    <cellStyle name="Normal 45 2 3 2 2 2 2 3 3" xfId="25108" xr:uid="{00000000-0005-0000-0000-0000174D0000}"/>
    <cellStyle name="Normal 45 2 3 2 2 2 2 4" xfId="35319" xr:uid="{00000000-0005-0000-0000-0000184D0000}"/>
    <cellStyle name="Normal 45 2 3 2 2 2 2 5" xfId="20095" xr:uid="{00000000-0005-0000-0000-0000194D0000}"/>
    <cellStyle name="Normal 45 2 3 2 2 2 3" xfId="6646" xr:uid="{00000000-0005-0000-0000-00001A4D0000}"/>
    <cellStyle name="Normal 45 2 3 2 2 2 3 2" xfId="16698" xr:uid="{00000000-0005-0000-0000-00001B4D0000}"/>
    <cellStyle name="Normal 45 2 3 2 2 2 3 2 2" xfId="47020" xr:uid="{00000000-0005-0000-0000-00001C4D0000}"/>
    <cellStyle name="Normal 45 2 3 2 2 2 3 2 3" xfId="31796" xr:uid="{00000000-0005-0000-0000-00001D4D0000}"/>
    <cellStyle name="Normal 45 2 3 2 2 2 3 3" xfId="11678" xr:uid="{00000000-0005-0000-0000-00001E4D0000}"/>
    <cellStyle name="Normal 45 2 3 2 2 2 3 3 2" xfId="42003" xr:uid="{00000000-0005-0000-0000-00001F4D0000}"/>
    <cellStyle name="Normal 45 2 3 2 2 2 3 3 3" xfId="26779" xr:uid="{00000000-0005-0000-0000-0000204D0000}"/>
    <cellStyle name="Normal 45 2 3 2 2 2 3 4" xfId="36990" xr:uid="{00000000-0005-0000-0000-0000214D0000}"/>
    <cellStyle name="Normal 45 2 3 2 2 2 3 5" xfId="21766" xr:uid="{00000000-0005-0000-0000-0000224D0000}"/>
    <cellStyle name="Normal 45 2 3 2 2 2 4" xfId="13356" xr:uid="{00000000-0005-0000-0000-0000234D0000}"/>
    <cellStyle name="Normal 45 2 3 2 2 2 4 2" xfId="43678" xr:uid="{00000000-0005-0000-0000-0000244D0000}"/>
    <cellStyle name="Normal 45 2 3 2 2 2 4 3" xfId="28454" xr:uid="{00000000-0005-0000-0000-0000254D0000}"/>
    <cellStyle name="Normal 45 2 3 2 2 2 5" xfId="8335" xr:uid="{00000000-0005-0000-0000-0000264D0000}"/>
    <cellStyle name="Normal 45 2 3 2 2 2 5 2" xfId="38661" xr:uid="{00000000-0005-0000-0000-0000274D0000}"/>
    <cellStyle name="Normal 45 2 3 2 2 2 5 3" xfId="23437" xr:uid="{00000000-0005-0000-0000-0000284D0000}"/>
    <cellStyle name="Normal 45 2 3 2 2 2 6" xfId="33649" xr:uid="{00000000-0005-0000-0000-0000294D0000}"/>
    <cellStyle name="Normal 45 2 3 2 2 2 7" xfId="18424" xr:uid="{00000000-0005-0000-0000-00002A4D0000}"/>
    <cellStyle name="Normal 45 2 3 2 2 3" xfId="4117" xr:uid="{00000000-0005-0000-0000-00002B4D0000}"/>
    <cellStyle name="Normal 45 2 3 2 2 3 2" xfId="14191" xr:uid="{00000000-0005-0000-0000-00002C4D0000}"/>
    <cellStyle name="Normal 45 2 3 2 2 3 2 2" xfId="44513" xr:uid="{00000000-0005-0000-0000-00002D4D0000}"/>
    <cellStyle name="Normal 45 2 3 2 2 3 2 3" xfId="29289" xr:uid="{00000000-0005-0000-0000-00002E4D0000}"/>
    <cellStyle name="Normal 45 2 3 2 2 3 3" xfId="9171" xr:uid="{00000000-0005-0000-0000-00002F4D0000}"/>
    <cellStyle name="Normal 45 2 3 2 2 3 3 2" xfId="39496" xr:uid="{00000000-0005-0000-0000-0000304D0000}"/>
    <cellStyle name="Normal 45 2 3 2 2 3 3 3" xfId="24272" xr:uid="{00000000-0005-0000-0000-0000314D0000}"/>
    <cellStyle name="Normal 45 2 3 2 2 3 4" xfId="34483" xr:uid="{00000000-0005-0000-0000-0000324D0000}"/>
    <cellStyle name="Normal 45 2 3 2 2 3 5" xfId="19259" xr:uid="{00000000-0005-0000-0000-0000334D0000}"/>
    <cellStyle name="Normal 45 2 3 2 2 4" xfId="5810" xr:uid="{00000000-0005-0000-0000-0000344D0000}"/>
    <cellStyle name="Normal 45 2 3 2 2 4 2" xfId="15862" xr:uid="{00000000-0005-0000-0000-0000354D0000}"/>
    <cellStyle name="Normal 45 2 3 2 2 4 2 2" xfId="46184" xr:uid="{00000000-0005-0000-0000-0000364D0000}"/>
    <cellStyle name="Normal 45 2 3 2 2 4 2 3" xfId="30960" xr:uid="{00000000-0005-0000-0000-0000374D0000}"/>
    <cellStyle name="Normal 45 2 3 2 2 4 3" xfId="10842" xr:uid="{00000000-0005-0000-0000-0000384D0000}"/>
    <cellStyle name="Normal 45 2 3 2 2 4 3 2" xfId="41167" xr:uid="{00000000-0005-0000-0000-0000394D0000}"/>
    <cellStyle name="Normal 45 2 3 2 2 4 3 3" xfId="25943" xr:uid="{00000000-0005-0000-0000-00003A4D0000}"/>
    <cellStyle name="Normal 45 2 3 2 2 4 4" xfId="36154" xr:uid="{00000000-0005-0000-0000-00003B4D0000}"/>
    <cellStyle name="Normal 45 2 3 2 2 4 5" xfId="20930" xr:uid="{00000000-0005-0000-0000-00003C4D0000}"/>
    <cellStyle name="Normal 45 2 3 2 2 5" xfId="12520" xr:uid="{00000000-0005-0000-0000-00003D4D0000}"/>
    <cellStyle name="Normal 45 2 3 2 2 5 2" xfId="42842" xr:uid="{00000000-0005-0000-0000-00003E4D0000}"/>
    <cellStyle name="Normal 45 2 3 2 2 5 3" xfId="27618" xr:uid="{00000000-0005-0000-0000-00003F4D0000}"/>
    <cellStyle name="Normal 45 2 3 2 2 6" xfId="7499" xr:uid="{00000000-0005-0000-0000-0000404D0000}"/>
    <cellStyle name="Normal 45 2 3 2 2 6 2" xfId="37825" xr:uid="{00000000-0005-0000-0000-0000414D0000}"/>
    <cellStyle name="Normal 45 2 3 2 2 6 3" xfId="22601" xr:uid="{00000000-0005-0000-0000-0000424D0000}"/>
    <cellStyle name="Normal 45 2 3 2 2 7" xfId="32813" xr:uid="{00000000-0005-0000-0000-0000434D0000}"/>
    <cellStyle name="Normal 45 2 3 2 2 8" xfId="17588" xr:uid="{00000000-0005-0000-0000-0000444D0000}"/>
    <cellStyle name="Normal 45 2 3 2 3" xfId="2846" xr:uid="{00000000-0005-0000-0000-0000454D0000}"/>
    <cellStyle name="Normal 45 2 3 2 3 2" xfId="4536" xr:uid="{00000000-0005-0000-0000-0000464D0000}"/>
    <cellStyle name="Normal 45 2 3 2 3 2 2" xfId="14609" xr:uid="{00000000-0005-0000-0000-0000474D0000}"/>
    <cellStyle name="Normal 45 2 3 2 3 2 2 2" xfId="44931" xr:uid="{00000000-0005-0000-0000-0000484D0000}"/>
    <cellStyle name="Normal 45 2 3 2 3 2 2 3" xfId="29707" xr:uid="{00000000-0005-0000-0000-0000494D0000}"/>
    <cellStyle name="Normal 45 2 3 2 3 2 3" xfId="9589" xr:uid="{00000000-0005-0000-0000-00004A4D0000}"/>
    <cellStyle name="Normal 45 2 3 2 3 2 3 2" xfId="39914" xr:uid="{00000000-0005-0000-0000-00004B4D0000}"/>
    <cellStyle name="Normal 45 2 3 2 3 2 3 3" xfId="24690" xr:uid="{00000000-0005-0000-0000-00004C4D0000}"/>
    <cellStyle name="Normal 45 2 3 2 3 2 4" xfId="34901" xr:uid="{00000000-0005-0000-0000-00004D4D0000}"/>
    <cellStyle name="Normal 45 2 3 2 3 2 5" xfId="19677" xr:uid="{00000000-0005-0000-0000-00004E4D0000}"/>
    <cellStyle name="Normal 45 2 3 2 3 3" xfId="6228" xr:uid="{00000000-0005-0000-0000-00004F4D0000}"/>
    <cellStyle name="Normal 45 2 3 2 3 3 2" xfId="16280" xr:uid="{00000000-0005-0000-0000-0000504D0000}"/>
    <cellStyle name="Normal 45 2 3 2 3 3 2 2" xfId="46602" xr:uid="{00000000-0005-0000-0000-0000514D0000}"/>
    <cellStyle name="Normal 45 2 3 2 3 3 2 3" xfId="31378" xr:uid="{00000000-0005-0000-0000-0000524D0000}"/>
    <cellStyle name="Normal 45 2 3 2 3 3 3" xfId="11260" xr:uid="{00000000-0005-0000-0000-0000534D0000}"/>
    <cellStyle name="Normal 45 2 3 2 3 3 3 2" xfId="41585" xr:uid="{00000000-0005-0000-0000-0000544D0000}"/>
    <cellStyle name="Normal 45 2 3 2 3 3 3 3" xfId="26361" xr:uid="{00000000-0005-0000-0000-0000554D0000}"/>
    <cellStyle name="Normal 45 2 3 2 3 3 4" xfId="36572" xr:uid="{00000000-0005-0000-0000-0000564D0000}"/>
    <cellStyle name="Normal 45 2 3 2 3 3 5" xfId="21348" xr:uid="{00000000-0005-0000-0000-0000574D0000}"/>
    <cellStyle name="Normal 45 2 3 2 3 4" xfId="12938" xr:uid="{00000000-0005-0000-0000-0000584D0000}"/>
    <cellStyle name="Normal 45 2 3 2 3 4 2" xfId="43260" xr:uid="{00000000-0005-0000-0000-0000594D0000}"/>
    <cellStyle name="Normal 45 2 3 2 3 4 3" xfId="28036" xr:uid="{00000000-0005-0000-0000-00005A4D0000}"/>
    <cellStyle name="Normal 45 2 3 2 3 5" xfId="7917" xr:uid="{00000000-0005-0000-0000-00005B4D0000}"/>
    <cellStyle name="Normal 45 2 3 2 3 5 2" xfId="38243" xr:uid="{00000000-0005-0000-0000-00005C4D0000}"/>
    <cellStyle name="Normal 45 2 3 2 3 5 3" xfId="23019" xr:uid="{00000000-0005-0000-0000-00005D4D0000}"/>
    <cellStyle name="Normal 45 2 3 2 3 6" xfId="33231" xr:uid="{00000000-0005-0000-0000-00005E4D0000}"/>
    <cellStyle name="Normal 45 2 3 2 3 7" xfId="18006" xr:uid="{00000000-0005-0000-0000-00005F4D0000}"/>
    <cellStyle name="Normal 45 2 3 2 4" xfId="3699" xr:uid="{00000000-0005-0000-0000-0000604D0000}"/>
    <cellStyle name="Normal 45 2 3 2 4 2" xfId="13773" xr:uid="{00000000-0005-0000-0000-0000614D0000}"/>
    <cellStyle name="Normal 45 2 3 2 4 2 2" xfId="44095" xr:uid="{00000000-0005-0000-0000-0000624D0000}"/>
    <cellStyle name="Normal 45 2 3 2 4 2 3" xfId="28871" xr:uid="{00000000-0005-0000-0000-0000634D0000}"/>
    <cellStyle name="Normal 45 2 3 2 4 3" xfId="8753" xr:uid="{00000000-0005-0000-0000-0000644D0000}"/>
    <cellStyle name="Normal 45 2 3 2 4 3 2" xfId="39078" xr:uid="{00000000-0005-0000-0000-0000654D0000}"/>
    <cellStyle name="Normal 45 2 3 2 4 3 3" xfId="23854" xr:uid="{00000000-0005-0000-0000-0000664D0000}"/>
    <cellStyle name="Normal 45 2 3 2 4 4" xfId="34065" xr:uid="{00000000-0005-0000-0000-0000674D0000}"/>
    <cellStyle name="Normal 45 2 3 2 4 5" xfId="18841" xr:uid="{00000000-0005-0000-0000-0000684D0000}"/>
    <cellStyle name="Normal 45 2 3 2 5" xfId="5392" xr:uid="{00000000-0005-0000-0000-0000694D0000}"/>
    <cellStyle name="Normal 45 2 3 2 5 2" xfId="15444" xr:uid="{00000000-0005-0000-0000-00006A4D0000}"/>
    <cellStyle name="Normal 45 2 3 2 5 2 2" xfId="45766" xr:uid="{00000000-0005-0000-0000-00006B4D0000}"/>
    <cellStyle name="Normal 45 2 3 2 5 2 3" xfId="30542" xr:uid="{00000000-0005-0000-0000-00006C4D0000}"/>
    <cellStyle name="Normal 45 2 3 2 5 3" xfId="10424" xr:uid="{00000000-0005-0000-0000-00006D4D0000}"/>
    <cellStyle name="Normal 45 2 3 2 5 3 2" xfId="40749" xr:uid="{00000000-0005-0000-0000-00006E4D0000}"/>
    <cellStyle name="Normal 45 2 3 2 5 3 3" xfId="25525" xr:uid="{00000000-0005-0000-0000-00006F4D0000}"/>
    <cellStyle name="Normal 45 2 3 2 5 4" xfId="35736" xr:uid="{00000000-0005-0000-0000-0000704D0000}"/>
    <cellStyle name="Normal 45 2 3 2 5 5" xfId="20512" xr:uid="{00000000-0005-0000-0000-0000714D0000}"/>
    <cellStyle name="Normal 45 2 3 2 6" xfId="12102" xr:uid="{00000000-0005-0000-0000-0000724D0000}"/>
    <cellStyle name="Normal 45 2 3 2 6 2" xfId="42424" xr:uid="{00000000-0005-0000-0000-0000734D0000}"/>
    <cellStyle name="Normal 45 2 3 2 6 3" xfId="27200" xr:uid="{00000000-0005-0000-0000-0000744D0000}"/>
    <cellStyle name="Normal 45 2 3 2 7" xfId="7081" xr:uid="{00000000-0005-0000-0000-0000754D0000}"/>
    <cellStyle name="Normal 45 2 3 2 7 2" xfId="37407" xr:uid="{00000000-0005-0000-0000-0000764D0000}"/>
    <cellStyle name="Normal 45 2 3 2 7 3" xfId="22183" xr:uid="{00000000-0005-0000-0000-0000774D0000}"/>
    <cellStyle name="Normal 45 2 3 2 8" xfId="32395" xr:uid="{00000000-0005-0000-0000-0000784D0000}"/>
    <cellStyle name="Normal 45 2 3 2 9" xfId="17170" xr:uid="{00000000-0005-0000-0000-0000794D0000}"/>
    <cellStyle name="Normal 45 2 3 3" xfId="2217" xr:uid="{00000000-0005-0000-0000-00007A4D0000}"/>
    <cellStyle name="Normal 45 2 3 3 2" xfId="3056" xr:uid="{00000000-0005-0000-0000-00007B4D0000}"/>
    <cellStyle name="Normal 45 2 3 3 2 2" xfId="4746" xr:uid="{00000000-0005-0000-0000-00007C4D0000}"/>
    <cellStyle name="Normal 45 2 3 3 2 2 2" xfId="14819" xr:uid="{00000000-0005-0000-0000-00007D4D0000}"/>
    <cellStyle name="Normal 45 2 3 3 2 2 2 2" xfId="45141" xr:uid="{00000000-0005-0000-0000-00007E4D0000}"/>
    <cellStyle name="Normal 45 2 3 3 2 2 2 3" xfId="29917" xr:uid="{00000000-0005-0000-0000-00007F4D0000}"/>
    <cellStyle name="Normal 45 2 3 3 2 2 3" xfId="9799" xr:uid="{00000000-0005-0000-0000-0000804D0000}"/>
    <cellStyle name="Normal 45 2 3 3 2 2 3 2" xfId="40124" xr:uid="{00000000-0005-0000-0000-0000814D0000}"/>
    <cellStyle name="Normal 45 2 3 3 2 2 3 3" xfId="24900" xr:uid="{00000000-0005-0000-0000-0000824D0000}"/>
    <cellStyle name="Normal 45 2 3 3 2 2 4" xfId="35111" xr:uid="{00000000-0005-0000-0000-0000834D0000}"/>
    <cellStyle name="Normal 45 2 3 3 2 2 5" xfId="19887" xr:uid="{00000000-0005-0000-0000-0000844D0000}"/>
    <cellStyle name="Normal 45 2 3 3 2 3" xfId="6438" xr:uid="{00000000-0005-0000-0000-0000854D0000}"/>
    <cellStyle name="Normal 45 2 3 3 2 3 2" xfId="16490" xr:uid="{00000000-0005-0000-0000-0000864D0000}"/>
    <cellStyle name="Normal 45 2 3 3 2 3 2 2" xfId="46812" xr:uid="{00000000-0005-0000-0000-0000874D0000}"/>
    <cellStyle name="Normal 45 2 3 3 2 3 2 3" xfId="31588" xr:uid="{00000000-0005-0000-0000-0000884D0000}"/>
    <cellStyle name="Normal 45 2 3 3 2 3 3" xfId="11470" xr:uid="{00000000-0005-0000-0000-0000894D0000}"/>
    <cellStyle name="Normal 45 2 3 3 2 3 3 2" xfId="41795" xr:uid="{00000000-0005-0000-0000-00008A4D0000}"/>
    <cellStyle name="Normal 45 2 3 3 2 3 3 3" xfId="26571" xr:uid="{00000000-0005-0000-0000-00008B4D0000}"/>
    <cellStyle name="Normal 45 2 3 3 2 3 4" xfId="36782" xr:uid="{00000000-0005-0000-0000-00008C4D0000}"/>
    <cellStyle name="Normal 45 2 3 3 2 3 5" xfId="21558" xr:uid="{00000000-0005-0000-0000-00008D4D0000}"/>
    <cellStyle name="Normal 45 2 3 3 2 4" xfId="13148" xr:uid="{00000000-0005-0000-0000-00008E4D0000}"/>
    <cellStyle name="Normal 45 2 3 3 2 4 2" xfId="43470" xr:uid="{00000000-0005-0000-0000-00008F4D0000}"/>
    <cellStyle name="Normal 45 2 3 3 2 4 3" xfId="28246" xr:uid="{00000000-0005-0000-0000-0000904D0000}"/>
    <cellStyle name="Normal 45 2 3 3 2 5" xfId="8127" xr:uid="{00000000-0005-0000-0000-0000914D0000}"/>
    <cellStyle name="Normal 45 2 3 3 2 5 2" xfId="38453" xr:uid="{00000000-0005-0000-0000-0000924D0000}"/>
    <cellStyle name="Normal 45 2 3 3 2 5 3" xfId="23229" xr:uid="{00000000-0005-0000-0000-0000934D0000}"/>
    <cellStyle name="Normal 45 2 3 3 2 6" xfId="33441" xr:uid="{00000000-0005-0000-0000-0000944D0000}"/>
    <cellStyle name="Normal 45 2 3 3 2 7" xfId="18216" xr:uid="{00000000-0005-0000-0000-0000954D0000}"/>
    <cellStyle name="Normal 45 2 3 3 3" xfId="3909" xr:uid="{00000000-0005-0000-0000-0000964D0000}"/>
    <cellStyle name="Normal 45 2 3 3 3 2" xfId="13983" xr:uid="{00000000-0005-0000-0000-0000974D0000}"/>
    <cellStyle name="Normal 45 2 3 3 3 2 2" xfId="44305" xr:uid="{00000000-0005-0000-0000-0000984D0000}"/>
    <cellStyle name="Normal 45 2 3 3 3 2 3" xfId="29081" xr:uid="{00000000-0005-0000-0000-0000994D0000}"/>
    <cellStyle name="Normal 45 2 3 3 3 3" xfId="8963" xr:uid="{00000000-0005-0000-0000-00009A4D0000}"/>
    <cellStyle name="Normal 45 2 3 3 3 3 2" xfId="39288" xr:uid="{00000000-0005-0000-0000-00009B4D0000}"/>
    <cellStyle name="Normal 45 2 3 3 3 3 3" xfId="24064" xr:uid="{00000000-0005-0000-0000-00009C4D0000}"/>
    <cellStyle name="Normal 45 2 3 3 3 4" xfId="34275" xr:uid="{00000000-0005-0000-0000-00009D4D0000}"/>
    <cellStyle name="Normal 45 2 3 3 3 5" xfId="19051" xr:uid="{00000000-0005-0000-0000-00009E4D0000}"/>
    <cellStyle name="Normal 45 2 3 3 4" xfId="5602" xr:uid="{00000000-0005-0000-0000-00009F4D0000}"/>
    <cellStyle name="Normal 45 2 3 3 4 2" xfId="15654" xr:uid="{00000000-0005-0000-0000-0000A04D0000}"/>
    <cellStyle name="Normal 45 2 3 3 4 2 2" xfId="45976" xr:uid="{00000000-0005-0000-0000-0000A14D0000}"/>
    <cellStyle name="Normal 45 2 3 3 4 2 3" xfId="30752" xr:uid="{00000000-0005-0000-0000-0000A24D0000}"/>
    <cellStyle name="Normal 45 2 3 3 4 3" xfId="10634" xr:uid="{00000000-0005-0000-0000-0000A34D0000}"/>
    <cellStyle name="Normal 45 2 3 3 4 3 2" xfId="40959" xr:uid="{00000000-0005-0000-0000-0000A44D0000}"/>
    <cellStyle name="Normal 45 2 3 3 4 3 3" xfId="25735" xr:uid="{00000000-0005-0000-0000-0000A54D0000}"/>
    <cellStyle name="Normal 45 2 3 3 4 4" xfId="35946" xr:uid="{00000000-0005-0000-0000-0000A64D0000}"/>
    <cellStyle name="Normal 45 2 3 3 4 5" xfId="20722" xr:uid="{00000000-0005-0000-0000-0000A74D0000}"/>
    <cellStyle name="Normal 45 2 3 3 5" xfId="12312" xr:uid="{00000000-0005-0000-0000-0000A84D0000}"/>
    <cellStyle name="Normal 45 2 3 3 5 2" xfId="42634" xr:uid="{00000000-0005-0000-0000-0000A94D0000}"/>
    <cellStyle name="Normal 45 2 3 3 5 3" xfId="27410" xr:uid="{00000000-0005-0000-0000-0000AA4D0000}"/>
    <cellStyle name="Normal 45 2 3 3 6" xfId="7291" xr:uid="{00000000-0005-0000-0000-0000AB4D0000}"/>
    <cellStyle name="Normal 45 2 3 3 6 2" xfId="37617" xr:uid="{00000000-0005-0000-0000-0000AC4D0000}"/>
    <cellStyle name="Normal 45 2 3 3 6 3" xfId="22393" xr:uid="{00000000-0005-0000-0000-0000AD4D0000}"/>
    <cellStyle name="Normal 45 2 3 3 7" xfId="32605" xr:uid="{00000000-0005-0000-0000-0000AE4D0000}"/>
    <cellStyle name="Normal 45 2 3 3 8" xfId="17380" xr:uid="{00000000-0005-0000-0000-0000AF4D0000}"/>
    <cellStyle name="Normal 45 2 3 4" xfId="2638" xr:uid="{00000000-0005-0000-0000-0000B04D0000}"/>
    <cellStyle name="Normal 45 2 3 4 2" xfId="4328" xr:uid="{00000000-0005-0000-0000-0000B14D0000}"/>
    <cellStyle name="Normal 45 2 3 4 2 2" xfId="14401" xr:uid="{00000000-0005-0000-0000-0000B24D0000}"/>
    <cellStyle name="Normal 45 2 3 4 2 2 2" xfId="44723" xr:uid="{00000000-0005-0000-0000-0000B34D0000}"/>
    <cellStyle name="Normal 45 2 3 4 2 2 3" xfId="29499" xr:uid="{00000000-0005-0000-0000-0000B44D0000}"/>
    <cellStyle name="Normal 45 2 3 4 2 3" xfId="9381" xr:uid="{00000000-0005-0000-0000-0000B54D0000}"/>
    <cellStyle name="Normal 45 2 3 4 2 3 2" xfId="39706" xr:uid="{00000000-0005-0000-0000-0000B64D0000}"/>
    <cellStyle name="Normal 45 2 3 4 2 3 3" xfId="24482" xr:uid="{00000000-0005-0000-0000-0000B74D0000}"/>
    <cellStyle name="Normal 45 2 3 4 2 4" xfId="34693" xr:uid="{00000000-0005-0000-0000-0000B84D0000}"/>
    <cellStyle name="Normal 45 2 3 4 2 5" xfId="19469" xr:uid="{00000000-0005-0000-0000-0000B94D0000}"/>
    <cellStyle name="Normal 45 2 3 4 3" xfId="6020" xr:uid="{00000000-0005-0000-0000-0000BA4D0000}"/>
    <cellStyle name="Normal 45 2 3 4 3 2" xfId="16072" xr:uid="{00000000-0005-0000-0000-0000BB4D0000}"/>
    <cellStyle name="Normal 45 2 3 4 3 2 2" xfId="46394" xr:uid="{00000000-0005-0000-0000-0000BC4D0000}"/>
    <cellStyle name="Normal 45 2 3 4 3 2 3" xfId="31170" xr:uid="{00000000-0005-0000-0000-0000BD4D0000}"/>
    <cellStyle name="Normal 45 2 3 4 3 3" xfId="11052" xr:uid="{00000000-0005-0000-0000-0000BE4D0000}"/>
    <cellStyle name="Normal 45 2 3 4 3 3 2" xfId="41377" xr:uid="{00000000-0005-0000-0000-0000BF4D0000}"/>
    <cellStyle name="Normal 45 2 3 4 3 3 3" xfId="26153" xr:uid="{00000000-0005-0000-0000-0000C04D0000}"/>
    <cellStyle name="Normal 45 2 3 4 3 4" xfId="36364" xr:uid="{00000000-0005-0000-0000-0000C14D0000}"/>
    <cellStyle name="Normal 45 2 3 4 3 5" xfId="21140" xr:uid="{00000000-0005-0000-0000-0000C24D0000}"/>
    <cellStyle name="Normal 45 2 3 4 4" xfId="12730" xr:uid="{00000000-0005-0000-0000-0000C34D0000}"/>
    <cellStyle name="Normal 45 2 3 4 4 2" xfId="43052" xr:uid="{00000000-0005-0000-0000-0000C44D0000}"/>
    <cellStyle name="Normal 45 2 3 4 4 3" xfId="27828" xr:uid="{00000000-0005-0000-0000-0000C54D0000}"/>
    <cellStyle name="Normal 45 2 3 4 5" xfId="7709" xr:uid="{00000000-0005-0000-0000-0000C64D0000}"/>
    <cellStyle name="Normal 45 2 3 4 5 2" xfId="38035" xr:uid="{00000000-0005-0000-0000-0000C74D0000}"/>
    <cellStyle name="Normal 45 2 3 4 5 3" xfId="22811" xr:uid="{00000000-0005-0000-0000-0000C84D0000}"/>
    <cellStyle name="Normal 45 2 3 4 6" xfId="33023" xr:uid="{00000000-0005-0000-0000-0000C94D0000}"/>
    <cellStyle name="Normal 45 2 3 4 7" xfId="17798" xr:uid="{00000000-0005-0000-0000-0000CA4D0000}"/>
    <cellStyle name="Normal 45 2 3 5" xfId="3491" xr:uid="{00000000-0005-0000-0000-0000CB4D0000}"/>
    <cellStyle name="Normal 45 2 3 5 2" xfId="13565" xr:uid="{00000000-0005-0000-0000-0000CC4D0000}"/>
    <cellStyle name="Normal 45 2 3 5 2 2" xfId="43887" xr:uid="{00000000-0005-0000-0000-0000CD4D0000}"/>
    <cellStyle name="Normal 45 2 3 5 2 3" xfId="28663" xr:uid="{00000000-0005-0000-0000-0000CE4D0000}"/>
    <cellStyle name="Normal 45 2 3 5 3" xfId="8545" xr:uid="{00000000-0005-0000-0000-0000CF4D0000}"/>
    <cellStyle name="Normal 45 2 3 5 3 2" xfId="38870" xr:uid="{00000000-0005-0000-0000-0000D04D0000}"/>
    <cellStyle name="Normal 45 2 3 5 3 3" xfId="23646" xr:uid="{00000000-0005-0000-0000-0000D14D0000}"/>
    <cellStyle name="Normal 45 2 3 5 4" xfId="33857" xr:uid="{00000000-0005-0000-0000-0000D24D0000}"/>
    <cellStyle name="Normal 45 2 3 5 5" xfId="18633" xr:uid="{00000000-0005-0000-0000-0000D34D0000}"/>
    <cellStyle name="Normal 45 2 3 6" xfId="5184" xr:uid="{00000000-0005-0000-0000-0000D44D0000}"/>
    <cellStyle name="Normal 45 2 3 6 2" xfId="15236" xr:uid="{00000000-0005-0000-0000-0000D54D0000}"/>
    <cellStyle name="Normal 45 2 3 6 2 2" xfId="45558" xr:uid="{00000000-0005-0000-0000-0000D64D0000}"/>
    <cellStyle name="Normal 45 2 3 6 2 3" xfId="30334" xr:uid="{00000000-0005-0000-0000-0000D74D0000}"/>
    <cellStyle name="Normal 45 2 3 6 3" xfId="10216" xr:uid="{00000000-0005-0000-0000-0000D84D0000}"/>
    <cellStyle name="Normal 45 2 3 6 3 2" xfId="40541" xr:uid="{00000000-0005-0000-0000-0000D94D0000}"/>
    <cellStyle name="Normal 45 2 3 6 3 3" xfId="25317" xr:uid="{00000000-0005-0000-0000-0000DA4D0000}"/>
    <cellStyle name="Normal 45 2 3 6 4" xfId="35528" xr:uid="{00000000-0005-0000-0000-0000DB4D0000}"/>
    <cellStyle name="Normal 45 2 3 6 5" xfId="20304" xr:uid="{00000000-0005-0000-0000-0000DC4D0000}"/>
    <cellStyle name="Normal 45 2 3 7" xfId="11894" xr:uid="{00000000-0005-0000-0000-0000DD4D0000}"/>
    <cellStyle name="Normal 45 2 3 7 2" xfId="42216" xr:uid="{00000000-0005-0000-0000-0000DE4D0000}"/>
    <cellStyle name="Normal 45 2 3 7 3" xfId="26992" xr:uid="{00000000-0005-0000-0000-0000DF4D0000}"/>
    <cellStyle name="Normal 45 2 3 8" xfId="6873" xr:uid="{00000000-0005-0000-0000-0000E04D0000}"/>
    <cellStyle name="Normal 45 2 3 8 2" xfId="37199" xr:uid="{00000000-0005-0000-0000-0000E14D0000}"/>
    <cellStyle name="Normal 45 2 3 8 3" xfId="21975" xr:uid="{00000000-0005-0000-0000-0000E24D0000}"/>
    <cellStyle name="Normal 45 2 3 9" xfId="32188" xr:uid="{00000000-0005-0000-0000-0000E34D0000}"/>
    <cellStyle name="Normal 45 2 4" xfId="1898" xr:uid="{00000000-0005-0000-0000-0000E44D0000}"/>
    <cellStyle name="Normal 45 2 4 2" xfId="2321" xr:uid="{00000000-0005-0000-0000-0000E54D0000}"/>
    <cellStyle name="Normal 45 2 4 2 2" xfId="3160" xr:uid="{00000000-0005-0000-0000-0000E64D0000}"/>
    <cellStyle name="Normal 45 2 4 2 2 2" xfId="4850" xr:uid="{00000000-0005-0000-0000-0000E74D0000}"/>
    <cellStyle name="Normal 45 2 4 2 2 2 2" xfId="14923" xr:uid="{00000000-0005-0000-0000-0000E84D0000}"/>
    <cellStyle name="Normal 45 2 4 2 2 2 2 2" xfId="45245" xr:uid="{00000000-0005-0000-0000-0000E94D0000}"/>
    <cellStyle name="Normal 45 2 4 2 2 2 2 3" xfId="30021" xr:uid="{00000000-0005-0000-0000-0000EA4D0000}"/>
    <cellStyle name="Normal 45 2 4 2 2 2 3" xfId="9903" xr:uid="{00000000-0005-0000-0000-0000EB4D0000}"/>
    <cellStyle name="Normal 45 2 4 2 2 2 3 2" xfId="40228" xr:uid="{00000000-0005-0000-0000-0000EC4D0000}"/>
    <cellStyle name="Normal 45 2 4 2 2 2 3 3" xfId="25004" xr:uid="{00000000-0005-0000-0000-0000ED4D0000}"/>
    <cellStyle name="Normal 45 2 4 2 2 2 4" xfId="35215" xr:uid="{00000000-0005-0000-0000-0000EE4D0000}"/>
    <cellStyle name="Normal 45 2 4 2 2 2 5" xfId="19991" xr:uid="{00000000-0005-0000-0000-0000EF4D0000}"/>
    <cellStyle name="Normal 45 2 4 2 2 3" xfId="6542" xr:uid="{00000000-0005-0000-0000-0000F04D0000}"/>
    <cellStyle name="Normal 45 2 4 2 2 3 2" xfId="16594" xr:uid="{00000000-0005-0000-0000-0000F14D0000}"/>
    <cellStyle name="Normal 45 2 4 2 2 3 2 2" xfId="46916" xr:uid="{00000000-0005-0000-0000-0000F24D0000}"/>
    <cellStyle name="Normal 45 2 4 2 2 3 2 3" xfId="31692" xr:uid="{00000000-0005-0000-0000-0000F34D0000}"/>
    <cellStyle name="Normal 45 2 4 2 2 3 3" xfId="11574" xr:uid="{00000000-0005-0000-0000-0000F44D0000}"/>
    <cellStyle name="Normal 45 2 4 2 2 3 3 2" xfId="41899" xr:uid="{00000000-0005-0000-0000-0000F54D0000}"/>
    <cellStyle name="Normal 45 2 4 2 2 3 3 3" xfId="26675" xr:uid="{00000000-0005-0000-0000-0000F64D0000}"/>
    <cellStyle name="Normal 45 2 4 2 2 3 4" xfId="36886" xr:uid="{00000000-0005-0000-0000-0000F74D0000}"/>
    <cellStyle name="Normal 45 2 4 2 2 3 5" xfId="21662" xr:uid="{00000000-0005-0000-0000-0000F84D0000}"/>
    <cellStyle name="Normal 45 2 4 2 2 4" xfId="13252" xr:uid="{00000000-0005-0000-0000-0000F94D0000}"/>
    <cellStyle name="Normal 45 2 4 2 2 4 2" xfId="43574" xr:uid="{00000000-0005-0000-0000-0000FA4D0000}"/>
    <cellStyle name="Normal 45 2 4 2 2 4 3" xfId="28350" xr:uid="{00000000-0005-0000-0000-0000FB4D0000}"/>
    <cellStyle name="Normal 45 2 4 2 2 5" xfId="8231" xr:uid="{00000000-0005-0000-0000-0000FC4D0000}"/>
    <cellStyle name="Normal 45 2 4 2 2 5 2" xfId="38557" xr:uid="{00000000-0005-0000-0000-0000FD4D0000}"/>
    <cellStyle name="Normal 45 2 4 2 2 5 3" xfId="23333" xr:uid="{00000000-0005-0000-0000-0000FE4D0000}"/>
    <cellStyle name="Normal 45 2 4 2 2 6" xfId="33545" xr:uid="{00000000-0005-0000-0000-0000FF4D0000}"/>
    <cellStyle name="Normal 45 2 4 2 2 7" xfId="18320" xr:uid="{00000000-0005-0000-0000-0000004E0000}"/>
    <cellStyle name="Normal 45 2 4 2 3" xfId="4013" xr:uid="{00000000-0005-0000-0000-0000014E0000}"/>
    <cellStyle name="Normal 45 2 4 2 3 2" xfId="14087" xr:uid="{00000000-0005-0000-0000-0000024E0000}"/>
    <cellStyle name="Normal 45 2 4 2 3 2 2" xfId="44409" xr:uid="{00000000-0005-0000-0000-0000034E0000}"/>
    <cellStyle name="Normal 45 2 4 2 3 2 3" xfId="29185" xr:uid="{00000000-0005-0000-0000-0000044E0000}"/>
    <cellStyle name="Normal 45 2 4 2 3 3" xfId="9067" xr:uid="{00000000-0005-0000-0000-0000054E0000}"/>
    <cellStyle name="Normal 45 2 4 2 3 3 2" xfId="39392" xr:uid="{00000000-0005-0000-0000-0000064E0000}"/>
    <cellStyle name="Normal 45 2 4 2 3 3 3" xfId="24168" xr:uid="{00000000-0005-0000-0000-0000074E0000}"/>
    <cellStyle name="Normal 45 2 4 2 3 4" xfId="34379" xr:uid="{00000000-0005-0000-0000-0000084E0000}"/>
    <cellStyle name="Normal 45 2 4 2 3 5" xfId="19155" xr:uid="{00000000-0005-0000-0000-0000094E0000}"/>
    <cellStyle name="Normal 45 2 4 2 4" xfId="5706" xr:uid="{00000000-0005-0000-0000-00000A4E0000}"/>
    <cellStyle name="Normal 45 2 4 2 4 2" xfId="15758" xr:uid="{00000000-0005-0000-0000-00000B4E0000}"/>
    <cellStyle name="Normal 45 2 4 2 4 2 2" xfId="46080" xr:uid="{00000000-0005-0000-0000-00000C4E0000}"/>
    <cellStyle name="Normal 45 2 4 2 4 2 3" xfId="30856" xr:uid="{00000000-0005-0000-0000-00000D4E0000}"/>
    <cellStyle name="Normal 45 2 4 2 4 3" xfId="10738" xr:uid="{00000000-0005-0000-0000-00000E4E0000}"/>
    <cellStyle name="Normal 45 2 4 2 4 3 2" xfId="41063" xr:uid="{00000000-0005-0000-0000-00000F4E0000}"/>
    <cellStyle name="Normal 45 2 4 2 4 3 3" xfId="25839" xr:uid="{00000000-0005-0000-0000-0000104E0000}"/>
    <cellStyle name="Normal 45 2 4 2 4 4" xfId="36050" xr:uid="{00000000-0005-0000-0000-0000114E0000}"/>
    <cellStyle name="Normal 45 2 4 2 4 5" xfId="20826" xr:uid="{00000000-0005-0000-0000-0000124E0000}"/>
    <cellStyle name="Normal 45 2 4 2 5" xfId="12416" xr:uid="{00000000-0005-0000-0000-0000134E0000}"/>
    <cellStyle name="Normal 45 2 4 2 5 2" xfId="42738" xr:uid="{00000000-0005-0000-0000-0000144E0000}"/>
    <cellStyle name="Normal 45 2 4 2 5 3" xfId="27514" xr:uid="{00000000-0005-0000-0000-0000154E0000}"/>
    <cellStyle name="Normal 45 2 4 2 6" xfId="7395" xr:uid="{00000000-0005-0000-0000-0000164E0000}"/>
    <cellStyle name="Normal 45 2 4 2 6 2" xfId="37721" xr:uid="{00000000-0005-0000-0000-0000174E0000}"/>
    <cellStyle name="Normal 45 2 4 2 6 3" xfId="22497" xr:uid="{00000000-0005-0000-0000-0000184E0000}"/>
    <cellStyle name="Normal 45 2 4 2 7" xfId="32709" xr:uid="{00000000-0005-0000-0000-0000194E0000}"/>
    <cellStyle name="Normal 45 2 4 2 8" xfId="17484" xr:uid="{00000000-0005-0000-0000-00001A4E0000}"/>
    <cellStyle name="Normal 45 2 4 3" xfId="2742" xr:uid="{00000000-0005-0000-0000-00001B4E0000}"/>
    <cellStyle name="Normal 45 2 4 3 2" xfId="4432" xr:uid="{00000000-0005-0000-0000-00001C4E0000}"/>
    <cellStyle name="Normal 45 2 4 3 2 2" xfId="14505" xr:uid="{00000000-0005-0000-0000-00001D4E0000}"/>
    <cellStyle name="Normal 45 2 4 3 2 2 2" xfId="44827" xr:uid="{00000000-0005-0000-0000-00001E4E0000}"/>
    <cellStyle name="Normal 45 2 4 3 2 2 3" xfId="29603" xr:uid="{00000000-0005-0000-0000-00001F4E0000}"/>
    <cellStyle name="Normal 45 2 4 3 2 3" xfId="9485" xr:uid="{00000000-0005-0000-0000-0000204E0000}"/>
    <cellStyle name="Normal 45 2 4 3 2 3 2" xfId="39810" xr:uid="{00000000-0005-0000-0000-0000214E0000}"/>
    <cellStyle name="Normal 45 2 4 3 2 3 3" xfId="24586" xr:uid="{00000000-0005-0000-0000-0000224E0000}"/>
    <cellStyle name="Normal 45 2 4 3 2 4" xfId="34797" xr:uid="{00000000-0005-0000-0000-0000234E0000}"/>
    <cellStyle name="Normal 45 2 4 3 2 5" xfId="19573" xr:uid="{00000000-0005-0000-0000-0000244E0000}"/>
    <cellStyle name="Normal 45 2 4 3 3" xfId="6124" xr:uid="{00000000-0005-0000-0000-0000254E0000}"/>
    <cellStyle name="Normal 45 2 4 3 3 2" xfId="16176" xr:uid="{00000000-0005-0000-0000-0000264E0000}"/>
    <cellStyle name="Normal 45 2 4 3 3 2 2" xfId="46498" xr:uid="{00000000-0005-0000-0000-0000274E0000}"/>
    <cellStyle name="Normal 45 2 4 3 3 2 3" xfId="31274" xr:uid="{00000000-0005-0000-0000-0000284E0000}"/>
    <cellStyle name="Normal 45 2 4 3 3 3" xfId="11156" xr:uid="{00000000-0005-0000-0000-0000294E0000}"/>
    <cellStyle name="Normal 45 2 4 3 3 3 2" xfId="41481" xr:uid="{00000000-0005-0000-0000-00002A4E0000}"/>
    <cellStyle name="Normal 45 2 4 3 3 3 3" xfId="26257" xr:uid="{00000000-0005-0000-0000-00002B4E0000}"/>
    <cellStyle name="Normal 45 2 4 3 3 4" xfId="36468" xr:uid="{00000000-0005-0000-0000-00002C4E0000}"/>
    <cellStyle name="Normal 45 2 4 3 3 5" xfId="21244" xr:uid="{00000000-0005-0000-0000-00002D4E0000}"/>
    <cellStyle name="Normal 45 2 4 3 4" xfId="12834" xr:uid="{00000000-0005-0000-0000-00002E4E0000}"/>
    <cellStyle name="Normal 45 2 4 3 4 2" xfId="43156" xr:uid="{00000000-0005-0000-0000-00002F4E0000}"/>
    <cellStyle name="Normal 45 2 4 3 4 3" xfId="27932" xr:uid="{00000000-0005-0000-0000-0000304E0000}"/>
    <cellStyle name="Normal 45 2 4 3 5" xfId="7813" xr:uid="{00000000-0005-0000-0000-0000314E0000}"/>
    <cellStyle name="Normal 45 2 4 3 5 2" xfId="38139" xr:uid="{00000000-0005-0000-0000-0000324E0000}"/>
    <cellStyle name="Normal 45 2 4 3 5 3" xfId="22915" xr:uid="{00000000-0005-0000-0000-0000334E0000}"/>
    <cellStyle name="Normal 45 2 4 3 6" xfId="33127" xr:uid="{00000000-0005-0000-0000-0000344E0000}"/>
    <cellStyle name="Normal 45 2 4 3 7" xfId="17902" xr:uid="{00000000-0005-0000-0000-0000354E0000}"/>
    <cellStyle name="Normal 45 2 4 4" xfId="3595" xr:uid="{00000000-0005-0000-0000-0000364E0000}"/>
    <cellStyle name="Normal 45 2 4 4 2" xfId="13669" xr:uid="{00000000-0005-0000-0000-0000374E0000}"/>
    <cellStyle name="Normal 45 2 4 4 2 2" xfId="43991" xr:uid="{00000000-0005-0000-0000-0000384E0000}"/>
    <cellStyle name="Normal 45 2 4 4 2 3" xfId="28767" xr:uid="{00000000-0005-0000-0000-0000394E0000}"/>
    <cellStyle name="Normal 45 2 4 4 3" xfId="8649" xr:uid="{00000000-0005-0000-0000-00003A4E0000}"/>
    <cellStyle name="Normal 45 2 4 4 3 2" xfId="38974" xr:uid="{00000000-0005-0000-0000-00003B4E0000}"/>
    <cellStyle name="Normal 45 2 4 4 3 3" xfId="23750" xr:uid="{00000000-0005-0000-0000-00003C4E0000}"/>
    <cellStyle name="Normal 45 2 4 4 4" xfId="33961" xr:uid="{00000000-0005-0000-0000-00003D4E0000}"/>
    <cellStyle name="Normal 45 2 4 4 5" xfId="18737" xr:uid="{00000000-0005-0000-0000-00003E4E0000}"/>
    <cellStyle name="Normal 45 2 4 5" xfId="5288" xr:uid="{00000000-0005-0000-0000-00003F4E0000}"/>
    <cellStyle name="Normal 45 2 4 5 2" xfId="15340" xr:uid="{00000000-0005-0000-0000-0000404E0000}"/>
    <cellStyle name="Normal 45 2 4 5 2 2" xfId="45662" xr:uid="{00000000-0005-0000-0000-0000414E0000}"/>
    <cellStyle name="Normal 45 2 4 5 2 3" xfId="30438" xr:uid="{00000000-0005-0000-0000-0000424E0000}"/>
    <cellStyle name="Normal 45 2 4 5 3" xfId="10320" xr:uid="{00000000-0005-0000-0000-0000434E0000}"/>
    <cellStyle name="Normal 45 2 4 5 3 2" xfId="40645" xr:uid="{00000000-0005-0000-0000-0000444E0000}"/>
    <cellStyle name="Normal 45 2 4 5 3 3" xfId="25421" xr:uid="{00000000-0005-0000-0000-0000454E0000}"/>
    <cellStyle name="Normal 45 2 4 5 4" xfId="35632" xr:uid="{00000000-0005-0000-0000-0000464E0000}"/>
    <cellStyle name="Normal 45 2 4 5 5" xfId="20408" xr:uid="{00000000-0005-0000-0000-0000474E0000}"/>
    <cellStyle name="Normal 45 2 4 6" xfId="11998" xr:uid="{00000000-0005-0000-0000-0000484E0000}"/>
    <cellStyle name="Normal 45 2 4 6 2" xfId="42320" xr:uid="{00000000-0005-0000-0000-0000494E0000}"/>
    <cellStyle name="Normal 45 2 4 6 3" xfId="27096" xr:uid="{00000000-0005-0000-0000-00004A4E0000}"/>
    <cellStyle name="Normal 45 2 4 7" xfId="6977" xr:uid="{00000000-0005-0000-0000-00004B4E0000}"/>
    <cellStyle name="Normal 45 2 4 7 2" xfId="37303" xr:uid="{00000000-0005-0000-0000-00004C4E0000}"/>
    <cellStyle name="Normal 45 2 4 7 3" xfId="22079" xr:uid="{00000000-0005-0000-0000-00004D4E0000}"/>
    <cellStyle name="Normal 45 2 4 8" xfId="32291" xr:uid="{00000000-0005-0000-0000-00004E4E0000}"/>
    <cellStyle name="Normal 45 2 4 9" xfId="17066" xr:uid="{00000000-0005-0000-0000-00004F4E0000}"/>
    <cellStyle name="Normal 45 2 5" xfId="2111" xr:uid="{00000000-0005-0000-0000-0000504E0000}"/>
    <cellStyle name="Normal 45 2 5 2" xfId="2952" xr:uid="{00000000-0005-0000-0000-0000514E0000}"/>
    <cellStyle name="Normal 45 2 5 2 2" xfId="4642" xr:uid="{00000000-0005-0000-0000-0000524E0000}"/>
    <cellStyle name="Normal 45 2 5 2 2 2" xfId="14715" xr:uid="{00000000-0005-0000-0000-0000534E0000}"/>
    <cellStyle name="Normal 45 2 5 2 2 2 2" xfId="45037" xr:uid="{00000000-0005-0000-0000-0000544E0000}"/>
    <cellStyle name="Normal 45 2 5 2 2 2 3" xfId="29813" xr:uid="{00000000-0005-0000-0000-0000554E0000}"/>
    <cellStyle name="Normal 45 2 5 2 2 3" xfId="9695" xr:uid="{00000000-0005-0000-0000-0000564E0000}"/>
    <cellStyle name="Normal 45 2 5 2 2 3 2" xfId="40020" xr:uid="{00000000-0005-0000-0000-0000574E0000}"/>
    <cellStyle name="Normal 45 2 5 2 2 3 3" xfId="24796" xr:uid="{00000000-0005-0000-0000-0000584E0000}"/>
    <cellStyle name="Normal 45 2 5 2 2 4" xfId="35007" xr:uid="{00000000-0005-0000-0000-0000594E0000}"/>
    <cellStyle name="Normal 45 2 5 2 2 5" xfId="19783" xr:uid="{00000000-0005-0000-0000-00005A4E0000}"/>
    <cellStyle name="Normal 45 2 5 2 3" xfId="6334" xr:uid="{00000000-0005-0000-0000-00005B4E0000}"/>
    <cellStyle name="Normal 45 2 5 2 3 2" xfId="16386" xr:uid="{00000000-0005-0000-0000-00005C4E0000}"/>
    <cellStyle name="Normal 45 2 5 2 3 2 2" xfId="46708" xr:uid="{00000000-0005-0000-0000-00005D4E0000}"/>
    <cellStyle name="Normal 45 2 5 2 3 2 3" xfId="31484" xr:uid="{00000000-0005-0000-0000-00005E4E0000}"/>
    <cellStyle name="Normal 45 2 5 2 3 3" xfId="11366" xr:uid="{00000000-0005-0000-0000-00005F4E0000}"/>
    <cellStyle name="Normal 45 2 5 2 3 3 2" xfId="41691" xr:uid="{00000000-0005-0000-0000-0000604E0000}"/>
    <cellStyle name="Normal 45 2 5 2 3 3 3" xfId="26467" xr:uid="{00000000-0005-0000-0000-0000614E0000}"/>
    <cellStyle name="Normal 45 2 5 2 3 4" xfId="36678" xr:uid="{00000000-0005-0000-0000-0000624E0000}"/>
    <cellStyle name="Normal 45 2 5 2 3 5" xfId="21454" xr:uid="{00000000-0005-0000-0000-0000634E0000}"/>
    <cellStyle name="Normal 45 2 5 2 4" xfId="13044" xr:uid="{00000000-0005-0000-0000-0000644E0000}"/>
    <cellStyle name="Normal 45 2 5 2 4 2" xfId="43366" xr:uid="{00000000-0005-0000-0000-0000654E0000}"/>
    <cellStyle name="Normal 45 2 5 2 4 3" xfId="28142" xr:uid="{00000000-0005-0000-0000-0000664E0000}"/>
    <cellStyle name="Normal 45 2 5 2 5" xfId="8023" xr:uid="{00000000-0005-0000-0000-0000674E0000}"/>
    <cellStyle name="Normal 45 2 5 2 5 2" xfId="38349" xr:uid="{00000000-0005-0000-0000-0000684E0000}"/>
    <cellStyle name="Normal 45 2 5 2 5 3" xfId="23125" xr:uid="{00000000-0005-0000-0000-0000694E0000}"/>
    <cellStyle name="Normal 45 2 5 2 6" xfId="33337" xr:uid="{00000000-0005-0000-0000-00006A4E0000}"/>
    <cellStyle name="Normal 45 2 5 2 7" xfId="18112" xr:uid="{00000000-0005-0000-0000-00006B4E0000}"/>
    <cellStyle name="Normal 45 2 5 3" xfId="3805" xr:uid="{00000000-0005-0000-0000-00006C4E0000}"/>
    <cellStyle name="Normal 45 2 5 3 2" xfId="13879" xr:uid="{00000000-0005-0000-0000-00006D4E0000}"/>
    <cellStyle name="Normal 45 2 5 3 2 2" xfId="44201" xr:uid="{00000000-0005-0000-0000-00006E4E0000}"/>
    <cellStyle name="Normal 45 2 5 3 2 3" xfId="28977" xr:uid="{00000000-0005-0000-0000-00006F4E0000}"/>
    <cellStyle name="Normal 45 2 5 3 3" xfId="8859" xr:uid="{00000000-0005-0000-0000-0000704E0000}"/>
    <cellStyle name="Normal 45 2 5 3 3 2" xfId="39184" xr:uid="{00000000-0005-0000-0000-0000714E0000}"/>
    <cellStyle name="Normal 45 2 5 3 3 3" xfId="23960" xr:uid="{00000000-0005-0000-0000-0000724E0000}"/>
    <cellStyle name="Normal 45 2 5 3 4" xfId="34171" xr:uid="{00000000-0005-0000-0000-0000734E0000}"/>
    <cellStyle name="Normal 45 2 5 3 5" xfId="18947" xr:uid="{00000000-0005-0000-0000-0000744E0000}"/>
    <cellStyle name="Normal 45 2 5 4" xfId="5498" xr:uid="{00000000-0005-0000-0000-0000754E0000}"/>
    <cellStyle name="Normal 45 2 5 4 2" xfId="15550" xr:uid="{00000000-0005-0000-0000-0000764E0000}"/>
    <cellStyle name="Normal 45 2 5 4 2 2" xfId="45872" xr:uid="{00000000-0005-0000-0000-0000774E0000}"/>
    <cellStyle name="Normal 45 2 5 4 2 3" xfId="30648" xr:uid="{00000000-0005-0000-0000-0000784E0000}"/>
    <cellStyle name="Normal 45 2 5 4 3" xfId="10530" xr:uid="{00000000-0005-0000-0000-0000794E0000}"/>
    <cellStyle name="Normal 45 2 5 4 3 2" xfId="40855" xr:uid="{00000000-0005-0000-0000-00007A4E0000}"/>
    <cellStyle name="Normal 45 2 5 4 3 3" xfId="25631" xr:uid="{00000000-0005-0000-0000-00007B4E0000}"/>
    <cellStyle name="Normal 45 2 5 4 4" xfId="35842" xr:uid="{00000000-0005-0000-0000-00007C4E0000}"/>
    <cellStyle name="Normal 45 2 5 4 5" xfId="20618" xr:uid="{00000000-0005-0000-0000-00007D4E0000}"/>
    <cellStyle name="Normal 45 2 5 5" xfId="12208" xr:uid="{00000000-0005-0000-0000-00007E4E0000}"/>
    <cellStyle name="Normal 45 2 5 5 2" xfId="42530" xr:uid="{00000000-0005-0000-0000-00007F4E0000}"/>
    <cellStyle name="Normal 45 2 5 5 3" xfId="27306" xr:uid="{00000000-0005-0000-0000-0000804E0000}"/>
    <cellStyle name="Normal 45 2 5 6" xfId="7187" xr:uid="{00000000-0005-0000-0000-0000814E0000}"/>
    <cellStyle name="Normal 45 2 5 6 2" xfId="37513" xr:uid="{00000000-0005-0000-0000-0000824E0000}"/>
    <cellStyle name="Normal 45 2 5 6 3" xfId="22289" xr:uid="{00000000-0005-0000-0000-0000834E0000}"/>
    <cellStyle name="Normal 45 2 5 7" xfId="32501" xr:uid="{00000000-0005-0000-0000-0000844E0000}"/>
    <cellStyle name="Normal 45 2 5 8" xfId="17276" xr:uid="{00000000-0005-0000-0000-0000854E0000}"/>
    <cellStyle name="Normal 45 2 6" xfId="2532" xr:uid="{00000000-0005-0000-0000-0000864E0000}"/>
    <cellStyle name="Normal 45 2 6 2" xfId="4224" xr:uid="{00000000-0005-0000-0000-0000874E0000}"/>
    <cellStyle name="Normal 45 2 6 2 2" xfId="14297" xr:uid="{00000000-0005-0000-0000-0000884E0000}"/>
    <cellStyle name="Normal 45 2 6 2 2 2" xfId="44619" xr:uid="{00000000-0005-0000-0000-0000894E0000}"/>
    <cellStyle name="Normal 45 2 6 2 2 3" xfId="29395" xr:uid="{00000000-0005-0000-0000-00008A4E0000}"/>
    <cellStyle name="Normal 45 2 6 2 3" xfId="9277" xr:uid="{00000000-0005-0000-0000-00008B4E0000}"/>
    <cellStyle name="Normal 45 2 6 2 3 2" xfId="39602" xr:uid="{00000000-0005-0000-0000-00008C4E0000}"/>
    <cellStyle name="Normal 45 2 6 2 3 3" xfId="24378" xr:uid="{00000000-0005-0000-0000-00008D4E0000}"/>
    <cellStyle name="Normal 45 2 6 2 4" xfId="34589" xr:uid="{00000000-0005-0000-0000-00008E4E0000}"/>
    <cellStyle name="Normal 45 2 6 2 5" xfId="19365" xr:uid="{00000000-0005-0000-0000-00008F4E0000}"/>
    <cellStyle name="Normal 45 2 6 3" xfId="5916" xr:uid="{00000000-0005-0000-0000-0000904E0000}"/>
    <cellStyle name="Normal 45 2 6 3 2" xfId="15968" xr:uid="{00000000-0005-0000-0000-0000914E0000}"/>
    <cellStyle name="Normal 45 2 6 3 2 2" xfId="46290" xr:uid="{00000000-0005-0000-0000-0000924E0000}"/>
    <cellStyle name="Normal 45 2 6 3 2 3" xfId="31066" xr:uid="{00000000-0005-0000-0000-0000934E0000}"/>
    <cellStyle name="Normal 45 2 6 3 3" xfId="10948" xr:uid="{00000000-0005-0000-0000-0000944E0000}"/>
    <cellStyle name="Normal 45 2 6 3 3 2" xfId="41273" xr:uid="{00000000-0005-0000-0000-0000954E0000}"/>
    <cellStyle name="Normal 45 2 6 3 3 3" xfId="26049" xr:uid="{00000000-0005-0000-0000-0000964E0000}"/>
    <cellStyle name="Normal 45 2 6 3 4" xfId="36260" xr:uid="{00000000-0005-0000-0000-0000974E0000}"/>
    <cellStyle name="Normal 45 2 6 3 5" xfId="21036" xr:uid="{00000000-0005-0000-0000-0000984E0000}"/>
    <cellStyle name="Normal 45 2 6 4" xfId="12626" xr:uid="{00000000-0005-0000-0000-0000994E0000}"/>
    <cellStyle name="Normal 45 2 6 4 2" xfId="42948" xr:uid="{00000000-0005-0000-0000-00009A4E0000}"/>
    <cellStyle name="Normal 45 2 6 4 3" xfId="27724" xr:uid="{00000000-0005-0000-0000-00009B4E0000}"/>
    <cellStyle name="Normal 45 2 6 5" xfId="7605" xr:uid="{00000000-0005-0000-0000-00009C4E0000}"/>
    <cellStyle name="Normal 45 2 6 5 2" xfId="37931" xr:uid="{00000000-0005-0000-0000-00009D4E0000}"/>
    <cellStyle name="Normal 45 2 6 5 3" xfId="22707" xr:uid="{00000000-0005-0000-0000-00009E4E0000}"/>
    <cellStyle name="Normal 45 2 6 6" xfId="32919" xr:uid="{00000000-0005-0000-0000-00009F4E0000}"/>
    <cellStyle name="Normal 45 2 6 7" xfId="17694" xr:uid="{00000000-0005-0000-0000-0000A04E0000}"/>
    <cellStyle name="Normal 45 2 7" xfId="3383" xr:uid="{00000000-0005-0000-0000-0000A14E0000}"/>
    <cellStyle name="Normal 45 2 7 2" xfId="13461" xr:uid="{00000000-0005-0000-0000-0000A24E0000}"/>
    <cellStyle name="Normal 45 2 7 2 2" xfId="43783" xr:uid="{00000000-0005-0000-0000-0000A34E0000}"/>
    <cellStyle name="Normal 45 2 7 2 3" xfId="28559" xr:uid="{00000000-0005-0000-0000-0000A44E0000}"/>
    <cellStyle name="Normal 45 2 7 3" xfId="8441" xr:uid="{00000000-0005-0000-0000-0000A54E0000}"/>
    <cellStyle name="Normal 45 2 7 3 2" xfId="38766" xr:uid="{00000000-0005-0000-0000-0000A64E0000}"/>
    <cellStyle name="Normal 45 2 7 3 3" xfId="23542" xr:uid="{00000000-0005-0000-0000-0000A74E0000}"/>
    <cellStyle name="Normal 45 2 7 4" xfId="33753" xr:uid="{00000000-0005-0000-0000-0000A84E0000}"/>
    <cellStyle name="Normal 45 2 7 5" xfId="18529" xr:uid="{00000000-0005-0000-0000-0000A94E0000}"/>
    <cellStyle name="Normal 45 2 8" xfId="5077" xr:uid="{00000000-0005-0000-0000-0000AA4E0000}"/>
    <cellStyle name="Normal 45 2 8 2" xfId="15132" xr:uid="{00000000-0005-0000-0000-0000AB4E0000}"/>
    <cellStyle name="Normal 45 2 8 2 2" xfId="45454" xr:uid="{00000000-0005-0000-0000-0000AC4E0000}"/>
    <cellStyle name="Normal 45 2 8 2 3" xfId="30230" xr:uid="{00000000-0005-0000-0000-0000AD4E0000}"/>
    <cellStyle name="Normal 45 2 8 3" xfId="10112" xr:uid="{00000000-0005-0000-0000-0000AE4E0000}"/>
    <cellStyle name="Normal 45 2 8 3 2" xfId="40437" xr:uid="{00000000-0005-0000-0000-0000AF4E0000}"/>
    <cellStyle name="Normal 45 2 8 3 3" xfId="25213" xr:uid="{00000000-0005-0000-0000-0000B04E0000}"/>
    <cellStyle name="Normal 45 2 8 4" xfId="35424" xr:uid="{00000000-0005-0000-0000-0000B14E0000}"/>
    <cellStyle name="Normal 45 2 8 5" xfId="20200" xr:uid="{00000000-0005-0000-0000-0000B24E0000}"/>
    <cellStyle name="Normal 45 2 9" xfId="11788" xr:uid="{00000000-0005-0000-0000-0000B34E0000}"/>
    <cellStyle name="Normal 45 2 9 2" xfId="42112" xr:uid="{00000000-0005-0000-0000-0000B44E0000}"/>
    <cellStyle name="Normal 45 2 9 3" xfId="26888" xr:uid="{00000000-0005-0000-0000-0000B54E0000}"/>
    <cellStyle name="Normal 45 3" xfId="47295" xr:uid="{00000000-0005-0000-0000-0000B64E0000}"/>
    <cellStyle name="Normal 46" xfId="1041" xr:uid="{00000000-0005-0000-0000-0000B74E0000}"/>
    <cellStyle name="Normal 46 2" xfId="1444" xr:uid="{00000000-0005-0000-0000-0000B84E0000}"/>
    <cellStyle name="Normal 46 2 10" xfId="6768" xr:uid="{00000000-0005-0000-0000-0000B94E0000}"/>
    <cellStyle name="Normal 46 2 10 2" xfId="37096" xr:uid="{00000000-0005-0000-0000-0000BA4E0000}"/>
    <cellStyle name="Normal 46 2 10 3" xfId="21872" xr:uid="{00000000-0005-0000-0000-0000BB4E0000}"/>
    <cellStyle name="Normal 46 2 11" xfId="32087" xr:uid="{00000000-0005-0000-0000-0000BC4E0000}"/>
    <cellStyle name="Normal 46 2 12" xfId="16857" xr:uid="{00000000-0005-0000-0000-0000BD4E0000}"/>
    <cellStyle name="Normal 46 2 2" xfId="1732" xr:uid="{00000000-0005-0000-0000-0000BE4E0000}"/>
    <cellStyle name="Normal 46 2 2 10" xfId="32139" xr:uid="{00000000-0005-0000-0000-0000BF4E0000}"/>
    <cellStyle name="Normal 46 2 2 11" xfId="16911" xr:uid="{00000000-0005-0000-0000-0000C04E0000}"/>
    <cellStyle name="Normal 46 2 2 2" xfId="1840" xr:uid="{00000000-0005-0000-0000-0000C14E0000}"/>
    <cellStyle name="Normal 46 2 2 2 10" xfId="17015" xr:uid="{00000000-0005-0000-0000-0000C24E0000}"/>
    <cellStyle name="Normal 46 2 2 2 2" xfId="2057" xr:uid="{00000000-0005-0000-0000-0000C34E0000}"/>
    <cellStyle name="Normal 46 2 2 2 2 2" xfId="2478" xr:uid="{00000000-0005-0000-0000-0000C44E0000}"/>
    <cellStyle name="Normal 46 2 2 2 2 2 2" xfId="3317" xr:uid="{00000000-0005-0000-0000-0000C54E0000}"/>
    <cellStyle name="Normal 46 2 2 2 2 2 2 2" xfId="5007" xr:uid="{00000000-0005-0000-0000-0000C64E0000}"/>
    <cellStyle name="Normal 46 2 2 2 2 2 2 2 2" xfId="15080" xr:uid="{00000000-0005-0000-0000-0000C74E0000}"/>
    <cellStyle name="Normal 46 2 2 2 2 2 2 2 2 2" xfId="45402" xr:uid="{00000000-0005-0000-0000-0000C84E0000}"/>
    <cellStyle name="Normal 46 2 2 2 2 2 2 2 2 3" xfId="30178" xr:uid="{00000000-0005-0000-0000-0000C94E0000}"/>
    <cellStyle name="Normal 46 2 2 2 2 2 2 2 3" xfId="10060" xr:uid="{00000000-0005-0000-0000-0000CA4E0000}"/>
    <cellStyle name="Normal 46 2 2 2 2 2 2 2 3 2" xfId="40385" xr:uid="{00000000-0005-0000-0000-0000CB4E0000}"/>
    <cellStyle name="Normal 46 2 2 2 2 2 2 2 3 3" xfId="25161" xr:uid="{00000000-0005-0000-0000-0000CC4E0000}"/>
    <cellStyle name="Normal 46 2 2 2 2 2 2 2 4" xfId="35372" xr:uid="{00000000-0005-0000-0000-0000CD4E0000}"/>
    <cellStyle name="Normal 46 2 2 2 2 2 2 2 5" xfId="20148" xr:uid="{00000000-0005-0000-0000-0000CE4E0000}"/>
    <cellStyle name="Normal 46 2 2 2 2 2 2 3" xfId="6699" xr:uid="{00000000-0005-0000-0000-0000CF4E0000}"/>
    <cellStyle name="Normal 46 2 2 2 2 2 2 3 2" xfId="16751" xr:uid="{00000000-0005-0000-0000-0000D04E0000}"/>
    <cellStyle name="Normal 46 2 2 2 2 2 2 3 2 2" xfId="47073" xr:uid="{00000000-0005-0000-0000-0000D14E0000}"/>
    <cellStyle name="Normal 46 2 2 2 2 2 2 3 2 3" xfId="31849" xr:uid="{00000000-0005-0000-0000-0000D24E0000}"/>
    <cellStyle name="Normal 46 2 2 2 2 2 2 3 3" xfId="11731" xr:uid="{00000000-0005-0000-0000-0000D34E0000}"/>
    <cellStyle name="Normal 46 2 2 2 2 2 2 3 3 2" xfId="42056" xr:uid="{00000000-0005-0000-0000-0000D44E0000}"/>
    <cellStyle name="Normal 46 2 2 2 2 2 2 3 3 3" xfId="26832" xr:uid="{00000000-0005-0000-0000-0000D54E0000}"/>
    <cellStyle name="Normal 46 2 2 2 2 2 2 3 4" xfId="37043" xr:uid="{00000000-0005-0000-0000-0000D64E0000}"/>
    <cellStyle name="Normal 46 2 2 2 2 2 2 3 5" xfId="21819" xr:uid="{00000000-0005-0000-0000-0000D74E0000}"/>
    <cellStyle name="Normal 46 2 2 2 2 2 2 4" xfId="13409" xr:uid="{00000000-0005-0000-0000-0000D84E0000}"/>
    <cellStyle name="Normal 46 2 2 2 2 2 2 4 2" xfId="43731" xr:uid="{00000000-0005-0000-0000-0000D94E0000}"/>
    <cellStyle name="Normal 46 2 2 2 2 2 2 4 3" xfId="28507" xr:uid="{00000000-0005-0000-0000-0000DA4E0000}"/>
    <cellStyle name="Normal 46 2 2 2 2 2 2 5" xfId="8388" xr:uid="{00000000-0005-0000-0000-0000DB4E0000}"/>
    <cellStyle name="Normal 46 2 2 2 2 2 2 5 2" xfId="38714" xr:uid="{00000000-0005-0000-0000-0000DC4E0000}"/>
    <cellStyle name="Normal 46 2 2 2 2 2 2 5 3" xfId="23490" xr:uid="{00000000-0005-0000-0000-0000DD4E0000}"/>
    <cellStyle name="Normal 46 2 2 2 2 2 2 6" xfId="33702" xr:uid="{00000000-0005-0000-0000-0000DE4E0000}"/>
    <cellStyle name="Normal 46 2 2 2 2 2 2 7" xfId="18477" xr:uid="{00000000-0005-0000-0000-0000DF4E0000}"/>
    <cellStyle name="Normal 46 2 2 2 2 2 3" xfId="4170" xr:uid="{00000000-0005-0000-0000-0000E04E0000}"/>
    <cellStyle name="Normal 46 2 2 2 2 2 3 2" xfId="14244" xr:uid="{00000000-0005-0000-0000-0000E14E0000}"/>
    <cellStyle name="Normal 46 2 2 2 2 2 3 2 2" xfId="44566" xr:uid="{00000000-0005-0000-0000-0000E24E0000}"/>
    <cellStyle name="Normal 46 2 2 2 2 2 3 2 3" xfId="29342" xr:uid="{00000000-0005-0000-0000-0000E34E0000}"/>
    <cellStyle name="Normal 46 2 2 2 2 2 3 3" xfId="9224" xr:uid="{00000000-0005-0000-0000-0000E44E0000}"/>
    <cellStyle name="Normal 46 2 2 2 2 2 3 3 2" xfId="39549" xr:uid="{00000000-0005-0000-0000-0000E54E0000}"/>
    <cellStyle name="Normal 46 2 2 2 2 2 3 3 3" xfId="24325" xr:uid="{00000000-0005-0000-0000-0000E64E0000}"/>
    <cellStyle name="Normal 46 2 2 2 2 2 3 4" xfId="34536" xr:uid="{00000000-0005-0000-0000-0000E74E0000}"/>
    <cellStyle name="Normal 46 2 2 2 2 2 3 5" xfId="19312" xr:uid="{00000000-0005-0000-0000-0000E84E0000}"/>
    <cellStyle name="Normal 46 2 2 2 2 2 4" xfId="5863" xr:uid="{00000000-0005-0000-0000-0000E94E0000}"/>
    <cellStyle name="Normal 46 2 2 2 2 2 4 2" xfId="15915" xr:uid="{00000000-0005-0000-0000-0000EA4E0000}"/>
    <cellStyle name="Normal 46 2 2 2 2 2 4 2 2" xfId="46237" xr:uid="{00000000-0005-0000-0000-0000EB4E0000}"/>
    <cellStyle name="Normal 46 2 2 2 2 2 4 2 3" xfId="31013" xr:uid="{00000000-0005-0000-0000-0000EC4E0000}"/>
    <cellStyle name="Normal 46 2 2 2 2 2 4 3" xfId="10895" xr:uid="{00000000-0005-0000-0000-0000ED4E0000}"/>
    <cellStyle name="Normal 46 2 2 2 2 2 4 3 2" xfId="41220" xr:uid="{00000000-0005-0000-0000-0000EE4E0000}"/>
    <cellStyle name="Normal 46 2 2 2 2 2 4 3 3" xfId="25996" xr:uid="{00000000-0005-0000-0000-0000EF4E0000}"/>
    <cellStyle name="Normal 46 2 2 2 2 2 4 4" xfId="36207" xr:uid="{00000000-0005-0000-0000-0000F04E0000}"/>
    <cellStyle name="Normal 46 2 2 2 2 2 4 5" xfId="20983" xr:uid="{00000000-0005-0000-0000-0000F14E0000}"/>
    <cellStyle name="Normal 46 2 2 2 2 2 5" xfId="12573" xr:uid="{00000000-0005-0000-0000-0000F24E0000}"/>
    <cellStyle name="Normal 46 2 2 2 2 2 5 2" xfId="42895" xr:uid="{00000000-0005-0000-0000-0000F34E0000}"/>
    <cellStyle name="Normal 46 2 2 2 2 2 5 3" xfId="27671" xr:uid="{00000000-0005-0000-0000-0000F44E0000}"/>
    <cellStyle name="Normal 46 2 2 2 2 2 6" xfId="7552" xr:uid="{00000000-0005-0000-0000-0000F54E0000}"/>
    <cellStyle name="Normal 46 2 2 2 2 2 6 2" xfId="37878" xr:uid="{00000000-0005-0000-0000-0000F64E0000}"/>
    <cellStyle name="Normal 46 2 2 2 2 2 6 3" xfId="22654" xr:uid="{00000000-0005-0000-0000-0000F74E0000}"/>
    <cellStyle name="Normal 46 2 2 2 2 2 7" xfId="32866" xr:uid="{00000000-0005-0000-0000-0000F84E0000}"/>
    <cellStyle name="Normal 46 2 2 2 2 2 8" xfId="17641" xr:uid="{00000000-0005-0000-0000-0000F94E0000}"/>
    <cellStyle name="Normal 46 2 2 2 2 3" xfId="2899" xr:uid="{00000000-0005-0000-0000-0000FA4E0000}"/>
    <cellStyle name="Normal 46 2 2 2 2 3 2" xfId="4589" xr:uid="{00000000-0005-0000-0000-0000FB4E0000}"/>
    <cellStyle name="Normal 46 2 2 2 2 3 2 2" xfId="14662" xr:uid="{00000000-0005-0000-0000-0000FC4E0000}"/>
    <cellStyle name="Normal 46 2 2 2 2 3 2 2 2" xfId="44984" xr:uid="{00000000-0005-0000-0000-0000FD4E0000}"/>
    <cellStyle name="Normal 46 2 2 2 2 3 2 2 3" xfId="29760" xr:uid="{00000000-0005-0000-0000-0000FE4E0000}"/>
    <cellStyle name="Normal 46 2 2 2 2 3 2 3" xfId="9642" xr:uid="{00000000-0005-0000-0000-0000FF4E0000}"/>
    <cellStyle name="Normal 46 2 2 2 2 3 2 3 2" xfId="39967" xr:uid="{00000000-0005-0000-0000-0000004F0000}"/>
    <cellStyle name="Normal 46 2 2 2 2 3 2 3 3" xfId="24743" xr:uid="{00000000-0005-0000-0000-0000014F0000}"/>
    <cellStyle name="Normal 46 2 2 2 2 3 2 4" xfId="34954" xr:uid="{00000000-0005-0000-0000-0000024F0000}"/>
    <cellStyle name="Normal 46 2 2 2 2 3 2 5" xfId="19730" xr:uid="{00000000-0005-0000-0000-0000034F0000}"/>
    <cellStyle name="Normal 46 2 2 2 2 3 3" xfId="6281" xr:uid="{00000000-0005-0000-0000-0000044F0000}"/>
    <cellStyle name="Normal 46 2 2 2 2 3 3 2" xfId="16333" xr:uid="{00000000-0005-0000-0000-0000054F0000}"/>
    <cellStyle name="Normal 46 2 2 2 2 3 3 2 2" xfId="46655" xr:uid="{00000000-0005-0000-0000-0000064F0000}"/>
    <cellStyle name="Normal 46 2 2 2 2 3 3 2 3" xfId="31431" xr:uid="{00000000-0005-0000-0000-0000074F0000}"/>
    <cellStyle name="Normal 46 2 2 2 2 3 3 3" xfId="11313" xr:uid="{00000000-0005-0000-0000-0000084F0000}"/>
    <cellStyle name="Normal 46 2 2 2 2 3 3 3 2" xfId="41638" xr:uid="{00000000-0005-0000-0000-0000094F0000}"/>
    <cellStyle name="Normal 46 2 2 2 2 3 3 3 3" xfId="26414" xr:uid="{00000000-0005-0000-0000-00000A4F0000}"/>
    <cellStyle name="Normal 46 2 2 2 2 3 3 4" xfId="36625" xr:uid="{00000000-0005-0000-0000-00000B4F0000}"/>
    <cellStyle name="Normal 46 2 2 2 2 3 3 5" xfId="21401" xr:uid="{00000000-0005-0000-0000-00000C4F0000}"/>
    <cellStyle name="Normal 46 2 2 2 2 3 4" xfId="12991" xr:uid="{00000000-0005-0000-0000-00000D4F0000}"/>
    <cellStyle name="Normal 46 2 2 2 2 3 4 2" xfId="43313" xr:uid="{00000000-0005-0000-0000-00000E4F0000}"/>
    <cellStyle name="Normal 46 2 2 2 2 3 4 3" xfId="28089" xr:uid="{00000000-0005-0000-0000-00000F4F0000}"/>
    <cellStyle name="Normal 46 2 2 2 2 3 5" xfId="7970" xr:uid="{00000000-0005-0000-0000-0000104F0000}"/>
    <cellStyle name="Normal 46 2 2 2 2 3 5 2" xfId="38296" xr:uid="{00000000-0005-0000-0000-0000114F0000}"/>
    <cellStyle name="Normal 46 2 2 2 2 3 5 3" xfId="23072" xr:uid="{00000000-0005-0000-0000-0000124F0000}"/>
    <cellStyle name="Normal 46 2 2 2 2 3 6" xfId="33284" xr:uid="{00000000-0005-0000-0000-0000134F0000}"/>
    <cellStyle name="Normal 46 2 2 2 2 3 7" xfId="18059" xr:uid="{00000000-0005-0000-0000-0000144F0000}"/>
    <cellStyle name="Normal 46 2 2 2 2 4" xfId="3752" xr:uid="{00000000-0005-0000-0000-0000154F0000}"/>
    <cellStyle name="Normal 46 2 2 2 2 4 2" xfId="13826" xr:uid="{00000000-0005-0000-0000-0000164F0000}"/>
    <cellStyle name="Normal 46 2 2 2 2 4 2 2" xfId="44148" xr:uid="{00000000-0005-0000-0000-0000174F0000}"/>
    <cellStyle name="Normal 46 2 2 2 2 4 2 3" xfId="28924" xr:uid="{00000000-0005-0000-0000-0000184F0000}"/>
    <cellStyle name="Normal 46 2 2 2 2 4 3" xfId="8806" xr:uid="{00000000-0005-0000-0000-0000194F0000}"/>
    <cellStyle name="Normal 46 2 2 2 2 4 3 2" xfId="39131" xr:uid="{00000000-0005-0000-0000-00001A4F0000}"/>
    <cellStyle name="Normal 46 2 2 2 2 4 3 3" xfId="23907" xr:uid="{00000000-0005-0000-0000-00001B4F0000}"/>
    <cellStyle name="Normal 46 2 2 2 2 4 4" xfId="34118" xr:uid="{00000000-0005-0000-0000-00001C4F0000}"/>
    <cellStyle name="Normal 46 2 2 2 2 4 5" xfId="18894" xr:uid="{00000000-0005-0000-0000-00001D4F0000}"/>
    <cellStyle name="Normal 46 2 2 2 2 5" xfId="5445" xr:uid="{00000000-0005-0000-0000-00001E4F0000}"/>
    <cellStyle name="Normal 46 2 2 2 2 5 2" xfId="15497" xr:uid="{00000000-0005-0000-0000-00001F4F0000}"/>
    <cellStyle name="Normal 46 2 2 2 2 5 2 2" xfId="45819" xr:uid="{00000000-0005-0000-0000-0000204F0000}"/>
    <cellStyle name="Normal 46 2 2 2 2 5 2 3" xfId="30595" xr:uid="{00000000-0005-0000-0000-0000214F0000}"/>
    <cellStyle name="Normal 46 2 2 2 2 5 3" xfId="10477" xr:uid="{00000000-0005-0000-0000-0000224F0000}"/>
    <cellStyle name="Normal 46 2 2 2 2 5 3 2" xfId="40802" xr:uid="{00000000-0005-0000-0000-0000234F0000}"/>
    <cellStyle name="Normal 46 2 2 2 2 5 3 3" xfId="25578" xr:uid="{00000000-0005-0000-0000-0000244F0000}"/>
    <cellStyle name="Normal 46 2 2 2 2 5 4" xfId="35789" xr:uid="{00000000-0005-0000-0000-0000254F0000}"/>
    <cellStyle name="Normal 46 2 2 2 2 5 5" xfId="20565" xr:uid="{00000000-0005-0000-0000-0000264F0000}"/>
    <cellStyle name="Normal 46 2 2 2 2 6" xfId="12155" xr:uid="{00000000-0005-0000-0000-0000274F0000}"/>
    <cellStyle name="Normal 46 2 2 2 2 6 2" xfId="42477" xr:uid="{00000000-0005-0000-0000-0000284F0000}"/>
    <cellStyle name="Normal 46 2 2 2 2 6 3" xfId="27253" xr:uid="{00000000-0005-0000-0000-0000294F0000}"/>
    <cellStyle name="Normal 46 2 2 2 2 7" xfId="7134" xr:uid="{00000000-0005-0000-0000-00002A4F0000}"/>
    <cellStyle name="Normal 46 2 2 2 2 7 2" xfId="37460" xr:uid="{00000000-0005-0000-0000-00002B4F0000}"/>
    <cellStyle name="Normal 46 2 2 2 2 7 3" xfId="22236" xr:uid="{00000000-0005-0000-0000-00002C4F0000}"/>
    <cellStyle name="Normal 46 2 2 2 2 8" xfId="32448" xr:uid="{00000000-0005-0000-0000-00002D4F0000}"/>
    <cellStyle name="Normal 46 2 2 2 2 9" xfId="17223" xr:uid="{00000000-0005-0000-0000-00002E4F0000}"/>
    <cellStyle name="Normal 46 2 2 2 3" xfId="2270" xr:uid="{00000000-0005-0000-0000-00002F4F0000}"/>
    <cellStyle name="Normal 46 2 2 2 3 2" xfId="3109" xr:uid="{00000000-0005-0000-0000-0000304F0000}"/>
    <cellStyle name="Normal 46 2 2 2 3 2 2" xfId="4799" xr:uid="{00000000-0005-0000-0000-0000314F0000}"/>
    <cellStyle name="Normal 46 2 2 2 3 2 2 2" xfId="14872" xr:uid="{00000000-0005-0000-0000-0000324F0000}"/>
    <cellStyle name="Normal 46 2 2 2 3 2 2 2 2" xfId="45194" xr:uid="{00000000-0005-0000-0000-0000334F0000}"/>
    <cellStyle name="Normal 46 2 2 2 3 2 2 2 3" xfId="29970" xr:uid="{00000000-0005-0000-0000-0000344F0000}"/>
    <cellStyle name="Normal 46 2 2 2 3 2 2 3" xfId="9852" xr:uid="{00000000-0005-0000-0000-0000354F0000}"/>
    <cellStyle name="Normal 46 2 2 2 3 2 2 3 2" xfId="40177" xr:uid="{00000000-0005-0000-0000-0000364F0000}"/>
    <cellStyle name="Normal 46 2 2 2 3 2 2 3 3" xfId="24953" xr:uid="{00000000-0005-0000-0000-0000374F0000}"/>
    <cellStyle name="Normal 46 2 2 2 3 2 2 4" xfId="35164" xr:uid="{00000000-0005-0000-0000-0000384F0000}"/>
    <cellStyle name="Normal 46 2 2 2 3 2 2 5" xfId="19940" xr:uid="{00000000-0005-0000-0000-0000394F0000}"/>
    <cellStyle name="Normal 46 2 2 2 3 2 3" xfId="6491" xr:uid="{00000000-0005-0000-0000-00003A4F0000}"/>
    <cellStyle name="Normal 46 2 2 2 3 2 3 2" xfId="16543" xr:uid="{00000000-0005-0000-0000-00003B4F0000}"/>
    <cellStyle name="Normal 46 2 2 2 3 2 3 2 2" xfId="46865" xr:uid="{00000000-0005-0000-0000-00003C4F0000}"/>
    <cellStyle name="Normal 46 2 2 2 3 2 3 2 3" xfId="31641" xr:uid="{00000000-0005-0000-0000-00003D4F0000}"/>
    <cellStyle name="Normal 46 2 2 2 3 2 3 3" xfId="11523" xr:uid="{00000000-0005-0000-0000-00003E4F0000}"/>
    <cellStyle name="Normal 46 2 2 2 3 2 3 3 2" xfId="41848" xr:uid="{00000000-0005-0000-0000-00003F4F0000}"/>
    <cellStyle name="Normal 46 2 2 2 3 2 3 3 3" xfId="26624" xr:uid="{00000000-0005-0000-0000-0000404F0000}"/>
    <cellStyle name="Normal 46 2 2 2 3 2 3 4" xfId="36835" xr:uid="{00000000-0005-0000-0000-0000414F0000}"/>
    <cellStyle name="Normal 46 2 2 2 3 2 3 5" xfId="21611" xr:uid="{00000000-0005-0000-0000-0000424F0000}"/>
    <cellStyle name="Normal 46 2 2 2 3 2 4" xfId="13201" xr:uid="{00000000-0005-0000-0000-0000434F0000}"/>
    <cellStyle name="Normal 46 2 2 2 3 2 4 2" xfId="43523" xr:uid="{00000000-0005-0000-0000-0000444F0000}"/>
    <cellStyle name="Normal 46 2 2 2 3 2 4 3" xfId="28299" xr:uid="{00000000-0005-0000-0000-0000454F0000}"/>
    <cellStyle name="Normal 46 2 2 2 3 2 5" xfId="8180" xr:uid="{00000000-0005-0000-0000-0000464F0000}"/>
    <cellStyle name="Normal 46 2 2 2 3 2 5 2" xfId="38506" xr:uid="{00000000-0005-0000-0000-0000474F0000}"/>
    <cellStyle name="Normal 46 2 2 2 3 2 5 3" xfId="23282" xr:uid="{00000000-0005-0000-0000-0000484F0000}"/>
    <cellStyle name="Normal 46 2 2 2 3 2 6" xfId="33494" xr:uid="{00000000-0005-0000-0000-0000494F0000}"/>
    <cellStyle name="Normal 46 2 2 2 3 2 7" xfId="18269" xr:uid="{00000000-0005-0000-0000-00004A4F0000}"/>
    <cellStyle name="Normal 46 2 2 2 3 3" xfId="3962" xr:uid="{00000000-0005-0000-0000-00004B4F0000}"/>
    <cellStyle name="Normal 46 2 2 2 3 3 2" xfId="14036" xr:uid="{00000000-0005-0000-0000-00004C4F0000}"/>
    <cellStyle name="Normal 46 2 2 2 3 3 2 2" xfId="44358" xr:uid="{00000000-0005-0000-0000-00004D4F0000}"/>
    <cellStyle name="Normal 46 2 2 2 3 3 2 3" xfId="29134" xr:uid="{00000000-0005-0000-0000-00004E4F0000}"/>
    <cellStyle name="Normal 46 2 2 2 3 3 3" xfId="9016" xr:uid="{00000000-0005-0000-0000-00004F4F0000}"/>
    <cellStyle name="Normal 46 2 2 2 3 3 3 2" xfId="39341" xr:uid="{00000000-0005-0000-0000-0000504F0000}"/>
    <cellStyle name="Normal 46 2 2 2 3 3 3 3" xfId="24117" xr:uid="{00000000-0005-0000-0000-0000514F0000}"/>
    <cellStyle name="Normal 46 2 2 2 3 3 4" xfId="34328" xr:uid="{00000000-0005-0000-0000-0000524F0000}"/>
    <cellStyle name="Normal 46 2 2 2 3 3 5" xfId="19104" xr:uid="{00000000-0005-0000-0000-0000534F0000}"/>
    <cellStyle name="Normal 46 2 2 2 3 4" xfId="5655" xr:uid="{00000000-0005-0000-0000-0000544F0000}"/>
    <cellStyle name="Normal 46 2 2 2 3 4 2" xfId="15707" xr:uid="{00000000-0005-0000-0000-0000554F0000}"/>
    <cellStyle name="Normal 46 2 2 2 3 4 2 2" xfId="46029" xr:uid="{00000000-0005-0000-0000-0000564F0000}"/>
    <cellStyle name="Normal 46 2 2 2 3 4 2 3" xfId="30805" xr:uid="{00000000-0005-0000-0000-0000574F0000}"/>
    <cellStyle name="Normal 46 2 2 2 3 4 3" xfId="10687" xr:uid="{00000000-0005-0000-0000-0000584F0000}"/>
    <cellStyle name="Normal 46 2 2 2 3 4 3 2" xfId="41012" xr:uid="{00000000-0005-0000-0000-0000594F0000}"/>
    <cellStyle name="Normal 46 2 2 2 3 4 3 3" xfId="25788" xr:uid="{00000000-0005-0000-0000-00005A4F0000}"/>
    <cellStyle name="Normal 46 2 2 2 3 4 4" xfId="35999" xr:uid="{00000000-0005-0000-0000-00005B4F0000}"/>
    <cellStyle name="Normal 46 2 2 2 3 4 5" xfId="20775" xr:uid="{00000000-0005-0000-0000-00005C4F0000}"/>
    <cellStyle name="Normal 46 2 2 2 3 5" xfId="12365" xr:uid="{00000000-0005-0000-0000-00005D4F0000}"/>
    <cellStyle name="Normal 46 2 2 2 3 5 2" xfId="42687" xr:uid="{00000000-0005-0000-0000-00005E4F0000}"/>
    <cellStyle name="Normal 46 2 2 2 3 5 3" xfId="27463" xr:uid="{00000000-0005-0000-0000-00005F4F0000}"/>
    <cellStyle name="Normal 46 2 2 2 3 6" xfId="7344" xr:uid="{00000000-0005-0000-0000-0000604F0000}"/>
    <cellStyle name="Normal 46 2 2 2 3 6 2" xfId="37670" xr:uid="{00000000-0005-0000-0000-0000614F0000}"/>
    <cellStyle name="Normal 46 2 2 2 3 6 3" xfId="22446" xr:uid="{00000000-0005-0000-0000-0000624F0000}"/>
    <cellStyle name="Normal 46 2 2 2 3 7" xfId="32658" xr:uid="{00000000-0005-0000-0000-0000634F0000}"/>
    <cellStyle name="Normal 46 2 2 2 3 8" xfId="17433" xr:uid="{00000000-0005-0000-0000-0000644F0000}"/>
    <cellStyle name="Normal 46 2 2 2 4" xfId="2691" xr:uid="{00000000-0005-0000-0000-0000654F0000}"/>
    <cellStyle name="Normal 46 2 2 2 4 2" xfId="4381" xr:uid="{00000000-0005-0000-0000-0000664F0000}"/>
    <cellStyle name="Normal 46 2 2 2 4 2 2" xfId="14454" xr:uid="{00000000-0005-0000-0000-0000674F0000}"/>
    <cellStyle name="Normal 46 2 2 2 4 2 2 2" xfId="44776" xr:uid="{00000000-0005-0000-0000-0000684F0000}"/>
    <cellStyle name="Normal 46 2 2 2 4 2 2 3" xfId="29552" xr:uid="{00000000-0005-0000-0000-0000694F0000}"/>
    <cellStyle name="Normal 46 2 2 2 4 2 3" xfId="9434" xr:uid="{00000000-0005-0000-0000-00006A4F0000}"/>
    <cellStyle name="Normal 46 2 2 2 4 2 3 2" xfId="39759" xr:uid="{00000000-0005-0000-0000-00006B4F0000}"/>
    <cellStyle name="Normal 46 2 2 2 4 2 3 3" xfId="24535" xr:uid="{00000000-0005-0000-0000-00006C4F0000}"/>
    <cellStyle name="Normal 46 2 2 2 4 2 4" xfId="34746" xr:uid="{00000000-0005-0000-0000-00006D4F0000}"/>
    <cellStyle name="Normal 46 2 2 2 4 2 5" xfId="19522" xr:uid="{00000000-0005-0000-0000-00006E4F0000}"/>
    <cellStyle name="Normal 46 2 2 2 4 3" xfId="6073" xr:uid="{00000000-0005-0000-0000-00006F4F0000}"/>
    <cellStyle name="Normal 46 2 2 2 4 3 2" xfId="16125" xr:uid="{00000000-0005-0000-0000-0000704F0000}"/>
    <cellStyle name="Normal 46 2 2 2 4 3 2 2" xfId="46447" xr:uid="{00000000-0005-0000-0000-0000714F0000}"/>
    <cellStyle name="Normal 46 2 2 2 4 3 2 3" xfId="31223" xr:uid="{00000000-0005-0000-0000-0000724F0000}"/>
    <cellStyle name="Normal 46 2 2 2 4 3 3" xfId="11105" xr:uid="{00000000-0005-0000-0000-0000734F0000}"/>
    <cellStyle name="Normal 46 2 2 2 4 3 3 2" xfId="41430" xr:uid="{00000000-0005-0000-0000-0000744F0000}"/>
    <cellStyle name="Normal 46 2 2 2 4 3 3 3" xfId="26206" xr:uid="{00000000-0005-0000-0000-0000754F0000}"/>
    <cellStyle name="Normal 46 2 2 2 4 3 4" xfId="36417" xr:uid="{00000000-0005-0000-0000-0000764F0000}"/>
    <cellStyle name="Normal 46 2 2 2 4 3 5" xfId="21193" xr:uid="{00000000-0005-0000-0000-0000774F0000}"/>
    <cellStyle name="Normal 46 2 2 2 4 4" xfId="12783" xr:uid="{00000000-0005-0000-0000-0000784F0000}"/>
    <cellStyle name="Normal 46 2 2 2 4 4 2" xfId="43105" xr:uid="{00000000-0005-0000-0000-0000794F0000}"/>
    <cellStyle name="Normal 46 2 2 2 4 4 3" xfId="27881" xr:uid="{00000000-0005-0000-0000-00007A4F0000}"/>
    <cellStyle name="Normal 46 2 2 2 4 5" xfId="7762" xr:uid="{00000000-0005-0000-0000-00007B4F0000}"/>
    <cellStyle name="Normal 46 2 2 2 4 5 2" xfId="38088" xr:uid="{00000000-0005-0000-0000-00007C4F0000}"/>
    <cellStyle name="Normal 46 2 2 2 4 5 3" xfId="22864" xr:uid="{00000000-0005-0000-0000-00007D4F0000}"/>
    <cellStyle name="Normal 46 2 2 2 4 6" xfId="33076" xr:uid="{00000000-0005-0000-0000-00007E4F0000}"/>
    <cellStyle name="Normal 46 2 2 2 4 7" xfId="17851" xr:uid="{00000000-0005-0000-0000-00007F4F0000}"/>
    <cellStyle name="Normal 46 2 2 2 5" xfId="3544" xr:uid="{00000000-0005-0000-0000-0000804F0000}"/>
    <cellStyle name="Normal 46 2 2 2 5 2" xfId="13618" xr:uid="{00000000-0005-0000-0000-0000814F0000}"/>
    <cellStyle name="Normal 46 2 2 2 5 2 2" xfId="43940" xr:uid="{00000000-0005-0000-0000-0000824F0000}"/>
    <cellStyle name="Normal 46 2 2 2 5 2 3" xfId="28716" xr:uid="{00000000-0005-0000-0000-0000834F0000}"/>
    <cellStyle name="Normal 46 2 2 2 5 3" xfId="8598" xr:uid="{00000000-0005-0000-0000-0000844F0000}"/>
    <cellStyle name="Normal 46 2 2 2 5 3 2" xfId="38923" xr:uid="{00000000-0005-0000-0000-0000854F0000}"/>
    <cellStyle name="Normal 46 2 2 2 5 3 3" xfId="23699" xr:uid="{00000000-0005-0000-0000-0000864F0000}"/>
    <cellStyle name="Normal 46 2 2 2 5 4" xfId="33910" xr:uid="{00000000-0005-0000-0000-0000874F0000}"/>
    <cellStyle name="Normal 46 2 2 2 5 5" xfId="18686" xr:uid="{00000000-0005-0000-0000-0000884F0000}"/>
    <cellStyle name="Normal 46 2 2 2 6" xfId="5237" xr:uid="{00000000-0005-0000-0000-0000894F0000}"/>
    <cellStyle name="Normal 46 2 2 2 6 2" xfId="15289" xr:uid="{00000000-0005-0000-0000-00008A4F0000}"/>
    <cellStyle name="Normal 46 2 2 2 6 2 2" xfId="45611" xr:uid="{00000000-0005-0000-0000-00008B4F0000}"/>
    <cellStyle name="Normal 46 2 2 2 6 2 3" xfId="30387" xr:uid="{00000000-0005-0000-0000-00008C4F0000}"/>
    <cellStyle name="Normal 46 2 2 2 6 3" xfId="10269" xr:uid="{00000000-0005-0000-0000-00008D4F0000}"/>
    <cellStyle name="Normal 46 2 2 2 6 3 2" xfId="40594" xr:uid="{00000000-0005-0000-0000-00008E4F0000}"/>
    <cellStyle name="Normal 46 2 2 2 6 3 3" xfId="25370" xr:uid="{00000000-0005-0000-0000-00008F4F0000}"/>
    <cellStyle name="Normal 46 2 2 2 6 4" xfId="35581" xr:uid="{00000000-0005-0000-0000-0000904F0000}"/>
    <cellStyle name="Normal 46 2 2 2 6 5" xfId="20357" xr:uid="{00000000-0005-0000-0000-0000914F0000}"/>
    <cellStyle name="Normal 46 2 2 2 7" xfId="11947" xr:uid="{00000000-0005-0000-0000-0000924F0000}"/>
    <cellStyle name="Normal 46 2 2 2 7 2" xfId="42269" xr:uid="{00000000-0005-0000-0000-0000934F0000}"/>
    <cellStyle name="Normal 46 2 2 2 7 3" xfId="27045" xr:uid="{00000000-0005-0000-0000-0000944F0000}"/>
    <cellStyle name="Normal 46 2 2 2 8" xfId="6926" xr:uid="{00000000-0005-0000-0000-0000954F0000}"/>
    <cellStyle name="Normal 46 2 2 2 8 2" xfId="37252" xr:uid="{00000000-0005-0000-0000-0000964F0000}"/>
    <cellStyle name="Normal 46 2 2 2 8 3" xfId="22028" xr:uid="{00000000-0005-0000-0000-0000974F0000}"/>
    <cellStyle name="Normal 46 2 2 2 9" xfId="32240" xr:uid="{00000000-0005-0000-0000-0000984F0000}"/>
    <cellStyle name="Normal 46 2 2 3" xfId="1953" xr:uid="{00000000-0005-0000-0000-0000994F0000}"/>
    <cellStyle name="Normal 46 2 2 3 2" xfId="2374" xr:uid="{00000000-0005-0000-0000-00009A4F0000}"/>
    <cellStyle name="Normal 46 2 2 3 2 2" xfId="3213" xr:uid="{00000000-0005-0000-0000-00009B4F0000}"/>
    <cellStyle name="Normal 46 2 2 3 2 2 2" xfId="4903" xr:uid="{00000000-0005-0000-0000-00009C4F0000}"/>
    <cellStyle name="Normal 46 2 2 3 2 2 2 2" xfId="14976" xr:uid="{00000000-0005-0000-0000-00009D4F0000}"/>
    <cellStyle name="Normal 46 2 2 3 2 2 2 2 2" xfId="45298" xr:uid="{00000000-0005-0000-0000-00009E4F0000}"/>
    <cellStyle name="Normal 46 2 2 3 2 2 2 2 3" xfId="30074" xr:uid="{00000000-0005-0000-0000-00009F4F0000}"/>
    <cellStyle name="Normal 46 2 2 3 2 2 2 3" xfId="9956" xr:uid="{00000000-0005-0000-0000-0000A04F0000}"/>
    <cellStyle name="Normal 46 2 2 3 2 2 2 3 2" xfId="40281" xr:uid="{00000000-0005-0000-0000-0000A14F0000}"/>
    <cellStyle name="Normal 46 2 2 3 2 2 2 3 3" xfId="25057" xr:uid="{00000000-0005-0000-0000-0000A24F0000}"/>
    <cellStyle name="Normal 46 2 2 3 2 2 2 4" xfId="35268" xr:uid="{00000000-0005-0000-0000-0000A34F0000}"/>
    <cellStyle name="Normal 46 2 2 3 2 2 2 5" xfId="20044" xr:uid="{00000000-0005-0000-0000-0000A44F0000}"/>
    <cellStyle name="Normal 46 2 2 3 2 2 3" xfId="6595" xr:uid="{00000000-0005-0000-0000-0000A54F0000}"/>
    <cellStyle name="Normal 46 2 2 3 2 2 3 2" xfId="16647" xr:uid="{00000000-0005-0000-0000-0000A64F0000}"/>
    <cellStyle name="Normal 46 2 2 3 2 2 3 2 2" xfId="46969" xr:uid="{00000000-0005-0000-0000-0000A74F0000}"/>
    <cellStyle name="Normal 46 2 2 3 2 2 3 2 3" xfId="31745" xr:uid="{00000000-0005-0000-0000-0000A84F0000}"/>
    <cellStyle name="Normal 46 2 2 3 2 2 3 3" xfId="11627" xr:uid="{00000000-0005-0000-0000-0000A94F0000}"/>
    <cellStyle name="Normal 46 2 2 3 2 2 3 3 2" xfId="41952" xr:uid="{00000000-0005-0000-0000-0000AA4F0000}"/>
    <cellStyle name="Normal 46 2 2 3 2 2 3 3 3" xfId="26728" xr:uid="{00000000-0005-0000-0000-0000AB4F0000}"/>
    <cellStyle name="Normal 46 2 2 3 2 2 3 4" xfId="36939" xr:uid="{00000000-0005-0000-0000-0000AC4F0000}"/>
    <cellStyle name="Normal 46 2 2 3 2 2 3 5" xfId="21715" xr:uid="{00000000-0005-0000-0000-0000AD4F0000}"/>
    <cellStyle name="Normal 46 2 2 3 2 2 4" xfId="13305" xr:uid="{00000000-0005-0000-0000-0000AE4F0000}"/>
    <cellStyle name="Normal 46 2 2 3 2 2 4 2" xfId="43627" xr:uid="{00000000-0005-0000-0000-0000AF4F0000}"/>
    <cellStyle name="Normal 46 2 2 3 2 2 4 3" xfId="28403" xr:uid="{00000000-0005-0000-0000-0000B04F0000}"/>
    <cellStyle name="Normal 46 2 2 3 2 2 5" xfId="8284" xr:uid="{00000000-0005-0000-0000-0000B14F0000}"/>
    <cellStyle name="Normal 46 2 2 3 2 2 5 2" xfId="38610" xr:uid="{00000000-0005-0000-0000-0000B24F0000}"/>
    <cellStyle name="Normal 46 2 2 3 2 2 5 3" xfId="23386" xr:uid="{00000000-0005-0000-0000-0000B34F0000}"/>
    <cellStyle name="Normal 46 2 2 3 2 2 6" xfId="33598" xr:uid="{00000000-0005-0000-0000-0000B44F0000}"/>
    <cellStyle name="Normal 46 2 2 3 2 2 7" xfId="18373" xr:uid="{00000000-0005-0000-0000-0000B54F0000}"/>
    <cellStyle name="Normal 46 2 2 3 2 3" xfId="4066" xr:uid="{00000000-0005-0000-0000-0000B64F0000}"/>
    <cellStyle name="Normal 46 2 2 3 2 3 2" xfId="14140" xr:uid="{00000000-0005-0000-0000-0000B74F0000}"/>
    <cellStyle name="Normal 46 2 2 3 2 3 2 2" xfId="44462" xr:uid="{00000000-0005-0000-0000-0000B84F0000}"/>
    <cellStyle name="Normal 46 2 2 3 2 3 2 3" xfId="29238" xr:uid="{00000000-0005-0000-0000-0000B94F0000}"/>
    <cellStyle name="Normal 46 2 2 3 2 3 3" xfId="9120" xr:uid="{00000000-0005-0000-0000-0000BA4F0000}"/>
    <cellStyle name="Normal 46 2 2 3 2 3 3 2" xfId="39445" xr:uid="{00000000-0005-0000-0000-0000BB4F0000}"/>
    <cellStyle name="Normal 46 2 2 3 2 3 3 3" xfId="24221" xr:uid="{00000000-0005-0000-0000-0000BC4F0000}"/>
    <cellStyle name="Normal 46 2 2 3 2 3 4" xfId="34432" xr:uid="{00000000-0005-0000-0000-0000BD4F0000}"/>
    <cellStyle name="Normal 46 2 2 3 2 3 5" xfId="19208" xr:uid="{00000000-0005-0000-0000-0000BE4F0000}"/>
    <cellStyle name="Normal 46 2 2 3 2 4" xfId="5759" xr:uid="{00000000-0005-0000-0000-0000BF4F0000}"/>
    <cellStyle name="Normal 46 2 2 3 2 4 2" xfId="15811" xr:uid="{00000000-0005-0000-0000-0000C04F0000}"/>
    <cellStyle name="Normal 46 2 2 3 2 4 2 2" xfId="46133" xr:uid="{00000000-0005-0000-0000-0000C14F0000}"/>
    <cellStyle name="Normal 46 2 2 3 2 4 2 3" xfId="30909" xr:uid="{00000000-0005-0000-0000-0000C24F0000}"/>
    <cellStyle name="Normal 46 2 2 3 2 4 3" xfId="10791" xr:uid="{00000000-0005-0000-0000-0000C34F0000}"/>
    <cellStyle name="Normal 46 2 2 3 2 4 3 2" xfId="41116" xr:uid="{00000000-0005-0000-0000-0000C44F0000}"/>
    <cellStyle name="Normal 46 2 2 3 2 4 3 3" xfId="25892" xr:uid="{00000000-0005-0000-0000-0000C54F0000}"/>
    <cellStyle name="Normal 46 2 2 3 2 4 4" xfId="36103" xr:uid="{00000000-0005-0000-0000-0000C64F0000}"/>
    <cellStyle name="Normal 46 2 2 3 2 4 5" xfId="20879" xr:uid="{00000000-0005-0000-0000-0000C74F0000}"/>
    <cellStyle name="Normal 46 2 2 3 2 5" xfId="12469" xr:uid="{00000000-0005-0000-0000-0000C84F0000}"/>
    <cellStyle name="Normal 46 2 2 3 2 5 2" xfId="42791" xr:uid="{00000000-0005-0000-0000-0000C94F0000}"/>
    <cellStyle name="Normal 46 2 2 3 2 5 3" xfId="27567" xr:uid="{00000000-0005-0000-0000-0000CA4F0000}"/>
    <cellStyle name="Normal 46 2 2 3 2 6" xfId="7448" xr:uid="{00000000-0005-0000-0000-0000CB4F0000}"/>
    <cellStyle name="Normal 46 2 2 3 2 6 2" xfId="37774" xr:uid="{00000000-0005-0000-0000-0000CC4F0000}"/>
    <cellStyle name="Normal 46 2 2 3 2 6 3" xfId="22550" xr:uid="{00000000-0005-0000-0000-0000CD4F0000}"/>
    <cellStyle name="Normal 46 2 2 3 2 7" xfId="32762" xr:uid="{00000000-0005-0000-0000-0000CE4F0000}"/>
    <cellStyle name="Normal 46 2 2 3 2 8" xfId="17537" xr:uid="{00000000-0005-0000-0000-0000CF4F0000}"/>
    <cellStyle name="Normal 46 2 2 3 3" xfId="2795" xr:uid="{00000000-0005-0000-0000-0000D04F0000}"/>
    <cellStyle name="Normal 46 2 2 3 3 2" xfId="4485" xr:uid="{00000000-0005-0000-0000-0000D14F0000}"/>
    <cellStyle name="Normal 46 2 2 3 3 2 2" xfId="14558" xr:uid="{00000000-0005-0000-0000-0000D24F0000}"/>
    <cellStyle name="Normal 46 2 2 3 3 2 2 2" xfId="44880" xr:uid="{00000000-0005-0000-0000-0000D34F0000}"/>
    <cellStyle name="Normal 46 2 2 3 3 2 2 3" xfId="29656" xr:uid="{00000000-0005-0000-0000-0000D44F0000}"/>
    <cellStyle name="Normal 46 2 2 3 3 2 3" xfId="9538" xr:uid="{00000000-0005-0000-0000-0000D54F0000}"/>
    <cellStyle name="Normal 46 2 2 3 3 2 3 2" xfId="39863" xr:uid="{00000000-0005-0000-0000-0000D64F0000}"/>
    <cellStyle name="Normal 46 2 2 3 3 2 3 3" xfId="24639" xr:uid="{00000000-0005-0000-0000-0000D74F0000}"/>
    <cellStyle name="Normal 46 2 2 3 3 2 4" xfId="34850" xr:uid="{00000000-0005-0000-0000-0000D84F0000}"/>
    <cellStyle name="Normal 46 2 2 3 3 2 5" xfId="19626" xr:uid="{00000000-0005-0000-0000-0000D94F0000}"/>
    <cellStyle name="Normal 46 2 2 3 3 3" xfId="6177" xr:uid="{00000000-0005-0000-0000-0000DA4F0000}"/>
    <cellStyle name="Normal 46 2 2 3 3 3 2" xfId="16229" xr:uid="{00000000-0005-0000-0000-0000DB4F0000}"/>
    <cellStyle name="Normal 46 2 2 3 3 3 2 2" xfId="46551" xr:uid="{00000000-0005-0000-0000-0000DC4F0000}"/>
    <cellStyle name="Normal 46 2 2 3 3 3 2 3" xfId="31327" xr:uid="{00000000-0005-0000-0000-0000DD4F0000}"/>
    <cellStyle name="Normal 46 2 2 3 3 3 3" xfId="11209" xr:uid="{00000000-0005-0000-0000-0000DE4F0000}"/>
    <cellStyle name="Normal 46 2 2 3 3 3 3 2" xfId="41534" xr:uid="{00000000-0005-0000-0000-0000DF4F0000}"/>
    <cellStyle name="Normal 46 2 2 3 3 3 3 3" xfId="26310" xr:uid="{00000000-0005-0000-0000-0000E04F0000}"/>
    <cellStyle name="Normal 46 2 2 3 3 3 4" xfId="36521" xr:uid="{00000000-0005-0000-0000-0000E14F0000}"/>
    <cellStyle name="Normal 46 2 2 3 3 3 5" xfId="21297" xr:uid="{00000000-0005-0000-0000-0000E24F0000}"/>
    <cellStyle name="Normal 46 2 2 3 3 4" xfId="12887" xr:uid="{00000000-0005-0000-0000-0000E34F0000}"/>
    <cellStyle name="Normal 46 2 2 3 3 4 2" xfId="43209" xr:uid="{00000000-0005-0000-0000-0000E44F0000}"/>
    <cellStyle name="Normal 46 2 2 3 3 4 3" xfId="27985" xr:uid="{00000000-0005-0000-0000-0000E54F0000}"/>
    <cellStyle name="Normal 46 2 2 3 3 5" xfId="7866" xr:uid="{00000000-0005-0000-0000-0000E64F0000}"/>
    <cellStyle name="Normal 46 2 2 3 3 5 2" xfId="38192" xr:uid="{00000000-0005-0000-0000-0000E74F0000}"/>
    <cellStyle name="Normal 46 2 2 3 3 5 3" xfId="22968" xr:uid="{00000000-0005-0000-0000-0000E84F0000}"/>
    <cellStyle name="Normal 46 2 2 3 3 6" xfId="33180" xr:uid="{00000000-0005-0000-0000-0000E94F0000}"/>
    <cellStyle name="Normal 46 2 2 3 3 7" xfId="17955" xr:uid="{00000000-0005-0000-0000-0000EA4F0000}"/>
    <cellStyle name="Normal 46 2 2 3 4" xfId="3648" xr:uid="{00000000-0005-0000-0000-0000EB4F0000}"/>
    <cellStyle name="Normal 46 2 2 3 4 2" xfId="13722" xr:uid="{00000000-0005-0000-0000-0000EC4F0000}"/>
    <cellStyle name="Normal 46 2 2 3 4 2 2" xfId="44044" xr:uid="{00000000-0005-0000-0000-0000ED4F0000}"/>
    <cellStyle name="Normal 46 2 2 3 4 2 3" xfId="28820" xr:uid="{00000000-0005-0000-0000-0000EE4F0000}"/>
    <cellStyle name="Normal 46 2 2 3 4 3" xfId="8702" xr:uid="{00000000-0005-0000-0000-0000EF4F0000}"/>
    <cellStyle name="Normal 46 2 2 3 4 3 2" xfId="39027" xr:uid="{00000000-0005-0000-0000-0000F04F0000}"/>
    <cellStyle name="Normal 46 2 2 3 4 3 3" xfId="23803" xr:uid="{00000000-0005-0000-0000-0000F14F0000}"/>
    <cellStyle name="Normal 46 2 2 3 4 4" xfId="34014" xr:uid="{00000000-0005-0000-0000-0000F24F0000}"/>
    <cellStyle name="Normal 46 2 2 3 4 5" xfId="18790" xr:uid="{00000000-0005-0000-0000-0000F34F0000}"/>
    <cellStyle name="Normal 46 2 2 3 5" xfId="5341" xr:uid="{00000000-0005-0000-0000-0000F44F0000}"/>
    <cellStyle name="Normal 46 2 2 3 5 2" xfId="15393" xr:uid="{00000000-0005-0000-0000-0000F54F0000}"/>
    <cellStyle name="Normal 46 2 2 3 5 2 2" xfId="45715" xr:uid="{00000000-0005-0000-0000-0000F64F0000}"/>
    <cellStyle name="Normal 46 2 2 3 5 2 3" xfId="30491" xr:uid="{00000000-0005-0000-0000-0000F74F0000}"/>
    <cellStyle name="Normal 46 2 2 3 5 3" xfId="10373" xr:uid="{00000000-0005-0000-0000-0000F84F0000}"/>
    <cellStyle name="Normal 46 2 2 3 5 3 2" xfId="40698" xr:uid="{00000000-0005-0000-0000-0000F94F0000}"/>
    <cellStyle name="Normal 46 2 2 3 5 3 3" xfId="25474" xr:uid="{00000000-0005-0000-0000-0000FA4F0000}"/>
    <cellStyle name="Normal 46 2 2 3 5 4" xfId="35685" xr:uid="{00000000-0005-0000-0000-0000FB4F0000}"/>
    <cellStyle name="Normal 46 2 2 3 5 5" xfId="20461" xr:uid="{00000000-0005-0000-0000-0000FC4F0000}"/>
    <cellStyle name="Normal 46 2 2 3 6" xfId="12051" xr:uid="{00000000-0005-0000-0000-0000FD4F0000}"/>
    <cellStyle name="Normal 46 2 2 3 6 2" xfId="42373" xr:uid="{00000000-0005-0000-0000-0000FE4F0000}"/>
    <cellStyle name="Normal 46 2 2 3 6 3" xfId="27149" xr:uid="{00000000-0005-0000-0000-0000FF4F0000}"/>
    <cellStyle name="Normal 46 2 2 3 7" xfId="7030" xr:uid="{00000000-0005-0000-0000-000000500000}"/>
    <cellStyle name="Normal 46 2 2 3 7 2" xfId="37356" xr:uid="{00000000-0005-0000-0000-000001500000}"/>
    <cellStyle name="Normal 46 2 2 3 7 3" xfId="22132" xr:uid="{00000000-0005-0000-0000-000002500000}"/>
    <cellStyle name="Normal 46 2 2 3 8" xfId="32344" xr:uid="{00000000-0005-0000-0000-000003500000}"/>
    <cellStyle name="Normal 46 2 2 3 9" xfId="17119" xr:uid="{00000000-0005-0000-0000-000004500000}"/>
    <cellStyle name="Normal 46 2 2 4" xfId="2166" xr:uid="{00000000-0005-0000-0000-000005500000}"/>
    <cellStyle name="Normal 46 2 2 4 2" xfId="3005" xr:uid="{00000000-0005-0000-0000-000006500000}"/>
    <cellStyle name="Normal 46 2 2 4 2 2" xfId="4695" xr:uid="{00000000-0005-0000-0000-000007500000}"/>
    <cellStyle name="Normal 46 2 2 4 2 2 2" xfId="14768" xr:uid="{00000000-0005-0000-0000-000008500000}"/>
    <cellStyle name="Normal 46 2 2 4 2 2 2 2" xfId="45090" xr:uid="{00000000-0005-0000-0000-000009500000}"/>
    <cellStyle name="Normal 46 2 2 4 2 2 2 3" xfId="29866" xr:uid="{00000000-0005-0000-0000-00000A500000}"/>
    <cellStyle name="Normal 46 2 2 4 2 2 3" xfId="9748" xr:uid="{00000000-0005-0000-0000-00000B500000}"/>
    <cellStyle name="Normal 46 2 2 4 2 2 3 2" xfId="40073" xr:uid="{00000000-0005-0000-0000-00000C500000}"/>
    <cellStyle name="Normal 46 2 2 4 2 2 3 3" xfId="24849" xr:uid="{00000000-0005-0000-0000-00000D500000}"/>
    <cellStyle name="Normal 46 2 2 4 2 2 4" xfId="35060" xr:uid="{00000000-0005-0000-0000-00000E500000}"/>
    <cellStyle name="Normal 46 2 2 4 2 2 5" xfId="19836" xr:uid="{00000000-0005-0000-0000-00000F500000}"/>
    <cellStyle name="Normal 46 2 2 4 2 3" xfId="6387" xr:uid="{00000000-0005-0000-0000-000010500000}"/>
    <cellStyle name="Normal 46 2 2 4 2 3 2" xfId="16439" xr:uid="{00000000-0005-0000-0000-000011500000}"/>
    <cellStyle name="Normal 46 2 2 4 2 3 2 2" xfId="46761" xr:uid="{00000000-0005-0000-0000-000012500000}"/>
    <cellStyle name="Normal 46 2 2 4 2 3 2 3" xfId="31537" xr:uid="{00000000-0005-0000-0000-000013500000}"/>
    <cellStyle name="Normal 46 2 2 4 2 3 3" xfId="11419" xr:uid="{00000000-0005-0000-0000-000014500000}"/>
    <cellStyle name="Normal 46 2 2 4 2 3 3 2" xfId="41744" xr:uid="{00000000-0005-0000-0000-000015500000}"/>
    <cellStyle name="Normal 46 2 2 4 2 3 3 3" xfId="26520" xr:uid="{00000000-0005-0000-0000-000016500000}"/>
    <cellStyle name="Normal 46 2 2 4 2 3 4" xfId="36731" xr:uid="{00000000-0005-0000-0000-000017500000}"/>
    <cellStyle name="Normal 46 2 2 4 2 3 5" xfId="21507" xr:uid="{00000000-0005-0000-0000-000018500000}"/>
    <cellStyle name="Normal 46 2 2 4 2 4" xfId="13097" xr:uid="{00000000-0005-0000-0000-000019500000}"/>
    <cellStyle name="Normal 46 2 2 4 2 4 2" xfId="43419" xr:uid="{00000000-0005-0000-0000-00001A500000}"/>
    <cellStyle name="Normal 46 2 2 4 2 4 3" xfId="28195" xr:uid="{00000000-0005-0000-0000-00001B500000}"/>
    <cellStyle name="Normal 46 2 2 4 2 5" xfId="8076" xr:uid="{00000000-0005-0000-0000-00001C500000}"/>
    <cellStyle name="Normal 46 2 2 4 2 5 2" xfId="38402" xr:uid="{00000000-0005-0000-0000-00001D500000}"/>
    <cellStyle name="Normal 46 2 2 4 2 5 3" xfId="23178" xr:uid="{00000000-0005-0000-0000-00001E500000}"/>
    <cellStyle name="Normal 46 2 2 4 2 6" xfId="33390" xr:uid="{00000000-0005-0000-0000-00001F500000}"/>
    <cellStyle name="Normal 46 2 2 4 2 7" xfId="18165" xr:uid="{00000000-0005-0000-0000-000020500000}"/>
    <cellStyle name="Normal 46 2 2 4 3" xfId="3858" xr:uid="{00000000-0005-0000-0000-000021500000}"/>
    <cellStyle name="Normal 46 2 2 4 3 2" xfId="13932" xr:uid="{00000000-0005-0000-0000-000022500000}"/>
    <cellStyle name="Normal 46 2 2 4 3 2 2" xfId="44254" xr:uid="{00000000-0005-0000-0000-000023500000}"/>
    <cellStyle name="Normal 46 2 2 4 3 2 3" xfId="29030" xr:uid="{00000000-0005-0000-0000-000024500000}"/>
    <cellStyle name="Normal 46 2 2 4 3 3" xfId="8912" xr:uid="{00000000-0005-0000-0000-000025500000}"/>
    <cellStyle name="Normal 46 2 2 4 3 3 2" xfId="39237" xr:uid="{00000000-0005-0000-0000-000026500000}"/>
    <cellStyle name="Normal 46 2 2 4 3 3 3" xfId="24013" xr:uid="{00000000-0005-0000-0000-000027500000}"/>
    <cellStyle name="Normal 46 2 2 4 3 4" xfId="34224" xr:uid="{00000000-0005-0000-0000-000028500000}"/>
    <cellStyle name="Normal 46 2 2 4 3 5" xfId="19000" xr:uid="{00000000-0005-0000-0000-000029500000}"/>
    <cellStyle name="Normal 46 2 2 4 4" xfId="5551" xr:uid="{00000000-0005-0000-0000-00002A500000}"/>
    <cellStyle name="Normal 46 2 2 4 4 2" xfId="15603" xr:uid="{00000000-0005-0000-0000-00002B500000}"/>
    <cellStyle name="Normal 46 2 2 4 4 2 2" xfId="45925" xr:uid="{00000000-0005-0000-0000-00002C500000}"/>
    <cellStyle name="Normal 46 2 2 4 4 2 3" xfId="30701" xr:uid="{00000000-0005-0000-0000-00002D500000}"/>
    <cellStyle name="Normal 46 2 2 4 4 3" xfId="10583" xr:uid="{00000000-0005-0000-0000-00002E500000}"/>
    <cellStyle name="Normal 46 2 2 4 4 3 2" xfId="40908" xr:uid="{00000000-0005-0000-0000-00002F500000}"/>
    <cellStyle name="Normal 46 2 2 4 4 3 3" xfId="25684" xr:uid="{00000000-0005-0000-0000-000030500000}"/>
    <cellStyle name="Normal 46 2 2 4 4 4" xfId="35895" xr:uid="{00000000-0005-0000-0000-000031500000}"/>
    <cellStyle name="Normal 46 2 2 4 4 5" xfId="20671" xr:uid="{00000000-0005-0000-0000-000032500000}"/>
    <cellStyle name="Normal 46 2 2 4 5" xfId="12261" xr:uid="{00000000-0005-0000-0000-000033500000}"/>
    <cellStyle name="Normal 46 2 2 4 5 2" xfId="42583" xr:uid="{00000000-0005-0000-0000-000034500000}"/>
    <cellStyle name="Normal 46 2 2 4 5 3" xfId="27359" xr:uid="{00000000-0005-0000-0000-000035500000}"/>
    <cellStyle name="Normal 46 2 2 4 6" xfId="7240" xr:uid="{00000000-0005-0000-0000-000036500000}"/>
    <cellStyle name="Normal 46 2 2 4 6 2" xfId="37566" xr:uid="{00000000-0005-0000-0000-000037500000}"/>
    <cellStyle name="Normal 46 2 2 4 6 3" xfId="22342" xr:uid="{00000000-0005-0000-0000-000038500000}"/>
    <cellStyle name="Normal 46 2 2 4 7" xfId="32554" xr:uid="{00000000-0005-0000-0000-000039500000}"/>
    <cellStyle name="Normal 46 2 2 4 8" xfId="17329" xr:uid="{00000000-0005-0000-0000-00003A500000}"/>
    <cellStyle name="Normal 46 2 2 5" xfId="2587" xr:uid="{00000000-0005-0000-0000-00003B500000}"/>
    <cellStyle name="Normal 46 2 2 5 2" xfId="4277" xr:uid="{00000000-0005-0000-0000-00003C500000}"/>
    <cellStyle name="Normal 46 2 2 5 2 2" xfId="14350" xr:uid="{00000000-0005-0000-0000-00003D500000}"/>
    <cellStyle name="Normal 46 2 2 5 2 2 2" xfId="44672" xr:uid="{00000000-0005-0000-0000-00003E500000}"/>
    <cellStyle name="Normal 46 2 2 5 2 2 3" xfId="29448" xr:uid="{00000000-0005-0000-0000-00003F500000}"/>
    <cellStyle name="Normal 46 2 2 5 2 3" xfId="9330" xr:uid="{00000000-0005-0000-0000-000040500000}"/>
    <cellStyle name="Normal 46 2 2 5 2 3 2" xfId="39655" xr:uid="{00000000-0005-0000-0000-000041500000}"/>
    <cellStyle name="Normal 46 2 2 5 2 3 3" xfId="24431" xr:uid="{00000000-0005-0000-0000-000042500000}"/>
    <cellStyle name="Normal 46 2 2 5 2 4" xfId="34642" xr:uid="{00000000-0005-0000-0000-000043500000}"/>
    <cellStyle name="Normal 46 2 2 5 2 5" xfId="19418" xr:uid="{00000000-0005-0000-0000-000044500000}"/>
    <cellStyle name="Normal 46 2 2 5 3" xfId="5969" xr:uid="{00000000-0005-0000-0000-000045500000}"/>
    <cellStyle name="Normal 46 2 2 5 3 2" xfId="16021" xr:uid="{00000000-0005-0000-0000-000046500000}"/>
    <cellStyle name="Normal 46 2 2 5 3 2 2" xfId="46343" xr:uid="{00000000-0005-0000-0000-000047500000}"/>
    <cellStyle name="Normal 46 2 2 5 3 2 3" xfId="31119" xr:uid="{00000000-0005-0000-0000-000048500000}"/>
    <cellStyle name="Normal 46 2 2 5 3 3" xfId="11001" xr:uid="{00000000-0005-0000-0000-000049500000}"/>
    <cellStyle name="Normal 46 2 2 5 3 3 2" xfId="41326" xr:uid="{00000000-0005-0000-0000-00004A500000}"/>
    <cellStyle name="Normal 46 2 2 5 3 3 3" xfId="26102" xr:uid="{00000000-0005-0000-0000-00004B500000}"/>
    <cellStyle name="Normal 46 2 2 5 3 4" xfId="36313" xr:uid="{00000000-0005-0000-0000-00004C500000}"/>
    <cellStyle name="Normal 46 2 2 5 3 5" xfId="21089" xr:uid="{00000000-0005-0000-0000-00004D500000}"/>
    <cellStyle name="Normal 46 2 2 5 4" xfId="12679" xr:uid="{00000000-0005-0000-0000-00004E500000}"/>
    <cellStyle name="Normal 46 2 2 5 4 2" xfId="43001" xr:uid="{00000000-0005-0000-0000-00004F500000}"/>
    <cellStyle name="Normal 46 2 2 5 4 3" xfId="27777" xr:uid="{00000000-0005-0000-0000-000050500000}"/>
    <cellStyle name="Normal 46 2 2 5 5" xfId="7658" xr:uid="{00000000-0005-0000-0000-000051500000}"/>
    <cellStyle name="Normal 46 2 2 5 5 2" xfId="37984" xr:uid="{00000000-0005-0000-0000-000052500000}"/>
    <cellStyle name="Normal 46 2 2 5 5 3" xfId="22760" xr:uid="{00000000-0005-0000-0000-000053500000}"/>
    <cellStyle name="Normal 46 2 2 5 6" xfId="32972" xr:uid="{00000000-0005-0000-0000-000054500000}"/>
    <cellStyle name="Normal 46 2 2 5 7" xfId="17747" xr:uid="{00000000-0005-0000-0000-000055500000}"/>
    <cellStyle name="Normal 46 2 2 6" xfId="3440" xr:uid="{00000000-0005-0000-0000-000056500000}"/>
    <cellStyle name="Normal 46 2 2 6 2" xfId="13514" xr:uid="{00000000-0005-0000-0000-000057500000}"/>
    <cellStyle name="Normal 46 2 2 6 2 2" xfId="43836" xr:uid="{00000000-0005-0000-0000-000058500000}"/>
    <cellStyle name="Normal 46 2 2 6 2 3" xfId="28612" xr:uid="{00000000-0005-0000-0000-000059500000}"/>
    <cellStyle name="Normal 46 2 2 6 3" xfId="8494" xr:uid="{00000000-0005-0000-0000-00005A500000}"/>
    <cellStyle name="Normal 46 2 2 6 3 2" xfId="38819" xr:uid="{00000000-0005-0000-0000-00005B500000}"/>
    <cellStyle name="Normal 46 2 2 6 3 3" xfId="23595" xr:uid="{00000000-0005-0000-0000-00005C500000}"/>
    <cellStyle name="Normal 46 2 2 6 4" xfId="33806" xr:uid="{00000000-0005-0000-0000-00005D500000}"/>
    <cellStyle name="Normal 46 2 2 6 5" xfId="18582" xr:uid="{00000000-0005-0000-0000-00005E500000}"/>
    <cellStyle name="Normal 46 2 2 7" xfId="5133" xr:uid="{00000000-0005-0000-0000-00005F500000}"/>
    <cellStyle name="Normal 46 2 2 7 2" xfId="15185" xr:uid="{00000000-0005-0000-0000-000060500000}"/>
    <cellStyle name="Normal 46 2 2 7 2 2" xfId="45507" xr:uid="{00000000-0005-0000-0000-000061500000}"/>
    <cellStyle name="Normal 46 2 2 7 2 3" xfId="30283" xr:uid="{00000000-0005-0000-0000-000062500000}"/>
    <cellStyle name="Normal 46 2 2 7 3" xfId="10165" xr:uid="{00000000-0005-0000-0000-000063500000}"/>
    <cellStyle name="Normal 46 2 2 7 3 2" xfId="40490" xr:uid="{00000000-0005-0000-0000-000064500000}"/>
    <cellStyle name="Normal 46 2 2 7 3 3" xfId="25266" xr:uid="{00000000-0005-0000-0000-000065500000}"/>
    <cellStyle name="Normal 46 2 2 7 4" xfId="35477" xr:uid="{00000000-0005-0000-0000-000066500000}"/>
    <cellStyle name="Normal 46 2 2 7 5" xfId="20253" xr:uid="{00000000-0005-0000-0000-000067500000}"/>
    <cellStyle name="Normal 46 2 2 8" xfId="11843" xr:uid="{00000000-0005-0000-0000-000068500000}"/>
    <cellStyle name="Normal 46 2 2 8 2" xfId="42165" xr:uid="{00000000-0005-0000-0000-000069500000}"/>
    <cellStyle name="Normal 46 2 2 8 3" xfId="26941" xr:uid="{00000000-0005-0000-0000-00006A500000}"/>
    <cellStyle name="Normal 46 2 2 9" xfId="6822" xr:uid="{00000000-0005-0000-0000-00006B500000}"/>
    <cellStyle name="Normal 46 2 2 9 2" xfId="37148" xr:uid="{00000000-0005-0000-0000-00006C500000}"/>
    <cellStyle name="Normal 46 2 2 9 3" xfId="21924" xr:uid="{00000000-0005-0000-0000-00006D500000}"/>
    <cellStyle name="Normal 46 2 3" xfId="1786" xr:uid="{00000000-0005-0000-0000-00006E500000}"/>
    <cellStyle name="Normal 46 2 3 10" xfId="16963" xr:uid="{00000000-0005-0000-0000-00006F500000}"/>
    <cellStyle name="Normal 46 2 3 2" xfId="2005" xr:uid="{00000000-0005-0000-0000-000070500000}"/>
    <cellStyle name="Normal 46 2 3 2 2" xfId="2426" xr:uid="{00000000-0005-0000-0000-000071500000}"/>
    <cellStyle name="Normal 46 2 3 2 2 2" xfId="3265" xr:uid="{00000000-0005-0000-0000-000072500000}"/>
    <cellStyle name="Normal 46 2 3 2 2 2 2" xfId="4955" xr:uid="{00000000-0005-0000-0000-000073500000}"/>
    <cellStyle name="Normal 46 2 3 2 2 2 2 2" xfId="15028" xr:uid="{00000000-0005-0000-0000-000074500000}"/>
    <cellStyle name="Normal 46 2 3 2 2 2 2 2 2" xfId="45350" xr:uid="{00000000-0005-0000-0000-000075500000}"/>
    <cellStyle name="Normal 46 2 3 2 2 2 2 2 3" xfId="30126" xr:uid="{00000000-0005-0000-0000-000076500000}"/>
    <cellStyle name="Normal 46 2 3 2 2 2 2 3" xfId="10008" xr:uid="{00000000-0005-0000-0000-000077500000}"/>
    <cellStyle name="Normal 46 2 3 2 2 2 2 3 2" xfId="40333" xr:uid="{00000000-0005-0000-0000-000078500000}"/>
    <cellStyle name="Normal 46 2 3 2 2 2 2 3 3" xfId="25109" xr:uid="{00000000-0005-0000-0000-000079500000}"/>
    <cellStyle name="Normal 46 2 3 2 2 2 2 4" xfId="35320" xr:uid="{00000000-0005-0000-0000-00007A500000}"/>
    <cellStyle name="Normal 46 2 3 2 2 2 2 5" xfId="20096" xr:uid="{00000000-0005-0000-0000-00007B500000}"/>
    <cellStyle name="Normal 46 2 3 2 2 2 3" xfId="6647" xr:uid="{00000000-0005-0000-0000-00007C500000}"/>
    <cellStyle name="Normal 46 2 3 2 2 2 3 2" xfId="16699" xr:uid="{00000000-0005-0000-0000-00007D500000}"/>
    <cellStyle name="Normal 46 2 3 2 2 2 3 2 2" xfId="47021" xr:uid="{00000000-0005-0000-0000-00007E500000}"/>
    <cellStyle name="Normal 46 2 3 2 2 2 3 2 3" xfId="31797" xr:uid="{00000000-0005-0000-0000-00007F500000}"/>
    <cellStyle name="Normal 46 2 3 2 2 2 3 3" xfId="11679" xr:uid="{00000000-0005-0000-0000-000080500000}"/>
    <cellStyle name="Normal 46 2 3 2 2 2 3 3 2" xfId="42004" xr:uid="{00000000-0005-0000-0000-000081500000}"/>
    <cellStyle name="Normal 46 2 3 2 2 2 3 3 3" xfId="26780" xr:uid="{00000000-0005-0000-0000-000082500000}"/>
    <cellStyle name="Normal 46 2 3 2 2 2 3 4" xfId="36991" xr:uid="{00000000-0005-0000-0000-000083500000}"/>
    <cellStyle name="Normal 46 2 3 2 2 2 3 5" xfId="21767" xr:uid="{00000000-0005-0000-0000-000084500000}"/>
    <cellStyle name="Normal 46 2 3 2 2 2 4" xfId="13357" xr:uid="{00000000-0005-0000-0000-000085500000}"/>
    <cellStyle name="Normal 46 2 3 2 2 2 4 2" xfId="43679" xr:uid="{00000000-0005-0000-0000-000086500000}"/>
    <cellStyle name="Normal 46 2 3 2 2 2 4 3" xfId="28455" xr:uid="{00000000-0005-0000-0000-000087500000}"/>
    <cellStyle name="Normal 46 2 3 2 2 2 5" xfId="8336" xr:uid="{00000000-0005-0000-0000-000088500000}"/>
    <cellStyle name="Normal 46 2 3 2 2 2 5 2" xfId="38662" xr:uid="{00000000-0005-0000-0000-000089500000}"/>
    <cellStyle name="Normal 46 2 3 2 2 2 5 3" xfId="23438" xr:uid="{00000000-0005-0000-0000-00008A500000}"/>
    <cellStyle name="Normal 46 2 3 2 2 2 6" xfId="33650" xr:uid="{00000000-0005-0000-0000-00008B500000}"/>
    <cellStyle name="Normal 46 2 3 2 2 2 7" xfId="18425" xr:uid="{00000000-0005-0000-0000-00008C500000}"/>
    <cellStyle name="Normal 46 2 3 2 2 3" xfId="4118" xr:uid="{00000000-0005-0000-0000-00008D500000}"/>
    <cellStyle name="Normal 46 2 3 2 2 3 2" xfId="14192" xr:uid="{00000000-0005-0000-0000-00008E500000}"/>
    <cellStyle name="Normal 46 2 3 2 2 3 2 2" xfId="44514" xr:uid="{00000000-0005-0000-0000-00008F500000}"/>
    <cellStyle name="Normal 46 2 3 2 2 3 2 3" xfId="29290" xr:uid="{00000000-0005-0000-0000-000090500000}"/>
    <cellStyle name="Normal 46 2 3 2 2 3 3" xfId="9172" xr:uid="{00000000-0005-0000-0000-000091500000}"/>
    <cellStyle name="Normal 46 2 3 2 2 3 3 2" xfId="39497" xr:uid="{00000000-0005-0000-0000-000092500000}"/>
    <cellStyle name="Normal 46 2 3 2 2 3 3 3" xfId="24273" xr:uid="{00000000-0005-0000-0000-000093500000}"/>
    <cellStyle name="Normal 46 2 3 2 2 3 4" xfId="34484" xr:uid="{00000000-0005-0000-0000-000094500000}"/>
    <cellStyle name="Normal 46 2 3 2 2 3 5" xfId="19260" xr:uid="{00000000-0005-0000-0000-000095500000}"/>
    <cellStyle name="Normal 46 2 3 2 2 4" xfId="5811" xr:uid="{00000000-0005-0000-0000-000096500000}"/>
    <cellStyle name="Normal 46 2 3 2 2 4 2" xfId="15863" xr:uid="{00000000-0005-0000-0000-000097500000}"/>
    <cellStyle name="Normal 46 2 3 2 2 4 2 2" xfId="46185" xr:uid="{00000000-0005-0000-0000-000098500000}"/>
    <cellStyle name="Normal 46 2 3 2 2 4 2 3" xfId="30961" xr:uid="{00000000-0005-0000-0000-000099500000}"/>
    <cellStyle name="Normal 46 2 3 2 2 4 3" xfId="10843" xr:uid="{00000000-0005-0000-0000-00009A500000}"/>
    <cellStyle name="Normal 46 2 3 2 2 4 3 2" xfId="41168" xr:uid="{00000000-0005-0000-0000-00009B500000}"/>
    <cellStyle name="Normal 46 2 3 2 2 4 3 3" xfId="25944" xr:uid="{00000000-0005-0000-0000-00009C500000}"/>
    <cellStyle name="Normal 46 2 3 2 2 4 4" xfId="36155" xr:uid="{00000000-0005-0000-0000-00009D500000}"/>
    <cellStyle name="Normal 46 2 3 2 2 4 5" xfId="20931" xr:uid="{00000000-0005-0000-0000-00009E500000}"/>
    <cellStyle name="Normal 46 2 3 2 2 5" xfId="12521" xr:uid="{00000000-0005-0000-0000-00009F500000}"/>
    <cellStyle name="Normal 46 2 3 2 2 5 2" xfId="42843" xr:uid="{00000000-0005-0000-0000-0000A0500000}"/>
    <cellStyle name="Normal 46 2 3 2 2 5 3" xfId="27619" xr:uid="{00000000-0005-0000-0000-0000A1500000}"/>
    <cellStyle name="Normal 46 2 3 2 2 6" xfId="7500" xr:uid="{00000000-0005-0000-0000-0000A2500000}"/>
    <cellStyle name="Normal 46 2 3 2 2 6 2" xfId="37826" xr:uid="{00000000-0005-0000-0000-0000A3500000}"/>
    <cellStyle name="Normal 46 2 3 2 2 6 3" xfId="22602" xr:uid="{00000000-0005-0000-0000-0000A4500000}"/>
    <cellStyle name="Normal 46 2 3 2 2 7" xfId="32814" xr:uid="{00000000-0005-0000-0000-0000A5500000}"/>
    <cellStyle name="Normal 46 2 3 2 2 8" xfId="17589" xr:uid="{00000000-0005-0000-0000-0000A6500000}"/>
    <cellStyle name="Normal 46 2 3 2 3" xfId="2847" xr:uid="{00000000-0005-0000-0000-0000A7500000}"/>
    <cellStyle name="Normal 46 2 3 2 3 2" xfId="4537" xr:uid="{00000000-0005-0000-0000-0000A8500000}"/>
    <cellStyle name="Normal 46 2 3 2 3 2 2" xfId="14610" xr:uid="{00000000-0005-0000-0000-0000A9500000}"/>
    <cellStyle name="Normal 46 2 3 2 3 2 2 2" xfId="44932" xr:uid="{00000000-0005-0000-0000-0000AA500000}"/>
    <cellStyle name="Normal 46 2 3 2 3 2 2 3" xfId="29708" xr:uid="{00000000-0005-0000-0000-0000AB500000}"/>
    <cellStyle name="Normal 46 2 3 2 3 2 3" xfId="9590" xr:uid="{00000000-0005-0000-0000-0000AC500000}"/>
    <cellStyle name="Normal 46 2 3 2 3 2 3 2" xfId="39915" xr:uid="{00000000-0005-0000-0000-0000AD500000}"/>
    <cellStyle name="Normal 46 2 3 2 3 2 3 3" xfId="24691" xr:uid="{00000000-0005-0000-0000-0000AE500000}"/>
    <cellStyle name="Normal 46 2 3 2 3 2 4" xfId="34902" xr:uid="{00000000-0005-0000-0000-0000AF500000}"/>
    <cellStyle name="Normal 46 2 3 2 3 2 5" xfId="19678" xr:uid="{00000000-0005-0000-0000-0000B0500000}"/>
    <cellStyle name="Normal 46 2 3 2 3 3" xfId="6229" xr:uid="{00000000-0005-0000-0000-0000B1500000}"/>
    <cellStyle name="Normal 46 2 3 2 3 3 2" xfId="16281" xr:uid="{00000000-0005-0000-0000-0000B2500000}"/>
    <cellStyle name="Normal 46 2 3 2 3 3 2 2" xfId="46603" xr:uid="{00000000-0005-0000-0000-0000B3500000}"/>
    <cellStyle name="Normal 46 2 3 2 3 3 2 3" xfId="31379" xr:uid="{00000000-0005-0000-0000-0000B4500000}"/>
    <cellStyle name="Normal 46 2 3 2 3 3 3" xfId="11261" xr:uid="{00000000-0005-0000-0000-0000B5500000}"/>
    <cellStyle name="Normal 46 2 3 2 3 3 3 2" xfId="41586" xr:uid="{00000000-0005-0000-0000-0000B6500000}"/>
    <cellStyle name="Normal 46 2 3 2 3 3 3 3" xfId="26362" xr:uid="{00000000-0005-0000-0000-0000B7500000}"/>
    <cellStyle name="Normal 46 2 3 2 3 3 4" xfId="36573" xr:uid="{00000000-0005-0000-0000-0000B8500000}"/>
    <cellStyle name="Normal 46 2 3 2 3 3 5" xfId="21349" xr:uid="{00000000-0005-0000-0000-0000B9500000}"/>
    <cellStyle name="Normal 46 2 3 2 3 4" xfId="12939" xr:uid="{00000000-0005-0000-0000-0000BA500000}"/>
    <cellStyle name="Normal 46 2 3 2 3 4 2" xfId="43261" xr:uid="{00000000-0005-0000-0000-0000BB500000}"/>
    <cellStyle name="Normal 46 2 3 2 3 4 3" xfId="28037" xr:uid="{00000000-0005-0000-0000-0000BC500000}"/>
    <cellStyle name="Normal 46 2 3 2 3 5" xfId="7918" xr:uid="{00000000-0005-0000-0000-0000BD500000}"/>
    <cellStyle name="Normal 46 2 3 2 3 5 2" xfId="38244" xr:uid="{00000000-0005-0000-0000-0000BE500000}"/>
    <cellStyle name="Normal 46 2 3 2 3 5 3" xfId="23020" xr:uid="{00000000-0005-0000-0000-0000BF500000}"/>
    <cellStyle name="Normal 46 2 3 2 3 6" xfId="33232" xr:uid="{00000000-0005-0000-0000-0000C0500000}"/>
    <cellStyle name="Normal 46 2 3 2 3 7" xfId="18007" xr:uid="{00000000-0005-0000-0000-0000C1500000}"/>
    <cellStyle name="Normal 46 2 3 2 4" xfId="3700" xr:uid="{00000000-0005-0000-0000-0000C2500000}"/>
    <cellStyle name="Normal 46 2 3 2 4 2" xfId="13774" xr:uid="{00000000-0005-0000-0000-0000C3500000}"/>
    <cellStyle name="Normal 46 2 3 2 4 2 2" xfId="44096" xr:uid="{00000000-0005-0000-0000-0000C4500000}"/>
    <cellStyle name="Normal 46 2 3 2 4 2 3" xfId="28872" xr:uid="{00000000-0005-0000-0000-0000C5500000}"/>
    <cellStyle name="Normal 46 2 3 2 4 3" xfId="8754" xr:uid="{00000000-0005-0000-0000-0000C6500000}"/>
    <cellStyle name="Normal 46 2 3 2 4 3 2" xfId="39079" xr:uid="{00000000-0005-0000-0000-0000C7500000}"/>
    <cellStyle name="Normal 46 2 3 2 4 3 3" xfId="23855" xr:uid="{00000000-0005-0000-0000-0000C8500000}"/>
    <cellStyle name="Normal 46 2 3 2 4 4" xfId="34066" xr:uid="{00000000-0005-0000-0000-0000C9500000}"/>
    <cellStyle name="Normal 46 2 3 2 4 5" xfId="18842" xr:uid="{00000000-0005-0000-0000-0000CA500000}"/>
    <cellStyle name="Normal 46 2 3 2 5" xfId="5393" xr:uid="{00000000-0005-0000-0000-0000CB500000}"/>
    <cellStyle name="Normal 46 2 3 2 5 2" xfId="15445" xr:uid="{00000000-0005-0000-0000-0000CC500000}"/>
    <cellStyle name="Normal 46 2 3 2 5 2 2" xfId="45767" xr:uid="{00000000-0005-0000-0000-0000CD500000}"/>
    <cellStyle name="Normal 46 2 3 2 5 2 3" xfId="30543" xr:uid="{00000000-0005-0000-0000-0000CE500000}"/>
    <cellStyle name="Normal 46 2 3 2 5 3" xfId="10425" xr:uid="{00000000-0005-0000-0000-0000CF500000}"/>
    <cellStyle name="Normal 46 2 3 2 5 3 2" xfId="40750" xr:uid="{00000000-0005-0000-0000-0000D0500000}"/>
    <cellStyle name="Normal 46 2 3 2 5 3 3" xfId="25526" xr:uid="{00000000-0005-0000-0000-0000D1500000}"/>
    <cellStyle name="Normal 46 2 3 2 5 4" xfId="35737" xr:uid="{00000000-0005-0000-0000-0000D2500000}"/>
    <cellStyle name="Normal 46 2 3 2 5 5" xfId="20513" xr:uid="{00000000-0005-0000-0000-0000D3500000}"/>
    <cellStyle name="Normal 46 2 3 2 6" xfId="12103" xr:uid="{00000000-0005-0000-0000-0000D4500000}"/>
    <cellStyle name="Normal 46 2 3 2 6 2" xfId="42425" xr:uid="{00000000-0005-0000-0000-0000D5500000}"/>
    <cellStyle name="Normal 46 2 3 2 6 3" xfId="27201" xr:uid="{00000000-0005-0000-0000-0000D6500000}"/>
    <cellStyle name="Normal 46 2 3 2 7" xfId="7082" xr:uid="{00000000-0005-0000-0000-0000D7500000}"/>
    <cellStyle name="Normal 46 2 3 2 7 2" xfId="37408" xr:uid="{00000000-0005-0000-0000-0000D8500000}"/>
    <cellStyle name="Normal 46 2 3 2 7 3" xfId="22184" xr:uid="{00000000-0005-0000-0000-0000D9500000}"/>
    <cellStyle name="Normal 46 2 3 2 8" xfId="32396" xr:uid="{00000000-0005-0000-0000-0000DA500000}"/>
    <cellStyle name="Normal 46 2 3 2 9" xfId="17171" xr:uid="{00000000-0005-0000-0000-0000DB500000}"/>
    <cellStyle name="Normal 46 2 3 3" xfId="2218" xr:uid="{00000000-0005-0000-0000-0000DC500000}"/>
    <cellStyle name="Normal 46 2 3 3 2" xfId="3057" xr:uid="{00000000-0005-0000-0000-0000DD500000}"/>
    <cellStyle name="Normal 46 2 3 3 2 2" xfId="4747" xr:uid="{00000000-0005-0000-0000-0000DE500000}"/>
    <cellStyle name="Normal 46 2 3 3 2 2 2" xfId="14820" xr:uid="{00000000-0005-0000-0000-0000DF500000}"/>
    <cellStyle name="Normal 46 2 3 3 2 2 2 2" xfId="45142" xr:uid="{00000000-0005-0000-0000-0000E0500000}"/>
    <cellStyle name="Normal 46 2 3 3 2 2 2 3" xfId="29918" xr:uid="{00000000-0005-0000-0000-0000E1500000}"/>
    <cellStyle name="Normal 46 2 3 3 2 2 3" xfId="9800" xr:uid="{00000000-0005-0000-0000-0000E2500000}"/>
    <cellStyle name="Normal 46 2 3 3 2 2 3 2" xfId="40125" xr:uid="{00000000-0005-0000-0000-0000E3500000}"/>
    <cellStyle name="Normal 46 2 3 3 2 2 3 3" xfId="24901" xr:uid="{00000000-0005-0000-0000-0000E4500000}"/>
    <cellStyle name="Normal 46 2 3 3 2 2 4" xfId="35112" xr:uid="{00000000-0005-0000-0000-0000E5500000}"/>
    <cellStyle name="Normal 46 2 3 3 2 2 5" xfId="19888" xr:uid="{00000000-0005-0000-0000-0000E6500000}"/>
    <cellStyle name="Normal 46 2 3 3 2 3" xfId="6439" xr:uid="{00000000-0005-0000-0000-0000E7500000}"/>
    <cellStyle name="Normal 46 2 3 3 2 3 2" xfId="16491" xr:uid="{00000000-0005-0000-0000-0000E8500000}"/>
    <cellStyle name="Normal 46 2 3 3 2 3 2 2" xfId="46813" xr:uid="{00000000-0005-0000-0000-0000E9500000}"/>
    <cellStyle name="Normal 46 2 3 3 2 3 2 3" xfId="31589" xr:uid="{00000000-0005-0000-0000-0000EA500000}"/>
    <cellStyle name="Normal 46 2 3 3 2 3 3" xfId="11471" xr:uid="{00000000-0005-0000-0000-0000EB500000}"/>
    <cellStyle name="Normal 46 2 3 3 2 3 3 2" xfId="41796" xr:uid="{00000000-0005-0000-0000-0000EC500000}"/>
    <cellStyle name="Normal 46 2 3 3 2 3 3 3" xfId="26572" xr:uid="{00000000-0005-0000-0000-0000ED500000}"/>
    <cellStyle name="Normal 46 2 3 3 2 3 4" xfId="36783" xr:uid="{00000000-0005-0000-0000-0000EE500000}"/>
    <cellStyle name="Normal 46 2 3 3 2 3 5" xfId="21559" xr:uid="{00000000-0005-0000-0000-0000EF500000}"/>
    <cellStyle name="Normal 46 2 3 3 2 4" xfId="13149" xr:uid="{00000000-0005-0000-0000-0000F0500000}"/>
    <cellStyle name="Normal 46 2 3 3 2 4 2" xfId="43471" xr:uid="{00000000-0005-0000-0000-0000F1500000}"/>
    <cellStyle name="Normal 46 2 3 3 2 4 3" xfId="28247" xr:uid="{00000000-0005-0000-0000-0000F2500000}"/>
    <cellStyle name="Normal 46 2 3 3 2 5" xfId="8128" xr:uid="{00000000-0005-0000-0000-0000F3500000}"/>
    <cellStyle name="Normal 46 2 3 3 2 5 2" xfId="38454" xr:uid="{00000000-0005-0000-0000-0000F4500000}"/>
    <cellStyle name="Normal 46 2 3 3 2 5 3" xfId="23230" xr:uid="{00000000-0005-0000-0000-0000F5500000}"/>
    <cellStyle name="Normal 46 2 3 3 2 6" xfId="33442" xr:uid="{00000000-0005-0000-0000-0000F6500000}"/>
    <cellStyle name="Normal 46 2 3 3 2 7" xfId="18217" xr:uid="{00000000-0005-0000-0000-0000F7500000}"/>
    <cellStyle name="Normal 46 2 3 3 3" xfId="3910" xr:uid="{00000000-0005-0000-0000-0000F8500000}"/>
    <cellStyle name="Normal 46 2 3 3 3 2" xfId="13984" xr:uid="{00000000-0005-0000-0000-0000F9500000}"/>
    <cellStyle name="Normal 46 2 3 3 3 2 2" xfId="44306" xr:uid="{00000000-0005-0000-0000-0000FA500000}"/>
    <cellStyle name="Normal 46 2 3 3 3 2 3" xfId="29082" xr:uid="{00000000-0005-0000-0000-0000FB500000}"/>
    <cellStyle name="Normal 46 2 3 3 3 3" xfId="8964" xr:uid="{00000000-0005-0000-0000-0000FC500000}"/>
    <cellStyle name="Normal 46 2 3 3 3 3 2" xfId="39289" xr:uid="{00000000-0005-0000-0000-0000FD500000}"/>
    <cellStyle name="Normal 46 2 3 3 3 3 3" xfId="24065" xr:uid="{00000000-0005-0000-0000-0000FE500000}"/>
    <cellStyle name="Normal 46 2 3 3 3 4" xfId="34276" xr:uid="{00000000-0005-0000-0000-0000FF500000}"/>
    <cellStyle name="Normal 46 2 3 3 3 5" xfId="19052" xr:uid="{00000000-0005-0000-0000-000000510000}"/>
    <cellStyle name="Normal 46 2 3 3 4" xfId="5603" xr:uid="{00000000-0005-0000-0000-000001510000}"/>
    <cellStyle name="Normal 46 2 3 3 4 2" xfId="15655" xr:uid="{00000000-0005-0000-0000-000002510000}"/>
    <cellStyle name="Normal 46 2 3 3 4 2 2" xfId="45977" xr:uid="{00000000-0005-0000-0000-000003510000}"/>
    <cellStyle name="Normal 46 2 3 3 4 2 3" xfId="30753" xr:uid="{00000000-0005-0000-0000-000004510000}"/>
    <cellStyle name="Normal 46 2 3 3 4 3" xfId="10635" xr:uid="{00000000-0005-0000-0000-000005510000}"/>
    <cellStyle name="Normal 46 2 3 3 4 3 2" xfId="40960" xr:uid="{00000000-0005-0000-0000-000006510000}"/>
    <cellStyle name="Normal 46 2 3 3 4 3 3" xfId="25736" xr:uid="{00000000-0005-0000-0000-000007510000}"/>
    <cellStyle name="Normal 46 2 3 3 4 4" xfId="35947" xr:uid="{00000000-0005-0000-0000-000008510000}"/>
    <cellStyle name="Normal 46 2 3 3 4 5" xfId="20723" xr:uid="{00000000-0005-0000-0000-000009510000}"/>
    <cellStyle name="Normal 46 2 3 3 5" xfId="12313" xr:uid="{00000000-0005-0000-0000-00000A510000}"/>
    <cellStyle name="Normal 46 2 3 3 5 2" xfId="42635" xr:uid="{00000000-0005-0000-0000-00000B510000}"/>
    <cellStyle name="Normal 46 2 3 3 5 3" xfId="27411" xr:uid="{00000000-0005-0000-0000-00000C510000}"/>
    <cellStyle name="Normal 46 2 3 3 6" xfId="7292" xr:uid="{00000000-0005-0000-0000-00000D510000}"/>
    <cellStyle name="Normal 46 2 3 3 6 2" xfId="37618" xr:uid="{00000000-0005-0000-0000-00000E510000}"/>
    <cellStyle name="Normal 46 2 3 3 6 3" xfId="22394" xr:uid="{00000000-0005-0000-0000-00000F510000}"/>
    <cellStyle name="Normal 46 2 3 3 7" xfId="32606" xr:uid="{00000000-0005-0000-0000-000010510000}"/>
    <cellStyle name="Normal 46 2 3 3 8" xfId="17381" xr:uid="{00000000-0005-0000-0000-000011510000}"/>
    <cellStyle name="Normal 46 2 3 4" xfId="2639" xr:uid="{00000000-0005-0000-0000-000012510000}"/>
    <cellStyle name="Normal 46 2 3 4 2" xfId="4329" xr:uid="{00000000-0005-0000-0000-000013510000}"/>
    <cellStyle name="Normal 46 2 3 4 2 2" xfId="14402" xr:uid="{00000000-0005-0000-0000-000014510000}"/>
    <cellStyle name="Normal 46 2 3 4 2 2 2" xfId="44724" xr:uid="{00000000-0005-0000-0000-000015510000}"/>
    <cellStyle name="Normal 46 2 3 4 2 2 3" xfId="29500" xr:uid="{00000000-0005-0000-0000-000016510000}"/>
    <cellStyle name="Normal 46 2 3 4 2 3" xfId="9382" xr:uid="{00000000-0005-0000-0000-000017510000}"/>
    <cellStyle name="Normal 46 2 3 4 2 3 2" xfId="39707" xr:uid="{00000000-0005-0000-0000-000018510000}"/>
    <cellStyle name="Normal 46 2 3 4 2 3 3" xfId="24483" xr:uid="{00000000-0005-0000-0000-000019510000}"/>
    <cellStyle name="Normal 46 2 3 4 2 4" xfId="34694" xr:uid="{00000000-0005-0000-0000-00001A510000}"/>
    <cellStyle name="Normal 46 2 3 4 2 5" xfId="19470" xr:uid="{00000000-0005-0000-0000-00001B510000}"/>
    <cellStyle name="Normal 46 2 3 4 3" xfId="6021" xr:uid="{00000000-0005-0000-0000-00001C510000}"/>
    <cellStyle name="Normal 46 2 3 4 3 2" xfId="16073" xr:uid="{00000000-0005-0000-0000-00001D510000}"/>
    <cellStyle name="Normal 46 2 3 4 3 2 2" xfId="46395" xr:uid="{00000000-0005-0000-0000-00001E510000}"/>
    <cellStyle name="Normal 46 2 3 4 3 2 3" xfId="31171" xr:uid="{00000000-0005-0000-0000-00001F510000}"/>
    <cellStyle name="Normal 46 2 3 4 3 3" xfId="11053" xr:uid="{00000000-0005-0000-0000-000020510000}"/>
    <cellStyle name="Normal 46 2 3 4 3 3 2" xfId="41378" xr:uid="{00000000-0005-0000-0000-000021510000}"/>
    <cellStyle name="Normal 46 2 3 4 3 3 3" xfId="26154" xr:uid="{00000000-0005-0000-0000-000022510000}"/>
    <cellStyle name="Normal 46 2 3 4 3 4" xfId="36365" xr:uid="{00000000-0005-0000-0000-000023510000}"/>
    <cellStyle name="Normal 46 2 3 4 3 5" xfId="21141" xr:uid="{00000000-0005-0000-0000-000024510000}"/>
    <cellStyle name="Normal 46 2 3 4 4" xfId="12731" xr:uid="{00000000-0005-0000-0000-000025510000}"/>
    <cellStyle name="Normal 46 2 3 4 4 2" xfId="43053" xr:uid="{00000000-0005-0000-0000-000026510000}"/>
    <cellStyle name="Normal 46 2 3 4 4 3" xfId="27829" xr:uid="{00000000-0005-0000-0000-000027510000}"/>
    <cellStyle name="Normal 46 2 3 4 5" xfId="7710" xr:uid="{00000000-0005-0000-0000-000028510000}"/>
    <cellStyle name="Normal 46 2 3 4 5 2" xfId="38036" xr:uid="{00000000-0005-0000-0000-000029510000}"/>
    <cellStyle name="Normal 46 2 3 4 5 3" xfId="22812" xr:uid="{00000000-0005-0000-0000-00002A510000}"/>
    <cellStyle name="Normal 46 2 3 4 6" xfId="33024" xr:uid="{00000000-0005-0000-0000-00002B510000}"/>
    <cellStyle name="Normal 46 2 3 4 7" xfId="17799" xr:uid="{00000000-0005-0000-0000-00002C510000}"/>
    <cellStyle name="Normal 46 2 3 5" xfId="3492" xr:uid="{00000000-0005-0000-0000-00002D510000}"/>
    <cellStyle name="Normal 46 2 3 5 2" xfId="13566" xr:uid="{00000000-0005-0000-0000-00002E510000}"/>
    <cellStyle name="Normal 46 2 3 5 2 2" xfId="43888" xr:uid="{00000000-0005-0000-0000-00002F510000}"/>
    <cellStyle name="Normal 46 2 3 5 2 3" xfId="28664" xr:uid="{00000000-0005-0000-0000-000030510000}"/>
    <cellStyle name="Normal 46 2 3 5 3" xfId="8546" xr:uid="{00000000-0005-0000-0000-000031510000}"/>
    <cellStyle name="Normal 46 2 3 5 3 2" xfId="38871" xr:uid="{00000000-0005-0000-0000-000032510000}"/>
    <cellStyle name="Normal 46 2 3 5 3 3" xfId="23647" xr:uid="{00000000-0005-0000-0000-000033510000}"/>
    <cellStyle name="Normal 46 2 3 5 4" xfId="33858" xr:uid="{00000000-0005-0000-0000-000034510000}"/>
    <cellStyle name="Normal 46 2 3 5 5" xfId="18634" xr:uid="{00000000-0005-0000-0000-000035510000}"/>
    <cellStyle name="Normal 46 2 3 6" xfId="5185" xr:uid="{00000000-0005-0000-0000-000036510000}"/>
    <cellStyle name="Normal 46 2 3 6 2" xfId="15237" xr:uid="{00000000-0005-0000-0000-000037510000}"/>
    <cellStyle name="Normal 46 2 3 6 2 2" xfId="45559" xr:uid="{00000000-0005-0000-0000-000038510000}"/>
    <cellStyle name="Normal 46 2 3 6 2 3" xfId="30335" xr:uid="{00000000-0005-0000-0000-000039510000}"/>
    <cellStyle name="Normal 46 2 3 6 3" xfId="10217" xr:uid="{00000000-0005-0000-0000-00003A510000}"/>
    <cellStyle name="Normal 46 2 3 6 3 2" xfId="40542" xr:uid="{00000000-0005-0000-0000-00003B510000}"/>
    <cellStyle name="Normal 46 2 3 6 3 3" xfId="25318" xr:uid="{00000000-0005-0000-0000-00003C510000}"/>
    <cellStyle name="Normal 46 2 3 6 4" xfId="35529" xr:uid="{00000000-0005-0000-0000-00003D510000}"/>
    <cellStyle name="Normal 46 2 3 6 5" xfId="20305" xr:uid="{00000000-0005-0000-0000-00003E510000}"/>
    <cellStyle name="Normal 46 2 3 7" xfId="11895" xr:uid="{00000000-0005-0000-0000-00003F510000}"/>
    <cellStyle name="Normal 46 2 3 7 2" xfId="42217" xr:uid="{00000000-0005-0000-0000-000040510000}"/>
    <cellStyle name="Normal 46 2 3 7 3" xfId="26993" xr:uid="{00000000-0005-0000-0000-000041510000}"/>
    <cellStyle name="Normal 46 2 3 8" xfId="6874" xr:uid="{00000000-0005-0000-0000-000042510000}"/>
    <cellStyle name="Normal 46 2 3 8 2" xfId="37200" xr:uid="{00000000-0005-0000-0000-000043510000}"/>
    <cellStyle name="Normal 46 2 3 8 3" xfId="21976" xr:uid="{00000000-0005-0000-0000-000044510000}"/>
    <cellStyle name="Normal 46 2 3 9" xfId="32189" xr:uid="{00000000-0005-0000-0000-000045510000}"/>
    <cellStyle name="Normal 46 2 4" xfId="1899" xr:uid="{00000000-0005-0000-0000-000046510000}"/>
    <cellStyle name="Normal 46 2 4 2" xfId="2322" xr:uid="{00000000-0005-0000-0000-000047510000}"/>
    <cellStyle name="Normal 46 2 4 2 2" xfId="3161" xr:uid="{00000000-0005-0000-0000-000048510000}"/>
    <cellStyle name="Normal 46 2 4 2 2 2" xfId="4851" xr:uid="{00000000-0005-0000-0000-000049510000}"/>
    <cellStyle name="Normal 46 2 4 2 2 2 2" xfId="14924" xr:uid="{00000000-0005-0000-0000-00004A510000}"/>
    <cellStyle name="Normal 46 2 4 2 2 2 2 2" xfId="45246" xr:uid="{00000000-0005-0000-0000-00004B510000}"/>
    <cellStyle name="Normal 46 2 4 2 2 2 2 3" xfId="30022" xr:uid="{00000000-0005-0000-0000-00004C510000}"/>
    <cellStyle name="Normal 46 2 4 2 2 2 3" xfId="9904" xr:uid="{00000000-0005-0000-0000-00004D510000}"/>
    <cellStyle name="Normal 46 2 4 2 2 2 3 2" xfId="40229" xr:uid="{00000000-0005-0000-0000-00004E510000}"/>
    <cellStyle name="Normal 46 2 4 2 2 2 3 3" xfId="25005" xr:uid="{00000000-0005-0000-0000-00004F510000}"/>
    <cellStyle name="Normal 46 2 4 2 2 2 4" xfId="35216" xr:uid="{00000000-0005-0000-0000-000050510000}"/>
    <cellStyle name="Normal 46 2 4 2 2 2 5" xfId="19992" xr:uid="{00000000-0005-0000-0000-000051510000}"/>
    <cellStyle name="Normal 46 2 4 2 2 3" xfId="6543" xr:uid="{00000000-0005-0000-0000-000052510000}"/>
    <cellStyle name="Normal 46 2 4 2 2 3 2" xfId="16595" xr:uid="{00000000-0005-0000-0000-000053510000}"/>
    <cellStyle name="Normal 46 2 4 2 2 3 2 2" xfId="46917" xr:uid="{00000000-0005-0000-0000-000054510000}"/>
    <cellStyle name="Normal 46 2 4 2 2 3 2 3" xfId="31693" xr:uid="{00000000-0005-0000-0000-000055510000}"/>
    <cellStyle name="Normal 46 2 4 2 2 3 3" xfId="11575" xr:uid="{00000000-0005-0000-0000-000056510000}"/>
    <cellStyle name="Normal 46 2 4 2 2 3 3 2" xfId="41900" xr:uid="{00000000-0005-0000-0000-000057510000}"/>
    <cellStyle name="Normal 46 2 4 2 2 3 3 3" xfId="26676" xr:uid="{00000000-0005-0000-0000-000058510000}"/>
    <cellStyle name="Normal 46 2 4 2 2 3 4" xfId="36887" xr:uid="{00000000-0005-0000-0000-000059510000}"/>
    <cellStyle name="Normal 46 2 4 2 2 3 5" xfId="21663" xr:uid="{00000000-0005-0000-0000-00005A510000}"/>
    <cellStyle name="Normal 46 2 4 2 2 4" xfId="13253" xr:uid="{00000000-0005-0000-0000-00005B510000}"/>
    <cellStyle name="Normal 46 2 4 2 2 4 2" xfId="43575" xr:uid="{00000000-0005-0000-0000-00005C510000}"/>
    <cellStyle name="Normal 46 2 4 2 2 4 3" xfId="28351" xr:uid="{00000000-0005-0000-0000-00005D510000}"/>
    <cellStyle name="Normal 46 2 4 2 2 5" xfId="8232" xr:uid="{00000000-0005-0000-0000-00005E510000}"/>
    <cellStyle name="Normal 46 2 4 2 2 5 2" xfId="38558" xr:uid="{00000000-0005-0000-0000-00005F510000}"/>
    <cellStyle name="Normal 46 2 4 2 2 5 3" xfId="23334" xr:uid="{00000000-0005-0000-0000-000060510000}"/>
    <cellStyle name="Normal 46 2 4 2 2 6" xfId="33546" xr:uid="{00000000-0005-0000-0000-000061510000}"/>
    <cellStyle name="Normal 46 2 4 2 2 7" xfId="18321" xr:uid="{00000000-0005-0000-0000-000062510000}"/>
    <cellStyle name="Normal 46 2 4 2 3" xfId="4014" xr:uid="{00000000-0005-0000-0000-000063510000}"/>
    <cellStyle name="Normal 46 2 4 2 3 2" xfId="14088" xr:uid="{00000000-0005-0000-0000-000064510000}"/>
    <cellStyle name="Normal 46 2 4 2 3 2 2" xfId="44410" xr:uid="{00000000-0005-0000-0000-000065510000}"/>
    <cellStyle name="Normal 46 2 4 2 3 2 3" xfId="29186" xr:uid="{00000000-0005-0000-0000-000066510000}"/>
    <cellStyle name="Normal 46 2 4 2 3 3" xfId="9068" xr:uid="{00000000-0005-0000-0000-000067510000}"/>
    <cellStyle name="Normal 46 2 4 2 3 3 2" xfId="39393" xr:uid="{00000000-0005-0000-0000-000068510000}"/>
    <cellStyle name="Normal 46 2 4 2 3 3 3" xfId="24169" xr:uid="{00000000-0005-0000-0000-000069510000}"/>
    <cellStyle name="Normal 46 2 4 2 3 4" xfId="34380" xr:uid="{00000000-0005-0000-0000-00006A510000}"/>
    <cellStyle name="Normal 46 2 4 2 3 5" xfId="19156" xr:uid="{00000000-0005-0000-0000-00006B510000}"/>
    <cellStyle name="Normal 46 2 4 2 4" xfId="5707" xr:uid="{00000000-0005-0000-0000-00006C510000}"/>
    <cellStyle name="Normal 46 2 4 2 4 2" xfId="15759" xr:uid="{00000000-0005-0000-0000-00006D510000}"/>
    <cellStyle name="Normal 46 2 4 2 4 2 2" xfId="46081" xr:uid="{00000000-0005-0000-0000-00006E510000}"/>
    <cellStyle name="Normal 46 2 4 2 4 2 3" xfId="30857" xr:uid="{00000000-0005-0000-0000-00006F510000}"/>
    <cellStyle name="Normal 46 2 4 2 4 3" xfId="10739" xr:uid="{00000000-0005-0000-0000-000070510000}"/>
    <cellStyle name="Normal 46 2 4 2 4 3 2" xfId="41064" xr:uid="{00000000-0005-0000-0000-000071510000}"/>
    <cellStyle name="Normal 46 2 4 2 4 3 3" xfId="25840" xr:uid="{00000000-0005-0000-0000-000072510000}"/>
    <cellStyle name="Normal 46 2 4 2 4 4" xfId="36051" xr:uid="{00000000-0005-0000-0000-000073510000}"/>
    <cellStyle name="Normal 46 2 4 2 4 5" xfId="20827" xr:uid="{00000000-0005-0000-0000-000074510000}"/>
    <cellStyle name="Normal 46 2 4 2 5" xfId="12417" xr:uid="{00000000-0005-0000-0000-000075510000}"/>
    <cellStyle name="Normal 46 2 4 2 5 2" xfId="42739" xr:uid="{00000000-0005-0000-0000-000076510000}"/>
    <cellStyle name="Normal 46 2 4 2 5 3" xfId="27515" xr:uid="{00000000-0005-0000-0000-000077510000}"/>
    <cellStyle name="Normal 46 2 4 2 6" xfId="7396" xr:uid="{00000000-0005-0000-0000-000078510000}"/>
    <cellStyle name="Normal 46 2 4 2 6 2" xfId="37722" xr:uid="{00000000-0005-0000-0000-000079510000}"/>
    <cellStyle name="Normal 46 2 4 2 6 3" xfId="22498" xr:uid="{00000000-0005-0000-0000-00007A510000}"/>
    <cellStyle name="Normal 46 2 4 2 7" xfId="32710" xr:uid="{00000000-0005-0000-0000-00007B510000}"/>
    <cellStyle name="Normal 46 2 4 2 8" xfId="17485" xr:uid="{00000000-0005-0000-0000-00007C510000}"/>
    <cellStyle name="Normal 46 2 4 3" xfId="2743" xr:uid="{00000000-0005-0000-0000-00007D510000}"/>
    <cellStyle name="Normal 46 2 4 3 2" xfId="4433" xr:uid="{00000000-0005-0000-0000-00007E510000}"/>
    <cellStyle name="Normal 46 2 4 3 2 2" xfId="14506" xr:uid="{00000000-0005-0000-0000-00007F510000}"/>
    <cellStyle name="Normal 46 2 4 3 2 2 2" xfId="44828" xr:uid="{00000000-0005-0000-0000-000080510000}"/>
    <cellStyle name="Normal 46 2 4 3 2 2 3" xfId="29604" xr:uid="{00000000-0005-0000-0000-000081510000}"/>
    <cellStyle name="Normal 46 2 4 3 2 3" xfId="9486" xr:uid="{00000000-0005-0000-0000-000082510000}"/>
    <cellStyle name="Normal 46 2 4 3 2 3 2" xfId="39811" xr:uid="{00000000-0005-0000-0000-000083510000}"/>
    <cellStyle name="Normal 46 2 4 3 2 3 3" xfId="24587" xr:uid="{00000000-0005-0000-0000-000084510000}"/>
    <cellStyle name="Normal 46 2 4 3 2 4" xfId="34798" xr:uid="{00000000-0005-0000-0000-000085510000}"/>
    <cellStyle name="Normal 46 2 4 3 2 5" xfId="19574" xr:uid="{00000000-0005-0000-0000-000086510000}"/>
    <cellStyle name="Normal 46 2 4 3 3" xfId="6125" xr:uid="{00000000-0005-0000-0000-000087510000}"/>
    <cellStyle name="Normal 46 2 4 3 3 2" xfId="16177" xr:uid="{00000000-0005-0000-0000-000088510000}"/>
    <cellStyle name="Normal 46 2 4 3 3 2 2" xfId="46499" xr:uid="{00000000-0005-0000-0000-000089510000}"/>
    <cellStyle name="Normal 46 2 4 3 3 2 3" xfId="31275" xr:uid="{00000000-0005-0000-0000-00008A510000}"/>
    <cellStyle name="Normal 46 2 4 3 3 3" xfId="11157" xr:uid="{00000000-0005-0000-0000-00008B510000}"/>
    <cellStyle name="Normal 46 2 4 3 3 3 2" xfId="41482" xr:uid="{00000000-0005-0000-0000-00008C510000}"/>
    <cellStyle name="Normal 46 2 4 3 3 3 3" xfId="26258" xr:uid="{00000000-0005-0000-0000-00008D510000}"/>
    <cellStyle name="Normal 46 2 4 3 3 4" xfId="36469" xr:uid="{00000000-0005-0000-0000-00008E510000}"/>
    <cellStyle name="Normal 46 2 4 3 3 5" xfId="21245" xr:uid="{00000000-0005-0000-0000-00008F510000}"/>
    <cellStyle name="Normal 46 2 4 3 4" xfId="12835" xr:uid="{00000000-0005-0000-0000-000090510000}"/>
    <cellStyle name="Normal 46 2 4 3 4 2" xfId="43157" xr:uid="{00000000-0005-0000-0000-000091510000}"/>
    <cellStyle name="Normal 46 2 4 3 4 3" xfId="27933" xr:uid="{00000000-0005-0000-0000-000092510000}"/>
    <cellStyle name="Normal 46 2 4 3 5" xfId="7814" xr:uid="{00000000-0005-0000-0000-000093510000}"/>
    <cellStyle name="Normal 46 2 4 3 5 2" xfId="38140" xr:uid="{00000000-0005-0000-0000-000094510000}"/>
    <cellStyle name="Normal 46 2 4 3 5 3" xfId="22916" xr:uid="{00000000-0005-0000-0000-000095510000}"/>
    <cellStyle name="Normal 46 2 4 3 6" xfId="33128" xr:uid="{00000000-0005-0000-0000-000096510000}"/>
    <cellStyle name="Normal 46 2 4 3 7" xfId="17903" xr:uid="{00000000-0005-0000-0000-000097510000}"/>
    <cellStyle name="Normal 46 2 4 4" xfId="3596" xr:uid="{00000000-0005-0000-0000-000098510000}"/>
    <cellStyle name="Normal 46 2 4 4 2" xfId="13670" xr:uid="{00000000-0005-0000-0000-000099510000}"/>
    <cellStyle name="Normal 46 2 4 4 2 2" xfId="43992" xr:uid="{00000000-0005-0000-0000-00009A510000}"/>
    <cellStyle name="Normal 46 2 4 4 2 3" xfId="28768" xr:uid="{00000000-0005-0000-0000-00009B510000}"/>
    <cellStyle name="Normal 46 2 4 4 3" xfId="8650" xr:uid="{00000000-0005-0000-0000-00009C510000}"/>
    <cellStyle name="Normal 46 2 4 4 3 2" xfId="38975" xr:uid="{00000000-0005-0000-0000-00009D510000}"/>
    <cellStyle name="Normal 46 2 4 4 3 3" xfId="23751" xr:uid="{00000000-0005-0000-0000-00009E510000}"/>
    <cellStyle name="Normal 46 2 4 4 4" xfId="33962" xr:uid="{00000000-0005-0000-0000-00009F510000}"/>
    <cellStyle name="Normal 46 2 4 4 5" xfId="18738" xr:uid="{00000000-0005-0000-0000-0000A0510000}"/>
    <cellStyle name="Normal 46 2 4 5" xfId="5289" xr:uid="{00000000-0005-0000-0000-0000A1510000}"/>
    <cellStyle name="Normal 46 2 4 5 2" xfId="15341" xr:uid="{00000000-0005-0000-0000-0000A2510000}"/>
    <cellStyle name="Normal 46 2 4 5 2 2" xfId="45663" xr:uid="{00000000-0005-0000-0000-0000A3510000}"/>
    <cellStyle name="Normal 46 2 4 5 2 3" xfId="30439" xr:uid="{00000000-0005-0000-0000-0000A4510000}"/>
    <cellStyle name="Normal 46 2 4 5 3" xfId="10321" xr:uid="{00000000-0005-0000-0000-0000A5510000}"/>
    <cellStyle name="Normal 46 2 4 5 3 2" xfId="40646" xr:uid="{00000000-0005-0000-0000-0000A6510000}"/>
    <cellStyle name="Normal 46 2 4 5 3 3" xfId="25422" xr:uid="{00000000-0005-0000-0000-0000A7510000}"/>
    <cellStyle name="Normal 46 2 4 5 4" xfId="35633" xr:uid="{00000000-0005-0000-0000-0000A8510000}"/>
    <cellStyle name="Normal 46 2 4 5 5" xfId="20409" xr:uid="{00000000-0005-0000-0000-0000A9510000}"/>
    <cellStyle name="Normal 46 2 4 6" xfId="11999" xr:uid="{00000000-0005-0000-0000-0000AA510000}"/>
    <cellStyle name="Normal 46 2 4 6 2" xfId="42321" xr:uid="{00000000-0005-0000-0000-0000AB510000}"/>
    <cellStyle name="Normal 46 2 4 6 3" xfId="27097" xr:uid="{00000000-0005-0000-0000-0000AC510000}"/>
    <cellStyle name="Normal 46 2 4 7" xfId="6978" xr:uid="{00000000-0005-0000-0000-0000AD510000}"/>
    <cellStyle name="Normal 46 2 4 7 2" xfId="37304" xr:uid="{00000000-0005-0000-0000-0000AE510000}"/>
    <cellStyle name="Normal 46 2 4 7 3" xfId="22080" xr:uid="{00000000-0005-0000-0000-0000AF510000}"/>
    <cellStyle name="Normal 46 2 4 8" xfId="32292" xr:uid="{00000000-0005-0000-0000-0000B0510000}"/>
    <cellStyle name="Normal 46 2 4 9" xfId="17067" xr:uid="{00000000-0005-0000-0000-0000B1510000}"/>
    <cellStyle name="Normal 46 2 5" xfId="2112" xr:uid="{00000000-0005-0000-0000-0000B2510000}"/>
    <cellStyle name="Normal 46 2 5 2" xfId="2953" xr:uid="{00000000-0005-0000-0000-0000B3510000}"/>
    <cellStyle name="Normal 46 2 5 2 2" xfId="4643" xr:uid="{00000000-0005-0000-0000-0000B4510000}"/>
    <cellStyle name="Normal 46 2 5 2 2 2" xfId="14716" xr:uid="{00000000-0005-0000-0000-0000B5510000}"/>
    <cellStyle name="Normal 46 2 5 2 2 2 2" xfId="45038" xr:uid="{00000000-0005-0000-0000-0000B6510000}"/>
    <cellStyle name="Normal 46 2 5 2 2 2 3" xfId="29814" xr:uid="{00000000-0005-0000-0000-0000B7510000}"/>
    <cellStyle name="Normal 46 2 5 2 2 3" xfId="9696" xr:uid="{00000000-0005-0000-0000-0000B8510000}"/>
    <cellStyle name="Normal 46 2 5 2 2 3 2" xfId="40021" xr:uid="{00000000-0005-0000-0000-0000B9510000}"/>
    <cellStyle name="Normal 46 2 5 2 2 3 3" xfId="24797" xr:uid="{00000000-0005-0000-0000-0000BA510000}"/>
    <cellStyle name="Normal 46 2 5 2 2 4" xfId="35008" xr:uid="{00000000-0005-0000-0000-0000BB510000}"/>
    <cellStyle name="Normal 46 2 5 2 2 5" xfId="19784" xr:uid="{00000000-0005-0000-0000-0000BC510000}"/>
    <cellStyle name="Normal 46 2 5 2 3" xfId="6335" xr:uid="{00000000-0005-0000-0000-0000BD510000}"/>
    <cellStyle name="Normal 46 2 5 2 3 2" xfId="16387" xr:uid="{00000000-0005-0000-0000-0000BE510000}"/>
    <cellStyle name="Normal 46 2 5 2 3 2 2" xfId="46709" xr:uid="{00000000-0005-0000-0000-0000BF510000}"/>
    <cellStyle name="Normal 46 2 5 2 3 2 3" xfId="31485" xr:uid="{00000000-0005-0000-0000-0000C0510000}"/>
    <cellStyle name="Normal 46 2 5 2 3 3" xfId="11367" xr:uid="{00000000-0005-0000-0000-0000C1510000}"/>
    <cellStyle name="Normal 46 2 5 2 3 3 2" xfId="41692" xr:uid="{00000000-0005-0000-0000-0000C2510000}"/>
    <cellStyle name="Normal 46 2 5 2 3 3 3" xfId="26468" xr:uid="{00000000-0005-0000-0000-0000C3510000}"/>
    <cellStyle name="Normal 46 2 5 2 3 4" xfId="36679" xr:uid="{00000000-0005-0000-0000-0000C4510000}"/>
    <cellStyle name="Normal 46 2 5 2 3 5" xfId="21455" xr:uid="{00000000-0005-0000-0000-0000C5510000}"/>
    <cellStyle name="Normal 46 2 5 2 4" xfId="13045" xr:uid="{00000000-0005-0000-0000-0000C6510000}"/>
    <cellStyle name="Normal 46 2 5 2 4 2" xfId="43367" xr:uid="{00000000-0005-0000-0000-0000C7510000}"/>
    <cellStyle name="Normal 46 2 5 2 4 3" xfId="28143" xr:uid="{00000000-0005-0000-0000-0000C8510000}"/>
    <cellStyle name="Normal 46 2 5 2 5" xfId="8024" xr:uid="{00000000-0005-0000-0000-0000C9510000}"/>
    <cellStyle name="Normal 46 2 5 2 5 2" xfId="38350" xr:uid="{00000000-0005-0000-0000-0000CA510000}"/>
    <cellStyle name="Normal 46 2 5 2 5 3" xfId="23126" xr:uid="{00000000-0005-0000-0000-0000CB510000}"/>
    <cellStyle name="Normal 46 2 5 2 6" xfId="33338" xr:uid="{00000000-0005-0000-0000-0000CC510000}"/>
    <cellStyle name="Normal 46 2 5 2 7" xfId="18113" xr:uid="{00000000-0005-0000-0000-0000CD510000}"/>
    <cellStyle name="Normal 46 2 5 3" xfId="3806" xr:uid="{00000000-0005-0000-0000-0000CE510000}"/>
    <cellStyle name="Normal 46 2 5 3 2" xfId="13880" xr:uid="{00000000-0005-0000-0000-0000CF510000}"/>
    <cellStyle name="Normal 46 2 5 3 2 2" xfId="44202" xr:uid="{00000000-0005-0000-0000-0000D0510000}"/>
    <cellStyle name="Normal 46 2 5 3 2 3" xfId="28978" xr:uid="{00000000-0005-0000-0000-0000D1510000}"/>
    <cellStyle name="Normal 46 2 5 3 3" xfId="8860" xr:uid="{00000000-0005-0000-0000-0000D2510000}"/>
    <cellStyle name="Normal 46 2 5 3 3 2" xfId="39185" xr:uid="{00000000-0005-0000-0000-0000D3510000}"/>
    <cellStyle name="Normal 46 2 5 3 3 3" xfId="23961" xr:uid="{00000000-0005-0000-0000-0000D4510000}"/>
    <cellStyle name="Normal 46 2 5 3 4" xfId="34172" xr:uid="{00000000-0005-0000-0000-0000D5510000}"/>
    <cellStyle name="Normal 46 2 5 3 5" xfId="18948" xr:uid="{00000000-0005-0000-0000-0000D6510000}"/>
    <cellStyle name="Normal 46 2 5 4" xfId="5499" xr:uid="{00000000-0005-0000-0000-0000D7510000}"/>
    <cellStyle name="Normal 46 2 5 4 2" xfId="15551" xr:uid="{00000000-0005-0000-0000-0000D8510000}"/>
    <cellStyle name="Normal 46 2 5 4 2 2" xfId="45873" xr:uid="{00000000-0005-0000-0000-0000D9510000}"/>
    <cellStyle name="Normal 46 2 5 4 2 3" xfId="30649" xr:uid="{00000000-0005-0000-0000-0000DA510000}"/>
    <cellStyle name="Normal 46 2 5 4 3" xfId="10531" xr:uid="{00000000-0005-0000-0000-0000DB510000}"/>
    <cellStyle name="Normal 46 2 5 4 3 2" xfId="40856" xr:uid="{00000000-0005-0000-0000-0000DC510000}"/>
    <cellStyle name="Normal 46 2 5 4 3 3" xfId="25632" xr:uid="{00000000-0005-0000-0000-0000DD510000}"/>
    <cellStyle name="Normal 46 2 5 4 4" xfId="35843" xr:uid="{00000000-0005-0000-0000-0000DE510000}"/>
    <cellStyle name="Normal 46 2 5 4 5" xfId="20619" xr:uid="{00000000-0005-0000-0000-0000DF510000}"/>
    <cellStyle name="Normal 46 2 5 5" xfId="12209" xr:uid="{00000000-0005-0000-0000-0000E0510000}"/>
    <cellStyle name="Normal 46 2 5 5 2" xfId="42531" xr:uid="{00000000-0005-0000-0000-0000E1510000}"/>
    <cellStyle name="Normal 46 2 5 5 3" xfId="27307" xr:uid="{00000000-0005-0000-0000-0000E2510000}"/>
    <cellStyle name="Normal 46 2 5 6" xfId="7188" xr:uid="{00000000-0005-0000-0000-0000E3510000}"/>
    <cellStyle name="Normal 46 2 5 6 2" xfId="37514" xr:uid="{00000000-0005-0000-0000-0000E4510000}"/>
    <cellStyle name="Normal 46 2 5 6 3" xfId="22290" xr:uid="{00000000-0005-0000-0000-0000E5510000}"/>
    <cellStyle name="Normal 46 2 5 7" xfId="32502" xr:uid="{00000000-0005-0000-0000-0000E6510000}"/>
    <cellStyle name="Normal 46 2 5 8" xfId="17277" xr:uid="{00000000-0005-0000-0000-0000E7510000}"/>
    <cellStyle name="Normal 46 2 6" xfId="2533" xr:uid="{00000000-0005-0000-0000-0000E8510000}"/>
    <cellStyle name="Normal 46 2 6 2" xfId="4225" xr:uid="{00000000-0005-0000-0000-0000E9510000}"/>
    <cellStyle name="Normal 46 2 6 2 2" xfId="14298" xr:uid="{00000000-0005-0000-0000-0000EA510000}"/>
    <cellStyle name="Normal 46 2 6 2 2 2" xfId="44620" xr:uid="{00000000-0005-0000-0000-0000EB510000}"/>
    <cellStyle name="Normal 46 2 6 2 2 3" xfId="29396" xr:uid="{00000000-0005-0000-0000-0000EC510000}"/>
    <cellStyle name="Normal 46 2 6 2 3" xfId="9278" xr:uid="{00000000-0005-0000-0000-0000ED510000}"/>
    <cellStyle name="Normal 46 2 6 2 3 2" xfId="39603" xr:uid="{00000000-0005-0000-0000-0000EE510000}"/>
    <cellStyle name="Normal 46 2 6 2 3 3" xfId="24379" xr:uid="{00000000-0005-0000-0000-0000EF510000}"/>
    <cellStyle name="Normal 46 2 6 2 4" xfId="34590" xr:uid="{00000000-0005-0000-0000-0000F0510000}"/>
    <cellStyle name="Normal 46 2 6 2 5" xfId="19366" xr:uid="{00000000-0005-0000-0000-0000F1510000}"/>
    <cellStyle name="Normal 46 2 6 3" xfId="5917" xr:uid="{00000000-0005-0000-0000-0000F2510000}"/>
    <cellStyle name="Normal 46 2 6 3 2" xfId="15969" xr:uid="{00000000-0005-0000-0000-0000F3510000}"/>
    <cellStyle name="Normal 46 2 6 3 2 2" xfId="46291" xr:uid="{00000000-0005-0000-0000-0000F4510000}"/>
    <cellStyle name="Normal 46 2 6 3 2 3" xfId="31067" xr:uid="{00000000-0005-0000-0000-0000F5510000}"/>
    <cellStyle name="Normal 46 2 6 3 3" xfId="10949" xr:uid="{00000000-0005-0000-0000-0000F6510000}"/>
    <cellStyle name="Normal 46 2 6 3 3 2" xfId="41274" xr:uid="{00000000-0005-0000-0000-0000F7510000}"/>
    <cellStyle name="Normal 46 2 6 3 3 3" xfId="26050" xr:uid="{00000000-0005-0000-0000-0000F8510000}"/>
    <cellStyle name="Normal 46 2 6 3 4" xfId="36261" xr:uid="{00000000-0005-0000-0000-0000F9510000}"/>
    <cellStyle name="Normal 46 2 6 3 5" xfId="21037" xr:uid="{00000000-0005-0000-0000-0000FA510000}"/>
    <cellStyle name="Normal 46 2 6 4" xfId="12627" xr:uid="{00000000-0005-0000-0000-0000FB510000}"/>
    <cellStyle name="Normal 46 2 6 4 2" xfId="42949" xr:uid="{00000000-0005-0000-0000-0000FC510000}"/>
    <cellStyle name="Normal 46 2 6 4 3" xfId="27725" xr:uid="{00000000-0005-0000-0000-0000FD510000}"/>
    <cellStyle name="Normal 46 2 6 5" xfId="7606" xr:uid="{00000000-0005-0000-0000-0000FE510000}"/>
    <cellStyle name="Normal 46 2 6 5 2" xfId="37932" xr:uid="{00000000-0005-0000-0000-0000FF510000}"/>
    <cellStyle name="Normal 46 2 6 5 3" xfId="22708" xr:uid="{00000000-0005-0000-0000-000000520000}"/>
    <cellStyle name="Normal 46 2 6 6" xfId="32920" xr:uid="{00000000-0005-0000-0000-000001520000}"/>
    <cellStyle name="Normal 46 2 6 7" xfId="17695" xr:uid="{00000000-0005-0000-0000-000002520000}"/>
    <cellStyle name="Normal 46 2 7" xfId="3384" xr:uid="{00000000-0005-0000-0000-000003520000}"/>
    <cellStyle name="Normal 46 2 7 2" xfId="13462" xr:uid="{00000000-0005-0000-0000-000004520000}"/>
    <cellStyle name="Normal 46 2 7 2 2" xfId="43784" xr:uid="{00000000-0005-0000-0000-000005520000}"/>
    <cellStyle name="Normal 46 2 7 2 3" xfId="28560" xr:uid="{00000000-0005-0000-0000-000006520000}"/>
    <cellStyle name="Normal 46 2 7 3" xfId="8442" xr:uid="{00000000-0005-0000-0000-000007520000}"/>
    <cellStyle name="Normal 46 2 7 3 2" xfId="38767" xr:uid="{00000000-0005-0000-0000-000008520000}"/>
    <cellStyle name="Normal 46 2 7 3 3" xfId="23543" xr:uid="{00000000-0005-0000-0000-000009520000}"/>
    <cellStyle name="Normal 46 2 7 4" xfId="33754" xr:uid="{00000000-0005-0000-0000-00000A520000}"/>
    <cellStyle name="Normal 46 2 7 5" xfId="18530" xr:uid="{00000000-0005-0000-0000-00000B520000}"/>
    <cellStyle name="Normal 46 2 8" xfId="5078" xr:uid="{00000000-0005-0000-0000-00000C520000}"/>
    <cellStyle name="Normal 46 2 8 2" xfId="15133" xr:uid="{00000000-0005-0000-0000-00000D520000}"/>
    <cellStyle name="Normal 46 2 8 2 2" xfId="45455" xr:uid="{00000000-0005-0000-0000-00000E520000}"/>
    <cellStyle name="Normal 46 2 8 2 3" xfId="30231" xr:uid="{00000000-0005-0000-0000-00000F520000}"/>
    <cellStyle name="Normal 46 2 8 3" xfId="10113" xr:uid="{00000000-0005-0000-0000-000010520000}"/>
    <cellStyle name="Normal 46 2 8 3 2" xfId="40438" xr:uid="{00000000-0005-0000-0000-000011520000}"/>
    <cellStyle name="Normal 46 2 8 3 3" xfId="25214" xr:uid="{00000000-0005-0000-0000-000012520000}"/>
    <cellStyle name="Normal 46 2 8 4" xfId="35425" xr:uid="{00000000-0005-0000-0000-000013520000}"/>
    <cellStyle name="Normal 46 2 8 5" xfId="20201" xr:uid="{00000000-0005-0000-0000-000014520000}"/>
    <cellStyle name="Normal 46 2 9" xfId="11789" xr:uid="{00000000-0005-0000-0000-000015520000}"/>
    <cellStyle name="Normal 46 2 9 2" xfId="42113" xr:uid="{00000000-0005-0000-0000-000016520000}"/>
    <cellStyle name="Normal 46 2 9 3" xfId="26889" xr:uid="{00000000-0005-0000-0000-000017520000}"/>
    <cellStyle name="Normal 46 3" xfId="47296" xr:uid="{00000000-0005-0000-0000-000018520000}"/>
    <cellStyle name="Normal 47" xfId="1049" xr:uid="{00000000-0005-0000-0000-000019520000}"/>
    <cellStyle name="Normal 47 2" xfId="1445" xr:uid="{00000000-0005-0000-0000-00001A520000}"/>
    <cellStyle name="Normal 47 2 10" xfId="6769" xr:uid="{00000000-0005-0000-0000-00001B520000}"/>
    <cellStyle name="Normal 47 2 10 2" xfId="37097" xr:uid="{00000000-0005-0000-0000-00001C520000}"/>
    <cellStyle name="Normal 47 2 10 3" xfId="21873" xr:uid="{00000000-0005-0000-0000-00001D520000}"/>
    <cellStyle name="Normal 47 2 11" xfId="32088" xr:uid="{00000000-0005-0000-0000-00001E520000}"/>
    <cellStyle name="Normal 47 2 12" xfId="16858" xr:uid="{00000000-0005-0000-0000-00001F520000}"/>
    <cellStyle name="Normal 47 2 2" xfId="1733" xr:uid="{00000000-0005-0000-0000-000020520000}"/>
    <cellStyle name="Normal 47 2 2 10" xfId="32140" xr:uid="{00000000-0005-0000-0000-000021520000}"/>
    <cellStyle name="Normal 47 2 2 11" xfId="16912" xr:uid="{00000000-0005-0000-0000-000022520000}"/>
    <cellStyle name="Normal 47 2 2 2" xfId="1841" xr:uid="{00000000-0005-0000-0000-000023520000}"/>
    <cellStyle name="Normal 47 2 2 2 10" xfId="17016" xr:uid="{00000000-0005-0000-0000-000024520000}"/>
    <cellStyle name="Normal 47 2 2 2 2" xfId="2058" xr:uid="{00000000-0005-0000-0000-000025520000}"/>
    <cellStyle name="Normal 47 2 2 2 2 2" xfId="2479" xr:uid="{00000000-0005-0000-0000-000026520000}"/>
    <cellStyle name="Normal 47 2 2 2 2 2 2" xfId="3318" xr:uid="{00000000-0005-0000-0000-000027520000}"/>
    <cellStyle name="Normal 47 2 2 2 2 2 2 2" xfId="5008" xr:uid="{00000000-0005-0000-0000-000028520000}"/>
    <cellStyle name="Normal 47 2 2 2 2 2 2 2 2" xfId="15081" xr:uid="{00000000-0005-0000-0000-000029520000}"/>
    <cellStyle name="Normal 47 2 2 2 2 2 2 2 2 2" xfId="45403" xr:uid="{00000000-0005-0000-0000-00002A520000}"/>
    <cellStyle name="Normal 47 2 2 2 2 2 2 2 2 3" xfId="30179" xr:uid="{00000000-0005-0000-0000-00002B520000}"/>
    <cellStyle name="Normal 47 2 2 2 2 2 2 2 3" xfId="10061" xr:uid="{00000000-0005-0000-0000-00002C520000}"/>
    <cellStyle name="Normal 47 2 2 2 2 2 2 2 3 2" xfId="40386" xr:uid="{00000000-0005-0000-0000-00002D520000}"/>
    <cellStyle name="Normal 47 2 2 2 2 2 2 2 3 3" xfId="25162" xr:uid="{00000000-0005-0000-0000-00002E520000}"/>
    <cellStyle name="Normal 47 2 2 2 2 2 2 2 4" xfId="35373" xr:uid="{00000000-0005-0000-0000-00002F520000}"/>
    <cellStyle name="Normal 47 2 2 2 2 2 2 2 5" xfId="20149" xr:uid="{00000000-0005-0000-0000-000030520000}"/>
    <cellStyle name="Normal 47 2 2 2 2 2 2 3" xfId="6700" xr:uid="{00000000-0005-0000-0000-000031520000}"/>
    <cellStyle name="Normal 47 2 2 2 2 2 2 3 2" xfId="16752" xr:uid="{00000000-0005-0000-0000-000032520000}"/>
    <cellStyle name="Normal 47 2 2 2 2 2 2 3 2 2" xfId="47074" xr:uid="{00000000-0005-0000-0000-000033520000}"/>
    <cellStyle name="Normal 47 2 2 2 2 2 2 3 2 3" xfId="31850" xr:uid="{00000000-0005-0000-0000-000034520000}"/>
    <cellStyle name="Normal 47 2 2 2 2 2 2 3 3" xfId="11732" xr:uid="{00000000-0005-0000-0000-000035520000}"/>
    <cellStyle name="Normal 47 2 2 2 2 2 2 3 3 2" xfId="42057" xr:uid="{00000000-0005-0000-0000-000036520000}"/>
    <cellStyle name="Normal 47 2 2 2 2 2 2 3 3 3" xfId="26833" xr:uid="{00000000-0005-0000-0000-000037520000}"/>
    <cellStyle name="Normal 47 2 2 2 2 2 2 3 4" xfId="37044" xr:uid="{00000000-0005-0000-0000-000038520000}"/>
    <cellStyle name="Normal 47 2 2 2 2 2 2 3 5" xfId="21820" xr:uid="{00000000-0005-0000-0000-000039520000}"/>
    <cellStyle name="Normal 47 2 2 2 2 2 2 4" xfId="13410" xr:uid="{00000000-0005-0000-0000-00003A520000}"/>
    <cellStyle name="Normal 47 2 2 2 2 2 2 4 2" xfId="43732" xr:uid="{00000000-0005-0000-0000-00003B520000}"/>
    <cellStyle name="Normal 47 2 2 2 2 2 2 4 3" xfId="28508" xr:uid="{00000000-0005-0000-0000-00003C520000}"/>
    <cellStyle name="Normal 47 2 2 2 2 2 2 5" xfId="8389" xr:uid="{00000000-0005-0000-0000-00003D520000}"/>
    <cellStyle name="Normal 47 2 2 2 2 2 2 5 2" xfId="38715" xr:uid="{00000000-0005-0000-0000-00003E520000}"/>
    <cellStyle name="Normal 47 2 2 2 2 2 2 5 3" xfId="23491" xr:uid="{00000000-0005-0000-0000-00003F520000}"/>
    <cellStyle name="Normal 47 2 2 2 2 2 2 6" xfId="33703" xr:uid="{00000000-0005-0000-0000-000040520000}"/>
    <cellStyle name="Normal 47 2 2 2 2 2 2 7" xfId="18478" xr:uid="{00000000-0005-0000-0000-000041520000}"/>
    <cellStyle name="Normal 47 2 2 2 2 2 3" xfId="4171" xr:uid="{00000000-0005-0000-0000-000042520000}"/>
    <cellStyle name="Normal 47 2 2 2 2 2 3 2" xfId="14245" xr:uid="{00000000-0005-0000-0000-000043520000}"/>
    <cellStyle name="Normal 47 2 2 2 2 2 3 2 2" xfId="44567" xr:uid="{00000000-0005-0000-0000-000044520000}"/>
    <cellStyle name="Normal 47 2 2 2 2 2 3 2 3" xfId="29343" xr:uid="{00000000-0005-0000-0000-000045520000}"/>
    <cellStyle name="Normal 47 2 2 2 2 2 3 3" xfId="9225" xr:uid="{00000000-0005-0000-0000-000046520000}"/>
    <cellStyle name="Normal 47 2 2 2 2 2 3 3 2" xfId="39550" xr:uid="{00000000-0005-0000-0000-000047520000}"/>
    <cellStyle name="Normal 47 2 2 2 2 2 3 3 3" xfId="24326" xr:uid="{00000000-0005-0000-0000-000048520000}"/>
    <cellStyle name="Normal 47 2 2 2 2 2 3 4" xfId="34537" xr:uid="{00000000-0005-0000-0000-000049520000}"/>
    <cellStyle name="Normal 47 2 2 2 2 2 3 5" xfId="19313" xr:uid="{00000000-0005-0000-0000-00004A520000}"/>
    <cellStyle name="Normal 47 2 2 2 2 2 4" xfId="5864" xr:uid="{00000000-0005-0000-0000-00004B520000}"/>
    <cellStyle name="Normal 47 2 2 2 2 2 4 2" xfId="15916" xr:uid="{00000000-0005-0000-0000-00004C520000}"/>
    <cellStyle name="Normal 47 2 2 2 2 2 4 2 2" xfId="46238" xr:uid="{00000000-0005-0000-0000-00004D520000}"/>
    <cellStyle name="Normal 47 2 2 2 2 2 4 2 3" xfId="31014" xr:uid="{00000000-0005-0000-0000-00004E520000}"/>
    <cellStyle name="Normal 47 2 2 2 2 2 4 3" xfId="10896" xr:uid="{00000000-0005-0000-0000-00004F520000}"/>
    <cellStyle name="Normal 47 2 2 2 2 2 4 3 2" xfId="41221" xr:uid="{00000000-0005-0000-0000-000050520000}"/>
    <cellStyle name="Normal 47 2 2 2 2 2 4 3 3" xfId="25997" xr:uid="{00000000-0005-0000-0000-000051520000}"/>
    <cellStyle name="Normal 47 2 2 2 2 2 4 4" xfId="36208" xr:uid="{00000000-0005-0000-0000-000052520000}"/>
    <cellStyle name="Normal 47 2 2 2 2 2 4 5" xfId="20984" xr:uid="{00000000-0005-0000-0000-000053520000}"/>
    <cellStyle name="Normal 47 2 2 2 2 2 5" xfId="12574" xr:uid="{00000000-0005-0000-0000-000054520000}"/>
    <cellStyle name="Normal 47 2 2 2 2 2 5 2" xfId="42896" xr:uid="{00000000-0005-0000-0000-000055520000}"/>
    <cellStyle name="Normal 47 2 2 2 2 2 5 3" xfId="27672" xr:uid="{00000000-0005-0000-0000-000056520000}"/>
    <cellStyle name="Normal 47 2 2 2 2 2 6" xfId="7553" xr:uid="{00000000-0005-0000-0000-000057520000}"/>
    <cellStyle name="Normal 47 2 2 2 2 2 6 2" xfId="37879" xr:uid="{00000000-0005-0000-0000-000058520000}"/>
    <cellStyle name="Normal 47 2 2 2 2 2 6 3" xfId="22655" xr:uid="{00000000-0005-0000-0000-000059520000}"/>
    <cellStyle name="Normal 47 2 2 2 2 2 7" xfId="32867" xr:uid="{00000000-0005-0000-0000-00005A520000}"/>
    <cellStyle name="Normal 47 2 2 2 2 2 8" xfId="17642" xr:uid="{00000000-0005-0000-0000-00005B520000}"/>
    <cellStyle name="Normal 47 2 2 2 2 3" xfId="2900" xr:uid="{00000000-0005-0000-0000-00005C520000}"/>
    <cellStyle name="Normal 47 2 2 2 2 3 2" xfId="4590" xr:uid="{00000000-0005-0000-0000-00005D520000}"/>
    <cellStyle name="Normal 47 2 2 2 2 3 2 2" xfId="14663" xr:uid="{00000000-0005-0000-0000-00005E520000}"/>
    <cellStyle name="Normal 47 2 2 2 2 3 2 2 2" xfId="44985" xr:uid="{00000000-0005-0000-0000-00005F520000}"/>
    <cellStyle name="Normal 47 2 2 2 2 3 2 2 3" xfId="29761" xr:uid="{00000000-0005-0000-0000-000060520000}"/>
    <cellStyle name="Normal 47 2 2 2 2 3 2 3" xfId="9643" xr:uid="{00000000-0005-0000-0000-000061520000}"/>
    <cellStyle name="Normal 47 2 2 2 2 3 2 3 2" xfId="39968" xr:uid="{00000000-0005-0000-0000-000062520000}"/>
    <cellStyle name="Normal 47 2 2 2 2 3 2 3 3" xfId="24744" xr:uid="{00000000-0005-0000-0000-000063520000}"/>
    <cellStyle name="Normal 47 2 2 2 2 3 2 4" xfId="34955" xr:uid="{00000000-0005-0000-0000-000064520000}"/>
    <cellStyle name="Normal 47 2 2 2 2 3 2 5" xfId="19731" xr:uid="{00000000-0005-0000-0000-000065520000}"/>
    <cellStyle name="Normal 47 2 2 2 2 3 3" xfId="6282" xr:uid="{00000000-0005-0000-0000-000066520000}"/>
    <cellStyle name="Normal 47 2 2 2 2 3 3 2" xfId="16334" xr:uid="{00000000-0005-0000-0000-000067520000}"/>
    <cellStyle name="Normal 47 2 2 2 2 3 3 2 2" xfId="46656" xr:uid="{00000000-0005-0000-0000-000068520000}"/>
    <cellStyle name="Normal 47 2 2 2 2 3 3 2 3" xfId="31432" xr:uid="{00000000-0005-0000-0000-000069520000}"/>
    <cellStyle name="Normal 47 2 2 2 2 3 3 3" xfId="11314" xr:uid="{00000000-0005-0000-0000-00006A520000}"/>
    <cellStyle name="Normal 47 2 2 2 2 3 3 3 2" xfId="41639" xr:uid="{00000000-0005-0000-0000-00006B520000}"/>
    <cellStyle name="Normal 47 2 2 2 2 3 3 3 3" xfId="26415" xr:uid="{00000000-0005-0000-0000-00006C520000}"/>
    <cellStyle name="Normal 47 2 2 2 2 3 3 4" xfId="36626" xr:uid="{00000000-0005-0000-0000-00006D520000}"/>
    <cellStyle name="Normal 47 2 2 2 2 3 3 5" xfId="21402" xr:uid="{00000000-0005-0000-0000-00006E520000}"/>
    <cellStyle name="Normal 47 2 2 2 2 3 4" xfId="12992" xr:uid="{00000000-0005-0000-0000-00006F520000}"/>
    <cellStyle name="Normal 47 2 2 2 2 3 4 2" xfId="43314" xr:uid="{00000000-0005-0000-0000-000070520000}"/>
    <cellStyle name="Normal 47 2 2 2 2 3 4 3" xfId="28090" xr:uid="{00000000-0005-0000-0000-000071520000}"/>
    <cellStyle name="Normal 47 2 2 2 2 3 5" xfId="7971" xr:uid="{00000000-0005-0000-0000-000072520000}"/>
    <cellStyle name="Normal 47 2 2 2 2 3 5 2" xfId="38297" xr:uid="{00000000-0005-0000-0000-000073520000}"/>
    <cellStyle name="Normal 47 2 2 2 2 3 5 3" xfId="23073" xr:uid="{00000000-0005-0000-0000-000074520000}"/>
    <cellStyle name="Normal 47 2 2 2 2 3 6" xfId="33285" xr:uid="{00000000-0005-0000-0000-000075520000}"/>
    <cellStyle name="Normal 47 2 2 2 2 3 7" xfId="18060" xr:uid="{00000000-0005-0000-0000-000076520000}"/>
    <cellStyle name="Normal 47 2 2 2 2 4" xfId="3753" xr:uid="{00000000-0005-0000-0000-000077520000}"/>
    <cellStyle name="Normal 47 2 2 2 2 4 2" xfId="13827" xr:uid="{00000000-0005-0000-0000-000078520000}"/>
    <cellStyle name="Normal 47 2 2 2 2 4 2 2" xfId="44149" xr:uid="{00000000-0005-0000-0000-000079520000}"/>
    <cellStyle name="Normal 47 2 2 2 2 4 2 3" xfId="28925" xr:uid="{00000000-0005-0000-0000-00007A520000}"/>
    <cellStyle name="Normal 47 2 2 2 2 4 3" xfId="8807" xr:uid="{00000000-0005-0000-0000-00007B520000}"/>
    <cellStyle name="Normal 47 2 2 2 2 4 3 2" xfId="39132" xr:uid="{00000000-0005-0000-0000-00007C520000}"/>
    <cellStyle name="Normal 47 2 2 2 2 4 3 3" xfId="23908" xr:uid="{00000000-0005-0000-0000-00007D520000}"/>
    <cellStyle name="Normal 47 2 2 2 2 4 4" xfId="34119" xr:uid="{00000000-0005-0000-0000-00007E520000}"/>
    <cellStyle name="Normal 47 2 2 2 2 4 5" xfId="18895" xr:uid="{00000000-0005-0000-0000-00007F520000}"/>
    <cellStyle name="Normal 47 2 2 2 2 5" xfId="5446" xr:uid="{00000000-0005-0000-0000-000080520000}"/>
    <cellStyle name="Normal 47 2 2 2 2 5 2" xfId="15498" xr:uid="{00000000-0005-0000-0000-000081520000}"/>
    <cellStyle name="Normal 47 2 2 2 2 5 2 2" xfId="45820" xr:uid="{00000000-0005-0000-0000-000082520000}"/>
    <cellStyle name="Normal 47 2 2 2 2 5 2 3" xfId="30596" xr:uid="{00000000-0005-0000-0000-000083520000}"/>
    <cellStyle name="Normal 47 2 2 2 2 5 3" xfId="10478" xr:uid="{00000000-0005-0000-0000-000084520000}"/>
    <cellStyle name="Normal 47 2 2 2 2 5 3 2" xfId="40803" xr:uid="{00000000-0005-0000-0000-000085520000}"/>
    <cellStyle name="Normal 47 2 2 2 2 5 3 3" xfId="25579" xr:uid="{00000000-0005-0000-0000-000086520000}"/>
    <cellStyle name="Normal 47 2 2 2 2 5 4" xfId="35790" xr:uid="{00000000-0005-0000-0000-000087520000}"/>
    <cellStyle name="Normal 47 2 2 2 2 5 5" xfId="20566" xr:uid="{00000000-0005-0000-0000-000088520000}"/>
    <cellStyle name="Normal 47 2 2 2 2 6" xfId="12156" xr:uid="{00000000-0005-0000-0000-000089520000}"/>
    <cellStyle name="Normal 47 2 2 2 2 6 2" xfId="42478" xr:uid="{00000000-0005-0000-0000-00008A520000}"/>
    <cellStyle name="Normal 47 2 2 2 2 6 3" xfId="27254" xr:uid="{00000000-0005-0000-0000-00008B520000}"/>
    <cellStyle name="Normal 47 2 2 2 2 7" xfId="7135" xr:uid="{00000000-0005-0000-0000-00008C520000}"/>
    <cellStyle name="Normal 47 2 2 2 2 7 2" xfId="37461" xr:uid="{00000000-0005-0000-0000-00008D520000}"/>
    <cellStyle name="Normal 47 2 2 2 2 7 3" xfId="22237" xr:uid="{00000000-0005-0000-0000-00008E520000}"/>
    <cellStyle name="Normal 47 2 2 2 2 8" xfId="32449" xr:uid="{00000000-0005-0000-0000-00008F520000}"/>
    <cellStyle name="Normal 47 2 2 2 2 9" xfId="17224" xr:uid="{00000000-0005-0000-0000-000090520000}"/>
    <cellStyle name="Normal 47 2 2 2 3" xfId="2271" xr:uid="{00000000-0005-0000-0000-000091520000}"/>
    <cellStyle name="Normal 47 2 2 2 3 2" xfId="3110" xr:uid="{00000000-0005-0000-0000-000092520000}"/>
    <cellStyle name="Normal 47 2 2 2 3 2 2" xfId="4800" xr:uid="{00000000-0005-0000-0000-000093520000}"/>
    <cellStyle name="Normal 47 2 2 2 3 2 2 2" xfId="14873" xr:uid="{00000000-0005-0000-0000-000094520000}"/>
    <cellStyle name="Normal 47 2 2 2 3 2 2 2 2" xfId="45195" xr:uid="{00000000-0005-0000-0000-000095520000}"/>
    <cellStyle name="Normal 47 2 2 2 3 2 2 2 3" xfId="29971" xr:uid="{00000000-0005-0000-0000-000096520000}"/>
    <cellStyle name="Normal 47 2 2 2 3 2 2 3" xfId="9853" xr:uid="{00000000-0005-0000-0000-000097520000}"/>
    <cellStyle name="Normal 47 2 2 2 3 2 2 3 2" xfId="40178" xr:uid="{00000000-0005-0000-0000-000098520000}"/>
    <cellStyle name="Normal 47 2 2 2 3 2 2 3 3" xfId="24954" xr:uid="{00000000-0005-0000-0000-000099520000}"/>
    <cellStyle name="Normal 47 2 2 2 3 2 2 4" xfId="35165" xr:uid="{00000000-0005-0000-0000-00009A520000}"/>
    <cellStyle name="Normal 47 2 2 2 3 2 2 5" xfId="19941" xr:uid="{00000000-0005-0000-0000-00009B520000}"/>
    <cellStyle name="Normal 47 2 2 2 3 2 3" xfId="6492" xr:uid="{00000000-0005-0000-0000-00009C520000}"/>
    <cellStyle name="Normal 47 2 2 2 3 2 3 2" xfId="16544" xr:uid="{00000000-0005-0000-0000-00009D520000}"/>
    <cellStyle name="Normal 47 2 2 2 3 2 3 2 2" xfId="46866" xr:uid="{00000000-0005-0000-0000-00009E520000}"/>
    <cellStyle name="Normal 47 2 2 2 3 2 3 2 3" xfId="31642" xr:uid="{00000000-0005-0000-0000-00009F520000}"/>
    <cellStyle name="Normal 47 2 2 2 3 2 3 3" xfId="11524" xr:uid="{00000000-0005-0000-0000-0000A0520000}"/>
    <cellStyle name="Normal 47 2 2 2 3 2 3 3 2" xfId="41849" xr:uid="{00000000-0005-0000-0000-0000A1520000}"/>
    <cellStyle name="Normal 47 2 2 2 3 2 3 3 3" xfId="26625" xr:uid="{00000000-0005-0000-0000-0000A2520000}"/>
    <cellStyle name="Normal 47 2 2 2 3 2 3 4" xfId="36836" xr:uid="{00000000-0005-0000-0000-0000A3520000}"/>
    <cellStyle name="Normal 47 2 2 2 3 2 3 5" xfId="21612" xr:uid="{00000000-0005-0000-0000-0000A4520000}"/>
    <cellStyle name="Normal 47 2 2 2 3 2 4" xfId="13202" xr:uid="{00000000-0005-0000-0000-0000A5520000}"/>
    <cellStyle name="Normal 47 2 2 2 3 2 4 2" xfId="43524" xr:uid="{00000000-0005-0000-0000-0000A6520000}"/>
    <cellStyle name="Normal 47 2 2 2 3 2 4 3" xfId="28300" xr:uid="{00000000-0005-0000-0000-0000A7520000}"/>
    <cellStyle name="Normal 47 2 2 2 3 2 5" xfId="8181" xr:uid="{00000000-0005-0000-0000-0000A8520000}"/>
    <cellStyle name="Normal 47 2 2 2 3 2 5 2" xfId="38507" xr:uid="{00000000-0005-0000-0000-0000A9520000}"/>
    <cellStyle name="Normal 47 2 2 2 3 2 5 3" xfId="23283" xr:uid="{00000000-0005-0000-0000-0000AA520000}"/>
    <cellStyle name="Normal 47 2 2 2 3 2 6" xfId="33495" xr:uid="{00000000-0005-0000-0000-0000AB520000}"/>
    <cellStyle name="Normal 47 2 2 2 3 2 7" xfId="18270" xr:uid="{00000000-0005-0000-0000-0000AC520000}"/>
    <cellStyle name="Normal 47 2 2 2 3 3" xfId="3963" xr:uid="{00000000-0005-0000-0000-0000AD520000}"/>
    <cellStyle name="Normal 47 2 2 2 3 3 2" xfId="14037" xr:uid="{00000000-0005-0000-0000-0000AE520000}"/>
    <cellStyle name="Normal 47 2 2 2 3 3 2 2" xfId="44359" xr:uid="{00000000-0005-0000-0000-0000AF520000}"/>
    <cellStyle name="Normal 47 2 2 2 3 3 2 3" xfId="29135" xr:uid="{00000000-0005-0000-0000-0000B0520000}"/>
    <cellStyle name="Normal 47 2 2 2 3 3 3" xfId="9017" xr:uid="{00000000-0005-0000-0000-0000B1520000}"/>
    <cellStyle name="Normal 47 2 2 2 3 3 3 2" xfId="39342" xr:uid="{00000000-0005-0000-0000-0000B2520000}"/>
    <cellStyle name="Normal 47 2 2 2 3 3 3 3" xfId="24118" xr:uid="{00000000-0005-0000-0000-0000B3520000}"/>
    <cellStyle name="Normal 47 2 2 2 3 3 4" xfId="34329" xr:uid="{00000000-0005-0000-0000-0000B4520000}"/>
    <cellStyle name="Normal 47 2 2 2 3 3 5" xfId="19105" xr:uid="{00000000-0005-0000-0000-0000B5520000}"/>
    <cellStyle name="Normal 47 2 2 2 3 4" xfId="5656" xr:uid="{00000000-0005-0000-0000-0000B6520000}"/>
    <cellStyle name="Normal 47 2 2 2 3 4 2" xfId="15708" xr:uid="{00000000-0005-0000-0000-0000B7520000}"/>
    <cellStyle name="Normal 47 2 2 2 3 4 2 2" xfId="46030" xr:uid="{00000000-0005-0000-0000-0000B8520000}"/>
    <cellStyle name="Normal 47 2 2 2 3 4 2 3" xfId="30806" xr:uid="{00000000-0005-0000-0000-0000B9520000}"/>
    <cellStyle name="Normal 47 2 2 2 3 4 3" xfId="10688" xr:uid="{00000000-0005-0000-0000-0000BA520000}"/>
    <cellStyle name="Normal 47 2 2 2 3 4 3 2" xfId="41013" xr:uid="{00000000-0005-0000-0000-0000BB520000}"/>
    <cellStyle name="Normal 47 2 2 2 3 4 3 3" xfId="25789" xr:uid="{00000000-0005-0000-0000-0000BC520000}"/>
    <cellStyle name="Normal 47 2 2 2 3 4 4" xfId="36000" xr:uid="{00000000-0005-0000-0000-0000BD520000}"/>
    <cellStyle name="Normal 47 2 2 2 3 4 5" xfId="20776" xr:uid="{00000000-0005-0000-0000-0000BE520000}"/>
    <cellStyle name="Normal 47 2 2 2 3 5" xfId="12366" xr:uid="{00000000-0005-0000-0000-0000BF520000}"/>
    <cellStyle name="Normal 47 2 2 2 3 5 2" xfId="42688" xr:uid="{00000000-0005-0000-0000-0000C0520000}"/>
    <cellStyle name="Normal 47 2 2 2 3 5 3" xfId="27464" xr:uid="{00000000-0005-0000-0000-0000C1520000}"/>
    <cellStyle name="Normal 47 2 2 2 3 6" xfId="7345" xr:uid="{00000000-0005-0000-0000-0000C2520000}"/>
    <cellStyle name="Normal 47 2 2 2 3 6 2" xfId="37671" xr:uid="{00000000-0005-0000-0000-0000C3520000}"/>
    <cellStyle name="Normal 47 2 2 2 3 6 3" xfId="22447" xr:uid="{00000000-0005-0000-0000-0000C4520000}"/>
    <cellStyle name="Normal 47 2 2 2 3 7" xfId="32659" xr:uid="{00000000-0005-0000-0000-0000C5520000}"/>
    <cellStyle name="Normal 47 2 2 2 3 8" xfId="17434" xr:uid="{00000000-0005-0000-0000-0000C6520000}"/>
    <cellStyle name="Normal 47 2 2 2 4" xfId="2692" xr:uid="{00000000-0005-0000-0000-0000C7520000}"/>
    <cellStyle name="Normal 47 2 2 2 4 2" xfId="4382" xr:uid="{00000000-0005-0000-0000-0000C8520000}"/>
    <cellStyle name="Normal 47 2 2 2 4 2 2" xfId="14455" xr:uid="{00000000-0005-0000-0000-0000C9520000}"/>
    <cellStyle name="Normal 47 2 2 2 4 2 2 2" xfId="44777" xr:uid="{00000000-0005-0000-0000-0000CA520000}"/>
    <cellStyle name="Normal 47 2 2 2 4 2 2 3" xfId="29553" xr:uid="{00000000-0005-0000-0000-0000CB520000}"/>
    <cellStyle name="Normal 47 2 2 2 4 2 3" xfId="9435" xr:uid="{00000000-0005-0000-0000-0000CC520000}"/>
    <cellStyle name="Normal 47 2 2 2 4 2 3 2" xfId="39760" xr:uid="{00000000-0005-0000-0000-0000CD520000}"/>
    <cellStyle name="Normal 47 2 2 2 4 2 3 3" xfId="24536" xr:uid="{00000000-0005-0000-0000-0000CE520000}"/>
    <cellStyle name="Normal 47 2 2 2 4 2 4" xfId="34747" xr:uid="{00000000-0005-0000-0000-0000CF520000}"/>
    <cellStyle name="Normal 47 2 2 2 4 2 5" xfId="19523" xr:uid="{00000000-0005-0000-0000-0000D0520000}"/>
    <cellStyle name="Normal 47 2 2 2 4 3" xfId="6074" xr:uid="{00000000-0005-0000-0000-0000D1520000}"/>
    <cellStyle name="Normal 47 2 2 2 4 3 2" xfId="16126" xr:uid="{00000000-0005-0000-0000-0000D2520000}"/>
    <cellStyle name="Normal 47 2 2 2 4 3 2 2" xfId="46448" xr:uid="{00000000-0005-0000-0000-0000D3520000}"/>
    <cellStyle name="Normal 47 2 2 2 4 3 2 3" xfId="31224" xr:uid="{00000000-0005-0000-0000-0000D4520000}"/>
    <cellStyle name="Normal 47 2 2 2 4 3 3" xfId="11106" xr:uid="{00000000-0005-0000-0000-0000D5520000}"/>
    <cellStyle name="Normal 47 2 2 2 4 3 3 2" xfId="41431" xr:uid="{00000000-0005-0000-0000-0000D6520000}"/>
    <cellStyle name="Normal 47 2 2 2 4 3 3 3" xfId="26207" xr:uid="{00000000-0005-0000-0000-0000D7520000}"/>
    <cellStyle name="Normal 47 2 2 2 4 3 4" xfId="36418" xr:uid="{00000000-0005-0000-0000-0000D8520000}"/>
    <cellStyle name="Normal 47 2 2 2 4 3 5" xfId="21194" xr:uid="{00000000-0005-0000-0000-0000D9520000}"/>
    <cellStyle name="Normal 47 2 2 2 4 4" xfId="12784" xr:uid="{00000000-0005-0000-0000-0000DA520000}"/>
    <cellStyle name="Normal 47 2 2 2 4 4 2" xfId="43106" xr:uid="{00000000-0005-0000-0000-0000DB520000}"/>
    <cellStyle name="Normal 47 2 2 2 4 4 3" xfId="27882" xr:uid="{00000000-0005-0000-0000-0000DC520000}"/>
    <cellStyle name="Normal 47 2 2 2 4 5" xfId="7763" xr:uid="{00000000-0005-0000-0000-0000DD520000}"/>
    <cellStyle name="Normal 47 2 2 2 4 5 2" xfId="38089" xr:uid="{00000000-0005-0000-0000-0000DE520000}"/>
    <cellStyle name="Normal 47 2 2 2 4 5 3" xfId="22865" xr:uid="{00000000-0005-0000-0000-0000DF520000}"/>
    <cellStyle name="Normal 47 2 2 2 4 6" xfId="33077" xr:uid="{00000000-0005-0000-0000-0000E0520000}"/>
    <cellStyle name="Normal 47 2 2 2 4 7" xfId="17852" xr:uid="{00000000-0005-0000-0000-0000E1520000}"/>
    <cellStyle name="Normal 47 2 2 2 5" xfId="3545" xr:uid="{00000000-0005-0000-0000-0000E2520000}"/>
    <cellStyle name="Normal 47 2 2 2 5 2" xfId="13619" xr:uid="{00000000-0005-0000-0000-0000E3520000}"/>
    <cellStyle name="Normal 47 2 2 2 5 2 2" xfId="43941" xr:uid="{00000000-0005-0000-0000-0000E4520000}"/>
    <cellStyle name="Normal 47 2 2 2 5 2 3" xfId="28717" xr:uid="{00000000-0005-0000-0000-0000E5520000}"/>
    <cellStyle name="Normal 47 2 2 2 5 3" xfId="8599" xr:uid="{00000000-0005-0000-0000-0000E6520000}"/>
    <cellStyle name="Normal 47 2 2 2 5 3 2" xfId="38924" xr:uid="{00000000-0005-0000-0000-0000E7520000}"/>
    <cellStyle name="Normal 47 2 2 2 5 3 3" xfId="23700" xr:uid="{00000000-0005-0000-0000-0000E8520000}"/>
    <cellStyle name="Normal 47 2 2 2 5 4" xfId="33911" xr:uid="{00000000-0005-0000-0000-0000E9520000}"/>
    <cellStyle name="Normal 47 2 2 2 5 5" xfId="18687" xr:uid="{00000000-0005-0000-0000-0000EA520000}"/>
    <cellStyle name="Normal 47 2 2 2 6" xfId="5238" xr:uid="{00000000-0005-0000-0000-0000EB520000}"/>
    <cellStyle name="Normal 47 2 2 2 6 2" xfId="15290" xr:uid="{00000000-0005-0000-0000-0000EC520000}"/>
    <cellStyle name="Normal 47 2 2 2 6 2 2" xfId="45612" xr:uid="{00000000-0005-0000-0000-0000ED520000}"/>
    <cellStyle name="Normal 47 2 2 2 6 2 3" xfId="30388" xr:uid="{00000000-0005-0000-0000-0000EE520000}"/>
    <cellStyle name="Normal 47 2 2 2 6 3" xfId="10270" xr:uid="{00000000-0005-0000-0000-0000EF520000}"/>
    <cellStyle name="Normal 47 2 2 2 6 3 2" xfId="40595" xr:uid="{00000000-0005-0000-0000-0000F0520000}"/>
    <cellStyle name="Normal 47 2 2 2 6 3 3" xfId="25371" xr:uid="{00000000-0005-0000-0000-0000F1520000}"/>
    <cellStyle name="Normal 47 2 2 2 6 4" xfId="35582" xr:uid="{00000000-0005-0000-0000-0000F2520000}"/>
    <cellStyle name="Normal 47 2 2 2 6 5" xfId="20358" xr:uid="{00000000-0005-0000-0000-0000F3520000}"/>
    <cellStyle name="Normal 47 2 2 2 7" xfId="11948" xr:uid="{00000000-0005-0000-0000-0000F4520000}"/>
    <cellStyle name="Normal 47 2 2 2 7 2" xfId="42270" xr:uid="{00000000-0005-0000-0000-0000F5520000}"/>
    <cellStyle name="Normal 47 2 2 2 7 3" xfId="27046" xr:uid="{00000000-0005-0000-0000-0000F6520000}"/>
    <cellStyle name="Normal 47 2 2 2 8" xfId="6927" xr:uid="{00000000-0005-0000-0000-0000F7520000}"/>
    <cellStyle name="Normal 47 2 2 2 8 2" xfId="37253" xr:uid="{00000000-0005-0000-0000-0000F8520000}"/>
    <cellStyle name="Normal 47 2 2 2 8 3" xfId="22029" xr:uid="{00000000-0005-0000-0000-0000F9520000}"/>
    <cellStyle name="Normal 47 2 2 2 9" xfId="32241" xr:uid="{00000000-0005-0000-0000-0000FA520000}"/>
    <cellStyle name="Normal 47 2 2 3" xfId="1954" xr:uid="{00000000-0005-0000-0000-0000FB520000}"/>
    <cellStyle name="Normal 47 2 2 3 2" xfId="2375" xr:uid="{00000000-0005-0000-0000-0000FC520000}"/>
    <cellStyle name="Normal 47 2 2 3 2 2" xfId="3214" xr:uid="{00000000-0005-0000-0000-0000FD520000}"/>
    <cellStyle name="Normal 47 2 2 3 2 2 2" xfId="4904" xr:uid="{00000000-0005-0000-0000-0000FE520000}"/>
    <cellStyle name="Normal 47 2 2 3 2 2 2 2" xfId="14977" xr:uid="{00000000-0005-0000-0000-0000FF520000}"/>
    <cellStyle name="Normal 47 2 2 3 2 2 2 2 2" xfId="45299" xr:uid="{00000000-0005-0000-0000-000000530000}"/>
    <cellStyle name="Normal 47 2 2 3 2 2 2 2 3" xfId="30075" xr:uid="{00000000-0005-0000-0000-000001530000}"/>
    <cellStyle name="Normal 47 2 2 3 2 2 2 3" xfId="9957" xr:uid="{00000000-0005-0000-0000-000002530000}"/>
    <cellStyle name="Normal 47 2 2 3 2 2 2 3 2" xfId="40282" xr:uid="{00000000-0005-0000-0000-000003530000}"/>
    <cellStyle name="Normal 47 2 2 3 2 2 2 3 3" xfId="25058" xr:uid="{00000000-0005-0000-0000-000004530000}"/>
    <cellStyle name="Normal 47 2 2 3 2 2 2 4" xfId="35269" xr:uid="{00000000-0005-0000-0000-000005530000}"/>
    <cellStyle name="Normal 47 2 2 3 2 2 2 5" xfId="20045" xr:uid="{00000000-0005-0000-0000-000006530000}"/>
    <cellStyle name="Normal 47 2 2 3 2 2 3" xfId="6596" xr:uid="{00000000-0005-0000-0000-000007530000}"/>
    <cellStyle name="Normal 47 2 2 3 2 2 3 2" xfId="16648" xr:uid="{00000000-0005-0000-0000-000008530000}"/>
    <cellStyle name="Normal 47 2 2 3 2 2 3 2 2" xfId="46970" xr:uid="{00000000-0005-0000-0000-000009530000}"/>
    <cellStyle name="Normal 47 2 2 3 2 2 3 2 3" xfId="31746" xr:uid="{00000000-0005-0000-0000-00000A530000}"/>
    <cellStyle name="Normal 47 2 2 3 2 2 3 3" xfId="11628" xr:uid="{00000000-0005-0000-0000-00000B530000}"/>
    <cellStyle name="Normal 47 2 2 3 2 2 3 3 2" xfId="41953" xr:uid="{00000000-0005-0000-0000-00000C530000}"/>
    <cellStyle name="Normal 47 2 2 3 2 2 3 3 3" xfId="26729" xr:uid="{00000000-0005-0000-0000-00000D530000}"/>
    <cellStyle name="Normal 47 2 2 3 2 2 3 4" xfId="36940" xr:uid="{00000000-0005-0000-0000-00000E530000}"/>
    <cellStyle name="Normal 47 2 2 3 2 2 3 5" xfId="21716" xr:uid="{00000000-0005-0000-0000-00000F530000}"/>
    <cellStyle name="Normal 47 2 2 3 2 2 4" xfId="13306" xr:uid="{00000000-0005-0000-0000-000010530000}"/>
    <cellStyle name="Normal 47 2 2 3 2 2 4 2" xfId="43628" xr:uid="{00000000-0005-0000-0000-000011530000}"/>
    <cellStyle name="Normal 47 2 2 3 2 2 4 3" xfId="28404" xr:uid="{00000000-0005-0000-0000-000012530000}"/>
    <cellStyle name="Normal 47 2 2 3 2 2 5" xfId="8285" xr:uid="{00000000-0005-0000-0000-000013530000}"/>
    <cellStyle name="Normal 47 2 2 3 2 2 5 2" xfId="38611" xr:uid="{00000000-0005-0000-0000-000014530000}"/>
    <cellStyle name="Normal 47 2 2 3 2 2 5 3" xfId="23387" xr:uid="{00000000-0005-0000-0000-000015530000}"/>
    <cellStyle name="Normal 47 2 2 3 2 2 6" xfId="33599" xr:uid="{00000000-0005-0000-0000-000016530000}"/>
    <cellStyle name="Normal 47 2 2 3 2 2 7" xfId="18374" xr:uid="{00000000-0005-0000-0000-000017530000}"/>
    <cellStyle name="Normal 47 2 2 3 2 3" xfId="4067" xr:uid="{00000000-0005-0000-0000-000018530000}"/>
    <cellStyle name="Normal 47 2 2 3 2 3 2" xfId="14141" xr:uid="{00000000-0005-0000-0000-000019530000}"/>
    <cellStyle name="Normal 47 2 2 3 2 3 2 2" xfId="44463" xr:uid="{00000000-0005-0000-0000-00001A530000}"/>
    <cellStyle name="Normal 47 2 2 3 2 3 2 3" xfId="29239" xr:uid="{00000000-0005-0000-0000-00001B530000}"/>
    <cellStyle name="Normal 47 2 2 3 2 3 3" xfId="9121" xr:uid="{00000000-0005-0000-0000-00001C530000}"/>
    <cellStyle name="Normal 47 2 2 3 2 3 3 2" xfId="39446" xr:uid="{00000000-0005-0000-0000-00001D530000}"/>
    <cellStyle name="Normal 47 2 2 3 2 3 3 3" xfId="24222" xr:uid="{00000000-0005-0000-0000-00001E530000}"/>
    <cellStyle name="Normal 47 2 2 3 2 3 4" xfId="34433" xr:uid="{00000000-0005-0000-0000-00001F530000}"/>
    <cellStyle name="Normal 47 2 2 3 2 3 5" xfId="19209" xr:uid="{00000000-0005-0000-0000-000020530000}"/>
    <cellStyle name="Normal 47 2 2 3 2 4" xfId="5760" xr:uid="{00000000-0005-0000-0000-000021530000}"/>
    <cellStyle name="Normal 47 2 2 3 2 4 2" xfId="15812" xr:uid="{00000000-0005-0000-0000-000022530000}"/>
    <cellStyle name="Normal 47 2 2 3 2 4 2 2" xfId="46134" xr:uid="{00000000-0005-0000-0000-000023530000}"/>
    <cellStyle name="Normal 47 2 2 3 2 4 2 3" xfId="30910" xr:uid="{00000000-0005-0000-0000-000024530000}"/>
    <cellStyle name="Normal 47 2 2 3 2 4 3" xfId="10792" xr:uid="{00000000-0005-0000-0000-000025530000}"/>
    <cellStyle name="Normal 47 2 2 3 2 4 3 2" xfId="41117" xr:uid="{00000000-0005-0000-0000-000026530000}"/>
    <cellStyle name="Normal 47 2 2 3 2 4 3 3" xfId="25893" xr:uid="{00000000-0005-0000-0000-000027530000}"/>
    <cellStyle name="Normal 47 2 2 3 2 4 4" xfId="36104" xr:uid="{00000000-0005-0000-0000-000028530000}"/>
    <cellStyle name="Normal 47 2 2 3 2 4 5" xfId="20880" xr:uid="{00000000-0005-0000-0000-000029530000}"/>
    <cellStyle name="Normal 47 2 2 3 2 5" xfId="12470" xr:uid="{00000000-0005-0000-0000-00002A530000}"/>
    <cellStyle name="Normal 47 2 2 3 2 5 2" xfId="42792" xr:uid="{00000000-0005-0000-0000-00002B530000}"/>
    <cellStyle name="Normal 47 2 2 3 2 5 3" xfId="27568" xr:uid="{00000000-0005-0000-0000-00002C530000}"/>
    <cellStyle name="Normal 47 2 2 3 2 6" xfId="7449" xr:uid="{00000000-0005-0000-0000-00002D530000}"/>
    <cellStyle name="Normal 47 2 2 3 2 6 2" xfId="37775" xr:uid="{00000000-0005-0000-0000-00002E530000}"/>
    <cellStyle name="Normal 47 2 2 3 2 6 3" xfId="22551" xr:uid="{00000000-0005-0000-0000-00002F530000}"/>
    <cellStyle name="Normal 47 2 2 3 2 7" xfId="32763" xr:uid="{00000000-0005-0000-0000-000030530000}"/>
    <cellStyle name="Normal 47 2 2 3 2 8" xfId="17538" xr:uid="{00000000-0005-0000-0000-000031530000}"/>
    <cellStyle name="Normal 47 2 2 3 3" xfId="2796" xr:uid="{00000000-0005-0000-0000-000032530000}"/>
    <cellStyle name="Normal 47 2 2 3 3 2" xfId="4486" xr:uid="{00000000-0005-0000-0000-000033530000}"/>
    <cellStyle name="Normal 47 2 2 3 3 2 2" xfId="14559" xr:uid="{00000000-0005-0000-0000-000034530000}"/>
    <cellStyle name="Normal 47 2 2 3 3 2 2 2" xfId="44881" xr:uid="{00000000-0005-0000-0000-000035530000}"/>
    <cellStyle name="Normal 47 2 2 3 3 2 2 3" xfId="29657" xr:uid="{00000000-0005-0000-0000-000036530000}"/>
    <cellStyle name="Normal 47 2 2 3 3 2 3" xfId="9539" xr:uid="{00000000-0005-0000-0000-000037530000}"/>
    <cellStyle name="Normal 47 2 2 3 3 2 3 2" xfId="39864" xr:uid="{00000000-0005-0000-0000-000038530000}"/>
    <cellStyle name="Normal 47 2 2 3 3 2 3 3" xfId="24640" xr:uid="{00000000-0005-0000-0000-000039530000}"/>
    <cellStyle name="Normal 47 2 2 3 3 2 4" xfId="34851" xr:uid="{00000000-0005-0000-0000-00003A530000}"/>
    <cellStyle name="Normal 47 2 2 3 3 2 5" xfId="19627" xr:uid="{00000000-0005-0000-0000-00003B530000}"/>
    <cellStyle name="Normal 47 2 2 3 3 3" xfId="6178" xr:uid="{00000000-0005-0000-0000-00003C530000}"/>
    <cellStyle name="Normal 47 2 2 3 3 3 2" xfId="16230" xr:uid="{00000000-0005-0000-0000-00003D530000}"/>
    <cellStyle name="Normal 47 2 2 3 3 3 2 2" xfId="46552" xr:uid="{00000000-0005-0000-0000-00003E530000}"/>
    <cellStyle name="Normal 47 2 2 3 3 3 2 3" xfId="31328" xr:uid="{00000000-0005-0000-0000-00003F530000}"/>
    <cellStyle name="Normal 47 2 2 3 3 3 3" xfId="11210" xr:uid="{00000000-0005-0000-0000-000040530000}"/>
    <cellStyle name="Normal 47 2 2 3 3 3 3 2" xfId="41535" xr:uid="{00000000-0005-0000-0000-000041530000}"/>
    <cellStyle name="Normal 47 2 2 3 3 3 3 3" xfId="26311" xr:uid="{00000000-0005-0000-0000-000042530000}"/>
    <cellStyle name="Normal 47 2 2 3 3 3 4" xfId="36522" xr:uid="{00000000-0005-0000-0000-000043530000}"/>
    <cellStyle name="Normal 47 2 2 3 3 3 5" xfId="21298" xr:uid="{00000000-0005-0000-0000-000044530000}"/>
    <cellStyle name="Normal 47 2 2 3 3 4" xfId="12888" xr:uid="{00000000-0005-0000-0000-000045530000}"/>
    <cellStyle name="Normal 47 2 2 3 3 4 2" xfId="43210" xr:uid="{00000000-0005-0000-0000-000046530000}"/>
    <cellStyle name="Normal 47 2 2 3 3 4 3" xfId="27986" xr:uid="{00000000-0005-0000-0000-000047530000}"/>
    <cellStyle name="Normal 47 2 2 3 3 5" xfId="7867" xr:uid="{00000000-0005-0000-0000-000048530000}"/>
    <cellStyle name="Normal 47 2 2 3 3 5 2" xfId="38193" xr:uid="{00000000-0005-0000-0000-000049530000}"/>
    <cellStyle name="Normal 47 2 2 3 3 5 3" xfId="22969" xr:uid="{00000000-0005-0000-0000-00004A530000}"/>
    <cellStyle name="Normal 47 2 2 3 3 6" xfId="33181" xr:uid="{00000000-0005-0000-0000-00004B530000}"/>
    <cellStyle name="Normal 47 2 2 3 3 7" xfId="17956" xr:uid="{00000000-0005-0000-0000-00004C530000}"/>
    <cellStyle name="Normal 47 2 2 3 4" xfId="3649" xr:uid="{00000000-0005-0000-0000-00004D530000}"/>
    <cellStyle name="Normal 47 2 2 3 4 2" xfId="13723" xr:uid="{00000000-0005-0000-0000-00004E530000}"/>
    <cellStyle name="Normal 47 2 2 3 4 2 2" xfId="44045" xr:uid="{00000000-0005-0000-0000-00004F530000}"/>
    <cellStyle name="Normal 47 2 2 3 4 2 3" xfId="28821" xr:uid="{00000000-0005-0000-0000-000050530000}"/>
    <cellStyle name="Normal 47 2 2 3 4 3" xfId="8703" xr:uid="{00000000-0005-0000-0000-000051530000}"/>
    <cellStyle name="Normal 47 2 2 3 4 3 2" xfId="39028" xr:uid="{00000000-0005-0000-0000-000052530000}"/>
    <cellStyle name="Normal 47 2 2 3 4 3 3" xfId="23804" xr:uid="{00000000-0005-0000-0000-000053530000}"/>
    <cellStyle name="Normal 47 2 2 3 4 4" xfId="34015" xr:uid="{00000000-0005-0000-0000-000054530000}"/>
    <cellStyle name="Normal 47 2 2 3 4 5" xfId="18791" xr:uid="{00000000-0005-0000-0000-000055530000}"/>
    <cellStyle name="Normal 47 2 2 3 5" xfId="5342" xr:uid="{00000000-0005-0000-0000-000056530000}"/>
    <cellStyle name="Normal 47 2 2 3 5 2" xfId="15394" xr:uid="{00000000-0005-0000-0000-000057530000}"/>
    <cellStyle name="Normal 47 2 2 3 5 2 2" xfId="45716" xr:uid="{00000000-0005-0000-0000-000058530000}"/>
    <cellStyle name="Normal 47 2 2 3 5 2 3" xfId="30492" xr:uid="{00000000-0005-0000-0000-000059530000}"/>
    <cellStyle name="Normal 47 2 2 3 5 3" xfId="10374" xr:uid="{00000000-0005-0000-0000-00005A530000}"/>
    <cellStyle name="Normal 47 2 2 3 5 3 2" xfId="40699" xr:uid="{00000000-0005-0000-0000-00005B530000}"/>
    <cellStyle name="Normal 47 2 2 3 5 3 3" xfId="25475" xr:uid="{00000000-0005-0000-0000-00005C530000}"/>
    <cellStyle name="Normal 47 2 2 3 5 4" xfId="35686" xr:uid="{00000000-0005-0000-0000-00005D530000}"/>
    <cellStyle name="Normal 47 2 2 3 5 5" xfId="20462" xr:uid="{00000000-0005-0000-0000-00005E530000}"/>
    <cellStyle name="Normal 47 2 2 3 6" xfId="12052" xr:uid="{00000000-0005-0000-0000-00005F530000}"/>
    <cellStyle name="Normal 47 2 2 3 6 2" xfId="42374" xr:uid="{00000000-0005-0000-0000-000060530000}"/>
    <cellStyle name="Normal 47 2 2 3 6 3" xfId="27150" xr:uid="{00000000-0005-0000-0000-000061530000}"/>
    <cellStyle name="Normal 47 2 2 3 7" xfId="7031" xr:uid="{00000000-0005-0000-0000-000062530000}"/>
    <cellStyle name="Normal 47 2 2 3 7 2" xfId="37357" xr:uid="{00000000-0005-0000-0000-000063530000}"/>
    <cellStyle name="Normal 47 2 2 3 7 3" xfId="22133" xr:uid="{00000000-0005-0000-0000-000064530000}"/>
    <cellStyle name="Normal 47 2 2 3 8" xfId="32345" xr:uid="{00000000-0005-0000-0000-000065530000}"/>
    <cellStyle name="Normal 47 2 2 3 9" xfId="17120" xr:uid="{00000000-0005-0000-0000-000066530000}"/>
    <cellStyle name="Normal 47 2 2 4" xfId="2167" xr:uid="{00000000-0005-0000-0000-000067530000}"/>
    <cellStyle name="Normal 47 2 2 4 2" xfId="3006" xr:uid="{00000000-0005-0000-0000-000068530000}"/>
    <cellStyle name="Normal 47 2 2 4 2 2" xfId="4696" xr:uid="{00000000-0005-0000-0000-000069530000}"/>
    <cellStyle name="Normal 47 2 2 4 2 2 2" xfId="14769" xr:uid="{00000000-0005-0000-0000-00006A530000}"/>
    <cellStyle name="Normal 47 2 2 4 2 2 2 2" xfId="45091" xr:uid="{00000000-0005-0000-0000-00006B530000}"/>
    <cellStyle name="Normal 47 2 2 4 2 2 2 3" xfId="29867" xr:uid="{00000000-0005-0000-0000-00006C530000}"/>
    <cellStyle name="Normal 47 2 2 4 2 2 3" xfId="9749" xr:uid="{00000000-0005-0000-0000-00006D530000}"/>
    <cellStyle name="Normal 47 2 2 4 2 2 3 2" xfId="40074" xr:uid="{00000000-0005-0000-0000-00006E530000}"/>
    <cellStyle name="Normal 47 2 2 4 2 2 3 3" xfId="24850" xr:uid="{00000000-0005-0000-0000-00006F530000}"/>
    <cellStyle name="Normal 47 2 2 4 2 2 4" xfId="35061" xr:uid="{00000000-0005-0000-0000-000070530000}"/>
    <cellStyle name="Normal 47 2 2 4 2 2 5" xfId="19837" xr:uid="{00000000-0005-0000-0000-000071530000}"/>
    <cellStyle name="Normal 47 2 2 4 2 3" xfId="6388" xr:uid="{00000000-0005-0000-0000-000072530000}"/>
    <cellStyle name="Normal 47 2 2 4 2 3 2" xfId="16440" xr:uid="{00000000-0005-0000-0000-000073530000}"/>
    <cellStyle name="Normal 47 2 2 4 2 3 2 2" xfId="46762" xr:uid="{00000000-0005-0000-0000-000074530000}"/>
    <cellStyle name="Normal 47 2 2 4 2 3 2 3" xfId="31538" xr:uid="{00000000-0005-0000-0000-000075530000}"/>
    <cellStyle name="Normal 47 2 2 4 2 3 3" xfId="11420" xr:uid="{00000000-0005-0000-0000-000076530000}"/>
    <cellStyle name="Normal 47 2 2 4 2 3 3 2" xfId="41745" xr:uid="{00000000-0005-0000-0000-000077530000}"/>
    <cellStyle name="Normal 47 2 2 4 2 3 3 3" xfId="26521" xr:uid="{00000000-0005-0000-0000-000078530000}"/>
    <cellStyle name="Normal 47 2 2 4 2 3 4" xfId="36732" xr:uid="{00000000-0005-0000-0000-000079530000}"/>
    <cellStyle name="Normal 47 2 2 4 2 3 5" xfId="21508" xr:uid="{00000000-0005-0000-0000-00007A530000}"/>
    <cellStyle name="Normal 47 2 2 4 2 4" xfId="13098" xr:uid="{00000000-0005-0000-0000-00007B530000}"/>
    <cellStyle name="Normal 47 2 2 4 2 4 2" xfId="43420" xr:uid="{00000000-0005-0000-0000-00007C530000}"/>
    <cellStyle name="Normal 47 2 2 4 2 4 3" xfId="28196" xr:uid="{00000000-0005-0000-0000-00007D530000}"/>
    <cellStyle name="Normal 47 2 2 4 2 5" xfId="8077" xr:uid="{00000000-0005-0000-0000-00007E530000}"/>
    <cellStyle name="Normal 47 2 2 4 2 5 2" xfId="38403" xr:uid="{00000000-0005-0000-0000-00007F530000}"/>
    <cellStyle name="Normal 47 2 2 4 2 5 3" xfId="23179" xr:uid="{00000000-0005-0000-0000-000080530000}"/>
    <cellStyle name="Normal 47 2 2 4 2 6" xfId="33391" xr:uid="{00000000-0005-0000-0000-000081530000}"/>
    <cellStyle name="Normal 47 2 2 4 2 7" xfId="18166" xr:uid="{00000000-0005-0000-0000-000082530000}"/>
    <cellStyle name="Normal 47 2 2 4 3" xfId="3859" xr:uid="{00000000-0005-0000-0000-000083530000}"/>
    <cellStyle name="Normal 47 2 2 4 3 2" xfId="13933" xr:uid="{00000000-0005-0000-0000-000084530000}"/>
    <cellStyle name="Normal 47 2 2 4 3 2 2" xfId="44255" xr:uid="{00000000-0005-0000-0000-000085530000}"/>
    <cellStyle name="Normal 47 2 2 4 3 2 3" xfId="29031" xr:uid="{00000000-0005-0000-0000-000086530000}"/>
    <cellStyle name="Normal 47 2 2 4 3 3" xfId="8913" xr:uid="{00000000-0005-0000-0000-000087530000}"/>
    <cellStyle name="Normal 47 2 2 4 3 3 2" xfId="39238" xr:uid="{00000000-0005-0000-0000-000088530000}"/>
    <cellStyle name="Normal 47 2 2 4 3 3 3" xfId="24014" xr:uid="{00000000-0005-0000-0000-000089530000}"/>
    <cellStyle name="Normal 47 2 2 4 3 4" xfId="34225" xr:uid="{00000000-0005-0000-0000-00008A530000}"/>
    <cellStyle name="Normal 47 2 2 4 3 5" xfId="19001" xr:uid="{00000000-0005-0000-0000-00008B530000}"/>
    <cellStyle name="Normal 47 2 2 4 4" xfId="5552" xr:uid="{00000000-0005-0000-0000-00008C530000}"/>
    <cellStyle name="Normal 47 2 2 4 4 2" xfId="15604" xr:uid="{00000000-0005-0000-0000-00008D530000}"/>
    <cellStyle name="Normal 47 2 2 4 4 2 2" xfId="45926" xr:uid="{00000000-0005-0000-0000-00008E530000}"/>
    <cellStyle name="Normal 47 2 2 4 4 2 3" xfId="30702" xr:uid="{00000000-0005-0000-0000-00008F530000}"/>
    <cellStyle name="Normal 47 2 2 4 4 3" xfId="10584" xr:uid="{00000000-0005-0000-0000-000090530000}"/>
    <cellStyle name="Normal 47 2 2 4 4 3 2" xfId="40909" xr:uid="{00000000-0005-0000-0000-000091530000}"/>
    <cellStyle name="Normal 47 2 2 4 4 3 3" xfId="25685" xr:uid="{00000000-0005-0000-0000-000092530000}"/>
    <cellStyle name="Normal 47 2 2 4 4 4" xfId="35896" xr:uid="{00000000-0005-0000-0000-000093530000}"/>
    <cellStyle name="Normal 47 2 2 4 4 5" xfId="20672" xr:uid="{00000000-0005-0000-0000-000094530000}"/>
    <cellStyle name="Normal 47 2 2 4 5" xfId="12262" xr:uid="{00000000-0005-0000-0000-000095530000}"/>
    <cellStyle name="Normal 47 2 2 4 5 2" xfId="42584" xr:uid="{00000000-0005-0000-0000-000096530000}"/>
    <cellStyle name="Normal 47 2 2 4 5 3" xfId="27360" xr:uid="{00000000-0005-0000-0000-000097530000}"/>
    <cellStyle name="Normal 47 2 2 4 6" xfId="7241" xr:uid="{00000000-0005-0000-0000-000098530000}"/>
    <cellStyle name="Normal 47 2 2 4 6 2" xfId="37567" xr:uid="{00000000-0005-0000-0000-000099530000}"/>
    <cellStyle name="Normal 47 2 2 4 6 3" xfId="22343" xr:uid="{00000000-0005-0000-0000-00009A530000}"/>
    <cellStyle name="Normal 47 2 2 4 7" xfId="32555" xr:uid="{00000000-0005-0000-0000-00009B530000}"/>
    <cellStyle name="Normal 47 2 2 4 8" xfId="17330" xr:uid="{00000000-0005-0000-0000-00009C530000}"/>
    <cellStyle name="Normal 47 2 2 5" xfId="2588" xr:uid="{00000000-0005-0000-0000-00009D530000}"/>
    <cellStyle name="Normal 47 2 2 5 2" xfId="4278" xr:uid="{00000000-0005-0000-0000-00009E530000}"/>
    <cellStyle name="Normal 47 2 2 5 2 2" xfId="14351" xr:uid="{00000000-0005-0000-0000-00009F530000}"/>
    <cellStyle name="Normal 47 2 2 5 2 2 2" xfId="44673" xr:uid="{00000000-0005-0000-0000-0000A0530000}"/>
    <cellStyle name="Normal 47 2 2 5 2 2 3" xfId="29449" xr:uid="{00000000-0005-0000-0000-0000A1530000}"/>
    <cellStyle name="Normal 47 2 2 5 2 3" xfId="9331" xr:uid="{00000000-0005-0000-0000-0000A2530000}"/>
    <cellStyle name="Normal 47 2 2 5 2 3 2" xfId="39656" xr:uid="{00000000-0005-0000-0000-0000A3530000}"/>
    <cellStyle name="Normal 47 2 2 5 2 3 3" xfId="24432" xr:uid="{00000000-0005-0000-0000-0000A4530000}"/>
    <cellStyle name="Normal 47 2 2 5 2 4" xfId="34643" xr:uid="{00000000-0005-0000-0000-0000A5530000}"/>
    <cellStyle name="Normal 47 2 2 5 2 5" xfId="19419" xr:uid="{00000000-0005-0000-0000-0000A6530000}"/>
    <cellStyle name="Normal 47 2 2 5 3" xfId="5970" xr:uid="{00000000-0005-0000-0000-0000A7530000}"/>
    <cellStyle name="Normal 47 2 2 5 3 2" xfId="16022" xr:uid="{00000000-0005-0000-0000-0000A8530000}"/>
    <cellStyle name="Normal 47 2 2 5 3 2 2" xfId="46344" xr:uid="{00000000-0005-0000-0000-0000A9530000}"/>
    <cellStyle name="Normal 47 2 2 5 3 2 3" xfId="31120" xr:uid="{00000000-0005-0000-0000-0000AA530000}"/>
    <cellStyle name="Normal 47 2 2 5 3 3" xfId="11002" xr:uid="{00000000-0005-0000-0000-0000AB530000}"/>
    <cellStyle name="Normal 47 2 2 5 3 3 2" xfId="41327" xr:uid="{00000000-0005-0000-0000-0000AC530000}"/>
    <cellStyle name="Normal 47 2 2 5 3 3 3" xfId="26103" xr:uid="{00000000-0005-0000-0000-0000AD530000}"/>
    <cellStyle name="Normal 47 2 2 5 3 4" xfId="36314" xr:uid="{00000000-0005-0000-0000-0000AE530000}"/>
    <cellStyle name="Normal 47 2 2 5 3 5" xfId="21090" xr:uid="{00000000-0005-0000-0000-0000AF530000}"/>
    <cellStyle name="Normal 47 2 2 5 4" xfId="12680" xr:uid="{00000000-0005-0000-0000-0000B0530000}"/>
    <cellStyle name="Normal 47 2 2 5 4 2" xfId="43002" xr:uid="{00000000-0005-0000-0000-0000B1530000}"/>
    <cellStyle name="Normal 47 2 2 5 4 3" xfId="27778" xr:uid="{00000000-0005-0000-0000-0000B2530000}"/>
    <cellStyle name="Normal 47 2 2 5 5" xfId="7659" xr:uid="{00000000-0005-0000-0000-0000B3530000}"/>
    <cellStyle name="Normal 47 2 2 5 5 2" xfId="37985" xr:uid="{00000000-0005-0000-0000-0000B4530000}"/>
    <cellStyle name="Normal 47 2 2 5 5 3" xfId="22761" xr:uid="{00000000-0005-0000-0000-0000B5530000}"/>
    <cellStyle name="Normal 47 2 2 5 6" xfId="32973" xr:uid="{00000000-0005-0000-0000-0000B6530000}"/>
    <cellStyle name="Normal 47 2 2 5 7" xfId="17748" xr:uid="{00000000-0005-0000-0000-0000B7530000}"/>
    <cellStyle name="Normal 47 2 2 6" xfId="3441" xr:uid="{00000000-0005-0000-0000-0000B8530000}"/>
    <cellStyle name="Normal 47 2 2 6 2" xfId="13515" xr:uid="{00000000-0005-0000-0000-0000B9530000}"/>
    <cellStyle name="Normal 47 2 2 6 2 2" xfId="43837" xr:uid="{00000000-0005-0000-0000-0000BA530000}"/>
    <cellStyle name="Normal 47 2 2 6 2 3" xfId="28613" xr:uid="{00000000-0005-0000-0000-0000BB530000}"/>
    <cellStyle name="Normal 47 2 2 6 3" xfId="8495" xr:uid="{00000000-0005-0000-0000-0000BC530000}"/>
    <cellStyle name="Normal 47 2 2 6 3 2" xfId="38820" xr:uid="{00000000-0005-0000-0000-0000BD530000}"/>
    <cellStyle name="Normal 47 2 2 6 3 3" xfId="23596" xr:uid="{00000000-0005-0000-0000-0000BE530000}"/>
    <cellStyle name="Normal 47 2 2 6 4" xfId="33807" xr:uid="{00000000-0005-0000-0000-0000BF530000}"/>
    <cellStyle name="Normal 47 2 2 6 5" xfId="18583" xr:uid="{00000000-0005-0000-0000-0000C0530000}"/>
    <cellStyle name="Normal 47 2 2 7" xfId="5134" xr:uid="{00000000-0005-0000-0000-0000C1530000}"/>
    <cellStyle name="Normal 47 2 2 7 2" xfId="15186" xr:uid="{00000000-0005-0000-0000-0000C2530000}"/>
    <cellStyle name="Normal 47 2 2 7 2 2" xfId="45508" xr:uid="{00000000-0005-0000-0000-0000C3530000}"/>
    <cellStyle name="Normal 47 2 2 7 2 3" xfId="30284" xr:uid="{00000000-0005-0000-0000-0000C4530000}"/>
    <cellStyle name="Normal 47 2 2 7 3" xfId="10166" xr:uid="{00000000-0005-0000-0000-0000C5530000}"/>
    <cellStyle name="Normal 47 2 2 7 3 2" xfId="40491" xr:uid="{00000000-0005-0000-0000-0000C6530000}"/>
    <cellStyle name="Normal 47 2 2 7 3 3" xfId="25267" xr:uid="{00000000-0005-0000-0000-0000C7530000}"/>
    <cellStyle name="Normal 47 2 2 7 4" xfId="35478" xr:uid="{00000000-0005-0000-0000-0000C8530000}"/>
    <cellStyle name="Normal 47 2 2 7 5" xfId="20254" xr:uid="{00000000-0005-0000-0000-0000C9530000}"/>
    <cellStyle name="Normal 47 2 2 8" xfId="11844" xr:uid="{00000000-0005-0000-0000-0000CA530000}"/>
    <cellStyle name="Normal 47 2 2 8 2" xfId="42166" xr:uid="{00000000-0005-0000-0000-0000CB530000}"/>
    <cellStyle name="Normal 47 2 2 8 3" xfId="26942" xr:uid="{00000000-0005-0000-0000-0000CC530000}"/>
    <cellStyle name="Normal 47 2 2 9" xfId="6823" xr:uid="{00000000-0005-0000-0000-0000CD530000}"/>
    <cellStyle name="Normal 47 2 2 9 2" xfId="37149" xr:uid="{00000000-0005-0000-0000-0000CE530000}"/>
    <cellStyle name="Normal 47 2 2 9 3" xfId="21925" xr:uid="{00000000-0005-0000-0000-0000CF530000}"/>
    <cellStyle name="Normal 47 2 3" xfId="1787" xr:uid="{00000000-0005-0000-0000-0000D0530000}"/>
    <cellStyle name="Normal 47 2 3 10" xfId="16964" xr:uid="{00000000-0005-0000-0000-0000D1530000}"/>
    <cellStyle name="Normal 47 2 3 2" xfId="2006" xr:uid="{00000000-0005-0000-0000-0000D2530000}"/>
    <cellStyle name="Normal 47 2 3 2 2" xfId="2427" xr:uid="{00000000-0005-0000-0000-0000D3530000}"/>
    <cellStyle name="Normal 47 2 3 2 2 2" xfId="3266" xr:uid="{00000000-0005-0000-0000-0000D4530000}"/>
    <cellStyle name="Normal 47 2 3 2 2 2 2" xfId="4956" xr:uid="{00000000-0005-0000-0000-0000D5530000}"/>
    <cellStyle name="Normal 47 2 3 2 2 2 2 2" xfId="15029" xr:uid="{00000000-0005-0000-0000-0000D6530000}"/>
    <cellStyle name="Normal 47 2 3 2 2 2 2 2 2" xfId="45351" xr:uid="{00000000-0005-0000-0000-0000D7530000}"/>
    <cellStyle name="Normal 47 2 3 2 2 2 2 2 3" xfId="30127" xr:uid="{00000000-0005-0000-0000-0000D8530000}"/>
    <cellStyle name="Normal 47 2 3 2 2 2 2 3" xfId="10009" xr:uid="{00000000-0005-0000-0000-0000D9530000}"/>
    <cellStyle name="Normal 47 2 3 2 2 2 2 3 2" xfId="40334" xr:uid="{00000000-0005-0000-0000-0000DA530000}"/>
    <cellStyle name="Normal 47 2 3 2 2 2 2 3 3" xfId="25110" xr:uid="{00000000-0005-0000-0000-0000DB530000}"/>
    <cellStyle name="Normal 47 2 3 2 2 2 2 4" xfId="35321" xr:uid="{00000000-0005-0000-0000-0000DC530000}"/>
    <cellStyle name="Normal 47 2 3 2 2 2 2 5" xfId="20097" xr:uid="{00000000-0005-0000-0000-0000DD530000}"/>
    <cellStyle name="Normal 47 2 3 2 2 2 3" xfId="6648" xr:uid="{00000000-0005-0000-0000-0000DE530000}"/>
    <cellStyle name="Normal 47 2 3 2 2 2 3 2" xfId="16700" xr:uid="{00000000-0005-0000-0000-0000DF530000}"/>
    <cellStyle name="Normal 47 2 3 2 2 2 3 2 2" xfId="47022" xr:uid="{00000000-0005-0000-0000-0000E0530000}"/>
    <cellStyle name="Normal 47 2 3 2 2 2 3 2 3" xfId="31798" xr:uid="{00000000-0005-0000-0000-0000E1530000}"/>
    <cellStyle name="Normal 47 2 3 2 2 2 3 3" xfId="11680" xr:uid="{00000000-0005-0000-0000-0000E2530000}"/>
    <cellStyle name="Normal 47 2 3 2 2 2 3 3 2" xfId="42005" xr:uid="{00000000-0005-0000-0000-0000E3530000}"/>
    <cellStyle name="Normal 47 2 3 2 2 2 3 3 3" xfId="26781" xr:uid="{00000000-0005-0000-0000-0000E4530000}"/>
    <cellStyle name="Normal 47 2 3 2 2 2 3 4" xfId="36992" xr:uid="{00000000-0005-0000-0000-0000E5530000}"/>
    <cellStyle name="Normal 47 2 3 2 2 2 3 5" xfId="21768" xr:uid="{00000000-0005-0000-0000-0000E6530000}"/>
    <cellStyle name="Normal 47 2 3 2 2 2 4" xfId="13358" xr:uid="{00000000-0005-0000-0000-0000E7530000}"/>
    <cellStyle name="Normal 47 2 3 2 2 2 4 2" xfId="43680" xr:uid="{00000000-0005-0000-0000-0000E8530000}"/>
    <cellStyle name="Normal 47 2 3 2 2 2 4 3" xfId="28456" xr:uid="{00000000-0005-0000-0000-0000E9530000}"/>
    <cellStyle name="Normal 47 2 3 2 2 2 5" xfId="8337" xr:uid="{00000000-0005-0000-0000-0000EA530000}"/>
    <cellStyle name="Normal 47 2 3 2 2 2 5 2" xfId="38663" xr:uid="{00000000-0005-0000-0000-0000EB530000}"/>
    <cellStyle name="Normal 47 2 3 2 2 2 5 3" xfId="23439" xr:uid="{00000000-0005-0000-0000-0000EC530000}"/>
    <cellStyle name="Normal 47 2 3 2 2 2 6" xfId="33651" xr:uid="{00000000-0005-0000-0000-0000ED530000}"/>
    <cellStyle name="Normal 47 2 3 2 2 2 7" xfId="18426" xr:uid="{00000000-0005-0000-0000-0000EE530000}"/>
    <cellStyle name="Normal 47 2 3 2 2 3" xfId="4119" xr:uid="{00000000-0005-0000-0000-0000EF530000}"/>
    <cellStyle name="Normal 47 2 3 2 2 3 2" xfId="14193" xr:uid="{00000000-0005-0000-0000-0000F0530000}"/>
    <cellStyle name="Normal 47 2 3 2 2 3 2 2" xfId="44515" xr:uid="{00000000-0005-0000-0000-0000F1530000}"/>
    <cellStyle name="Normal 47 2 3 2 2 3 2 3" xfId="29291" xr:uid="{00000000-0005-0000-0000-0000F2530000}"/>
    <cellStyle name="Normal 47 2 3 2 2 3 3" xfId="9173" xr:uid="{00000000-0005-0000-0000-0000F3530000}"/>
    <cellStyle name="Normal 47 2 3 2 2 3 3 2" xfId="39498" xr:uid="{00000000-0005-0000-0000-0000F4530000}"/>
    <cellStyle name="Normal 47 2 3 2 2 3 3 3" xfId="24274" xr:uid="{00000000-0005-0000-0000-0000F5530000}"/>
    <cellStyle name="Normal 47 2 3 2 2 3 4" xfId="34485" xr:uid="{00000000-0005-0000-0000-0000F6530000}"/>
    <cellStyle name="Normal 47 2 3 2 2 3 5" xfId="19261" xr:uid="{00000000-0005-0000-0000-0000F7530000}"/>
    <cellStyle name="Normal 47 2 3 2 2 4" xfId="5812" xr:uid="{00000000-0005-0000-0000-0000F8530000}"/>
    <cellStyle name="Normal 47 2 3 2 2 4 2" xfId="15864" xr:uid="{00000000-0005-0000-0000-0000F9530000}"/>
    <cellStyle name="Normal 47 2 3 2 2 4 2 2" xfId="46186" xr:uid="{00000000-0005-0000-0000-0000FA530000}"/>
    <cellStyle name="Normal 47 2 3 2 2 4 2 3" xfId="30962" xr:uid="{00000000-0005-0000-0000-0000FB530000}"/>
    <cellStyle name="Normal 47 2 3 2 2 4 3" xfId="10844" xr:uid="{00000000-0005-0000-0000-0000FC530000}"/>
    <cellStyle name="Normal 47 2 3 2 2 4 3 2" xfId="41169" xr:uid="{00000000-0005-0000-0000-0000FD530000}"/>
    <cellStyle name="Normal 47 2 3 2 2 4 3 3" xfId="25945" xr:uid="{00000000-0005-0000-0000-0000FE530000}"/>
    <cellStyle name="Normal 47 2 3 2 2 4 4" xfId="36156" xr:uid="{00000000-0005-0000-0000-0000FF530000}"/>
    <cellStyle name="Normal 47 2 3 2 2 4 5" xfId="20932" xr:uid="{00000000-0005-0000-0000-000000540000}"/>
    <cellStyle name="Normal 47 2 3 2 2 5" xfId="12522" xr:uid="{00000000-0005-0000-0000-000001540000}"/>
    <cellStyle name="Normal 47 2 3 2 2 5 2" xfId="42844" xr:uid="{00000000-0005-0000-0000-000002540000}"/>
    <cellStyle name="Normal 47 2 3 2 2 5 3" xfId="27620" xr:uid="{00000000-0005-0000-0000-000003540000}"/>
    <cellStyle name="Normal 47 2 3 2 2 6" xfId="7501" xr:uid="{00000000-0005-0000-0000-000004540000}"/>
    <cellStyle name="Normal 47 2 3 2 2 6 2" xfId="37827" xr:uid="{00000000-0005-0000-0000-000005540000}"/>
    <cellStyle name="Normal 47 2 3 2 2 6 3" xfId="22603" xr:uid="{00000000-0005-0000-0000-000006540000}"/>
    <cellStyle name="Normal 47 2 3 2 2 7" xfId="32815" xr:uid="{00000000-0005-0000-0000-000007540000}"/>
    <cellStyle name="Normal 47 2 3 2 2 8" xfId="17590" xr:uid="{00000000-0005-0000-0000-000008540000}"/>
    <cellStyle name="Normal 47 2 3 2 3" xfId="2848" xr:uid="{00000000-0005-0000-0000-000009540000}"/>
    <cellStyle name="Normal 47 2 3 2 3 2" xfId="4538" xr:uid="{00000000-0005-0000-0000-00000A540000}"/>
    <cellStyle name="Normal 47 2 3 2 3 2 2" xfId="14611" xr:uid="{00000000-0005-0000-0000-00000B540000}"/>
    <cellStyle name="Normal 47 2 3 2 3 2 2 2" xfId="44933" xr:uid="{00000000-0005-0000-0000-00000C540000}"/>
    <cellStyle name="Normal 47 2 3 2 3 2 2 3" xfId="29709" xr:uid="{00000000-0005-0000-0000-00000D540000}"/>
    <cellStyle name="Normal 47 2 3 2 3 2 3" xfId="9591" xr:uid="{00000000-0005-0000-0000-00000E540000}"/>
    <cellStyle name="Normal 47 2 3 2 3 2 3 2" xfId="39916" xr:uid="{00000000-0005-0000-0000-00000F540000}"/>
    <cellStyle name="Normal 47 2 3 2 3 2 3 3" xfId="24692" xr:uid="{00000000-0005-0000-0000-000010540000}"/>
    <cellStyle name="Normal 47 2 3 2 3 2 4" xfId="34903" xr:uid="{00000000-0005-0000-0000-000011540000}"/>
    <cellStyle name="Normal 47 2 3 2 3 2 5" xfId="19679" xr:uid="{00000000-0005-0000-0000-000012540000}"/>
    <cellStyle name="Normal 47 2 3 2 3 3" xfId="6230" xr:uid="{00000000-0005-0000-0000-000013540000}"/>
    <cellStyle name="Normal 47 2 3 2 3 3 2" xfId="16282" xr:uid="{00000000-0005-0000-0000-000014540000}"/>
    <cellStyle name="Normal 47 2 3 2 3 3 2 2" xfId="46604" xr:uid="{00000000-0005-0000-0000-000015540000}"/>
    <cellStyle name="Normal 47 2 3 2 3 3 2 3" xfId="31380" xr:uid="{00000000-0005-0000-0000-000016540000}"/>
    <cellStyle name="Normal 47 2 3 2 3 3 3" xfId="11262" xr:uid="{00000000-0005-0000-0000-000017540000}"/>
    <cellStyle name="Normal 47 2 3 2 3 3 3 2" xfId="41587" xr:uid="{00000000-0005-0000-0000-000018540000}"/>
    <cellStyle name="Normal 47 2 3 2 3 3 3 3" xfId="26363" xr:uid="{00000000-0005-0000-0000-000019540000}"/>
    <cellStyle name="Normal 47 2 3 2 3 3 4" xfId="36574" xr:uid="{00000000-0005-0000-0000-00001A540000}"/>
    <cellStyle name="Normal 47 2 3 2 3 3 5" xfId="21350" xr:uid="{00000000-0005-0000-0000-00001B540000}"/>
    <cellStyle name="Normal 47 2 3 2 3 4" xfId="12940" xr:uid="{00000000-0005-0000-0000-00001C540000}"/>
    <cellStyle name="Normal 47 2 3 2 3 4 2" xfId="43262" xr:uid="{00000000-0005-0000-0000-00001D540000}"/>
    <cellStyle name="Normal 47 2 3 2 3 4 3" xfId="28038" xr:uid="{00000000-0005-0000-0000-00001E540000}"/>
    <cellStyle name="Normal 47 2 3 2 3 5" xfId="7919" xr:uid="{00000000-0005-0000-0000-00001F540000}"/>
    <cellStyle name="Normal 47 2 3 2 3 5 2" xfId="38245" xr:uid="{00000000-0005-0000-0000-000020540000}"/>
    <cellStyle name="Normal 47 2 3 2 3 5 3" xfId="23021" xr:uid="{00000000-0005-0000-0000-000021540000}"/>
    <cellStyle name="Normal 47 2 3 2 3 6" xfId="33233" xr:uid="{00000000-0005-0000-0000-000022540000}"/>
    <cellStyle name="Normal 47 2 3 2 3 7" xfId="18008" xr:uid="{00000000-0005-0000-0000-000023540000}"/>
    <cellStyle name="Normal 47 2 3 2 4" xfId="3701" xr:uid="{00000000-0005-0000-0000-000024540000}"/>
    <cellStyle name="Normal 47 2 3 2 4 2" xfId="13775" xr:uid="{00000000-0005-0000-0000-000025540000}"/>
    <cellStyle name="Normal 47 2 3 2 4 2 2" xfId="44097" xr:uid="{00000000-0005-0000-0000-000026540000}"/>
    <cellStyle name="Normal 47 2 3 2 4 2 3" xfId="28873" xr:uid="{00000000-0005-0000-0000-000027540000}"/>
    <cellStyle name="Normal 47 2 3 2 4 3" xfId="8755" xr:uid="{00000000-0005-0000-0000-000028540000}"/>
    <cellStyle name="Normal 47 2 3 2 4 3 2" xfId="39080" xr:uid="{00000000-0005-0000-0000-000029540000}"/>
    <cellStyle name="Normal 47 2 3 2 4 3 3" xfId="23856" xr:uid="{00000000-0005-0000-0000-00002A540000}"/>
    <cellStyle name="Normal 47 2 3 2 4 4" xfId="34067" xr:uid="{00000000-0005-0000-0000-00002B540000}"/>
    <cellStyle name="Normal 47 2 3 2 4 5" xfId="18843" xr:uid="{00000000-0005-0000-0000-00002C540000}"/>
    <cellStyle name="Normal 47 2 3 2 5" xfId="5394" xr:uid="{00000000-0005-0000-0000-00002D540000}"/>
    <cellStyle name="Normal 47 2 3 2 5 2" xfId="15446" xr:uid="{00000000-0005-0000-0000-00002E540000}"/>
    <cellStyle name="Normal 47 2 3 2 5 2 2" xfId="45768" xr:uid="{00000000-0005-0000-0000-00002F540000}"/>
    <cellStyle name="Normal 47 2 3 2 5 2 3" xfId="30544" xr:uid="{00000000-0005-0000-0000-000030540000}"/>
    <cellStyle name="Normal 47 2 3 2 5 3" xfId="10426" xr:uid="{00000000-0005-0000-0000-000031540000}"/>
    <cellStyle name="Normal 47 2 3 2 5 3 2" xfId="40751" xr:uid="{00000000-0005-0000-0000-000032540000}"/>
    <cellStyle name="Normal 47 2 3 2 5 3 3" xfId="25527" xr:uid="{00000000-0005-0000-0000-000033540000}"/>
    <cellStyle name="Normal 47 2 3 2 5 4" xfId="35738" xr:uid="{00000000-0005-0000-0000-000034540000}"/>
    <cellStyle name="Normal 47 2 3 2 5 5" xfId="20514" xr:uid="{00000000-0005-0000-0000-000035540000}"/>
    <cellStyle name="Normal 47 2 3 2 6" xfId="12104" xr:uid="{00000000-0005-0000-0000-000036540000}"/>
    <cellStyle name="Normal 47 2 3 2 6 2" xfId="42426" xr:uid="{00000000-0005-0000-0000-000037540000}"/>
    <cellStyle name="Normal 47 2 3 2 6 3" xfId="27202" xr:uid="{00000000-0005-0000-0000-000038540000}"/>
    <cellStyle name="Normal 47 2 3 2 7" xfId="7083" xr:uid="{00000000-0005-0000-0000-000039540000}"/>
    <cellStyle name="Normal 47 2 3 2 7 2" xfId="37409" xr:uid="{00000000-0005-0000-0000-00003A540000}"/>
    <cellStyle name="Normal 47 2 3 2 7 3" xfId="22185" xr:uid="{00000000-0005-0000-0000-00003B540000}"/>
    <cellStyle name="Normal 47 2 3 2 8" xfId="32397" xr:uid="{00000000-0005-0000-0000-00003C540000}"/>
    <cellStyle name="Normal 47 2 3 2 9" xfId="17172" xr:uid="{00000000-0005-0000-0000-00003D540000}"/>
    <cellStyle name="Normal 47 2 3 3" xfId="2219" xr:uid="{00000000-0005-0000-0000-00003E540000}"/>
    <cellStyle name="Normal 47 2 3 3 2" xfId="3058" xr:uid="{00000000-0005-0000-0000-00003F540000}"/>
    <cellStyle name="Normal 47 2 3 3 2 2" xfId="4748" xr:uid="{00000000-0005-0000-0000-000040540000}"/>
    <cellStyle name="Normal 47 2 3 3 2 2 2" xfId="14821" xr:uid="{00000000-0005-0000-0000-000041540000}"/>
    <cellStyle name="Normal 47 2 3 3 2 2 2 2" xfId="45143" xr:uid="{00000000-0005-0000-0000-000042540000}"/>
    <cellStyle name="Normal 47 2 3 3 2 2 2 3" xfId="29919" xr:uid="{00000000-0005-0000-0000-000043540000}"/>
    <cellStyle name="Normal 47 2 3 3 2 2 3" xfId="9801" xr:uid="{00000000-0005-0000-0000-000044540000}"/>
    <cellStyle name="Normal 47 2 3 3 2 2 3 2" xfId="40126" xr:uid="{00000000-0005-0000-0000-000045540000}"/>
    <cellStyle name="Normal 47 2 3 3 2 2 3 3" xfId="24902" xr:uid="{00000000-0005-0000-0000-000046540000}"/>
    <cellStyle name="Normal 47 2 3 3 2 2 4" xfId="35113" xr:uid="{00000000-0005-0000-0000-000047540000}"/>
    <cellStyle name="Normal 47 2 3 3 2 2 5" xfId="19889" xr:uid="{00000000-0005-0000-0000-000048540000}"/>
    <cellStyle name="Normal 47 2 3 3 2 3" xfId="6440" xr:uid="{00000000-0005-0000-0000-000049540000}"/>
    <cellStyle name="Normal 47 2 3 3 2 3 2" xfId="16492" xr:uid="{00000000-0005-0000-0000-00004A540000}"/>
    <cellStyle name="Normal 47 2 3 3 2 3 2 2" xfId="46814" xr:uid="{00000000-0005-0000-0000-00004B540000}"/>
    <cellStyle name="Normal 47 2 3 3 2 3 2 3" xfId="31590" xr:uid="{00000000-0005-0000-0000-00004C540000}"/>
    <cellStyle name="Normal 47 2 3 3 2 3 3" xfId="11472" xr:uid="{00000000-0005-0000-0000-00004D540000}"/>
    <cellStyle name="Normal 47 2 3 3 2 3 3 2" xfId="41797" xr:uid="{00000000-0005-0000-0000-00004E540000}"/>
    <cellStyle name="Normal 47 2 3 3 2 3 3 3" xfId="26573" xr:uid="{00000000-0005-0000-0000-00004F540000}"/>
    <cellStyle name="Normal 47 2 3 3 2 3 4" xfId="36784" xr:uid="{00000000-0005-0000-0000-000050540000}"/>
    <cellStyle name="Normal 47 2 3 3 2 3 5" xfId="21560" xr:uid="{00000000-0005-0000-0000-000051540000}"/>
    <cellStyle name="Normal 47 2 3 3 2 4" xfId="13150" xr:uid="{00000000-0005-0000-0000-000052540000}"/>
    <cellStyle name="Normal 47 2 3 3 2 4 2" xfId="43472" xr:uid="{00000000-0005-0000-0000-000053540000}"/>
    <cellStyle name="Normal 47 2 3 3 2 4 3" xfId="28248" xr:uid="{00000000-0005-0000-0000-000054540000}"/>
    <cellStyle name="Normal 47 2 3 3 2 5" xfId="8129" xr:uid="{00000000-0005-0000-0000-000055540000}"/>
    <cellStyle name="Normal 47 2 3 3 2 5 2" xfId="38455" xr:uid="{00000000-0005-0000-0000-000056540000}"/>
    <cellStyle name="Normal 47 2 3 3 2 5 3" xfId="23231" xr:uid="{00000000-0005-0000-0000-000057540000}"/>
    <cellStyle name="Normal 47 2 3 3 2 6" xfId="33443" xr:uid="{00000000-0005-0000-0000-000058540000}"/>
    <cellStyle name="Normal 47 2 3 3 2 7" xfId="18218" xr:uid="{00000000-0005-0000-0000-000059540000}"/>
    <cellStyle name="Normal 47 2 3 3 3" xfId="3911" xr:uid="{00000000-0005-0000-0000-00005A540000}"/>
    <cellStyle name="Normal 47 2 3 3 3 2" xfId="13985" xr:uid="{00000000-0005-0000-0000-00005B540000}"/>
    <cellStyle name="Normal 47 2 3 3 3 2 2" xfId="44307" xr:uid="{00000000-0005-0000-0000-00005C540000}"/>
    <cellStyle name="Normal 47 2 3 3 3 2 3" xfId="29083" xr:uid="{00000000-0005-0000-0000-00005D540000}"/>
    <cellStyle name="Normal 47 2 3 3 3 3" xfId="8965" xr:uid="{00000000-0005-0000-0000-00005E540000}"/>
    <cellStyle name="Normal 47 2 3 3 3 3 2" xfId="39290" xr:uid="{00000000-0005-0000-0000-00005F540000}"/>
    <cellStyle name="Normal 47 2 3 3 3 3 3" xfId="24066" xr:uid="{00000000-0005-0000-0000-000060540000}"/>
    <cellStyle name="Normal 47 2 3 3 3 4" xfId="34277" xr:uid="{00000000-0005-0000-0000-000061540000}"/>
    <cellStyle name="Normal 47 2 3 3 3 5" xfId="19053" xr:uid="{00000000-0005-0000-0000-000062540000}"/>
    <cellStyle name="Normal 47 2 3 3 4" xfId="5604" xr:uid="{00000000-0005-0000-0000-000063540000}"/>
    <cellStyle name="Normal 47 2 3 3 4 2" xfId="15656" xr:uid="{00000000-0005-0000-0000-000064540000}"/>
    <cellStyle name="Normal 47 2 3 3 4 2 2" xfId="45978" xr:uid="{00000000-0005-0000-0000-000065540000}"/>
    <cellStyle name="Normal 47 2 3 3 4 2 3" xfId="30754" xr:uid="{00000000-0005-0000-0000-000066540000}"/>
    <cellStyle name="Normal 47 2 3 3 4 3" xfId="10636" xr:uid="{00000000-0005-0000-0000-000067540000}"/>
    <cellStyle name="Normal 47 2 3 3 4 3 2" xfId="40961" xr:uid="{00000000-0005-0000-0000-000068540000}"/>
    <cellStyle name="Normal 47 2 3 3 4 3 3" xfId="25737" xr:uid="{00000000-0005-0000-0000-000069540000}"/>
    <cellStyle name="Normal 47 2 3 3 4 4" xfId="35948" xr:uid="{00000000-0005-0000-0000-00006A540000}"/>
    <cellStyle name="Normal 47 2 3 3 4 5" xfId="20724" xr:uid="{00000000-0005-0000-0000-00006B540000}"/>
    <cellStyle name="Normal 47 2 3 3 5" xfId="12314" xr:uid="{00000000-0005-0000-0000-00006C540000}"/>
    <cellStyle name="Normal 47 2 3 3 5 2" xfId="42636" xr:uid="{00000000-0005-0000-0000-00006D540000}"/>
    <cellStyle name="Normal 47 2 3 3 5 3" xfId="27412" xr:uid="{00000000-0005-0000-0000-00006E540000}"/>
    <cellStyle name="Normal 47 2 3 3 6" xfId="7293" xr:uid="{00000000-0005-0000-0000-00006F540000}"/>
    <cellStyle name="Normal 47 2 3 3 6 2" xfId="37619" xr:uid="{00000000-0005-0000-0000-000070540000}"/>
    <cellStyle name="Normal 47 2 3 3 6 3" xfId="22395" xr:uid="{00000000-0005-0000-0000-000071540000}"/>
    <cellStyle name="Normal 47 2 3 3 7" xfId="32607" xr:uid="{00000000-0005-0000-0000-000072540000}"/>
    <cellStyle name="Normal 47 2 3 3 8" xfId="17382" xr:uid="{00000000-0005-0000-0000-000073540000}"/>
    <cellStyle name="Normal 47 2 3 4" xfId="2640" xr:uid="{00000000-0005-0000-0000-000074540000}"/>
    <cellStyle name="Normal 47 2 3 4 2" xfId="4330" xr:uid="{00000000-0005-0000-0000-000075540000}"/>
    <cellStyle name="Normal 47 2 3 4 2 2" xfId="14403" xr:uid="{00000000-0005-0000-0000-000076540000}"/>
    <cellStyle name="Normal 47 2 3 4 2 2 2" xfId="44725" xr:uid="{00000000-0005-0000-0000-000077540000}"/>
    <cellStyle name="Normal 47 2 3 4 2 2 3" xfId="29501" xr:uid="{00000000-0005-0000-0000-000078540000}"/>
    <cellStyle name="Normal 47 2 3 4 2 3" xfId="9383" xr:uid="{00000000-0005-0000-0000-000079540000}"/>
    <cellStyle name="Normal 47 2 3 4 2 3 2" xfId="39708" xr:uid="{00000000-0005-0000-0000-00007A540000}"/>
    <cellStyle name="Normal 47 2 3 4 2 3 3" xfId="24484" xr:uid="{00000000-0005-0000-0000-00007B540000}"/>
    <cellStyle name="Normal 47 2 3 4 2 4" xfId="34695" xr:uid="{00000000-0005-0000-0000-00007C540000}"/>
    <cellStyle name="Normal 47 2 3 4 2 5" xfId="19471" xr:uid="{00000000-0005-0000-0000-00007D540000}"/>
    <cellStyle name="Normal 47 2 3 4 3" xfId="6022" xr:uid="{00000000-0005-0000-0000-00007E540000}"/>
    <cellStyle name="Normal 47 2 3 4 3 2" xfId="16074" xr:uid="{00000000-0005-0000-0000-00007F540000}"/>
    <cellStyle name="Normal 47 2 3 4 3 2 2" xfId="46396" xr:uid="{00000000-0005-0000-0000-000080540000}"/>
    <cellStyle name="Normal 47 2 3 4 3 2 3" xfId="31172" xr:uid="{00000000-0005-0000-0000-000081540000}"/>
    <cellStyle name="Normal 47 2 3 4 3 3" xfId="11054" xr:uid="{00000000-0005-0000-0000-000082540000}"/>
    <cellStyle name="Normal 47 2 3 4 3 3 2" xfId="41379" xr:uid="{00000000-0005-0000-0000-000083540000}"/>
    <cellStyle name="Normal 47 2 3 4 3 3 3" xfId="26155" xr:uid="{00000000-0005-0000-0000-000084540000}"/>
    <cellStyle name="Normal 47 2 3 4 3 4" xfId="36366" xr:uid="{00000000-0005-0000-0000-000085540000}"/>
    <cellStyle name="Normal 47 2 3 4 3 5" xfId="21142" xr:uid="{00000000-0005-0000-0000-000086540000}"/>
    <cellStyle name="Normal 47 2 3 4 4" xfId="12732" xr:uid="{00000000-0005-0000-0000-000087540000}"/>
    <cellStyle name="Normal 47 2 3 4 4 2" xfId="43054" xr:uid="{00000000-0005-0000-0000-000088540000}"/>
    <cellStyle name="Normal 47 2 3 4 4 3" xfId="27830" xr:uid="{00000000-0005-0000-0000-000089540000}"/>
    <cellStyle name="Normal 47 2 3 4 5" xfId="7711" xr:uid="{00000000-0005-0000-0000-00008A540000}"/>
    <cellStyle name="Normal 47 2 3 4 5 2" xfId="38037" xr:uid="{00000000-0005-0000-0000-00008B540000}"/>
    <cellStyle name="Normal 47 2 3 4 5 3" xfId="22813" xr:uid="{00000000-0005-0000-0000-00008C540000}"/>
    <cellStyle name="Normal 47 2 3 4 6" xfId="33025" xr:uid="{00000000-0005-0000-0000-00008D540000}"/>
    <cellStyle name="Normal 47 2 3 4 7" xfId="17800" xr:uid="{00000000-0005-0000-0000-00008E540000}"/>
    <cellStyle name="Normal 47 2 3 5" xfId="3493" xr:uid="{00000000-0005-0000-0000-00008F540000}"/>
    <cellStyle name="Normal 47 2 3 5 2" xfId="13567" xr:uid="{00000000-0005-0000-0000-000090540000}"/>
    <cellStyle name="Normal 47 2 3 5 2 2" xfId="43889" xr:uid="{00000000-0005-0000-0000-000091540000}"/>
    <cellStyle name="Normal 47 2 3 5 2 3" xfId="28665" xr:uid="{00000000-0005-0000-0000-000092540000}"/>
    <cellStyle name="Normal 47 2 3 5 3" xfId="8547" xr:uid="{00000000-0005-0000-0000-000093540000}"/>
    <cellStyle name="Normal 47 2 3 5 3 2" xfId="38872" xr:uid="{00000000-0005-0000-0000-000094540000}"/>
    <cellStyle name="Normal 47 2 3 5 3 3" xfId="23648" xr:uid="{00000000-0005-0000-0000-000095540000}"/>
    <cellStyle name="Normal 47 2 3 5 4" xfId="33859" xr:uid="{00000000-0005-0000-0000-000096540000}"/>
    <cellStyle name="Normal 47 2 3 5 5" xfId="18635" xr:uid="{00000000-0005-0000-0000-000097540000}"/>
    <cellStyle name="Normal 47 2 3 6" xfId="5186" xr:uid="{00000000-0005-0000-0000-000098540000}"/>
    <cellStyle name="Normal 47 2 3 6 2" xfId="15238" xr:uid="{00000000-0005-0000-0000-000099540000}"/>
    <cellStyle name="Normal 47 2 3 6 2 2" xfId="45560" xr:uid="{00000000-0005-0000-0000-00009A540000}"/>
    <cellStyle name="Normal 47 2 3 6 2 3" xfId="30336" xr:uid="{00000000-0005-0000-0000-00009B540000}"/>
    <cellStyle name="Normal 47 2 3 6 3" xfId="10218" xr:uid="{00000000-0005-0000-0000-00009C540000}"/>
    <cellStyle name="Normal 47 2 3 6 3 2" xfId="40543" xr:uid="{00000000-0005-0000-0000-00009D540000}"/>
    <cellStyle name="Normal 47 2 3 6 3 3" xfId="25319" xr:uid="{00000000-0005-0000-0000-00009E540000}"/>
    <cellStyle name="Normal 47 2 3 6 4" xfId="35530" xr:uid="{00000000-0005-0000-0000-00009F540000}"/>
    <cellStyle name="Normal 47 2 3 6 5" xfId="20306" xr:uid="{00000000-0005-0000-0000-0000A0540000}"/>
    <cellStyle name="Normal 47 2 3 7" xfId="11896" xr:uid="{00000000-0005-0000-0000-0000A1540000}"/>
    <cellStyle name="Normal 47 2 3 7 2" xfId="42218" xr:uid="{00000000-0005-0000-0000-0000A2540000}"/>
    <cellStyle name="Normal 47 2 3 7 3" xfId="26994" xr:uid="{00000000-0005-0000-0000-0000A3540000}"/>
    <cellStyle name="Normal 47 2 3 8" xfId="6875" xr:uid="{00000000-0005-0000-0000-0000A4540000}"/>
    <cellStyle name="Normal 47 2 3 8 2" xfId="37201" xr:uid="{00000000-0005-0000-0000-0000A5540000}"/>
    <cellStyle name="Normal 47 2 3 8 3" xfId="21977" xr:uid="{00000000-0005-0000-0000-0000A6540000}"/>
    <cellStyle name="Normal 47 2 3 9" xfId="32190" xr:uid="{00000000-0005-0000-0000-0000A7540000}"/>
    <cellStyle name="Normal 47 2 4" xfId="1900" xr:uid="{00000000-0005-0000-0000-0000A8540000}"/>
    <cellStyle name="Normal 47 2 4 2" xfId="2323" xr:uid="{00000000-0005-0000-0000-0000A9540000}"/>
    <cellStyle name="Normal 47 2 4 2 2" xfId="3162" xr:uid="{00000000-0005-0000-0000-0000AA540000}"/>
    <cellStyle name="Normal 47 2 4 2 2 2" xfId="4852" xr:uid="{00000000-0005-0000-0000-0000AB540000}"/>
    <cellStyle name="Normal 47 2 4 2 2 2 2" xfId="14925" xr:uid="{00000000-0005-0000-0000-0000AC540000}"/>
    <cellStyle name="Normal 47 2 4 2 2 2 2 2" xfId="45247" xr:uid="{00000000-0005-0000-0000-0000AD540000}"/>
    <cellStyle name="Normal 47 2 4 2 2 2 2 3" xfId="30023" xr:uid="{00000000-0005-0000-0000-0000AE540000}"/>
    <cellStyle name="Normal 47 2 4 2 2 2 3" xfId="9905" xr:uid="{00000000-0005-0000-0000-0000AF540000}"/>
    <cellStyle name="Normal 47 2 4 2 2 2 3 2" xfId="40230" xr:uid="{00000000-0005-0000-0000-0000B0540000}"/>
    <cellStyle name="Normal 47 2 4 2 2 2 3 3" xfId="25006" xr:uid="{00000000-0005-0000-0000-0000B1540000}"/>
    <cellStyle name="Normal 47 2 4 2 2 2 4" xfId="35217" xr:uid="{00000000-0005-0000-0000-0000B2540000}"/>
    <cellStyle name="Normal 47 2 4 2 2 2 5" xfId="19993" xr:uid="{00000000-0005-0000-0000-0000B3540000}"/>
    <cellStyle name="Normal 47 2 4 2 2 3" xfId="6544" xr:uid="{00000000-0005-0000-0000-0000B4540000}"/>
    <cellStyle name="Normal 47 2 4 2 2 3 2" xfId="16596" xr:uid="{00000000-0005-0000-0000-0000B5540000}"/>
    <cellStyle name="Normal 47 2 4 2 2 3 2 2" xfId="46918" xr:uid="{00000000-0005-0000-0000-0000B6540000}"/>
    <cellStyle name="Normal 47 2 4 2 2 3 2 3" xfId="31694" xr:uid="{00000000-0005-0000-0000-0000B7540000}"/>
    <cellStyle name="Normal 47 2 4 2 2 3 3" xfId="11576" xr:uid="{00000000-0005-0000-0000-0000B8540000}"/>
    <cellStyle name="Normal 47 2 4 2 2 3 3 2" xfId="41901" xr:uid="{00000000-0005-0000-0000-0000B9540000}"/>
    <cellStyle name="Normal 47 2 4 2 2 3 3 3" xfId="26677" xr:uid="{00000000-0005-0000-0000-0000BA540000}"/>
    <cellStyle name="Normal 47 2 4 2 2 3 4" xfId="36888" xr:uid="{00000000-0005-0000-0000-0000BB540000}"/>
    <cellStyle name="Normal 47 2 4 2 2 3 5" xfId="21664" xr:uid="{00000000-0005-0000-0000-0000BC540000}"/>
    <cellStyle name="Normal 47 2 4 2 2 4" xfId="13254" xr:uid="{00000000-0005-0000-0000-0000BD540000}"/>
    <cellStyle name="Normal 47 2 4 2 2 4 2" xfId="43576" xr:uid="{00000000-0005-0000-0000-0000BE540000}"/>
    <cellStyle name="Normal 47 2 4 2 2 4 3" xfId="28352" xr:uid="{00000000-0005-0000-0000-0000BF540000}"/>
    <cellStyle name="Normal 47 2 4 2 2 5" xfId="8233" xr:uid="{00000000-0005-0000-0000-0000C0540000}"/>
    <cellStyle name="Normal 47 2 4 2 2 5 2" xfId="38559" xr:uid="{00000000-0005-0000-0000-0000C1540000}"/>
    <cellStyle name="Normal 47 2 4 2 2 5 3" xfId="23335" xr:uid="{00000000-0005-0000-0000-0000C2540000}"/>
    <cellStyle name="Normal 47 2 4 2 2 6" xfId="33547" xr:uid="{00000000-0005-0000-0000-0000C3540000}"/>
    <cellStyle name="Normal 47 2 4 2 2 7" xfId="18322" xr:uid="{00000000-0005-0000-0000-0000C4540000}"/>
    <cellStyle name="Normal 47 2 4 2 3" xfId="4015" xr:uid="{00000000-0005-0000-0000-0000C5540000}"/>
    <cellStyle name="Normal 47 2 4 2 3 2" xfId="14089" xr:uid="{00000000-0005-0000-0000-0000C6540000}"/>
    <cellStyle name="Normal 47 2 4 2 3 2 2" xfId="44411" xr:uid="{00000000-0005-0000-0000-0000C7540000}"/>
    <cellStyle name="Normal 47 2 4 2 3 2 3" xfId="29187" xr:uid="{00000000-0005-0000-0000-0000C8540000}"/>
    <cellStyle name="Normal 47 2 4 2 3 3" xfId="9069" xr:uid="{00000000-0005-0000-0000-0000C9540000}"/>
    <cellStyle name="Normal 47 2 4 2 3 3 2" xfId="39394" xr:uid="{00000000-0005-0000-0000-0000CA540000}"/>
    <cellStyle name="Normal 47 2 4 2 3 3 3" xfId="24170" xr:uid="{00000000-0005-0000-0000-0000CB540000}"/>
    <cellStyle name="Normal 47 2 4 2 3 4" xfId="34381" xr:uid="{00000000-0005-0000-0000-0000CC540000}"/>
    <cellStyle name="Normal 47 2 4 2 3 5" xfId="19157" xr:uid="{00000000-0005-0000-0000-0000CD540000}"/>
    <cellStyle name="Normal 47 2 4 2 4" xfId="5708" xr:uid="{00000000-0005-0000-0000-0000CE540000}"/>
    <cellStyle name="Normal 47 2 4 2 4 2" xfId="15760" xr:uid="{00000000-0005-0000-0000-0000CF540000}"/>
    <cellStyle name="Normal 47 2 4 2 4 2 2" xfId="46082" xr:uid="{00000000-0005-0000-0000-0000D0540000}"/>
    <cellStyle name="Normal 47 2 4 2 4 2 3" xfId="30858" xr:uid="{00000000-0005-0000-0000-0000D1540000}"/>
    <cellStyle name="Normal 47 2 4 2 4 3" xfId="10740" xr:uid="{00000000-0005-0000-0000-0000D2540000}"/>
    <cellStyle name="Normal 47 2 4 2 4 3 2" xfId="41065" xr:uid="{00000000-0005-0000-0000-0000D3540000}"/>
    <cellStyle name="Normal 47 2 4 2 4 3 3" xfId="25841" xr:uid="{00000000-0005-0000-0000-0000D4540000}"/>
    <cellStyle name="Normal 47 2 4 2 4 4" xfId="36052" xr:uid="{00000000-0005-0000-0000-0000D5540000}"/>
    <cellStyle name="Normal 47 2 4 2 4 5" xfId="20828" xr:uid="{00000000-0005-0000-0000-0000D6540000}"/>
    <cellStyle name="Normal 47 2 4 2 5" xfId="12418" xr:uid="{00000000-0005-0000-0000-0000D7540000}"/>
    <cellStyle name="Normal 47 2 4 2 5 2" xfId="42740" xr:uid="{00000000-0005-0000-0000-0000D8540000}"/>
    <cellStyle name="Normal 47 2 4 2 5 3" xfId="27516" xr:uid="{00000000-0005-0000-0000-0000D9540000}"/>
    <cellStyle name="Normal 47 2 4 2 6" xfId="7397" xr:uid="{00000000-0005-0000-0000-0000DA540000}"/>
    <cellStyle name="Normal 47 2 4 2 6 2" xfId="37723" xr:uid="{00000000-0005-0000-0000-0000DB540000}"/>
    <cellStyle name="Normal 47 2 4 2 6 3" xfId="22499" xr:uid="{00000000-0005-0000-0000-0000DC540000}"/>
    <cellStyle name="Normal 47 2 4 2 7" xfId="32711" xr:uid="{00000000-0005-0000-0000-0000DD540000}"/>
    <cellStyle name="Normal 47 2 4 2 8" xfId="17486" xr:uid="{00000000-0005-0000-0000-0000DE540000}"/>
    <cellStyle name="Normal 47 2 4 3" xfId="2744" xr:uid="{00000000-0005-0000-0000-0000DF540000}"/>
    <cellStyle name="Normal 47 2 4 3 2" xfId="4434" xr:uid="{00000000-0005-0000-0000-0000E0540000}"/>
    <cellStyle name="Normal 47 2 4 3 2 2" xfId="14507" xr:uid="{00000000-0005-0000-0000-0000E1540000}"/>
    <cellStyle name="Normal 47 2 4 3 2 2 2" xfId="44829" xr:uid="{00000000-0005-0000-0000-0000E2540000}"/>
    <cellStyle name="Normal 47 2 4 3 2 2 3" xfId="29605" xr:uid="{00000000-0005-0000-0000-0000E3540000}"/>
    <cellStyle name="Normal 47 2 4 3 2 3" xfId="9487" xr:uid="{00000000-0005-0000-0000-0000E4540000}"/>
    <cellStyle name="Normal 47 2 4 3 2 3 2" xfId="39812" xr:uid="{00000000-0005-0000-0000-0000E5540000}"/>
    <cellStyle name="Normal 47 2 4 3 2 3 3" xfId="24588" xr:uid="{00000000-0005-0000-0000-0000E6540000}"/>
    <cellStyle name="Normal 47 2 4 3 2 4" xfId="34799" xr:uid="{00000000-0005-0000-0000-0000E7540000}"/>
    <cellStyle name="Normal 47 2 4 3 2 5" xfId="19575" xr:uid="{00000000-0005-0000-0000-0000E8540000}"/>
    <cellStyle name="Normal 47 2 4 3 3" xfId="6126" xr:uid="{00000000-0005-0000-0000-0000E9540000}"/>
    <cellStyle name="Normal 47 2 4 3 3 2" xfId="16178" xr:uid="{00000000-0005-0000-0000-0000EA540000}"/>
    <cellStyle name="Normal 47 2 4 3 3 2 2" xfId="46500" xr:uid="{00000000-0005-0000-0000-0000EB540000}"/>
    <cellStyle name="Normal 47 2 4 3 3 2 3" xfId="31276" xr:uid="{00000000-0005-0000-0000-0000EC540000}"/>
    <cellStyle name="Normal 47 2 4 3 3 3" xfId="11158" xr:uid="{00000000-0005-0000-0000-0000ED540000}"/>
    <cellStyle name="Normal 47 2 4 3 3 3 2" xfId="41483" xr:uid="{00000000-0005-0000-0000-0000EE540000}"/>
    <cellStyle name="Normal 47 2 4 3 3 3 3" xfId="26259" xr:uid="{00000000-0005-0000-0000-0000EF540000}"/>
    <cellStyle name="Normal 47 2 4 3 3 4" xfId="36470" xr:uid="{00000000-0005-0000-0000-0000F0540000}"/>
    <cellStyle name="Normal 47 2 4 3 3 5" xfId="21246" xr:uid="{00000000-0005-0000-0000-0000F1540000}"/>
    <cellStyle name="Normal 47 2 4 3 4" xfId="12836" xr:uid="{00000000-0005-0000-0000-0000F2540000}"/>
    <cellStyle name="Normal 47 2 4 3 4 2" xfId="43158" xr:uid="{00000000-0005-0000-0000-0000F3540000}"/>
    <cellStyle name="Normal 47 2 4 3 4 3" xfId="27934" xr:uid="{00000000-0005-0000-0000-0000F4540000}"/>
    <cellStyle name="Normal 47 2 4 3 5" xfId="7815" xr:uid="{00000000-0005-0000-0000-0000F5540000}"/>
    <cellStyle name="Normal 47 2 4 3 5 2" xfId="38141" xr:uid="{00000000-0005-0000-0000-0000F6540000}"/>
    <cellStyle name="Normal 47 2 4 3 5 3" xfId="22917" xr:uid="{00000000-0005-0000-0000-0000F7540000}"/>
    <cellStyle name="Normal 47 2 4 3 6" xfId="33129" xr:uid="{00000000-0005-0000-0000-0000F8540000}"/>
    <cellStyle name="Normal 47 2 4 3 7" xfId="17904" xr:uid="{00000000-0005-0000-0000-0000F9540000}"/>
    <cellStyle name="Normal 47 2 4 4" xfId="3597" xr:uid="{00000000-0005-0000-0000-0000FA540000}"/>
    <cellStyle name="Normal 47 2 4 4 2" xfId="13671" xr:uid="{00000000-0005-0000-0000-0000FB540000}"/>
    <cellStyle name="Normal 47 2 4 4 2 2" xfId="43993" xr:uid="{00000000-0005-0000-0000-0000FC540000}"/>
    <cellStyle name="Normal 47 2 4 4 2 3" xfId="28769" xr:uid="{00000000-0005-0000-0000-0000FD540000}"/>
    <cellStyle name="Normal 47 2 4 4 3" xfId="8651" xr:uid="{00000000-0005-0000-0000-0000FE540000}"/>
    <cellStyle name="Normal 47 2 4 4 3 2" xfId="38976" xr:uid="{00000000-0005-0000-0000-0000FF540000}"/>
    <cellStyle name="Normal 47 2 4 4 3 3" xfId="23752" xr:uid="{00000000-0005-0000-0000-000000550000}"/>
    <cellStyle name="Normal 47 2 4 4 4" xfId="33963" xr:uid="{00000000-0005-0000-0000-000001550000}"/>
    <cellStyle name="Normal 47 2 4 4 5" xfId="18739" xr:uid="{00000000-0005-0000-0000-000002550000}"/>
    <cellStyle name="Normal 47 2 4 5" xfId="5290" xr:uid="{00000000-0005-0000-0000-000003550000}"/>
    <cellStyle name="Normal 47 2 4 5 2" xfId="15342" xr:uid="{00000000-0005-0000-0000-000004550000}"/>
    <cellStyle name="Normal 47 2 4 5 2 2" xfId="45664" xr:uid="{00000000-0005-0000-0000-000005550000}"/>
    <cellStyle name="Normal 47 2 4 5 2 3" xfId="30440" xr:uid="{00000000-0005-0000-0000-000006550000}"/>
    <cellStyle name="Normal 47 2 4 5 3" xfId="10322" xr:uid="{00000000-0005-0000-0000-000007550000}"/>
    <cellStyle name="Normal 47 2 4 5 3 2" xfId="40647" xr:uid="{00000000-0005-0000-0000-000008550000}"/>
    <cellStyle name="Normal 47 2 4 5 3 3" xfId="25423" xr:uid="{00000000-0005-0000-0000-000009550000}"/>
    <cellStyle name="Normal 47 2 4 5 4" xfId="35634" xr:uid="{00000000-0005-0000-0000-00000A550000}"/>
    <cellStyle name="Normal 47 2 4 5 5" xfId="20410" xr:uid="{00000000-0005-0000-0000-00000B550000}"/>
    <cellStyle name="Normal 47 2 4 6" xfId="12000" xr:uid="{00000000-0005-0000-0000-00000C550000}"/>
    <cellStyle name="Normal 47 2 4 6 2" xfId="42322" xr:uid="{00000000-0005-0000-0000-00000D550000}"/>
    <cellStyle name="Normal 47 2 4 6 3" xfId="27098" xr:uid="{00000000-0005-0000-0000-00000E550000}"/>
    <cellStyle name="Normal 47 2 4 7" xfId="6979" xr:uid="{00000000-0005-0000-0000-00000F550000}"/>
    <cellStyle name="Normal 47 2 4 7 2" xfId="37305" xr:uid="{00000000-0005-0000-0000-000010550000}"/>
    <cellStyle name="Normal 47 2 4 7 3" xfId="22081" xr:uid="{00000000-0005-0000-0000-000011550000}"/>
    <cellStyle name="Normal 47 2 4 8" xfId="32293" xr:uid="{00000000-0005-0000-0000-000012550000}"/>
    <cellStyle name="Normal 47 2 4 9" xfId="17068" xr:uid="{00000000-0005-0000-0000-000013550000}"/>
    <cellStyle name="Normal 47 2 5" xfId="2113" xr:uid="{00000000-0005-0000-0000-000014550000}"/>
    <cellStyle name="Normal 47 2 5 2" xfId="2954" xr:uid="{00000000-0005-0000-0000-000015550000}"/>
    <cellStyle name="Normal 47 2 5 2 2" xfId="4644" xr:uid="{00000000-0005-0000-0000-000016550000}"/>
    <cellStyle name="Normal 47 2 5 2 2 2" xfId="14717" xr:uid="{00000000-0005-0000-0000-000017550000}"/>
    <cellStyle name="Normal 47 2 5 2 2 2 2" xfId="45039" xr:uid="{00000000-0005-0000-0000-000018550000}"/>
    <cellStyle name="Normal 47 2 5 2 2 2 3" xfId="29815" xr:uid="{00000000-0005-0000-0000-000019550000}"/>
    <cellStyle name="Normal 47 2 5 2 2 3" xfId="9697" xr:uid="{00000000-0005-0000-0000-00001A550000}"/>
    <cellStyle name="Normal 47 2 5 2 2 3 2" xfId="40022" xr:uid="{00000000-0005-0000-0000-00001B550000}"/>
    <cellStyle name="Normal 47 2 5 2 2 3 3" xfId="24798" xr:uid="{00000000-0005-0000-0000-00001C550000}"/>
    <cellStyle name="Normal 47 2 5 2 2 4" xfId="35009" xr:uid="{00000000-0005-0000-0000-00001D550000}"/>
    <cellStyle name="Normal 47 2 5 2 2 5" xfId="19785" xr:uid="{00000000-0005-0000-0000-00001E550000}"/>
    <cellStyle name="Normal 47 2 5 2 3" xfId="6336" xr:uid="{00000000-0005-0000-0000-00001F550000}"/>
    <cellStyle name="Normal 47 2 5 2 3 2" xfId="16388" xr:uid="{00000000-0005-0000-0000-000020550000}"/>
    <cellStyle name="Normal 47 2 5 2 3 2 2" xfId="46710" xr:uid="{00000000-0005-0000-0000-000021550000}"/>
    <cellStyle name="Normal 47 2 5 2 3 2 3" xfId="31486" xr:uid="{00000000-0005-0000-0000-000022550000}"/>
    <cellStyle name="Normal 47 2 5 2 3 3" xfId="11368" xr:uid="{00000000-0005-0000-0000-000023550000}"/>
    <cellStyle name="Normal 47 2 5 2 3 3 2" xfId="41693" xr:uid="{00000000-0005-0000-0000-000024550000}"/>
    <cellStyle name="Normal 47 2 5 2 3 3 3" xfId="26469" xr:uid="{00000000-0005-0000-0000-000025550000}"/>
    <cellStyle name="Normal 47 2 5 2 3 4" xfId="36680" xr:uid="{00000000-0005-0000-0000-000026550000}"/>
    <cellStyle name="Normal 47 2 5 2 3 5" xfId="21456" xr:uid="{00000000-0005-0000-0000-000027550000}"/>
    <cellStyle name="Normal 47 2 5 2 4" xfId="13046" xr:uid="{00000000-0005-0000-0000-000028550000}"/>
    <cellStyle name="Normal 47 2 5 2 4 2" xfId="43368" xr:uid="{00000000-0005-0000-0000-000029550000}"/>
    <cellStyle name="Normal 47 2 5 2 4 3" xfId="28144" xr:uid="{00000000-0005-0000-0000-00002A550000}"/>
    <cellStyle name="Normal 47 2 5 2 5" xfId="8025" xr:uid="{00000000-0005-0000-0000-00002B550000}"/>
    <cellStyle name="Normal 47 2 5 2 5 2" xfId="38351" xr:uid="{00000000-0005-0000-0000-00002C550000}"/>
    <cellStyle name="Normal 47 2 5 2 5 3" xfId="23127" xr:uid="{00000000-0005-0000-0000-00002D550000}"/>
    <cellStyle name="Normal 47 2 5 2 6" xfId="33339" xr:uid="{00000000-0005-0000-0000-00002E550000}"/>
    <cellStyle name="Normal 47 2 5 2 7" xfId="18114" xr:uid="{00000000-0005-0000-0000-00002F550000}"/>
    <cellStyle name="Normal 47 2 5 3" xfId="3807" xr:uid="{00000000-0005-0000-0000-000030550000}"/>
    <cellStyle name="Normal 47 2 5 3 2" xfId="13881" xr:uid="{00000000-0005-0000-0000-000031550000}"/>
    <cellStyle name="Normal 47 2 5 3 2 2" xfId="44203" xr:uid="{00000000-0005-0000-0000-000032550000}"/>
    <cellStyle name="Normal 47 2 5 3 2 3" xfId="28979" xr:uid="{00000000-0005-0000-0000-000033550000}"/>
    <cellStyle name="Normal 47 2 5 3 3" xfId="8861" xr:uid="{00000000-0005-0000-0000-000034550000}"/>
    <cellStyle name="Normal 47 2 5 3 3 2" xfId="39186" xr:uid="{00000000-0005-0000-0000-000035550000}"/>
    <cellStyle name="Normal 47 2 5 3 3 3" xfId="23962" xr:uid="{00000000-0005-0000-0000-000036550000}"/>
    <cellStyle name="Normal 47 2 5 3 4" xfId="34173" xr:uid="{00000000-0005-0000-0000-000037550000}"/>
    <cellStyle name="Normal 47 2 5 3 5" xfId="18949" xr:uid="{00000000-0005-0000-0000-000038550000}"/>
    <cellStyle name="Normal 47 2 5 4" xfId="5500" xr:uid="{00000000-0005-0000-0000-000039550000}"/>
    <cellStyle name="Normal 47 2 5 4 2" xfId="15552" xr:uid="{00000000-0005-0000-0000-00003A550000}"/>
    <cellStyle name="Normal 47 2 5 4 2 2" xfId="45874" xr:uid="{00000000-0005-0000-0000-00003B550000}"/>
    <cellStyle name="Normal 47 2 5 4 2 3" xfId="30650" xr:uid="{00000000-0005-0000-0000-00003C550000}"/>
    <cellStyle name="Normal 47 2 5 4 3" xfId="10532" xr:uid="{00000000-0005-0000-0000-00003D550000}"/>
    <cellStyle name="Normal 47 2 5 4 3 2" xfId="40857" xr:uid="{00000000-0005-0000-0000-00003E550000}"/>
    <cellStyle name="Normal 47 2 5 4 3 3" xfId="25633" xr:uid="{00000000-0005-0000-0000-00003F550000}"/>
    <cellStyle name="Normal 47 2 5 4 4" xfId="35844" xr:uid="{00000000-0005-0000-0000-000040550000}"/>
    <cellStyle name="Normal 47 2 5 4 5" xfId="20620" xr:uid="{00000000-0005-0000-0000-000041550000}"/>
    <cellStyle name="Normal 47 2 5 5" xfId="12210" xr:uid="{00000000-0005-0000-0000-000042550000}"/>
    <cellStyle name="Normal 47 2 5 5 2" xfId="42532" xr:uid="{00000000-0005-0000-0000-000043550000}"/>
    <cellStyle name="Normal 47 2 5 5 3" xfId="27308" xr:uid="{00000000-0005-0000-0000-000044550000}"/>
    <cellStyle name="Normal 47 2 5 6" xfId="7189" xr:uid="{00000000-0005-0000-0000-000045550000}"/>
    <cellStyle name="Normal 47 2 5 6 2" xfId="37515" xr:uid="{00000000-0005-0000-0000-000046550000}"/>
    <cellStyle name="Normal 47 2 5 6 3" xfId="22291" xr:uid="{00000000-0005-0000-0000-000047550000}"/>
    <cellStyle name="Normal 47 2 5 7" xfId="32503" xr:uid="{00000000-0005-0000-0000-000048550000}"/>
    <cellStyle name="Normal 47 2 5 8" xfId="17278" xr:uid="{00000000-0005-0000-0000-000049550000}"/>
    <cellStyle name="Normal 47 2 6" xfId="2534" xr:uid="{00000000-0005-0000-0000-00004A550000}"/>
    <cellStyle name="Normal 47 2 6 2" xfId="4226" xr:uid="{00000000-0005-0000-0000-00004B550000}"/>
    <cellStyle name="Normal 47 2 6 2 2" xfId="14299" xr:uid="{00000000-0005-0000-0000-00004C550000}"/>
    <cellStyle name="Normal 47 2 6 2 2 2" xfId="44621" xr:uid="{00000000-0005-0000-0000-00004D550000}"/>
    <cellStyle name="Normal 47 2 6 2 2 3" xfId="29397" xr:uid="{00000000-0005-0000-0000-00004E550000}"/>
    <cellStyle name="Normal 47 2 6 2 3" xfId="9279" xr:uid="{00000000-0005-0000-0000-00004F550000}"/>
    <cellStyle name="Normal 47 2 6 2 3 2" xfId="39604" xr:uid="{00000000-0005-0000-0000-000050550000}"/>
    <cellStyle name="Normal 47 2 6 2 3 3" xfId="24380" xr:uid="{00000000-0005-0000-0000-000051550000}"/>
    <cellStyle name="Normal 47 2 6 2 4" xfId="34591" xr:uid="{00000000-0005-0000-0000-000052550000}"/>
    <cellStyle name="Normal 47 2 6 2 5" xfId="19367" xr:uid="{00000000-0005-0000-0000-000053550000}"/>
    <cellStyle name="Normal 47 2 6 3" xfId="5918" xr:uid="{00000000-0005-0000-0000-000054550000}"/>
    <cellStyle name="Normal 47 2 6 3 2" xfId="15970" xr:uid="{00000000-0005-0000-0000-000055550000}"/>
    <cellStyle name="Normal 47 2 6 3 2 2" xfId="46292" xr:uid="{00000000-0005-0000-0000-000056550000}"/>
    <cellStyle name="Normal 47 2 6 3 2 3" xfId="31068" xr:uid="{00000000-0005-0000-0000-000057550000}"/>
    <cellStyle name="Normal 47 2 6 3 3" xfId="10950" xr:uid="{00000000-0005-0000-0000-000058550000}"/>
    <cellStyle name="Normal 47 2 6 3 3 2" xfId="41275" xr:uid="{00000000-0005-0000-0000-000059550000}"/>
    <cellStyle name="Normal 47 2 6 3 3 3" xfId="26051" xr:uid="{00000000-0005-0000-0000-00005A550000}"/>
    <cellStyle name="Normal 47 2 6 3 4" xfId="36262" xr:uid="{00000000-0005-0000-0000-00005B550000}"/>
    <cellStyle name="Normal 47 2 6 3 5" xfId="21038" xr:uid="{00000000-0005-0000-0000-00005C550000}"/>
    <cellStyle name="Normal 47 2 6 4" xfId="12628" xr:uid="{00000000-0005-0000-0000-00005D550000}"/>
    <cellStyle name="Normal 47 2 6 4 2" xfId="42950" xr:uid="{00000000-0005-0000-0000-00005E550000}"/>
    <cellStyle name="Normal 47 2 6 4 3" xfId="27726" xr:uid="{00000000-0005-0000-0000-00005F550000}"/>
    <cellStyle name="Normal 47 2 6 5" xfId="7607" xr:uid="{00000000-0005-0000-0000-000060550000}"/>
    <cellStyle name="Normal 47 2 6 5 2" xfId="37933" xr:uid="{00000000-0005-0000-0000-000061550000}"/>
    <cellStyle name="Normal 47 2 6 5 3" xfId="22709" xr:uid="{00000000-0005-0000-0000-000062550000}"/>
    <cellStyle name="Normal 47 2 6 6" xfId="32921" xr:uid="{00000000-0005-0000-0000-000063550000}"/>
    <cellStyle name="Normal 47 2 6 7" xfId="17696" xr:uid="{00000000-0005-0000-0000-000064550000}"/>
    <cellStyle name="Normal 47 2 7" xfId="3385" xr:uid="{00000000-0005-0000-0000-000065550000}"/>
    <cellStyle name="Normal 47 2 7 2" xfId="13463" xr:uid="{00000000-0005-0000-0000-000066550000}"/>
    <cellStyle name="Normal 47 2 7 2 2" xfId="43785" xr:uid="{00000000-0005-0000-0000-000067550000}"/>
    <cellStyle name="Normal 47 2 7 2 3" xfId="28561" xr:uid="{00000000-0005-0000-0000-000068550000}"/>
    <cellStyle name="Normal 47 2 7 3" xfId="8443" xr:uid="{00000000-0005-0000-0000-000069550000}"/>
    <cellStyle name="Normal 47 2 7 3 2" xfId="38768" xr:uid="{00000000-0005-0000-0000-00006A550000}"/>
    <cellStyle name="Normal 47 2 7 3 3" xfId="23544" xr:uid="{00000000-0005-0000-0000-00006B550000}"/>
    <cellStyle name="Normal 47 2 7 4" xfId="33755" xr:uid="{00000000-0005-0000-0000-00006C550000}"/>
    <cellStyle name="Normal 47 2 7 5" xfId="18531" xr:uid="{00000000-0005-0000-0000-00006D550000}"/>
    <cellStyle name="Normal 47 2 8" xfId="5079" xr:uid="{00000000-0005-0000-0000-00006E550000}"/>
    <cellStyle name="Normal 47 2 8 2" xfId="15134" xr:uid="{00000000-0005-0000-0000-00006F550000}"/>
    <cellStyle name="Normal 47 2 8 2 2" xfId="45456" xr:uid="{00000000-0005-0000-0000-000070550000}"/>
    <cellStyle name="Normal 47 2 8 2 3" xfId="30232" xr:uid="{00000000-0005-0000-0000-000071550000}"/>
    <cellStyle name="Normal 47 2 8 3" xfId="10114" xr:uid="{00000000-0005-0000-0000-000072550000}"/>
    <cellStyle name="Normal 47 2 8 3 2" xfId="40439" xr:uid="{00000000-0005-0000-0000-000073550000}"/>
    <cellStyle name="Normal 47 2 8 3 3" xfId="25215" xr:uid="{00000000-0005-0000-0000-000074550000}"/>
    <cellStyle name="Normal 47 2 8 4" xfId="35426" xr:uid="{00000000-0005-0000-0000-000075550000}"/>
    <cellStyle name="Normal 47 2 8 5" xfId="20202" xr:uid="{00000000-0005-0000-0000-000076550000}"/>
    <cellStyle name="Normal 47 2 9" xfId="11790" xr:uid="{00000000-0005-0000-0000-000077550000}"/>
    <cellStyle name="Normal 47 2 9 2" xfId="42114" xr:uid="{00000000-0005-0000-0000-000078550000}"/>
    <cellStyle name="Normal 47 2 9 3" xfId="26890" xr:uid="{00000000-0005-0000-0000-000079550000}"/>
    <cellStyle name="Normal 47 3" xfId="47297" xr:uid="{00000000-0005-0000-0000-00007A550000}"/>
    <cellStyle name="Normal 48" xfId="1050" xr:uid="{00000000-0005-0000-0000-00007B550000}"/>
    <cellStyle name="Normal 48 2" xfId="1446" xr:uid="{00000000-0005-0000-0000-00007C550000}"/>
    <cellStyle name="Normal 49" xfId="1042" xr:uid="{00000000-0005-0000-0000-00007D550000}"/>
    <cellStyle name="Normal 49 2" xfId="1447" xr:uid="{00000000-0005-0000-0000-00007E550000}"/>
    <cellStyle name="Normal 5" xfId="128" xr:uid="{00000000-0005-0000-0000-00007F550000}"/>
    <cellStyle name="Normal 5 10" xfId="47298" xr:uid="{00000000-0005-0000-0000-000080550000}"/>
    <cellStyle name="Normal 5 11" xfId="47361" xr:uid="{00000000-0005-0000-0000-000081550000}"/>
    <cellStyle name="Normal 5 12" xfId="47380" xr:uid="{00000000-0005-0000-0000-000082550000}"/>
    <cellStyle name="Normal 5 13" xfId="47386" xr:uid="{00000000-0005-0000-0000-000083550000}"/>
    <cellStyle name="Normal 5 2" xfId="591" xr:uid="{00000000-0005-0000-0000-000084550000}"/>
    <cellStyle name="Normal 5 2 10" xfId="6743" xr:uid="{00000000-0005-0000-0000-000085550000}"/>
    <cellStyle name="Normal 5 2 10 2" xfId="37072" xr:uid="{00000000-0005-0000-0000-000086550000}"/>
    <cellStyle name="Normal 5 2 10 3" xfId="21848" xr:uid="{00000000-0005-0000-0000-000087550000}"/>
    <cellStyle name="Normal 5 2 11" xfId="31917" xr:uid="{00000000-0005-0000-0000-000088550000}"/>
    <cellStyle name="Normal 5 2 12" xfId="16833" xr:uid="{00000000-0005-0000-0000-000089550000}"/>
    <cellStyle name="Normal 5 2 13" xfId="1154" xr:uid="{00000000-0005-0000-0000-00008A550000}"/>
    <cellStyle name="Normal 5 2 14" xfId="47299" xr:uid="{00000000-0005-0000-0000-00008B550000}"/>
    <cellStyle name="Normal 5 2 2" xfId="659" xr:uid="{00000000-0005-0000-0000-00008C550000}"/>
    <cellStyle name="Normal 5 2 2 10" xfId="31921" xr:uid="{00000000-0005-0000-0000-00008D550000}"/>
    <cellStyle name="Normal 5 2 2 11" xfId="16887" xr:uid="{00000000-0005-0000-0000-00008E550000}"/>
    <cellStyle name="Normal 5 2 2 12" xfId="1707" xr:uid="{00000000-0005-0000-0000-00008F550000}"/>
    <cellStyle name="Normal 5 2 2 2" xfId="712" xr:uid="{00000000-0005-0000-0000-000090550000}"/>
    <cellStyle name="Normal 5 2 2 2 10" xfId="16991" xr:uid="{00000000-0005-0000-0000-000091550000}"/>
    <cellStyle name="Normal 5 2 2 2 11" xfId="1816" xr:uid="{00000000-0005-0000-0000-000092550000}"/>
    <cellStyle name="Normal 5 2 2 2 2" xfId="733" xr:uid="{00000000-0005-0000-0000-000093550000}"/>
    <cellStyle name="Normal 5 2 2 2 2 10" xfId="2033" xr:uid="{00000000-0005-0000-0000-000094550000}"/>
    <cellStyle name="Normal 5 2 2 2 2 2" xfId="2454" xr:uid="{00000000-0005-0000-0000-000095550000}"/>
    <cellStyle name="Normal 5 2 2 2 2 2 2" xfId="3293" xr:uid="{00000000-0005-0000-0000-000096550000}"/>
    <cellStyle name="Normal 5 2 2 2 2 2 2 2" xfId="4983" xr:uid="{00000000-0005-0000-0000-000097550000}"/>
    <cellStyle name="Normal 5 2 2 2 2 2 2 2 2" xfId="15056" xr:uid="{00000000-0005-0000-0000-000098550000}"/>
    <cellStyle name="Normal 5 2 2 2 2 2 2 2 2 2" xfId="45378" xr:uid="{00000000-0005-0000-0000-000099550000}"/>
    <cellStyle name="Normal 5 2 2 2 2 2 2 2 2 3" xfId="30154" xr:uid="{00000000-0005-0000-0000-00009A550000}"/>
    <cellStyle name="Normal 5 2 2 2 2 2 2 2 3" xfId="10036" xr:uid="{00000000-0005-0000-0000-00009B550000}"/>
    <cellStyle name="Normal 5 2 2 2 2 2 2 2 3 2" xfId="40361" xr:uid="{00000000-0005-0000-0000-00009C550000}"/>
    <cellStyle name="Normal 5 2 2 2 2 2 2 2 3 3" xfId="25137" xr:uid="{00000000-0005-0000-0000-00009D550000}"/>
    <cellStyle name="Normal 5 2 2 2 2 2 2 2 4" xfId="35348" xr:uid="{00000000-0005-0000-0000-00009E550000}"/>
    <cellStyle name="Normal 5 2 2 2 2 2 2 2 5" xfId="20124" xr:uid="{00000000-0005-0000-0000-00009F550000}"/>
    <cellStyle name="Normal 5 2 2 2 2 2 2 3" xfId="6675" xr:uid="{00000000-0005-0000-0000-0000A0550000}"/>
    <cellStyle name="Normal 5 2 2 2 2 2 2 3 2" xfId="16727" xr:uid="{00000000-0005-0000-0000-0000A1550000}"/>
    <cellStyle name="Normal 5 2 2 2 2 2 2 3 2 2" xfId="47049" xr:uid="{00000000-0005-0000-0000-0000A2550000}"/>
    <cellStyle name="Normal 5 2 2 2 2 2 2 3 2 3" xfId="31825" xr:uid="{00000000-0005-0000-0000-0000A3550000}"/>
    <cellStyle name="Normal 5 2 2 2 2 2 2 3 3" xfId="11707" xr:uid="{00000000-0005-0000-0000-0000A4550000}"/>
    <cellStyle name="Normal 5 2 2 2 2 2 2 3 3 2" xfId="42032" xr:uid="{00000000-0005-0000-0000-0000A5550000}"/>
    <cellStyle name="Normal 5 2 2 2 2 2 2 3 3 3" xfId="26808" xr:uid="{00000000-0005-0000-0000-0000A6550000}"/>
    <cellStyle name="Normal 5 2 2 2 2 2 2 3 4" xfId="37019" xr:uid="{00000000-0005-0000-0000-0000A7550000}"/>
    <cellStyle name="Normal 5 2 2 2 2 2 2 3 5" xfId="21795" xr:uid="{00000000-0005-0000-0000-0000A8550000}"/>
    <cellStyle name="Normal 5 2 2 2 2 2 2 4" xfId="13385" xr:uid="{00000000-0005-0000-0000-0000A9550000}"/>
    <cellStyle name="Normal 5 2 2 2 2 2 2 4 2" xfId="43707" xr:uid="{00000000-0005-0000-0000-0000AA550000}"/>
    <cellStyle name="Normal 5 2 2 2 2 2 2 4 3" xfId="28483" xr:uid="{00000000-0005-0000-0000-0000AB550000}"/>
    <cellStyle name="Normal 5 2 2 2 2 2 2 5" xfId="8364" xr:uid="{00000000-0005-0000-0000-0000AC550000}"/>
    <cellStyle name="Normal 5 2 2 2 2 2 2 5 2" xfId="38690" xr:uid="{00000000-0005-0000-0000-0000AD550000}"/>
    <cellStyle name="Normal 5 2 2 2 2 2 2 5 3" xfId="23466" xr:uid="{00000000-0005-0000-0000-0000AE550000}"/>
    <cellStyle name="Normal 5 2 2 2 2 2 2 6" xfId="33678" xr:uid="{00000000-0005-0000-0000-0000AF550000}"/>
    <cellStyle name="Normal 5 2 2 2 2 2 2 7" xfId="18453" xr:uid="{00000000-0005-0000-0000-0000B0550000}"/>
    <cellStyle name="Normal 5 2 2 2 2 2 3" xfId="4146" xr:uid="{00000000-0005-0000-0000-0000B1550000}"/>
    <cellStyle name="Normal 5 2 2 2 2 2 3 2" xfId="14220" xr:uid="{00000000-0005-0000-0000-0000B2550000}"/>
    <cellStyle name="Normal 5 2 2 2 2 2 3 2 2" xfId="44542" xr:uid="{00000000-0005-0000-0000-0000B3550000}"/>
    <cellStyle name="Normal 5 2 2 2 2 2 3 2 3" xfId="29318" xr:uid="{00000000-0005-0000-0000-0000B4550000}"/>
    <cellStyle name="Normal 5 2 2 2 2 2 3 3" xfId="9200" xr:uid="{00000000-0005-0000-0000-0000B5550000}"/>
    <cellStyle name="Normal 5 2 2 2 2 2 3 3 2" xfId="39525" xr:uid="{00000000-0005-0000-0000-0000B6550000}"/>
    <cellStyle name="Normal 5 2 2 2 2 2 3 3 3" xfId="24301" xr:uid="{00000000-0005-0000-0000-0000B7550000}"/>
    <cellStyle name="Normal 5 2 2 2 2 2 3 4" xfId="34512" xr:uid="{00000000-0005-0000-0000-0000B8550000}"/>
    <cellStyle name="Normal 5 2 2 2 2 2 3 5" xfId="19288" xr:uid="{00000000-0005-0000-0000-0000B9550000}"/>
    <cellStyle name="Normal 5 2 2 2 2 2 4" xfId="5839" xr:uid="{00000000-0005-0000-0000-0000BA550000}"/>
    <cellStyle name="Normal 5 2 2 2 2 2 4 2" xfId="15891" xr:uid="{00000000-0005-0000-0000-0000BB550000}"/>
    <cellStyle name="Normal 5 2 2 2 2 2 4 2 2" xfId="46213" xr:uid="{00000000-0005-0000-0000-0000BC550000}"/>
    <cellStyle name="Normal 5 2 2 2 2 2 4 2 3" xfId="30989" xr:uid="{00000000-0005-0000-0000-0000BD550000}"/>
    <cellStyle name="Normal 5 2 2 2 2 2 4 3" xfId="10871" xr:uid="{00000000-0005-0000-0000-0000BE550000}"/>
    <cellStyle name="Normal 5 2 2 2 2 2 4 3 2" xfId="41196" xr:uid="{00000000-0005-0000-0000-0000BF550000}"/>
    <cellStyle name="Normal 5 2 2 2 2 2 4 3 3" xfId="25972" xr:uid="{00000000-0005-0000-0000-0000C0550000}"/>
    <cellStyle name="Normal 5 2 2 2 2 2 4 4" xfId="36183" xr:uid="{00000000-0005-0000-0000-0000C1550000}"/>
    <cellStyle name="Normal 5 2 2 2 2 2 4 5" xfId="20959" xr:uid="{00000000-0005-0000-0000-0000C2550000}"/>
    <cellStyle name="Normal 5 2 2 2 2 2 5" xfId="12549" xr:uid="{00000000-0005-0000-0000-0000C3550000}"/>
    <cellStyle name="Normal 5 2 2 2 2 2 5 2" xfId="42871" xr:uid="{00000000-0005-0000-0000-0000C4550000}"/>
    <cellStyle name="Normal 5 2 2 2 2 2 5 3" xfId="27647" xr:uid="{00000000-0005-0000-0000-0000C5550000}"/>
    <cellStyle name="Normal 5 2 2 2 2 2 6" xfId="7528" xr:uid="{00000000-0005-0000-0000-0000C6550000}"/>
    <cellStyle name="Normal 5 2 2 2 2 2 6 2" xfId="37854" xr:uid="{00000000-0005-0000-0000-0000C7550000}"/>
    <cellStyle name="Normal 5 2 2 2 2 2 6 3" xfId="22630" xr:uid="{00000000-0005-0000-0000-0000C8550000}"/>
    <cellStyle name="Normal 5 2 2 2 2 2 7" xfId="32842" xr:uid="{00000000-0005-0000-0000-0000C9550000}"/>
    <cellStyle name="Normal 5 2 2 2 2 2 8" xfId="17617" xr:uid="{00000000-0005-0000-0000-0000CA550000}"/>
    <cellStyle name="Normal 5 2 2 2 2 3" xfId="2875" xr:uid="{00000000-0005-0000-0000-0000CB550000}"/>
    <cellStyle name="Normal 5 2 2 2 2 3 2" xfId="4565" xr:uid="{00000000-0005-0000-0000-0000CC550000}"/>
    <cellStyle name="Normal 5 2 2 2 2 3 2 2" xfId="14638" xr:uid="{00000000-0005-0000-0000-0000CD550000}"/>
    <cellStyle name="Normal 5 2 2 2 2 3 2 2 2" xfId="44960" xr:uid="{00000000-0005-0000-0000-0000CE550000}"/>
    <cellStyle name="Normal 5 2 2 2 2 3 2 2 3" xfId="29736" xr:uid="{00000000-0005-0000-0000-0000CF550000}"/>
    <cellStyle name="Normal 5 2 2 2 2 3 2 3" xfId="9618" xr:uid="{00000000-0005-0000-0000-0000D0550000}"/>
    <cellStyle name="Normal 5 2 2 2 2 3 2 3 2" xfId="39943" xr:uid="{00000000-0005-0000-0000-0000D1550000}"/>
    <cellStyle name="Normal 5 2 2 2 2 3 2 3 3" xfId="24719" xr:uid="{00000000-0005-0000-0000-0000D2550000}"/>
    <cellStyle name="Normal 5 2 2 2 2 3 2 4" xfId="34930" xr:uid="{00000000-0005-0000-0000-0000D3550000}"/>
    <cellStyle name="Normal 5 2 2 2 2 3 2 5" xfId="19706" xr:uid="{00000000-0005-0000-0000-0000D4550000}"/>
    <cellStyle name="Normal 5 2 2 2 2 3 3" xfId="6257" xr:uid="{00000000-0005-0000-0000-0000D5550000}"/>
    <cellStyle name="Normal 5 2 2 2 2 3 3 2" xfId="16309" xr:uid="{00000000-0005-0000-0000-0000D6550000}"/>
    <cellStyle name="Normal 5 2 2 2 2 3 3 2 2" xfId="46631" xr:uid="{00000000-0005-0000-0000-0000D7550000}"/>
    <cellStyle name="Normal 5 2 2 2 2 3 3 2 3" xfId="31407" xr:uid="{00000000-0005-0000-0000-0000D8550000}"/>
    <cellStyle name="Normal 5 2 2 2 2 3 3 3" xfId="11289" xr:uid="{00000000-0005-0000-0000-0000D9550000}"/>
    <cellStyle name="Normal 5 2 2 2 2 3 3 3 2" xfId="41614" xr:uid="{00000000-0005-0000-0000-0000DA550000}"/>
    <cellStyle name="Normal 5 2 2 2 2 3 3 3 3" xfId="26390" xr:uid="{00000000-0005-0000-0000-0000DB550000}"/>
    <cellStyle name="Normal 5 2 2 2 2 3 3 4" xfId="36601" xr:uid="{00000000-0005-0000-0000-0000DC550000}"/>
    <cellStyle name="Normal 5 2 2 2 2 3 3 5" xfId="21377" xr:uid="{00000000-0005-0000-0000-0000DD550000}"/>
    <cellStyle name="Normal 5 2 2 2 2 3 4" xfId="12967" xr:uid="{00000000-0005-0000-0000-0000DE550000}"/>
    <cellStyle name="Normal 5 2 2 2 2 3 4 2" xfId="43289" xr:uid="{00000000-0005-0000-0000-0000DF550000}"/>
    <cellStyle name="Normal 5 2 2 2 2 3 4 3" xfId="28065" xr:uid="{00000000-0005-0000-0000-0000E0550000}"/>
    <cellStyle name="Normal 5 2 2 2 2 3 5" xfId="7946" xr:uid="{00000000-0005-0000-0000-0000E1550000}"/>
    <cellStyle name="Normal 5 2 2 2 2 3 5 2" xfId="38272" xr:uid="{00000000-0005-0000-0000-0000E2550000}"/>
    <cellStyle name="Normal 5 2 2 2 2 3 5 3" xfId="23048" xr:uid="{00000000-0005-0000-0000-0000E3550000}"/>
    <cellStyle name="Normal 5 2 2 2 2 3 6" xfId="33260" xr:uid="{00000000-0005-0000-0000-0000E4550000}"/>
    <cellStyle name="Normal 5 2 2 2 2 3 7" xfId="18035" xr:uid="{00000000-0005-0000-0000-0000E5550000}"/>
    <cellStyle name="Normal 5 2 2 2 2 4" xfId="3728" xr:uid="{00000000-0005-0000-0000-0000E6550000}"/>
    <cellStyle name="Normal 5 2 2 2 2 4 2" xfId="13802" xr:uid="{00000000-0005-0000-0000-0000E7550000}"/>
    <cellStyle name="Normal 5 2 2 2 2 4 2 2" xfId="44124" xr:uid="{00000000-0005-0000-0000-0000E8550000}"/>
    <cellStyle name="Normal 5 2 2 2 2 4 2 3" xfId="28900" xr:uid="{00000000-0005-0000-0000-0000E9550000}"/>
    <cellStyle name="Normal 5 2 2 2 2 4 3" xfId="8782" xr:uid="{00000000-0005-0000-0000-0000EA550000}"/>
    <cellStyle name="Normal 5 2 2 2 2 4 3 2" xfId="39107" xr:uid="{00000000-0005-0000-0000-0000EB550000}"/>
    <cellStyle name="Normal 5 2 2 2 2 4 3 3" xfId="23883" xr:uid="{00000000-0005-0000-0000-0000EC550000}"/>
    <cellStyle name="Normal 5 2 2 2 2 4 4" xfId="34094" xr:uid="{00000000-0005-0000-0000-0000ED550000}"/>
    <cellStyle name="Normal 5 2 2 2 2 4 5" xfId="18870" xr:uid="{00000000-0005-0000-0000-0000EE550000}"/>
    <cellStyle name="Normal 5 2 2 2 2 5" xfId="5421" xr:uid="{00000000-0005-0000-0000-0000EF550000}"/>
    <cellStyle name="Normal 5 2 2 2 2 5 2" xfId="15473" xr:uid="{00000000-0005-0000-0000-0000F0550000}"/>
    <cellStyle name="Normal 5 2 2 2 2 5 2 2" xfId="45795" xr:uid="{00000000-0005-0000-0000-0000F1550000}"/>
    <cellStyle name="Normal 5 2 2 2 2 5 2 3" xfId="30571" xr:uid="{00000000-0005-0000-0000-0000F2550000}"/>
    <cellStyle name="Normal 5 2 2 2 2 5 3" xfId="10453" xr:uid="{00000000-0005-0000-0000-0000F3550000}"/>
    <cellStyle name="Normal 5 2 2 2 2 5 3 2" xfId="40778" xr:uid="{00000000-0005-0000-0000-0000F4550000}"/>
    <cellStyle name="Normal 5 2 2 2 2 5 3 3" xfId="25554" xr:uid="{00000000-0005-0000-0000-0000F5550000}"/>
    <cellStyle name="Normal 5 2 2 2 2 5 4" xfId="35765" xr:uid="{00000000-0005-0000-0000-0000F6550000}"/>
    <cellStyle name="Normal 5 2 2 2 2 5 5" xfId="20541" xr:uid="{00000000-0005-0000-0000-0000F7550000}"/>
    <cellStyle name="Normal 5 2 2 2 2 6" xfId="12131" xr:uid="{00000000-0005-0000-0000-0000F8550000}"/>
    <cellStyle name="Normal 5 2 2 2 2 6 2" xfId="42453" xr:uid="{00000000-0005-0000-0000-0000F9550000}"/>
    <cellStyle name="Normal 5 2 2 2 2 6 3" xfId="27229" xr:uid="{00000000-0005-0000-0000-0000FA550000}"/>
    <cellStyle name="Normal 5 2 2 2 2 7" xfId="7110" xr:uid="{00000000-0005-0000-0000-0000FB550000}"/>
    <cellStyle name="Normal 5 2 2 2 2 7 2" xfId="37436" xr:uid="{00000000-0005-0000-0000-0000FC550000}"/>
    <cellStyle name="Normal 5 2 2 2 2 7 3" xfId="22212" xr:uid="{00000000-0005-0000-0000-0000FD550000}"/>
    <cellStyle name="Normal 5 2 2 2 2 8" xfId="32424" xr:uid="{00000000-0005-0000-0000-0000FE550000}"/>
    <cellStyle name="Normal 5 2 2 2 2 9" xfId="17199" xr:uid="{00000000-0005-0000-0000-0000FF550000}"/>
    <cellStyle name="Normal 5 2 2 2 3" xfId="754" xr:uid="{00000000-0005-0000-0000-000000560000}"/>
    <cellStyle name="Normal 5 2 2 2 3 2" xfId="3085" xr:uid="{00000000-0005-0000-0000-000001560000}"/>
    <cellStyle name="Normal 5 2 2 2 3 2 2" xfId="4775" xr:uid="{00000000-0005-0000-0000-000002560000}"/>
    <cellStyle name="Normal 5 2 2 2 3 2 2 2" xfId="14848" xr:uid="{00000000-0005-0000-0000-000003560000}"/>
    <cellStyle name="Normal 5 2 2 2 3 2 2 2 2" xfId="45170" xr:uid="{00000000-0005-0000-0000-000004560000}"/>
    <cellStyle name="Normal 5 2 2 2 3 2 2 2 3" xfId="29946" xr:uid="{00000000-0005-0000-0000-000005560000}"/>
    <cellStyle name="Normal 5 2 2 2 3 2 2 3" xfId="9828" xr:uid="{00000000-0005-0000-0000-000006560000}"/>
    <cellStyle name="Normal 5 2 2 2 3 2 2 3 2" xfId="40153" xr:uid="{00000000-0005-0000-0000-000007560000}"/>
    <cellStyle name="Normal 5 2 2 2 3 2 2 3 3" xfId="24929" xr:uid="{00000000-0005-0000-0000-000008560000}"/>
    <cellStyle name="Normal 5 2 2 2 3 2 2 4" xfId="35140" xr:uid="{00000000-0005-0000-0000-000009560000}"/>
    <cellStyle name="Normal 5 2 2 2 3 2 2 5" xfId="19916" xr:uid="{00000000-0005-0000-0000-00000A560000}"/>
    <cellStyle name="Normal 5 2 2 2 3 2 3" xfId="6467" xr:uid="{00000000-0005-0000-0000-00000B560000}"/>
    <cellStyle name="Normal 5 2 2 2 3 2 3 2" xfId="16519" xr:uid="{00000000-0005-0000-0000-00000C560000}"/>
    <cellStyle name="Normal 5 2 2 2 3 2 3 2 2" xfId="46841" xr:uid="{00000000-0005-0000-0000-00000D560000}"/>
    <cellStyle name="Normal 5 2 2 2 3 2 3 2 3" xfId="31617" xr:uid="{00000000-0005-0000-0000-00000E560000}"/>
    <cellStyle name="Normal 5 2 2 2 3 2 3 3" xfId="11499" xr:uid="{00000000-0005-0000-0000-00000F560000}"/>
    <cellStyle name="Normal 5 2 2 2 3 2 3 3 2" xfId="41824" xr:uid="{00000000-0005-0000-0000-000010560000}"/>
    <cellStyle name="Normal 5 2 2 2 3 2 3 3 3" xfId="26600" xr:uid="{00000000-0005-0000-0000-000011560000}"/>
    <cellStyle name="Normal 5 2 2 2 3 2 3 4" xfId="36811" xr:uid="{00000000-0005-0000-0000-000012560000}"/>
    <cellStyle name="Normal 5 2 2 2 3 2 3 5" xfId="21587" xr:uid="{00000000-0005-0000-0000-000013560000}"/>
    <cellStyle name="Normal 5 2 2 2 3 2 4" xfId="13177" xr:uid="{00000000-0005-0000-0000-000014560000}"/>
    <cellStyle name="Normal 5 2 2 2 3 2 4 2" xfId="43499" xr:uid="{00000000-0005-0000-0000-000015560000}"/>
    <cellStyle name="Normal 5 2 2 2 3 2 4 3" xfId="28275" xr:uid="{00000000-0005-0000-0000-000016560000}"/>
    <cellStyle name="Normal 5 2 2 2 3 2 5" xfId="8156" xr:uid="{00000000-0005-0000-0000-000017560000}"/>
    <cellStyle name="Normal 5 2 2 2 3 2 5 2" xfId="38482" xr:uid="{00000000-0005-0000-0000-000018560000}"/>
    <cellStyle name="Normal 5 2 2 2 3 2 5 3" xfId="23258" xr:uid="{00000000-0005-0000-0000-000019560000}"/>
    <cellStyle name="Normal 5 2 2 2 3 2 6" xfId="33470" xr:uid="{00000000-0005-0000-0000-00001A560000}"/>
    <cellStyle name="Normal 5 2 2 2 3 2 7" xfId="18245" xr:uid="{00000000-0005-0000-0000-00001B560000}"/>
    <cellStyle name="Normal 5 2 2 2 3 3" xfId="3938" xr:uid="{00000000-0005-0000-0000-00001C560000}"/>
    <cellStyle name="Normal 5 2 2 2 3 3 2" xfId="14012" xr:uid="{00000000-0005-0000-0000-00001D560000}"/>
    <cellStyle name="Normal 5 2 2 2 3 3 2 2" xfId="44334" xr:uid="{00000000-0005-0000-0000-00001E560000}"/>
    <cellStyle name="Normal 5 2 2 2 3 3 2 3" xfId="29110" xr:uid="{00000000-0005-0000-0000-00001F560000}"/>
    <cellStyle name="Normal 5 2 2 2 3 3 3" xfId="8992" xr:uid="{00000000-0005-0000-0000-000020560000}"/>
    <cellStyle name="Normal 5 2 2 2 3 3 3 2" xfId="39317" xr:uid="{00000000-0005-0000-0000-000021560000}"/>
    <cellStyle name="Normal 5 2 2 2 3 3 3 3" xfId="24093" xr:uid="{00000000-0005-0000-0000-000022560000}"/>
    <cellStyle name="Normal 5 2 2 2 3 3 4" xfId="34304" xr:uid="{00000000-0005-0000-0000-000023560000}"/>
    <cellStyle name="Normal 5 2 2 2 3 3 5" xfId="19080" xr:uid="{00000000-0005-0000-0000-000024560000}"/>
    <cellStyle name="Normal 5 2 2 2 3 4" xfId="5631" xr:uid="{00000000-0005-0000-0000-000025560000}"/>
    <cellStyle name="Normal 5 2 2 2 3 4 2" xfId="15683" xr:uid="{00000000-0005-0000-0000-000026560000}"/>
    <cellStyle name="Normal 5 2 2 2 3 4 2 2" xfId="46005" xr:uid="{00000000-0005-0000-0000-000027560000}"/>
    <cellStyle name="Normal 5 2 2 2 3 4 2 3" xfId="30781" xr:uid="{00000000-0005-0000-0000-000028560000}"/>
    <cellStyle name="Normal 5 2 2 2 3 4 3" xfId="10663" xr:uid="{00000000-0005-0000-0000-000029560000}"/>
    <cellStyle name="Normal 5 2 2 2 3 4 3 2" xfId="40988" xr:uid="{00000000-0005-0000-0000-00002A560000}"/>
    <cellStyle name="Normal 5 2 2 2 3 4 3 3" xfId="25764" xr:uid="{00000000-0005-0000-0000-00002B560000}"/>
    <cellStyle name="Normal 5 2 2 2 3 4 4" xfId="35975" xr:uid="{00000000-0005-0000-0000-00002C560000}"/>
    <cellStyle name="Normal 5 2 2 2 3 4 5" xfId="20751" xr:uid="{00000000-0005-0000-0000-00002D560000}"/>
    <cellStyle name="Normal 5 2 2 2 3 5" xfId="12341" xr:uid="{00000000-0005-0000-0000-00002E560000}"/>
    <cellStyle name="Normal 5 2 2 2 3 5 2" xfId="42663" xr:uid="{00000000-0005-0000-0000-00002F560000}"/>
    <cellStyle name="Normal 5 2 2 2 3 5 3" xfId="27439" xr:uid="{00000000-0005-0000-0000-000030560000}"/>
    <cellStyle name="Normal 5 2 2 2 3 6" xfId="7320" xr:uid="{00000000-0005-0000-0000-000031560000}"/>
    <cellStyle name="Normal 5 2 2 2 3 6 2" xfId="37646" xr:uid="{00000000-0005-0000-0000-000032560000}"/>
    <cellStyle name="Normal 5 2 2 2 3 6 3" xfId="22422" xr:uid="{00000000-0005-0000-0000-000033560000}"/>
    <cellStyle name="Normal 5 2 2 2 3 7" xfId="32634" xr:uid="{00000000-0005-0000-0000-000034560000}"/>
    <cellStyle name="Normal 5 2 2 2 3 8" xfId="17409" xr:uid="{00000000-0005-0000-0000-000035560000}"/>
    <cellStyle name="Normal 5 2 2 2 3 9" xfId="2246" xr:uid="{00000000-0005-0000-0000-000036560000}"/>
    <cellStyle name="Normal 5 2 2 2 4" xfId="2667" xr:uid="{00000000-0005-0000-0000-000037560000}"/>
    <cellStyle name="Normal 5 2 2 2 4 2" xfId="4357" xr:uid="{00000000-0005-0000-0000-000038560000}"/>
    <cellStyle name="Normal 5 2 2 2 4 2 2" xfId="14430" xr:uid="{00000000-0005-0000-0000-000039560000}"/>
    <cellStyle name="Normal 5 2 2 2 4 2 2 2" xfId="44752" xr:uid="{00000000-0005-0000-0000-00003A560000}"/>
    <cellStyle name="Normal 5 2 2 2 4 2 2 3" xfId="29528" xr:uid="{00000000-0005-0000-0000-00003B560000}"/>
    <cellStyle name="Normal 5 2 2 2 4 2 3" xfId="9410" xr:uid="{00000000-0005-0000-0000-00003C560000}"/>
    <cellStyle name="Normal 5 2 2 2 4 2 3 2" xfId="39735" xr:uid="{00000000-0005-0000-0000-00003D560000}"/>
    <cellStyle name="Normal 5 2 2 2 4 2 3 3" xfId="24511" xr:uid="{00000000-0005-0000-0000-00003E560000}"/>
    <cellStyle name="Normal 5 2 2 2 4 2 4" xfId="34722" xr:uid="{00000000-0005-0000-0000-00003F560000}"/>
    <cellStyle name="Normal 5 2 2 2 4 2 5" xfId="19498" xr:uid="{00000000-0005-0000-0000-000040560000}"/>
    <cellStyle name="Normal 5 2 2 2 4 3" xfId="6049" xr:uid="{00000000-0005-0000-0000-000041560000}"/>
    <cellStyle name="Normal 5 2 2 2 4 3 2" xfId="16101" xr:uid="{00000000-0005-0000-0000-000042560000}"/>
    <cellStyle name="Normal 5 2 2 2 4 3 2 2" xfId="46423" xr:uid="{00000000-0005-0000-0000-000043560000}"/>
    <cellStyle name="Normal 5 2 2 2 4 3 2 3" xfId="31199" xr:uid="{00000000-0005-0000-0000-000044560000}"/>
    <cellStyle name="Normal 5 2 2 2 4 3 3" xfId="11081" xr:uid="{00000000-0005-0000-0000-000045560000}"/>
    <cellStyle name="Normal 5 2 2 2 4 3 3 2" xfId="41406" xr:uid="{00000000-0005-0000-0000-000046560000}"/>
    <cellStyle name="Normal 5 2 2 2 4 3 3 3" xfId="26182" xr:uid="{00000000-0005-0000-0000-000047560000}"/>
    <cellStyle name="Normal 5 2 2 2 4 3 4" xfId="36393" xr:uid="{00000000-0005-0000-0000-000048560000}"/>
    <cellStyle name="Normal 5 2 2 2 4 3 5" xfId="21169" xr:uid="{00000000-0005-0000-0000-000049560000}"/>
    <cellStyle name="Normal 5 2 2 2 4 4" xfId="12759" xr:uid="{00000000-0005-0000-0000-00004A560000}"/>
    <cellStyle name="Normal 5 2 2 2 4 4 2" xfId="43081" xr:uid="{00000000-0005-0000-0000-00004B560000}"/>
    <cellStyle name="Normal 5 2 2 2 4 4 3" xfId="27857" xr:uid="{00000000-0005-0000-0000-00004C560000}"/>
    <cellStyle name="Normal 5 2 2 2 4 5" xfId="7738" xr:uid="{00000000-0005-0000-0000-00004D560000}"/>
    <cellStyle name="Normal 5 2 2 2 4 5 2" xfId="38064" xr:uid="{00000000-0005-0000-0000-00004E560000}"/>
    <cellStyle name="Normal 5 2 2 2 4 5 3" xfId="22840" xr:uid="{00000000-0005-0000-0000-00004F560000}"/>
    <cellStyle name="Normal 5 2 2 2 4 6" xfId="33052" xr:uid="{00000000-0005-0000-0000-000050560000}"/>
    <cellStyle name="Normal 5 2 2 2 4 7" xfId="17827" xr:uid="{00000000-0005-0000-0000-000051560000}"/>
    <cellStyle name="Normal 5 2 2 2 5" xfId="3520" xr:uid="{00000000-0005-0000-0000-000052560000}"/>
    <cellStyle name="Normal 5 2 2 2 5 2" xfId="13594" xr:uid="{00000000-0005-0000-0000-000053560000}"/>
    <cellStyle name="Normal 5 2 2 2 5 2 2" xfId="43916" xr:uid="{00000000-0005-0000-0000-000054560000}"/>
    <cellStyle name="Normal 5 2 2 2 5 2 3" xfId="28692" xr:uid="{00000000-0005-0000-0000-000055560000}"/>
    <cellStyle name="Normal 5 2 2 2 5 3" xfId="8574" xr:uid="{00000000-0005-0000-0000-000056560000}"/>
    <cellStyle name="Normal 5 2 2 2 5 3 2" xfId="38899" xr:uid="{00000000-0005-0000-0000-000057560000}"/>
    <cellStyle name="Normal 5 2 2 2 5 3 3" xfId="23675" xr:uid="{00000000-0005-0000-0000-000058560000}"/>
    <cellStyle name="Normal 5 2 2 2 5 4" xfId="33886" xr:uid="{00000000-0005-0000-0000-000059560000}"/>
    <cellStyle name="Normal 5 2 2 2 5 5" xfId="18662" xr:uid="{00000000-0005-0000-0000-00005A560000}"/>
    <cellStyle name="Normal 5 2 2 2 6" xfId="5213" xr:uid="{00000000-0005-0000-0000-00005B560000}"/>
    <cellStyle name="Normal 5 2 2 2 6 2" xfId="15265" xr:uid="{00000000-0005-0000-0000-00005C560000}"/>
    <cellStyle name="Normal 5 2 2 2 6 2 2" xfId="45587" xr:uid="{00000000-0005-0000-0000-00005D560000}"/>
    <cellStyle name="Normal 5 2 2 2 6 2 3" xfId="30363" xr:uid="{00000000-0005-0000-0000-00005E560000}"/>
    <cellStyle name="Normal 5 2 2 2 6 3" xfId="10245" xr:uid="{00000000-0005-0000-0000-00005F560000}"/>
    <cellStyle name="Normal 5 2 2 2 6 3 2" xfId="40570" xr:uid="{00000000-0005-0000-0000-000060560000}"/>
    <cellStyle name="Normal 5 2 2 2 6 3 3" xfId="25346" xr:uid="{00000000-0005-0000-0000-000061560000}"/>
    <cellStyle name="Normal 5 2 2 2 6 4" xfId="35557" xr:uid="{00000000-0005-0000-0000-000062560000}"/>
    <cellStyle name="Normal 5 2 2 2 6 5" xfId="20333" xr:uid="{00000000-0005-0000-0000-000063560000}"/>
    <cellStyle name="Normal 5 2 2 2 7" xfId="11923" xr:uid="{00000000-0005-0000-0000-000064560000}"/>
    <cellStyle name="Normal 5 2 2 2 7 2" xfId="42245" xr:uid="{00000000-0005-0000-0000-000065560000}"/>
    <cellStyle name="Normal 5 2 2 2 7 3" xfId="27021" xr:uid="{00000000-0005-0000-0000-000066560000}"/>
    <cellStyle name="Normal 5 2 2 2 8" xfId="6902" xr:uid="{00000000-0005-0000-0000-000067560000}"/>
    <cellStyle name="Normal 5 2 2 2 8 2" xfId="37228" xr:uid="{00000000-0005-0000-0000-000068560000}"/>
    <cellStyle name="Normal 5 2 2 2 8 3" xfId="22004" xr:uid="{00000000-0005-0000-0000-000069560000}"/>
    <cellStyle name="Normal 5 2 2 2 9" xfId="31930" xr:uid="{00000000-0005-0000-0000-00006A560000}"/>
    <cellStyle name="Normal 5 2 2 3" xfId="724" xr:uid="{00000000-0005-0000-0000-00006B560000}"/>
    <cellStyle name="Normal 5 2 2 3 10" xfId="1929" xr:uid="{00000000-0005-0000-0000-00006C560000}"/>
    <cellStyle name="Normal 5 2 2 3 2" xfId="2350" xr:uid="{00000000-0005-0000-0000-00006D560000}"/>
    <cellStyle name="Normal 5 2 2 3 2 2" xfId="3189" xr:uid="{00000000-0005-0000-0000-00006E560000}"/>
    <cellStyle name="Normal 5 2 2 3 2 2 2" xfId="4879" xr:uid="{00000000-0005-0000-0000-00006F560000}"/>
    <cellStyle name="Normal 5 2 2 3 2 2 2 2" xfId="14952" xr:uid="{00000000-0005-0000-0000-000070560000}"/>
    <cellStyle name="Normal 5 2 2 3 2 2 2 2 2" xfId="45274" xr:uid="{00000000-0005-0000-0000-000071560000}"/>
    <cellStyle name="Normal 5 2 2 3 2 2 2 2 3" xfId="30050" xr:uid="{00000000-0005-0000-0000-000072560000}"/>
    <cellStyle name="Normal 5 2 2 3 2 2 2 3" xfId="9932" xr:uid="{00000000-0005-0000-0000-000073560000}"/>
    <cellStyle name="Normal 5 2 2 3 2 2 2 3 2" xfId="40257" xr:uid="{00000000-0005-0000-0000-000074560000}"/>
    <cellStyle name="Normal 5 2 2 3 2 2 2 3 3" xfId="25033" xr:uid="{00000000-0005-0000-0000-000075560000}"/>
    <cellStyle name="Normal 5 2 2 3 2 2 2 4" xfId="35244" xr:uid="{00000000-0005-0000-0000-000076560000}"/>
    <cellStyle name="Normal 5 2 2 3 2 2 2 5" xfId="20020" xr:uid="{00000000-0005-0000-0000-000077560000}"/>
    <cellStyle name="Normal 5 2 2 3 2 2 3" xfId="6571" xr:uid="{00000000-0005-0000-0000-000078560000}"/>
    <cellStyle name="Normal 5 2 2 3 2 2 3 2" xfId="16623" xr:uid="{00000000-0005-0000-0000-000079560000}"/>
    <cellStyle name="Normal 5 2 2 3 2 2 3 2 2" xfId="46945" xr:uid="{00000000-0005-0000-0000-00007A560000}"/>
    <cellStyle name="Normal 5 2 2 3 2 2 3 2 3" xfId="31721" xr:uid="{00000000-0005-0000-0000-00007B560000}"/>
    <cellStyle name="Normal 5 2 2 3 2 2 3 3" xfId="11603" xr:uid="{00000000-0005-0000-0000-00007C560000}"/>
    <cellStyle name="Normal 5 2 2 3 2 2 3 3 2" xfId="41928" xr:uid="{00000000-0005-0000-0000-00007D560000}"/>
    <cellStyle name="Normal 5 2 2 3 2 2 3 3 3" xfId="26704" xr:uid="{00000000-0005-0000-0000-00007E560000}"/>
    <cellStyle name="Normal 5 2 2 3 2 2 3 4" xfId="36915" xr:uid="{00000000-0005-0000-0000-00007F560000}"/>
    <cellStyle name="Normal 5 2 2 3 2 2 3 5" xfId="21691" xr:uid="{00000000-0005-0000-0000-000080560000}"/>
    <cellStyle name="Normal 5 2 2 3 2 2 4" xfId="13281" xr:uid="{00000000-0005-0000-0000-000081560000}"/>
    <cellStyle name="Normal 5 2 2 3 2 2 4 2" xfId="43603" xr:uid="{00000000-0005-0000-0000-000082560000}"/>
    <cellStyle name="Normal 5 2 2 3 2 2 4 3" xfId="28379" xr:uid="{00000000-0005-0000-0000-000083560000}"/>
    <cellStyle name="Normal 5 2 2 3 2 2 5" xfId="8260" xr:uid="{00000000-0005-0000-0000-000084560000}"/>
    <cellStyle name="Normal 5 2 2 3 2 2 5 2" xfId="38586" xr:uid="{00000000-0005-0000-0000-000085560000}"/>
    <cellStyle name="Normal 5 2 2 3 2 2 5 3" xfId="23362" xr:uid="{00000000-0005-0000-0000-000086560000}"/>
    <cellStyle name="Normal 5 2 2 3 2 2 6" xfId="33574" xr:uid="{00000000-0005-0000-0000-000087560000}"/>
    <cellStyle name="Normal 5 2 2 3 2 2 7" xfId="18349" xr:uid="{00000000-0005-0000-0000-000088560000}"/>
    <cellStyle name="Normal 5 2 2 3 2 3" xfId="4042" xr:uid="{00000000-0005-0000-0000-000089560000}"/>
    <cellStyle name="Normal 5 2 2 3 2 3 2" xfId="14116" xr:uid="{00000000-0005-0000-0000-00008A560000}"/>
    <cellStyle name="Normal 5 2 2 3 2 3 2 2" xfId="44438" xr:uid="{00000000-0005-0000-0000-00008B560000}"/>
    <cellStyle name="Normal 5 2 2 3 2 3 2 3" xfId="29214" xr:uid="{00000000-0005-0000-0000-00008C560000}"/>
    <cellStyle name="Normal 5 2 2 3 2 3 3" xfId="9096" xr:uid="{00000000-0005-0000-0000-00008D560000}"/>
    <cellStyle name="Normal 5 2 2 3 2 3 3 2" xfId="39421" xr:uid="{00000000-0005-0000-0000-00008E560000}"/>
    <cellStyle name="Normal 5 2 2 3 2 3 3 3" xfId="24197" xr:uid="{00000000-0005-0000-0000-00008F560000}"/>
    <cellStyle name="Normal 5 2 2 3 2 3 4" xfId="34408" xr:uid="{00000000-0005-0000-0000-000090560000}"/>
    <cellStyle name="Normal 5 2 2 3 2 3 5" xfId="19184" xr:uid="{00000000-0005-0000-0000-000091560000}"/>
    <cellStyle name="Normal 5 2 2 3 2 4" xfId="5735" xr:uid="{00000000-0005-0000-0000-000092560000}"/>
    <cellStyle name="Normal 5 2 2 3 2 4 2" xfId="15787" xr:uid="{00000000-0005-0000-0000-000093560000}"/>
    <cellStyle name="Normal 5 2 2 3 2 4 2 2" xfId="46109" xr:uid="{00000000-0005-0000-0000-000094560000}"/>
    <cellStyle name="Normal 5 2 2 3 2 4 2 3" xfId="30885" xr:uid="{00000000-0005-0000-0000-000095560000}"/>
    <cellStyle name="Normal 5 2 2 3 2 4 3" xfId="10767" xr:uid="{00000000-0005-0000-0000-000096560000}"/>
    <cellStyle name="Normal 5 2 2 3 2 4 3 2" xfId="41092" xr:uid="{00000000-0005-0000-0000-000097560000}"/>
    <cellStyle name="Normal 5 2 2 3 2 4 3 3" xfId="25868" xr:uid="{00000000-0005-0000-0000-000098560000}"/>
    <cellStyle name="Normal 5 2 2 3 2 4 4" xfId="36079" xr:uid="{00000000-0005-0000-0000-000099560000}"/>
    <cellStyle name="Normal 5 2 2 3 2 4 5" xfId="20855" xr:uid="{00000000-0005-0000-0000-00009A560000}"/>
    <cellStyle name="Normal 5 2 2 3 2 5" xfId="12445" xr:uid="{00000000-0005-0000-0000-00009B560000}"/>
    <cellStyle name="Normal 5 2 2 3 2 5 2" xfId="42767" xr:uid="{00000000-0005-0000-0000-00009C560000}"/>
    <cellStyle name="Normal 5 2 2 3 2 5 3" xfId="27543" xr:uid="{00000000-0005-0000-0000-00009D560000}"/>
    <cellStyle name="Normal 5 2 2 3 2 6" xfId="7424" xr:uid="{00000000-0005-0000-0000-00009E560000}"/>
    <cellStyle name="Normal 5 2 2 3 2 6 2" xfId="37750" xr:uid="{00000000-0005-0000-0000-00009F560000}"/>
    <cellStyle name="Normal 5 2 2 3 2 6 3" xfId="22526" xr:uid="{00000000-0005-0000-0000-0000A0560000}"/>
    <cellStyle name="Normal 5 2 2 3 2 7" xfId="32738" xr:uid="{00000000-0005-0000-0000-0000A1560000}"/>
    <cellStyle name="Normal 5 2 2 3 2 8" xfId="17513" xr:uid="{00000000-0005-0000-0000-0000A2560000}"/>
    <cellStyle name="Normal 5 2 2 3 3" xfId="2771" xr:uid="{00000000-0005-0000-0000-0000A3560000}"/>
    <cellStyle name="Normal 5 2 2 3 3 2" xfId="4461" xr:uid="{00000000-0005-0000-0000-0000A4560000}"/>
    <cellStyle name="Normal 5 2 2 3 3 2 2" xfId="14534" xr:uid="{00000000-0005-0000-0000-0000A5560000}"/>
    <cellStyle name="Normal 5 2 2 3 3 2 2 2" xfId="44856" xr:uid="{00000000-0005-0000-0000-0000A6560000}"/>
    <cellStyle name="Normal 5 2 2 3 3 2 2 3" xfId="29632" xr:uid="{00000000-0005-0000-0000-0000A7560000}"/>
    <cellStyle name="Normal 5 2 2 3 3 2 3" xfId="9514" xr:uid="{00000000-0005-0000-0000-0000A8560000}"/>
    <cellStyle name="Normal 5 2 2 3 3 2 3 2" xfId="39839" xr:uid="{00000000-0005-0000-0000-0000A9560000}"/>
    <cellStyle name="Normal 5 2 2 3 3 2 3 3" xfId="24615" xr:uid="{00000000-0005-0000-0000-0000AA560000}"/>
    <cellStyle name="Normal 5 2 2 3 3 2 4" xfId="34826" xr:uid="{00000000-0005-0000-0000-0000AB560000}"/>
    <cellStyle name="Normal 5 2 2 3 3 2 5" xfId="19602" xr:uid="{00000000-0005-0000-0000-0000AC560000}"/>
    <cellStyle name="Normal 5 2 2 3 3 3" xfId="6153" xr:uid="{00000000-0005-0000-0000-0000AD560000}"/>
    <cellStyle name="Normal 5 2 2 3 3 3 2" xfId="16205" xr:uid="{00000000-0005-0000-0000-0000AE560000}"/>
    <cellStyle name="Normal 5 2 2 3 3 3 2 2" xfId="46527" xr:uid="{00000000-0005-0000-0000-0000AF560000}"/>
    <cellStyle name="Normal 5 2 2 3 3 3 2 3" xfId="31303" xr:uid="{00000000-0005-0000-0000-0000B0560000}"/>
    <cellStyle name="Normal 5 2 2 3 3 3 3" xfId="11185" xr:uid="{00000000-0005-0000-0000-0000B1560000}"/>
    <cellStyle name="Normal 5 2 2 3 3 3 3 2" xfId="41510" xr:uid="{00000000-0005-0000-0000-0000B2560000}"/>
    <cellStyle name="Normal 5 2 2 3 3 3 3 3" xfId="26286" xr:uid="{00000000-0005-0000-0000-0000B3560000}"/>
    <cellStyle name="Normal 5 2 2 3 3 3 4" xfId="36497" xr:uid="{00000000-0005-0000-0000-0000B4560000}"/>
    <cellStyle name="Normal 5 2 2 3 3 3 5" xfId="21273" xr:uid="{00000000-0005-0000-0000-0000B5560000}"/>
    <cellStyle name="Normal 5 2 2 3 3 4" xfId="12863" xr:uid="{00000000-0005-0000-0000-0000B6560000}"/>
    <cellStyle name="Normal 5 2 2 3 3 4 2" xfId="43185" xr:uid="{00000000-0005-0000-0000-0000B7560000}"/>
    <cellStyle name="Normal 5 2 2 3 3 4 3" xfId="27961" xr:uid="{00000000-0005-0000-0000-0000B8560000}"/>
    <cellStyle name="Normal 5 2 2 3 3 5" xfId="7842" xr:uid="{00000000-0005-0000-0000-0000B9560000}"/>
    <cellStyle name="Normal 5 2 2 3 3 5 2" xfId="38168" xr:uid="{00000000-0005-0000-0000-0000BA560000}"/>
    <cellStyle name="Normal 5 2 2 3 3 5 3" xfId="22944" xr:uid="{00000000-0005-0000-0000-0000BB560000}"/>
    <cellStyle name="Normal 5 2 2 3 3 6" xfId="33156" xr:uid="{00000000-0005-0000-0000-0000BC560000}"/>
    <cellStyle name="Normal 5 2 2 3 3 7" xfId="17931" xr:uid="{00000000-0005-0000-0000-0000BD560000}"/>
    <cellStyle name="Normal 5 2 2 3 4" xfId="3624" xr:uid="{00000000-0005-0000-0000-0000BE560000}"/>
    <cellStyle name="Normal 5 2 2 3 4 2" xfId="13698" xr:uid="{00000000-0005-0000-0000-0000BF560000}"/>
    <cellStyle name="Normal 5 2 2 3 4 2 2" xfId="44020" xr:uid="{00000000-0005-0000-0000-0000C0560000}"/>
    <cellStyle name="Normal 5 2 2 3 4 2 3" xfId="28796" xr:uid="{00000000-0005-0000-0000-0000C1560000}"/>
    <cellStyle name="Normal 5 2 2 3 4 3" xfId="8678" xr:uid="{00000000-0005-0000-0000-0000C2560000}"/>
    <cellStyle name="Normal 5 2 2 3 4 3 2" xfId="39003" xr:uid="{00000000-0005-0000-0000-0000C3560000}"/>
    <cellStyle name="Normal 5 2 2 3 4 3 3" xfId="23779" xr:uid="{00000000-0005-0000-0000-0000C4560000}"/>
    <cellStyle name="Normal 5 2 2 3 4 4" xfId="33990" xr:uid="{00000000-0005-0000-0000-0000C5560000}"/>
    <cellStyle name="Normal 5 2 2 3 4 5" xfId="18766" xr:uid="{00000000-0005-0000-0000-0000C6560000}"/>
    <cellStyle name="Normal 5 2 2 3 5" xfId="5317" xr:uid="{00000000-0005-0000-0000-0000C7560000}"/>
    <cellStyle name="Normal 5 2 2 3 5 2" xfId="15369" xr:uid="{00000000-0005-0000-0000-0000C8560000}"/>
    <cellStyle name="Normal 5 2 2 3 5 2 2" xfId="45691" xr:uid="{00000000-0005-0000-0000-0000C9560000}"/>
    <cellStyle name="Normal 5 2 2 3 5 2 3" xfId="30467" xr:uid="{00000000-0005-0000-0000-0000CA560000}"/>
    <cellStyle name="Normal 5 2 2 3 5 3" xfId="10349" xr:uid="{00000000-0005-0000-0000-0000CB560000}"/>
    <cellStyle name="Normal 5 2 2 3 5 3 2" xfId="40674" xr:uid="{00000000-0005-0000-0000-0000CC560000}"/>
    <cellStyle name="Normal 5 2 2 3 5 3 3" xfId="25450" xr:uid="{00000000-0005-0000-0000-0000CD560000}"/>
    <cellStyle name="Normal 5 2 2 3 5 4" xfId="35661" xr:uid="{00000000-0005-0000-0000-0000CE560000}"/>
    <cellStyle name="Normal 5 2 2 3 5 5" xfId="20437" xr:uid="{00000000-0005-0000-0000-0000CF560000}"/>
    <cellStyle name="Normal 5 2 2 3 6" xfId="12027" xr:uid="{00000000-0005-0000-0000-0000D0560000}"/>
    <cellStyle name="Normal 5 2 2 3 6 2" xfId="42349" xr:uid="{00000000-0005-0000-0000-0000D1560000}"/>
    <cellStyle name="Normal 5 2 2 3 6 3" xfId="27125" xr:uid="{00000000-0005-0000-0000-0000D2560000}"/>
    <cellStyle name="Normal 5 2 2 3 7" xfId="7006" xr:uid="{00000000-0005-0000-0000-0000D3560000}"/>
    <cellStyle name="Normal 5 2 2 3 7 2" xfId="37332" xr:uid="{00000000-0005-0000-0000-0000D4560000}"/>
    <cellStyle name="Normal 5 2 2 3 7 3" xfId="22108" xr:uid="{00000000-0005-0000-0000-0000D5560000}"/>
    <cellStyle name="Normal 5 2 2 3 8" xfId="32320" xr:uid="{00000000-0005-0000-0000-0000D6560000}"/>
    <cellStyle name="Normal 5 2 2 3 9" xfId="17095" xr:uid="{00000000-0005-0000-0000-0000D7560000}"/>
    <cellStyle name="Normal 5 2 2 4" xfId="745" xr:uid="{00000000-0005-0000-0000-0000D8560000}"/>
    <cellStyle name="Normal 5 2 2 4 2" xfId="2981" xr:uid="{00000000-0005-0000-0000-0000D9560000}"/>
    <cellStyle name="Normal 5 2 2 4 2 2" xfId="4671" xr:uid="{00000000-0005-0000-0000-0000DA560000}"/>
    <cellStyle name="Normal 5 2 2 4 2 2 2" xfId="14744" xr:uid="{00000000-0005-0000-0000-0000DB560000}"/>
    <cellStyle name="Normal 5 2 2 4 2 2 2 2" xfId="45066" xr:uid="{00000000-0005-0000-0000-0000DC560000}"/>
    <cellStyle name="Normal 5 2 2 4 2 2 2 3" xfId="29842" xr:uid="{00000000-0005-0000-0000-0000DD560000}"/>
    <cellStyle name="Normal 5 2 2 4 2 2 3" xfId="9724" xr:uid="{00000000-0005-0000-0000-0000DE560000}"/>
    <cellStyle name="Normal 5 2 2 4 2 2 3 2" xfId="40049" xr:uid="{00000000-0005-0000-0000-0000DF560000}"/>
    <cellStyle name="Normal 5 2 2 4 2 2 3 3" xfId="24825" xr:uid="{00000000-0005-0000-0000-0000E0560000}"/>
    <cellStyle name="Normal 5 2 2 4 2 2 4" xfId="35036" xr:uid="{00000000-0005-0000-0000-0000E1560000}"/>
    <cellStyle name="Normal 5 2 2 4 2 2 5" xfId="19812" xr:uid="{00000000-0005-0000-0000-0000E2560000}"/>
    <cellStyle name="Normal 5 2 2 4 2 3" xfId="6363" xr:uid="{00000000-0005-0000-0000-0000E3560000}"/>
    <cellStyle name="Normal 5 2 2 4 2 3 2" xfId="16415" xr:uid="{00000000-0005-0000-0000-0000E4560000}"/>
    <cellStyle name="Normal 5 2 2 4 2 3 2 2" xfId="46737" xr:uid="{00000000-0005-0000-0000-0000E5560000}"/>
    <cellStyle name="Normal 5 2 2 4 2 3 2 3" xfId="31513" xr:uid="{00000000-0005-0000-0000-0000E6560000}"/>
    <cellStyle name="Normal 5 2 2 4 2 3 3" xfId="11395" xr:uid="{00000000-0005-0000-0000-0000E7560000}"/>
    <cellStyle name="Normal 5 2 2 4 2 3 3 2" xfId="41720" xr:uid="{00000000-0005-0000-0000-0000E8560000}"/>
    <cellStyle name="Normal 5 2 2 4 2 3 3 3" xfId="26496" xr:uid="{00000000-0005-0000-0000-0000E9560000}"/>
    <cellStyle name="Normal 5 2 2 4 2 3 4" xfId="36707" xr:uid="{00000000-0005-0000-0000-0000EA560000}"/>
    <cellStyle name="Normal 5 2 2 4 2 3 5" xfId="21483" xr:uid="{00000000-0005-0000-0000-0000EB560000}"/>
    <cellStyle name="Normal 5 2 2 4 2 4" xfId="13073" xr:uid="{00000000-0005-0000-0000-0000EC560000}"/>
    <cellStyle name="Normal 5 2 2 4 2 4 2" xfId="43395" xr:uid="{00000000-0005-0000-0000-0000ED560000}"/>
    <cellStyle name="Normal 5 2 2 4 2 4 3" xfId="28171" xr:uid="{00000000-0005-0000-0000-0000EE560000}"/>
    <cellStyle name="Normal 5 2 2 4 2 5" xfId="8052" xr:uid="{00000000-0005-0000-0000-0000EF560000}"/>
    <cellStyle name="Normal 5 2 2 4 2 5 2" xfId="38378" xr:uid="{00000000-0005-0000-0000-0000F0560000}"/>
    <cellStyle name="Normal 5 2 2 4 2 5 3" xfId="23154" xr:uid="{00000000-0005-0000-0000-0000F1560000}"/>
    <cellStyle name="Normal 5 2 2 4 2 6" xfId="33366" xr:uid="{00000000-0005-0000-0000-0000F2560000}"/>
    <cellStyle name="Normal 5 2 2 4 2 7" xfId="18141" xr:uid="{00000000-0005-0000-0000-0000F3560000}"/>
    <cellStyle name="Normal 5 2 2 4 3" xfId="3834" xr:uid="{00000000-0005-0000-0000-0000F4560000}"/>
    <cellStyle name="Normal 5 2 2 4 3 2" xfId="13908" xr:uid="{00000000-0005-0000-0000-0000F5560000}"/>
    <cellStyle name="Normal 5 2 2 4 3 2 2" xfId="44230" xr:uid="{00000000-0005-0000-0000-0000F6560000}"/>
    <cellStyle name="Normal 5 2 2 4 3 2 3" xfId="29006" xr:uid="{00000000-0005-0000-0000-0000F7560000}"/>
    <cellStyle name="Normal 5 2 2 4 3 3" xfId="8888" xr:uid="{00000000-0005-0000-0000-0000F8560000}"/>
    <cellStyle name="Normal 5 2 2 4 3 3 2" xfId="39213" xr:uid="{00000000-0005-0000-0000-0000F9560000}"/>
    <cellStyle name="Normal 5 2 2 4 3 3 3" xfId="23989" xr:uid="{00000000-0005-0000-0000-0000FA560000}"/>
    <cellStyle name="Normal 5 2 2 4 3 4" xfId="34200" xr:uid="{00000000-0005-0000-0000-0000FB560000}"/>
    <cellStyle name="Normal 5 2 2 4 3 5" xfId="18976" xr:uid="{00000000-0005-0000-0000-0000FC560000}"/>
    <cellStyle name="Normal 5 2 2 4 4" xfId="5527" xr:uid="{00000000-0005-0000-0000-0000FD560000}"/>
    <cellStyle name="Normal 5 2 2 4 4 2" xfId="15579" xr:uid="{00000000-0005-0000-0000-0000FE560000}"/>
    <cellStyle name="Normal 5 2 2 4 4 2 2" xfId="45901" xr:uid="{00000000-0005-0000-0000-0000FF560000}"/>
    <cellStyle name="Normal 5 2 2 4 4 2 3" xfId="30677" xr:uid="{00000000-0005-0000-0000-000000570000}"/>
    <cellStyle name="Normal 5 2 2 4 4 3" xfId="10559" xr:uid="{00000000-0005-0000-0000-000001570000}"/>
    <cellStyle name="Normal 5 2 2 4 4 3 2" xfId="40884" xr:uid="{00000000-0005-0000-0000-000002570000}"/>
    <cellStyle name="Normal 5 2 2 4 4 3 3" xfId="25660" xr:uid="{00000000-0005-0000-0000-000003570000}"/>
    <cellStyle name="Normal 5 2 2 4 4 4" xfId="35871" xr:uid="{00000000-0005-0000-0000-000004570000}"/>
    <cellStyle name="Normal 5 2 2 4 4 5" xfId="20647" xr:uid="{00000000-0005-0000-0000-000005570000}"/>
    <cellStyle name="Normal 5 2 2 4 5" xfId="12237" xr:uid="{00000000-0005-0000-0000-000006570000}"/>
    <cellStyle name="Normal 5 2 2 4 5 2" xfId="42559" xr:uid="{00000000-0005-0000-0000-000007570000}"/>
    <cellStyle name="Normal 5 2 2 4 5 3" xfId="27335" xr:uid="{00000000-0005-0000-0000-000008570000}"/>
    <cellStyle name="Normal 5 2 2 4 6" xfId="7216" xr:uid="{00000000-0005-0000-0000-000009570000}"/>
    <cellStyle name="Normal 5 2 2 4 6 2" xfId="37542" xr:uid="{00000000-0005-0000-0000-00000A570000}"/>
    <cellStyle name="Normal 5 2 2 4 6 3" xfId="22318" xr:uid="{00000000-0005-0000-0000-00000B570000}"/>
    <cellStyle name="Normal 5 2 2 4 7" xfId="32530" xr:uid="{00000000-0005-0000-0000-00000C570000}"/>
    <cellStyle name="Normal 5 2 2 4 8" xfId="17305" xr:uid="{00000000-0005-0000-0000-00000D570000}"/>
    <cellStyle name="Normal 5 2 2 4 9" xfId="2142" xr:uid="{00000000-0005-0000-0000-00000E570000}"/>
    <cellStyle name="Normal 5 2 2 5" xfId="2563" xr:uid="{00000000-0005-0000-0000-00000F570000}"/>
    <cellStyle name="Normal 5 2 2 5 2" xfId="4253" xr:uid="{00000000-0005-0000-0000-000010570000}"/>
    <cellStyle name="Normal 5 2 2 5 2 2" xfId="14326" xr:uid="{00000000-0005-0000-0000-000011570000}"/>
    <cellStyle name="Normal 5 2 2 5 2 2 2" xfId="44648" xr:uid="{00000000-0005-0000-0000-000012570000}"/>
    <cellStyle name="Normal 5 2 2 5 2 2 3" xfId="29424" xr:uid="{00000000-0005-0000-0000-000013570000}"/>
    <cellStyle name="Normal 5 2 2 5 2 3" xfId="9306" xr:uid="{00000000-0005-0000-0000-000014570000}"/>
    <cellStyle name="Normal 5 2 2 5 2 3 2" xfId="39631" xr:uid="{00000000-0005-0000-0000-000015570000}"/>
    <cellStyle name="Normal 5 2 2 5 2 3 3" xfId="24407" xr:uid="{00000000-0005-0000-0000-000016570000}"/>
    <cellStyle name="Normal 5 2 2 5 2 4" xfId="34618" xr:uid="{00000000-0005-0000-0000-000017570000}"/>
    <cellStyle name="Normal 5 2 2 5 2 5" xfId="19394" xr:uid="{00000000-0005-0000-0000-000018570000}"/>
    <cellStyle name="Normal 5 2 2 5 3" xfId="5945" xr:uid="{00000000-0005-0000-0000-000019570000}"/>
    <cellStyle name="Normal 5 2 2 5 3 2" xfId="15997" xr:uid="{00000000-0005-0000-0000-00001A570000}"/>
    <cellStyle name="Normal 5 2 2 5 3 2 2" xfId="46319" xr:uid="{00000000-0005-0000-0000-00001B570000}"/>
    <cellStyle name="Normal 5 2 2 5 3 2 3" xfId="31095" xr:uid="{00000000-0005-0000-0000-00001C570000}"/>
    <cellStyle name="Normal 5 2 2 5 3 3" xfId="10977" xr:uid="{00000000-0005-0000-0000-00001D570000}"/>
    <cellStyle name="Normal 5 2 2 5 3 3 2" xfId="41302" xr:uid="{00000000-0005-0000-0000-00001E570000}"/>
    <cellStyle name="Normal 5 2 2 5 3 3 3" xfId="26078" xr:uid="{00000000-0005-0000-0000-00001F570000}"/>
    <cellStyle name="Normal 5 2 2 5 3 4" xfId="36289" xr:uid="{00000000-0005-0000-0000-000020570000}"/>
    <cellStyle name="Normal 5 2 2 5 3 5" xfId="21065" xr:uid="{00000000-0005-0000-0000-000021570000}"/>
    <cellStyle name="Normal 5 2 2 5 4" xfId="12655" xr:uid="{00000000-0005-0000-0000-000022570000}"/>
    <cellStyle name="Normal 5 2 2 5 4 2" xfId="42977" xr:uid="{00000000-0005-0000-0000-000023570000}"/>
    <cellStyle name="Normal 5 2 2 5 4 3" xfId="27753" xr:uid="{00000000-0005-0000-0000-000024570000}"/>
    <cellStyle name="Normal 5 2 2 5 5" xfId="7634" xr:uid="{00000000-0005-0000-0000-000025570000}"/>
    <cellStyle name="Normal 5 2 2 5 5 2" xfId="37960" xr:uid="{00000000-0005-0000-0000-000026570000}"/>
    <cellStyle name="Normal 5 2 2 5 5 3" xfId="22736" xr:uid="{00000000-0005-0000-0000-000027570000}"/>
    <cellStyle name="Normal 5 2 2 5 6" xfId="32948" xr:uid="{00000000-0005-0000-0000-000028570000}"/>
    <cellStyle name="Normal 5 2 2 5 7" xfId="17723" xr:uid="{00000000-0005-0000-0000-000029570000}"/>
    <cellStyle name="Normal 5 2 2 6" xfId="3416" xr:uid="{00000000-0005-0000-0000-00002A570000}"/>
    <cellStyle name="Normal 5 2 2 6 2" xfId="13490" xr:uid="{00000000-0005-0000-0000-00002B570000}"/>
    <cellStyle name="Normal 5 2 2 6 2 2" xfId="43812" xr:uid="{00000000-0005-0000-0000-00002C570000}"/>
    <cellStyle name="Normal 5 2 2 6 2 3" xfId="28588" xr:uid="{00000000-0005-0000-0000-00002D570000}"/>
    <cellStyle name="Normal 5 2 2 6 3" xfId="8470" xr:uid="{00000000-0005-0000-0000-00002E570000}"/>
    <cellStyle name="Normal 5 2 2 6 3 2" xfId="38795" xr:uid="{00000000-0005-0000-0000-00002F570000}"/>
    <cellStyle name="Normal 5 2 2 6 3 3" xfId="23571" xr:uid="{00000000-0005-0000-0000-000030570000}"/>
    <cellStyle name="Normal 5 2 2 6 4" xfId="33782" xr:uid="{00000000-0005-0000-0000-000031570000}"/>
    <cellStyle name="Normal 5 2 2 6 5" xfId="18558" xr:uid="{00000000-0005-0000-0000-000032570000}"/>
    <cellStyle name="Normal 5 2 2 7" xfId="5109" xr:uid="{00000000-0005-0000-0000-000033570000}"/>
    <cellStyle name="Normal 5 2 2 7 2" xfId="15161" xr:uid="{00000000-0005-0000-0000-000034570000}"/>
    <cellStyle name="Normal 5 2 2 7 2 2" xfId="45483" xr:uid="{00000000-0005-0000-0000-000035570000}"/>
    <cellStyle name="Normal 5 2 2 7 2 3" xfId="30259" xr:uid="{00000000-0005-0000-0000-000036570000}"/>
    <cellStyle name="Normal 5 2 2 7 3" xfId="10141" xr:uid="{00000000-0005-0000-0000-000037570000}"/>
    <cellStyle name="Normal 5 2 2 7 3 2" xfId="40466" xr:uid="{00000000-0005-0000-0000-000038570000}"/>
    <cellStyle name="Normal 5 2 2 7 3 3" xfId="25242" xr:uid="{00000000-0005-0000-0000-000039570000}"/>
    <cellStyle name="Normal 5 2 2 7 4" xfId="35453" xr:uid="{00000000-0005-0000-0000-00003A570000}"/>
    <cellStyle name="Normal 5 2 2 7 5" xfId="20229" xr:uid="{00000000-0005-0000-0000-00003B570000}"/>
    <cellStyle name="Normal 5 2 2 8" xfId="11819" xr:uid="{00000000-0005-0000-0000-00003C570000}"/>
    <cellStyle name="Normal 5 2 2 8 2" xfId="42141" xr:uid="{00000000-0005-0000-0000-00003D570000}"/>
    <cellStyle name="Normal 5 2 2 8 3" xfId="26917" xr:uid="{00000000-0005-0000-0000-00003E570000}"/>
    <cellStyle name="Normal 5 2 2 9" xfId="6798" xr:uid="{00000000-0005-0000-0000-00003F570000}"/>
    <cellStyle name="Normal 5 2 2 9 2" xfId="37124" xr:uid="{00000000-0005-0000-0000-000040570000}"/>
    <cellStyle name="Normal 5 2 2 9 3" xfId="21900" xr:uid="{00000000-0005-0000-0000-000041570000}"/>
    <cellStyle name="Normal 5 2 3" xfId="708" xr:uid="{00000000-0005-0000-0000-000042570000}"/>
    <cellStyle name="Normal 5 2 3 10" xfId="16939" xr:uid="{00000000-0005-0000-0000-000043570000}"/>
    <cellStyle name="Normal 5 2 3 11" xfId="1762" xr:uid="{00000000-0005-0000-0000-000044570000}"/>
    <cellStyle name="Normal 5 2 3 2" xfId="729" xr:uid="{00000000-0005-0000-0000-000045570000}"/>
    <cellStyle name="Normal 5 2 3 2 10" xfId="1981" xr:uid="{00000000-0005-0000-0000-000046570000}"/>
    <cellStyle name="Normal 5 2 3 2 2" xfId="2402" xr:uid="{00000000-0005-0000-0000-000047570000}"/>
    <cellStyle name="Normal 5 2 3 2 2 2" xfId="3241" xr:uid="{00000000-0005-0000-0000-000048570000}"/>
    <cellStyle name="Normal 5 2 3 2 2 2 2" xfId="4931" xr:uid="{00000000-0005-0000-0000-000049570000}"/>
    <cellStyle name="Normal 5 2 3 2 2 2 2 2" xfId="15004" xr:uid="{00000000-0005-0000-0000-00004A570000}"/>
    <cellStyle name="Normal 5 2 3 2 2 2 2 2 2" xfId="45326" xr:uid="{00000000-0005-0000-0000-00004B570000}"/>
    <cellStyle name="Normal 5 2 3 2 2 2 2 2 3" xfId="30102" xr:uid="{00000000-0005-0000-0000-00004C570000}"/>
    <cellStyle name="Normal 5 2 3 2 2 2 2 3" xfId="9984" xr:uid="{00000000-0005-0000-0000-00004D570000}"/>
    <cellStyle name="Normal 5 2 3 2 2 2 2 3 2" xfId="40309" xr:uid="{00000000-0005-0000-0000-00004E570000}"/>
    <cellStyle name="Normal 5 2 3 2 2 2 2 3 3" xfId="25085" xr:uid="{00000000-0005-0000-0000-00004F570000}"/>
    <cellStyle name="Normal 5 2 3 2 2 2 2 4" xfId="35296" xr:uid="{00000000-0005-0000-0000-000050570000}"/>
    <cellStyle name="Normal 5 2 3 2 2 2 2 5" xfId="20072" xr:uid="{00000000-0005-0000-0000-000051570000}"/>
    <cellStyle name="Normal 5 2 3 2 2 2 3" xfId="6623" xr:uid="{00000000-0005-0000-0000-000052570000}"/>
    <cellStyle name="Normal 5 2 3 2 2 2 3 2" xfId="16675" xr:uid="{00000000-0005-0000-0000-000053570000}"/>
    <cellStyle name="Normal 5 2 3 2 2 2 3 2 2" xfId="46997" xr:uid="{00000000-0005-0000-0000-000054570000}"/>
    <cellStyle name="Normal 5 2 3 2 2 2 3 2 3" xfId="31773" xr:uid="{00000000-0005-0000-0000-000055570000}"/>
    <cellStyle name="Normal 5 2 3 2 2 2 3 3" xfId="11655" xr:uid="{00000000-0005-0000-0000-000056570000}"/>
    <cellStyle name="Normal 5 2 3 2 2 2 3 3 2" xfId="41980" xr:uid="{00000000-0005-0000-0000-000057570000}"/>
    <cellStyle name="Normal 5 2 3 2 2 2 3 3 3" xfId="26756" xr:uid="{00000000-0005-0000-0000-000058570000}"/>
    <cellStyle name="Normal 5 2 3 2 2 2 3 4" xfId="36967" xr:uid="{00000000-0005-0000-0000-000059570000}"/>
    <cellStyle name="Normal 5 2 3 2 2 2 3 5" xfId="21743" xr:uid="{00000000-0005-0000-0000-00005A570000}"/>
    <cellStyle name="Normal 5 2 3 2 2 2 4" xfId="13333" xr:uid="{00000000-0005-0000-0000-00005B570000}"/>
    <cellStyle name="Normal 5 2 3 2 2 2 4 2" xfId="43655" xr:uid="{00000000-0005-0000-0000-00005C570000}"/>
    <cellStyle name="Normal 5 2 3 2 2 2 4 3" xfId="28431" xr:uid="{00000000-0005-0000-0000-00005D570000}"/>
    <cellStyle name="Normal 5 2 3 2 2 2 5" xfId="8312" xr:uid="{00000000-0005-0000-0000-00005E570000}"/>
    <cellStyle name="Normal 5 2 3 2 2 2 5 2" xfId="38638" xr:uid="{00000000-0005-0000-0000-00005F570000}"/>
    <cellStyle name="Normal 5 2 3 2 2 2 5 3" xfId="23414" xr:uid="{00000000-0005-0000-0000-000060570000}"/>
    <cellStyle name="Normal 5 2 3 2 2 2 6" xfId="33626" xr:uid="{00000000-0005-0000-0000-000061570000}"/>
    <cellStyle name="Normal 5 2 3 2 2 2 7" xfId="18401" xr:uid="{00000000-0005-0000-0000-000062570000}"/>
    <cellStyle name="Normal 5 2 3 2 2 3" xfId="4094" xr:uid="{00000000-0005-0000-0000-000063570000}"/>
    <cellStyle name="Normal 5 2 3 2 2 3 2" xfId="14168" xr:uid="{00000000-0005-0000-0000-000064570000}"/>
    <cellStyle name="Normal 5 2 3 2 2 3 2 2" xfId="44490" xr:uid="{00000000-0005-0000-0000-000065570000}"/>
    <cellStyle name="Normal 5 2 3 2 2 3 2 3" xfId="29266" xr:uid="{00000000-0005-0000-0000-000066570000}"/>
    <cellStyle name="Normal 5 2 3 2 2 3 3" xfId="9148" xr:uid="{00000000-0005-0000-0000-000067570000}"/>
    <cellStyle name="Normal 5 2 3 2 2 3 3 2" xfId="39473" xr:uid="{00000000-0005-0000-0000-000068570000}"/>
    <cellStyle name="Normal 5 2 3 2 2 3 3 3" xfId="24249" xr:uid="{00000000-0005-0000-0000-000069570000}"/>
    <cellStyle name="Normal 5 2 3 2 2 3 4" xfId="34460" xr:uid="{00000000-0005-0000-0000-00006A570000}"/>
    <cellStyle name="Normal 5 2 3 2 2 3 5" xfId="19236" xr:uid="{00000000-0005-0000-0000-00006B570000}"/>
    <cellStyle name="Normal 5 2 3 2 2 4" xfId="5787" xr:uid="{00000000-0005-0000-0000-00006C570000}"/>
    <cellStyle name="Normal 5 2 3 2 2 4 2" xfId="15839" xr:uid="{00000000-0005-0000-0000-00006D570000}"/>
    <cellStyle name="Normal 5 2 3 2 2 4 2 2" xfId="46161" xr:uid="{00000000-0005-0000-0000-00006E570000}"/>
    <cellStyle name="Normal 5 2 3 2 2 4 2 3" xfId="30937" xr:uid="{00000000-0005-0000-0000-00006F570000}"/>
    <cellStyle name="Normal 5 2 3 2 2 4 3" xfId="10819" xr:uid="{00000000-0005-0000-0000-000070570000}"/>
    <cellStyle name="Normal 5 2 3 2 2 4 3 2" xfId="41144" xr:uid="{00000000-0005-0000-0000-000071570000}"/>
    <cellStyle name="Normal 5 2 3 2 2 4 3 3" xfId="25920" xr:uid="{00000000-0005-0000-0000-000072570000}"/>
    <cellStyle name="Normal 5 2 3 2 2 4 4" xfId="36131" xr:uid="{00000000-0005-0000-0000-000073570000}"/>
    <cellStyle name="Normal 5 2 3 2 2 4 5" xfId="20907" xr:uid="{00000000-0005-0000-0000-000074570000}"/>
    <cellStyle name="Normal 5 2 3 2 2 5" xfId="12497" xr:uid="{00000000-0005-0000-0000-000075570000}"/>
    <cellStyle name="Normal 5 2 3 2 2 5 2" xfId="42819" xr:uid="{00000000-0005-0000-0000-000076570000}"/>
    <cellStyle name="Normal 5 2 3 2 2 5 3" xfId="27595" xr:uid="{00000000-0005-0000-0000-000077570000}"/>
    <cellStyle name="Normal 5 2 3 2 2 6" xfId="7476" xr:uid="{00000000-0005-0000-0000-000078570000}"/>
    <cellStyle name="Normal 5 2 3 2 2 6 2" xfId="37802" xr:uid="{00000000-0005-0000-0000-000079570000}"/>
    <cellStyle name="Normal 5 2 3 2 2 6 3" xfId="22578" xr:uid="{00000000-0005-0000-0000-00007A570000}"/>
    <cellStyle name="Normal 5 2 3 2 2 7" xfId="32790" xr:uid="{00000000-0005-0000-0000-00007B570000}"/>
    <cellStyle name="Normal 5 2 3 2 2 8" xfId="17565" xr:uid="{00000000-0005-0000-0000-00007C570000}"/>
    <cellStyle name="Normal 5 2 3 2 3" xfId="2823" xr:uid="{00000000-0005-0000-0000-00007D570000}"/>
    <cellStyle name="Normal 5 2 3 2 3 2" xfId="4513" xr:uid="{00000000-0005-0000-0000-00007E570000}"/>
    <cellStyle name="Normal 5 2 3 2 3 2 2" xfId="14586" xr:uid="{00000000-0005-0000-0000-00007F570000}"/>
    <cellStyle name="Normal 5 2 3 2 3 2 2 2" xfId="44908" xr:uid="{00000000-0005-0000-0000-000080570000}"/>
    <cellStyle name="Normal 5 2 3 2 3 2 2 3" xfId="29684" xr:uid="{00000000-0005-0000-0000-000081570000}"/>
    <cellStyle name="Normal 5 2 3 2 3 2 3" xfId="9566" xr:uid="{00000000-0005-0000-0000-000082570000}"/>
    <cellStyle name="Normal 5 2 3 2 3 2 3 2" xfId="39891" xr:uid="{00000000-0005-0000-0000-000083570000}"/>
    <cellStyle name="Normal 5 2 3 2 3 2 3 3" xfId="24667" xr:uid="{00000000-0005-0000-0000-000084570000}"/>
    <cellStyle name="Normal 5 2 3 2 3 2 4" xfId="34878" xr:uid="{00000000-0005-0000-0000-000085570000}"/>
    <cellStyle name="Normal 5 2 3 2 3 2 5" xfId="19654" xr:uid="{00000000-0005-0000-0000-000086570000}"/>
    <cellStyle name="Normal 5 2 3 2 3 3" xfId="6205" xr:uid="{00000000-0005-0000-0000-000087570000}"/>
    <cellStyle name="Normal 5 2 3 2 3 3 2" xfId="16257" xr:uid="{00000000-0005-0000-0000-000088570000}"/>
    <cellStyle name="Normal 5 2 3 2 3 3 2 2" xfId="46579" xr:uid="{00000000-0005-0000-0000-000089570000}"/>
    <cellStyle name="Normal 5 2 3 2 3 3 2 3" xfId="31355" xr:uid="{00000000-0005-0000-0000-00008A570000}"/>
    <cellStyle name="Normal 5 2 3 2 3 3 3" xfId="11237" xr:uid="{00000000-0005-0000-0000-00008B570000}"/>
    <cellStyle name="Normal 5 2 3 2 3 3 3 2" xfId="41562" xr:uid="{00000000-0005-0000-0000-00008C570000}"/>
    <cellStyle name="Normal 5 2 3 2 3 3 3 3" xfId="26338" xr:uid="{00000000-0005-0000-0000-00008D570000}"/>
    <cellStyle name="Normal 5 2 3 2 3 3 4" xfId="36549" xr:uid="{00000000-0005-0000-0000-00008E570000}"/>
    <cellStyle name="Normal 5 2 3 2 3 3 5" xfId="21325" xr:uid="{00000000-0005-0000-0000-00008F570000}"/>
    <cellStyle name="Normal 5 2 3 2 3 4" xfId="12915" xr:uid="{00000000-0005-0000-0000-000090570000}"/>
    <cellStyle name="Normal 5 2 3 2 3 4 2" xfId="43237" xr:uid="{00000000-0005-0000-0000-000091570000}"/>
    <cellStyle name="Normal 5 2 3 2 3 4 3" xfId="28013" xr:uid="{00000000-0005-0000-0000-000092570000}"/>
    <cellStyle name="Normal 5 2 3 2 3 5" xfId="7894" xr:uid="{00000000-0005-0000-0000-000093570000}"/>
    <cellStyle name="Normal 5 2 3 2 3 5 2" xfId="38220" xr:uid="{00000000-0005-0000-0000-000094570000}"/>
    <cellStyle name="Normal 5 2 3 2 3 5 3" xfId="22996" xr:uid="{00000000-0005-0000-0000-000095570000}"/>
    <cellStyle name="Normal 5 2 3 2 3 6" xfId="33208" xr:uid="{00000000-0005-0000-0000-000096570000}"/>
    <cellStyle name="Normal 5 2 3 2 3 7" xfId="17983" xr:uid="{00000000-0005-0000-0000-000097570000}"/>
    <cellStyle name="Normal 5 2 3 2 4" xfId="3676" xr:uid="{00000000-0005-0000-0000-000098570000}"/>
    <cellStyle name="Normal 5 2 3 2 4 2" xfId="13750" xr:uid="{00000000-0005-0000-0000-000099570000}"/>
    <cellStyle name="Normal 5 2 3 2 4 2 2" xfId="44072" xr:uid="{00000000-0005-0000-0000-00009A570000}"/>
    <cellStyle name="Normal 5 2 3 2 4 2 3" xfId="28848" xr:uid="{00000000-0005-0000-0000-00009B570000}"/>
    <cellStyle name="Normal 5 2 3 2 4 3" xfId="8730" xr:uid="{00000000-0005-0000-0000-00009C570000}"/>
    <cellStyle name="Normal 5 2 3 2 4 3 2" xfId="39055" xr:uid="{00000000-0005-0000-0000-00009D570000}"/>
    <cellStyle name="Normal 5 2 3 2 4 3 3" xfId="23831" xr:uid="{00000000-0005-0000-0000-00009E570000}"/>
    <cellStyle name="Normal 5 2 3 2 4 4" xfId="34042" xr:uid="{00000000-0005-0000-0000-00009F570000}"/>
    <cellStyle name="Normal 5 2 3 2 4 5" xfId="18818" xr:uid="{00000000-0005-0000-0000-0000A0570000}"/>
    <cellStyle name="Normal 5 2 3 2 5" xfId="5369" xr:uid="{00000000-0005-0000-0000-0000A1570000}"/>
    <cellStyle name="Normal 5 2 3 2 5 2" xfId="15421" xr:uid="{00000000-0005-0000-0000-0000A2570000}"/>
    <cellStyle name="Normal 5 2 3 2 5 2 2" xfId="45743" xr:uid="{00000000-0005-0000-0000-0000A3570000}"/>
    <cellStyle name="Normal 5 2 3 2 5 2 3" xfId="30519" xr:uid="{00000000-0005-0000-0000-0000A4570000}"/>
    <cellStyle name="Normal 5 2 3 2 5 3" xfId="10401" xr:uid="{00000000-0005-0000-0000-0000A5570000}"/>
    <cellStyle name="Normal 5 2 3 2 5 3 2" xfId="40726" xr:uid="{00000000-0005-0000-0000-0000A6570000}"/>
    <cellStyle name="Normal 5 2 3 2 5 3 3" xfId="25502" xr:uid="{00000000-0005-0000-0000-0000A7570000}"/>
    <cellStyle name="Normal 5 2 3 2 5 4" xfId="35713" xr:uid="{00000000-0005-0000-0000-0000A8570000}"/>
    <cellStyle name="Normal 5 2 3 2 5 5" xfId="20489" xr:uid="{00000000-0005-0000-0000-0000A9570000}"/>
    <cellStyle name="Normal 5 2 3 2 6" xfId="12079" xr:uid="{00000000-0005-0000-0000-0000AA570000}"/>
    <cellStyle name="Normal 5 2 3 2 6 2" xfId="42401" xr:uid="{00000000-0005-0000-0000-0000AB570000}"/>
    <cellStyle name="Normal 5 2 3 2 6 3" xfId="27177" xr:uid="{00000000-0005-0000-0000-0000AC570000}"/>
    <cellStyle name="Normal 5 2 3 2 7" xfId="7058" xr:uid="{00000000-0005-0000-0000-0000AD570000}"/>
    <cellStyle name="Normal 5 2 3 2 7 2" xfId="37384" xr:uid="{00000000-0005-0000-0000-0000AE570000}"/>
    <cellStyle name="Normal 5 2 3 2 7 3" xfId="22160" xr:uid="{00000000-0005-0000-0000-0000AF570000}"/>
    <cellStyle name="Normal 5 2 3 2 8" xfId="32372" xr:uid="{00000000-0005-0000-0000-0000B0570000}"/>
    <cellStyle name="Normal 5 2 3 2 9" xfId="17147" xr:uid="{00000000-0005-0000-0000-0000B1570000}"/>
    <cellStyle name="Normal 5 2 3 3" xfId="750" xr:uid="{00000000-0005-0000-0000-0000B2570000}"/>
    <cellStyle name="Normal 5 2 3 3 2" xfId="3033" xr:uid="{00000000-0005-0000-0000-0000B3570000}"/>
    <cellStyle name="Normal 5 2 3 3 2 2" xfId="4723" xr:uid="{00000000-0005-0000-0000-0000B4570000}"/>
    <cellStyle name="Normal 5 2 3 3 2 2 2" xfId="14796" xr:uid="{00000000-0005-0000-0000-0000B5570000}"/>
    <cellStyle name="Normal 5 2 3 3 2 2 2 2" xfId="45118" xr:uid="{00000000-0005-0000-0000-0000B6570000}"/>
    <cellStyle name="Normal 5 2 3 3 2 2 2 3" xfId="29894" xr:uid="{00000000-0005-0000-0000-0000B7570000}"/>
    <cellStyle name="Normal 5 2 3 3 2 2 3" xfId="9776" xr:uid="{00000000-0005-0000-0000-0000B8570000}"/>
    <cellStyle name="Normal 5 2 3 3 2 2 3 2" xfId="40101" xr:uid="{00000000-0005-0000-0000-0000B9570000}"/>
    <cellStyle name="Normal 5 2 3 3 2 2 3 3" xfId="24877" xr:uid="{00000000-0005-0000-0000-0000BA570000}"/>
    <cellStyle name="Normal 5 2 3 3 2 2 4" xfId="35088" xr:uid="{00000000-0005-0000-0000-0000BB570000}"/>
    <cellStyle name="Normal 5 2 3 3 2 2 5" xfId="19864" xr:uid="{00000000-0005-0000-0000-0000BC570000}"/>
    <cellStyle name="Normal 5 2 3 3 2 3" xfId="6415" xr:uid="{00000000-0005-0000-0000-0000BD570000}"/>
    <cellStyle name="Normal 5 2 3 3 2 3 2" xfId="16467" xr:uid="{00000000-0005-0000-0000-0000BE570000}"/>
    <cellStyle name="Normal 5 2 3 3 2 3 2 2" xfId="46789" xr:uid="{00000000-0005-0000-0000-0000BF570000}"/>
    <cellStyle name="Normal 5 2 3 3 2 3 2 3" xfId="31565" xr:uid="{00000000-0005-0000-0000-0000C0570000}"/>
    <cellStyle name="Normal 5 2 3 3 2 3 3" xfId="11447" xr:uid="{00000000-0005-0000-0000-0000C1570000}"/>
    <cellStyle name="Normal 5 2 3 3 2 3 3 2" xfId="41772" xr:uid="{00000000-0005-0000-0000-0000C2570000}"/>
    <cellStyle name="Normal 5 2 3 3 2 3 3 3" xfId="26548" xr:uid="{00000000-0005-0000-0000-0000C3570000}"/>
    <cellStyle name="Normal 5 2 3 3 2 3 4" xfId="36759" xr:uid="{00000000-0005-0000-0000-0000C4570000}"/>
    <cellStyle name="Normal 5 2 3 3 2 3 5" xfId="21535" xr:uid="{00000000-0005-0000-0000-0000C5570000}"/>
    <cellStyle name="Normal 5 2 3 3 2 4" xfId="13125" xr:uid="{00000000-0005-0000-0000-0000C6570000}"/>
    <cellStyle name="Normal 5 2 3 3 2 4 2" xfId="43447" xr:uid="{00000000-0005-0000-0000-0000C7570000}"/>
    <cellStyle name="Normal 5 2 3 3 2 4 3" xfId="28223" xr:uid="{00000000-0005-0000-0000-0000C8570000}"/>
    <cellStyle name="Normal 5 2 3 3 2 5" xfId="8104" xr:uid="{00000000-0005-0000-0000-0000C9570000}"/>
    <cellStyle name="Normal 5 2 3 3 2 5 2" xfId="38430" xr:uid="{00000000-0005-0000-0000-0000CA570000}"/>
    <cellStyle name="Normal 5 2 3 3 2 5 3" xfId="23206" xr:uid="{00000000-0005-0000-0000-0000CB570000}"/>
    <cellStyle name="Normal 5 2 3 3 2 6" xfId="33418" xr:uid="{00000000-0005-0000-0000-0000CC570000}"/>
    <cellStyle name="Normal 5 2 3 3 2 7" xfId="18193" xr:uid="{00000000-0005-0000-0000-0000CD570000}"/>
    <cellStyle name="Normal 5 2 3 3 3" xfId="3886" xr:uid="{00000000-0005-0000-0000-0000CE570000}"/>
    <cellStyle name="Normal 5 2 3 3 3 2" xfId="13960" xr:uid="{00000000-0005-0000-0000-0000CF570000}"/>
    <cellStyle name="Normal 5 2 3 3 3 2 2" xfId="44282" xr:uid="{00000000-0005-0000-0000-0000D0570000}"/>
    <cellStyle name="Normal 5 2 3 3 3 2 3" xfId="29058" xr:uid="{00000000-0005-0000-0000-0000D1570000}"/>
    <cellStyle name="Normal 5 2 3 3 3 3" xfId="8940" xr:uid="{00000000-0005-0000-0000-0000D2570000}"/>
    <cellStyle name="Normal 5 2 3 3 3 3 2" xfId="39265" xr:uid="{00000000-0005-0000-0000-0000D3570000}"/>
    <cellStyle name="Normal 5 2 3 3 3 3 3" xfId="24041" xr:uid="{00000000-0005-0000-0000-0000D4570000}"/>
    <cellStyle name="Normal 5 2 3 3 3 4" xfId="34252" xr:uid="{00000000-0005-0000-0000-0000D5570000}"/>
    <cellStyle name="Normal 5 2 3 3 3 5" xfId="19028" xr:uid="{00000000-0005-0000-0000-0000D6570000}"/>
    <cellStyle name="Normal 5 2 3 3 4" xfId="5579" xr:uid="{00000000-0005-0000-0000-0000D7570000}"/>
    <cellStyle name="Normal 5 2 3 3 4 2" xfId="15631" xr:uid="{00000000-0005-0000-0000-0000D8570000}"/>
    <cellStyle name="Normal 5 2 3 3 4 2 2" xfId="45953" xr:uid="{00000000-0005-0000-0000-0000D9570000}"/>
    <cellStyle name="Normal 5 2 3 3 4 2 3" xfId="30729" xr:uid="{00000000-0005-0000-0000-0000DA570000}"/>
    <cellStyle name="Normal 5 2 3 3 4 3" xfId="10611" xr:uid="{00000000-0005-0000-0000-0000DB570000}"/>
    <cellStyle name="Normal 5 2 3 3 4 3 2" xfId="40936" xr:uid="{00000000-0005-0000-0000-0000DC570000}"/>
    <cellStyle name="Normal 5 2 3 3 4 3 3" xfId="25712" xr:uid="{00000000-0005-0000-0000-0000DD570000}"/>
    <cellStyle name="Normal 5 2 3 3 4 4" xfId="35923" xr:uid="{00000000-0005-0000-0000-0000DE570000}"/>
    <cellStyle name="Normal 5 2 3 3 4 5" xfId="20699" xr:uid="{00000000-0005-0000-0000-0000DF570000}"/>
    <cellStyle name="Normal 5 2 3 3 5" xfId="12289" xr:uid="{00000000-0005-0000-0000-0000E0570000}"/>
    <cellStyle name="Normal 5 2 3 3 5 2" xfId="42611" xr:uid="{00000000-0005-0000-0000-0000E1570000}"/>
    <cellStyle name="Normal 5 2 3 3 5 3" xfId="27387" xr:uid="{00000000-0005-0000-0000-0000E2570000}"/>
    <cellStyle name="Normal 5 2 3 3 6" xfId="7268" xr:uid="{00000000-0005-0000-0000-0000E3570000}"/>
    <cellStyle name="Normal 5 2 3 3 6 2" xfId="37594" xr:uid="{00000000-0005-0000-0000-0000E4570000}"/>
    <cellStyle name="Normal 5 2 3 3 6 3" xfId="22370" xr:uid="{00000000-0005-0000-0000-0000E5570000}"/>
    <cellStyle name="Normal 5 2 3 3 7" xfId="32582" xr:uid="{00000000-0005-0000-0000-0000E6570000}"/>
    <cellStyle name="Normal 5 2 3 3 8" xfId="17357" xr:uid="{00000000-0005-0000-0000-0000E7570000}"/>
    <cellStyle name="Normal 5 2 3 3 9" xfId="2194" xr:uid="{00000000-0005-0000-0000-0000E8570000}"/>
    <cellStyle name="Normal 5 2 3 4" xfId="2615" xr:uid="{00000000-0005-0000-0000-0000E9570000}"/>
    <cellStyle name="Normal 5 2 3 4 2" xfId="4305" xr:uid="{00000000-0005-0000-0000-0000EA570000}"/>
    <cellStyle name="Normal 5 2 3 4 2 2" xfId="14378" xr:uid="{00000000-0005-0000-0000-0000EB570000}"/>
    <cellStyle name="Normal 5 2 3 4 2 2 2" xfId="44700" xr:uid="{00000000-0005-0000-0000-0000EC570000}"/>
    <cellStyle name="Normal 5 2 3 4 2 2 3" xfId="29476" xr:uid="{00000000-0005-0000-0000-0000ED570000}"/>
    <cellStyle name="Normal 5 2 3 4 2 3" xfId="9358" xr:uid="{00000000-0005-0000-0000-0000EE570000}"/>
    <cellStyle name="Normal 5 2 3 4 2 3 2" xfId="39683" xr:uid="{00000000-0005-0000-0000-0000EF570000}"/>
    <cellStyle name="Normal 5 2 3 4 2 3 3" xfId="24459" xr:uid="{00000000-0005-0000-0000-0000F0570000}"/>
    <cellStyle name="Normal 5 2 3 4 2 4" xfId="34670" xr:uid="{00000000-0005-0000-0000-0000F1570000}"/>
    <cellStyle name="Normal 5 2 3 4 2 5" xfId="19446" xr:uid="{00000000-0005-0000-0000-0000F2570000}"/>
    <cellStyle name="Normal 5 2 3 4 3" xfId="5997" xr:uid="{00000000-0005-0000-0000-0000F3570000}"/>
    <cellStyle name="Normal 5 2 3 4 3 2" xfId="16049" xr:uid="{00000000-0005-0000-0000-0000F4570000}"/>
    <cellStyle name="Normal 5 2 3 4 3 2 2" xfId="46371" xr:uid="{00000000-0005-0000-0000-0000F5570000}"/>
    <cellStyle name="Normal 5 2 3 4 3 2 3" xfId="31147" xr:uid="{00000000-0005-0000-0000-0000F6570000}"/>
    <cellStyle name="Normal 5 2 3 4 3 3" xfId="11029" xr:uid="{00000000-0005-0000-0000-0000F7570000}"/>
    <cellStyle name="Normal 5 2 3 4 3 3 2" xfId="41354" xr:uid="{00000000-0005-0000-0000-0000F8570000}"/>
    <cellStyle name="Normal 5 2 3 4 3 3 3" xfId="26130" xr:uid="{00000000-0005-0000-0000-0000F9570000}"/>
    <cellStyle name="Normal 5 2 3 4 3 4" xfId="36341" xr:uid="{00000000-0005-0000-0000-0000FA570000}"/>
    <cellStyle name="Normal 5 2 3 4 3 5" xfId="21117" xr:uid="{00000000-0005-0000-0000-0000FB570000}"/>
    <cellStyle name="Normal 5 2 3 4 4" xfId="12707" xr:uid="{00000000-0005-0000-0000-0000FC570000}"/>
    <cellStyle name="Normal 5 2 3 4 4 2" xfId="43029" xr:uid="{00000000-0005-0000-0000-0000FD570000}"/>
    <cellStyle name="Normal 5 2 3 4 4 3" xfId="27805" xr:uid="{00000000-0005-0000-0000-0000FE570000}"/>
    <cellStyle name="Normal 5 2 3 4 5" xfId="7686" xr:uid="{00000000-0005-0000-0000-0000FF570000}"/>
    <cellStyle name="Normal 5 2 3 4 5 2" xfId="38012" xr:uid="{00000000-0005-0000-0000-000000580000}"/>
    <cellStyle name="Normal 5 2 3 4 5 3" xfId="22788" xr:uid="{00000000-0005-0000-0000-000001580000}"/>
    <cellStyle name="Normal 5 2 3 4 6" xfId="33000" xr:uid="{00000000-0005-0000-0000-000002580000}"/>
    <cellStyle name="Normal 5 2 3 4 7" xfId="17775" xr:uid="{00000000-0005-0000-0000-000003580000}"/>
    <cellStyle name="Normal 5 2 3 5" xfId="3468" xr:uid="{00000000-0005-0000-0000-000004580000}"/>
    <cellStyle name="Normal 5 2 3 5 2" xfId="13542" xr:uid="{00000000-0005-0000-0000-000005580000}"/>
    <cellStyle name="Normal 5 2 3 5 2 2" xfId="43864" xr:uid="{00000000-0005-0000-0000-000006580000}"/>
    <cellStyle name="Normal 5 2 3 5 2 3" xfId="28640" xr:uid="{00000000-0005-0000-0000-000007580000}"/>
    <cellStyle name="Normal 5 2 3 5 3" xfId="8522" xr:uid="{00000000-0005-0000-0000-000008580000}"/>
    <cellStyle name="Normal 5 2 3 5 3 2" xfId="38847" xr:uid="{00000000-0005-0000-0000-000009580000}"/>
    <cellStyle name="Normal 5 2 3 5 3 3" xfId="23623" xr:uid="{00000000-0005-0000-0000-00000A580000}"/>
    <cellStyle name="Normal 5 2 3 5 4" xfId="33834" xr:uid="{00000000-0005-0000-0000-00000B580000}"/>
    <cellStyle name="Normal 5 2 3 5 5" xfId="18610" xr:uid="{00000000-0005-0000-0000-00000C580000}"/>
    <cellStyle name="Normal 5 2 3 6" xfId="5161" xr:uid="{00000000-0005-0000-0000-00000D580000}"/>
    <cellStyle name="Normal 5 2 3 6 2" xfId="15213" xr:uid="{00000000-0005-0000-0000-00000E580000}"/>
    <cellStyle name="Normal 5 2 3 6 2 2" xfId="45535" xr:uid="{00000000-0005-0000-0000-00000F580000}"/>
    <cellStyle name="Normal 5 2 3 6 2 3" xfId="30311" xr:uid="{00000000-0005-0000-0000-000010580000}"/>
    <cellStyle name="Normal 5 2 3 6 3" xfId="10193" xr:uid="{00000000-0005-0000-0000-000011580000}"/>
    <cellStyle name="Normal 5 2 3 6 3 2" xfId="40518" xr:uid="{00000000-0005-0000-0000-000012580000}"/>
    <cellStyle name="Normal 5 2 3 6 3 3" xfId="25294" xr:uid="{00000000-0005-0000-0000-000013580000}"/>
    <cellStyle name="Normal 5 2 3 6 4" xfId="35505" xr:uid="{00000000-0005-0000-0000-000014580000}"/>
    <cellStyle name="Normal 5 2 3 6 5" xfId="20281" xr:uid="{00000000-0005-0000-0000-000015580000}"/>
    <cellStyle name="Normal 5 2 3 7" xfId="11871" xr:uid="{00000000-0005-0000-0000-000016580000}"/>
    <cellStyle name="Normal 5 2 3 7 2" xfId="42193" xr:uid="{00000000-0005-0000-0000-000017580000}"/>
    <cellStyle name="Normal 5 2 3 7 3" xfId="26969" xr:uid="{00000000-0005-0000-0000-000018580000}"/>
    <cellStyle name="Normal 5 2 3 8" xfId="6850" xr:uid="{00000000-0005-0000-0000-000019580000}"/>
    <cellStyle name="Normal 5 2 3 8 2" xfId="37176" xr:uid="{00000000-0005-0000-0000-00001A580000}"/>
    <cellStyle name="Normal 5 2 3 8 3" xfId="21952" xr:uid="{00000000-0005-0000-0000-00001B580000}"/>
    <cellStyle name="Normal 5 2 3 9" xfId="31926" xr:uid="{00000000-0005-0000-0000-00001C580000}"/>
    <cellStyle name="Normal 5 2 4" xfId="720" xr:uid="{00000000-0005-0000-0000-00001D580000}"/>
    <cellStyle name="Normal 5 2 4 10" xfId="1875" xr:uid="{00000000-0005-0000-0000-00001E580000}"/>
    <cellStyle name="Normal 5 2 4 2" xfId="2298" xr:uid="{00000000-0005-0000-0000-00001F580000}"/>
    <cellStyle name="Normal 5 2 4 2 2" xfId="3137" xr:uid="{00000000-0005-0000-0000-000020580000}"/>
    <cellStyle name="Normal 5 2 4 2 2 2" xfId="4827" xr:uid="{00000000-0005-0000-0000-000021580000}"/>
    <cellStyle name="Normal 5 2 4 2 2 2 2" xfId="14900" xr:uid="{00000000-0005-0000-0000-000022580000}"/>
    <cellStyle name="Normal 5 2 4 2 2 2 2 2" xfId="45222" xr:uid="{00000000-0005-0000-0000-000023580000}"/>
    <cellStyle name="Normal 5 2 4 2 2 2 2 3" xfId="29998" xr:uid="{00000000-0005-0000-0000-000024580000}"/>
    <cellStyle name="Normal 5 2 4 2 2 2 3" xfId="9880" xr:uid="{00000000-0005-0000-0000-000025580000}"/>
    <cellStyle name="Normal 5 2 4 2 2 2 3 2" xfId="40205" xr:uid="{00000000-0005-0000-0000-000026580000}"/>
    <cellStyle name="Normal 5 2 4 2 2 2 3 3" xfId="24981" xr:uid="{00000000-0005-0000-0000-000027580000}"/>
    <cellStyle name="Normal 5 2 4 2 2 2 4" xfId="35192" xr:uid="{00000000-0005-0000-0000-000028580000}"/>
    <cellStyle name="Normal 5 2 4 2 2 2 5" xfId="19968" xr:uid="{00000000-0005-0000-0000-000029580000}"/>
    <cellStyle name="Normal 5 2 4 2 2 3" xfId="6519" xr:uid="{00000000-0005-0000-0000-00002A580000}"/>
    <cellStyle name="Normal 5 2 4 2 2 3 2" xfId="16571" xr:uid="{00000000-0005-0000-0000-00002B580000}"/>
    <cellStyle name="Normal 5 2 4 2 2 3 2 2" xfId="46893" xr:uid="{00000000-0005-0000-0000-00002C580000}"/>
    <cellStyle name="Normal 5 2 4 2 2 3 2 3" xfId="31669" xr:uid="{00000000-0005-0000-0000-00002D580000}"/>
    <cellStyle name="Normal 5 2 4 2 2 3 3" xfId="11551" xr:uid="{00000000-0005-0000-0000-00002E580000}"/>
    <cellStyle name="Normal 5 2 4 2 2 3 3 2" xfId="41876" xr:uid="{00000000-0005-0000-0000-00002F580000}"/>
    <cellStyle name="Normal 5 2 4 2 2 3 3 3" xfId="26652" xr:uid="{00000000-0005-0000-0000-000030580000}"/>
    <cellStyle name="Normal 5 2 4 2 2 3 4" xfId="36863" xr:uid="{00000000-0005-0000-0000-000031580000}"/>
    <cellStyle name="Normal 5 2 4 2 2 3 5" xfId="21639" xr:uid="{00000000-0005-0000-0000-000032580000}"/>
    <cellStyle name="Normal 5 2 4 2 2 4" xfId="13229" xr:uid="{00000000-0005-0000-0000-000033580000}"/>
    <cellStyle name="Normal 5 2 4 2 2 4 2" xfId="43551" xr:uid="{00000000-0005-0000-0000-000034580000}"/>
    <cellStyle name="Normal 5 2 4 2 2 4 3" xfId="28327" xr:uid="{00000000-0005-0000-0000-000035580000}"/>
    <cellStyle name="Normal 5 2 4 2 2 5" xfId="8208" xr:uid="{00000000-0005-0000-0000-000036580000}"/>
    <cellStyle name="Normal 5 2 4 2 2 5 2" xfId="38534" xr:uid="{00000000-0005-0000-0000-000037580000}"/>
    <cellStyle name="Normal 5 2 4 2 2 5 3" xfId="23310" xr:uid="{00000000-0005-0000-0000-000038580000}"/>
    <cellStyle name="Normal 5 2 4 2 2 6" xfId="33522" xr:uid="{00000000-0005-0000-0000-000039580000}"/>
    <cellStyle name="Normal 5 2 4 2 2 7" xfId="18297" xr:uid="{00000000-0005-0000-0000-00003A580000}"/>
    <cellStyle name="Normal 5 2 4 2 3" xfId="3990" xr:uid="{00000000-0005-0000-0000-00003B580000}"/>
    <cellStyle name="Normal 5 2 4 2 3 2" xfId="14064" xr:uid="{00000000-0005-0000-0000-00003C580000}"/>
    <cellStyle name="Normal 5 2 4 2 3 2 2" xfId="44386" xr:uid="{00000000-0005-0000-0000-00003D580000}"/>
    <cellStyle name="Normal 5 2 4 2 3 2 3" xfId="29162" xr:uid="{00000000-0005-0000-0000-00003E580000}"/>
    <cellStyle name="Normal 5 2 4 2 3 3" xfId="9044" xr:uid="{00000000-0005-0000-0000-00003F580000}"/>
    <cellStyle name="Normal 5 2 4 2 3 3 2" xfId="39369" xr:uid="{00000000-0005-0000-0000-000040580000}"/>
    <cellStyle name="Normal 5 2 4 2 3 3 3" xfId="24145" xr:uid="{00000000-0005-0000-0000-000041580000}"/>
    <cellStyle name="Normal 5 2 4 2 3 4" xfId="34356" xr:uid="{00000000-0005-0000-0000-000042580000}"/>
    <cellStyle name="Normal 5 2 4 2 3 5" xfId="19132" xr:uid="{00000000-0005-0000-0000-000043580000}"/>
    <cellStyle name="Normal 5 2 4 2 4" xfId="5683" xr:uid="{00000000-0005-0000-0000-000044580000}"/>
    <cellStyle name="Normal 5 2 4 2 4 2" xfId="15735" xr:uid="{00000000-0005-0000-0000-000045580000}"/>
    <cellStyle name="Normal 5 2 4 2 4 2 2" xfId="46057" xr:uid="{00000000-0005-0000-0000-000046580000}"/>
    <cellStyle name="Normal 5 2 4 2 4 2 3" xfId="30833" xr:uid="{00000000-0005-0000-0000-000047580000}"/>
    <cellStyle name="Normal 5 2 4 2 4 3" xfId="10715" xr:uid="{00000000-0005-0000-0000-000048580000}"/>
    <cellStyle name="Normal 5 2 4 2 4 3 2" xfId="41040" xr:uid="{00000000-0005-0000-0000-000049580000}"/>
    <cellStyle name="Normal 5 2 4 2 4 3 3" xfId="25816" xr:uid="{00000000-0005-0000-0000-00004A580000}"/>
    <cellStyle name="Normal 5 2 4 2 4 4" xfId="36027" xr:uid="{00000000-0005-0000-0000-00004B580000}"/>
    <cellStyle name="Normal 5 2 4 2 4 5" xfId="20803" xr:uid="{00000000-0005-0000-0000-00004C580000}"/>
    <cellStyle name="Normal 5 2 4 2 5" xfId="12393" xr:uid="{00000000-0005-0000-0000-00004D580000}"/>
    <cellStyle name="Normal 5 2 4 2 5 2" xfId="42715" xr:uid="{00000000-0005-0000-0000-00004E580000}"/>
    <cellStyle name="Normal 5 2 4 2 5 3" xfId="27491" xr:uid="{00000000-0005-0000-0000-00004F580000}"/>
    <cellStyle name="Normal 5 2 4 2 6" xfId="7372" xr:uid="{00000000-0005-0000-0000-000050580000}"/>
    <cellStyle name="Normal 5 2 4 2 6 2" xfId="37698" xr:uid="{00000000-0005-0000-0000-000051580000}"/>
    <cellStyle name="Normal 5 2 4 2 6 3" xfId="22474" xr:uid="{00000000-0005-0000-0000-000052580000}"/>
    <cellStyle name="Normal 5 2 4 2 7" xfId="32686" xr:uid="{00000000-0005-0000-0000-000053580000}"/>
    <cellStyle name="Normal 5 2 4 2 8" xfId="17461" xr:uid="{00000000-0005-0000-0000-000054580000}"/>
    <cellStyle name="Normal 5 2 4 3" xfId="2719" xr:uid="{00000000-0005-0000-0000-000055580000}"/>
    <cellStyle name="Normal 5 2 4 3 2" xfId="4409" xr:uid="{00000000-0005-0000-0000-000056580000}"/>
    <cellStyle name="Normal 5 2 4 3 2 2" xfId="14482" xr:uid="{00000000-0005-0000-0000-000057580000}"/>
    <cellStyle name="Normal 5 2 4 3 2 2 2" xfId="44804" xr:uid="{00000000-0005-0000-0000-000058580000}"/>
    <cellStyle name="Normal 5 2 4 3 2 2 3" xfId="29580" xr:uid="{00000000-0005-0000-0000-000059580000}"/>
    <cellStyle name="Normal 5 2 4 3 2 3" xfId="9462" xr:uid="{00000000-0005-0000-0000-00005A580000}"/>
    <cellStyle name="Normal 5 2 4 3 2 3 2" xfId="39787" xr:uid="{00000000-0005-0000-0000-00005B580000}"/>
    <cellStyle name="Normal 5 2 4 3 2 3 3" xfId="24563" xr:uid="{00000000-0005-0000-0000-00005C580000}"/>
    <cellStyle name="Normal 5 2 4 3 2 4" xfId="34774" xr:uid="{00000000-0005-0000-0000-00005D580000}"/>
    <cellStyle name="Normal 5 2 4 3 2 5" xfId="19550" xr:uid="{00000000-0005-0000-0000-00005E580000}"/>
    <cellStyle name="Normal 5 2 4 3 3" xfId="6101" xr:uid="{00000000-0005-0000-0000-00005F580000}"/>
    <cellStyle name="Normal 5 2 4 3 3 2" xfId="16153" xr:uid="{00000000-0005-0000-0000-000060580000}"/>
    <cellStyle name="Normal 5 2 4 3 3 2 2" xfId="46475" xr:uid="{00000000-0005-0000-0000-000061580000}"/>
    <cellStyle name="Normal 5 2 4 3 3 2 3" xfId="31251" xr:uid="{00000000-0005-0000-0000-000062580000}"/>
    <cellStyle name="Normal 5 2 4 3 3 3" xfId="11133" xr:uid="{00000000-0005-0000-0000-000063580000}"/>
    <cellStyle name="Normal 5 2 4 3 3 3 2" xfId="41458" xr:uid="{00000000-0005-0000-0000-000064580000}"/>
    <cellStyle name="Normal 5 2 4 3 3 3 3" xfId="26234" xr:uid="{00000000-0005-0000-0000-000065580000}"/>
    <cellStyle name="Normal 5 2 4 3 3 4" xfId="36445" xr:uid="{00000000-0005-0000-0000-000066580000}"/>
    <cellStyle name="Normal 5 2 4 3 3 5" xfId="21221" xr:uid="{00000000-0005-0000-0000-000067580000}"/>
    <cellStyle name="Normal 5 2 4 3 4" xfId="12811" xr:uid="{00000000-0005-0000-0000-000068580000}"/>
    <cellStyle name="Normal 5 2 4 3 4 2" xfId="43133" xr:uid="{00000000-0005-0000-0000-000069580000}"/>
    <cellStyle name="Normal 5 2 4 3 4 3" xfId="27909" xr:uid="{00000000-0005-0000-0000-00006A580000}"/>
    <cellStyle name="Normal 5 2 4 3 5" xfId="7790" xr:uid="{00000000-0005-0000-0000-00006B580000}"/>
    <cellStyle name="Normal 5 2 4 3 5 2" xfId="38116" xr:uid="{00000000-0005-0000-0000-00006C580000}"/>
    <cellStyle name="Normal 5 2 4 3 5 3" xfId="22892" xr:uid="{00000000-0005-0000-0000-00006D580000}"/>
    <cellStyle name="Normal 5 2 4 3 6" xfId="33104" xr:uid="{00000000-0005-0000-0000-00006E580000}"/>
    <cellStyle name="Normal 5 2 4 3 7" xfId="17879" xr:uid="{00000000-0005-0000-0000-00006F580000}"/>
    <cellStyle name="Normal 5 2 4 4" xfId="3572" xr:uid="{00000000-0005-0000-0000-000070580000}"/>
    <cellStyle name="Normal 5 2 4 4 2" xfId="13646" xr:uid="{00000000-0005-0000-0000-000071580000}"/>
    <cellStyle name="Normal 5 2 4 4 2 2" xfId="43968" xr:uid="{00000000-0005-0000-0000-000072580000}"/>
    <cellStyle name="Normal 5 2 4 4 2 3" xfId="28744" xr:uid="{00000000-0005-0000-0000-000073580000}"/>
    <cellStyle name="Normal 5 2 4 4 3" xfId="8626" xr:uid="{00000000-0005-0000-0000-000074580000}"/>
    <cellStyle name="Normal 5 2 4 4 3 2" xfId="38951" xr:uid="{00000000-0005-0000-0000-000075580000}"/>
    <cellStyle name="Normal 5 2 4 4 3 3" xfId="23727" xr:uid="{00000000-0005-0000-0000-000076580000}"/>
    <cellStyle name="Normal 5 2 4 4 4" xfId="33938" xr:uid="{00000000-0005-0000-0000-000077580000}"/>
    <cellStyle name="Normal 5 2 4 4 5" xfId="18714" xr:uid="{00000000-0005-0000-0000-000078580000}"/>
    <cellStyle name="Normal 5 2 4 5" xfId="5265" xr:uid="{00000000-0005-0000-0000-000079580000}"/>
    <cellStyle name="Normal 5 2 4 5 2" xfId="15317" xr:uid="{00000000-0005-0000-0000-00007A580000}"/>
    <cellStyle name="Normal 5 2 4 5 2 2" xfId="45639" xr:uid="{00000000-0005-0000-0000-00007B580000}"/>
    <cellStyle name="Normal 5 2 4 5 2 3" xfId="30415" xr:uid="{00000000-0005-0000-0000-00007C580000}"/>
    <cellStyle name="Normal 5 2 4 5 3" xfId="10297" xr:uid="{00000000-0005-0000-0000-00007D580000}"/>
    <cellStyle name="Normal 5 2 4 5 3 2" xfId="40622" xr:uid="{00000000-0005-0000-0000-00007E580000}"/>
    <cellStyle name="Normal 5 2 4 5 3 3" xfId="25398" xr:uid="{00000000-0005-0000-0000-00007F580000}"/>
    <cellStyle name="Normal 5 2 4 5 4" xfId="35609" xr:uid="{00000000-0005-0000-0000-000080580000}"/>
    <cellStyle name="Normal 5 2 4 5 5" xfId="20385" xr:uid="{00000000-0005-0000-0000-000081580000}"/>
    <cellStyle name="Normal 5 2 4 6" xfId="11975" xr:uid="{00000000-0005-0000-0000-000082580000}"/>
    <cellStyle name="Normal 5 2 4 6 2" xfId="42297" xr:uid="{00000000-0005-0000-0000-000083580000}"/>
    <cellStyle name="Normal 5 2 4 6 3" xfId="27073" xr:uid="{00000000-0005-0000-0000-000084580000}"/>
    <cellStyle name="Normal 5 2 4 7" xfId="6954" xr:uid="{00000000-0005-0000-0000-000085580000}"/>
    <cellStyle name="Normal 5 2 4 7 2" xfId="37280" xr:uid="{00000000-0005-0000-0000-000086580000}"/>
    <cellStyle name="Normal 5 2 4 7 3" xfId="22056" xr:uid="{00000000-0005-0000-0000-000087580000}"/>
    <cellStyle name="Normal 5 2 4 8" xfId="32268" xr:uid="{00000000-0005-0000-0000-000088580000}"/>
    <cellStyle name="Normal 5 2 4 9" xfId="17043" xr:uid="{00000000-0005-0000-0000-000089580000}"/>
    <cellStyle name="Normal 5 2 5" xfId="741" xr:uid="{00000000-0005-0000-0000-00008A580000}"/>
    <cellStyle name="Normal 5 2 5 2" xfId="2929" xr:uid="{00000000-0005-0000-0000-00008B580000}"/>
    <cellStyle name="Normal 5 2 5 2 2" xfId="4619" xr:uid="{00000000-0005-0000-0000-00008C580000}"/>
    <cellStyle name="Normal 5 2 5 2 2 2" xfId="14692" xr:uid="{00000000-0005-0000-0000-00008D580000}"/>
    <cellStyle name="Normal 5 2 5 2 2 2 2" xfId="45014" xr:uid="{00000000-0005-0000-0000-00008E580000}"/>
    <cellStyle name="Normal 5 2 5 2 2 2 3" xfId="29790" xr:uid="{00000000-0005-0000-0000-00008F580000}"/>
    <cellStyle name="Normal 5 2 5 2 2 3" xfId="9672" xr:uid="{00000000-0005-0000-0000-000090580000}"/>
    <cellStyle name="Normal 5 2 5 2 2 3 2" xfId="39997" xr:uid="{00000000-0005-0000-0000-000091580000}"/>
    <cellStyle name="Normal 5 2 5 2 2 3 3" xfId="24773" xr:uid="{00000000-0005-0000-0000-000092580000}"/>
    <cellStyle name="Normal 5 2 5 2 2 4" xfId="34984" xr:uid="{00000000-0005-0000-0000-000093580000}"/>
    <cellStyle name="Normal 5 2 5 2 2 5" xfId="19760" xr:uid="{00000000-0005-0000-0000-000094580000}"/>
    <cellStyle name="Normal 5 2 5 2 3" xfId="6311" xr:uid="{00000000-0005-0000-0000-000095580000}"/>
    <cellStyle name="Normal 5 2 5 2 3 2" xfId="16363" xr:uid="{00000000-0005-0000-0000-000096580000}"/>
    <cellStyle name="Normal 5 2 5 2 3 2 2" xfId="46685" xr:uid="{00000000-0005-0000-0000-000097580000}"/>
    <cellStyle name="Normal 5 2 5 2 3 2 3" xfId="31461" xr:uid="{00000000-0005-0000-0000-000098580000}"/>
    <cellStyle name="Normal 5 2 5 2 3 3" xfId="11343" xr:uid="{00000000-0005-0000-0000-000099580000}"/>
    <cellStyle name="Normal 5 2 5 2 3 3 2" xfId="41668" xr:uid="{00000000-0005-0000-0000-00009A580000}"/>
    <cellStyle name="Normal 5 2 5 2 3 3 3" xfId="26444" xr:uid="{00000000-0005-0000-0000-00009B580000}"/>
    <cellStyle name="Normal 5 2 5 2 3 4" xfId="36655" xr:uid="{00000000-0005-0000-0000-00009C580000}"/>
    <cellStyle name="Normal 5 2 5 2 3 5" xfId="21431" xr:uid="{00000000-0005-0000-0000-00009D580000}"/>
    <cellStyle name="Normal 5 2 5 2 4" xfId="13021" xr:uid="{00000000-0005-0000-0000-00009E580000}"/>
    <cellStyle name="Normal 5 2 5 2 4 2" xfId="43343" xr:uid="{00000000-0005-0000-0000-00009F580000}"/>
    <cellStyle name="Normal 5 2 5 2 4 3" xfId="28119" xr:uid="{00000000-0005-0000-0000-0000A0580000}"/>
    <cellStyle name="Normal 5 2 5 2 5" xfId="8000" xr:uid="{00000000-0005-0000-0000-0000A1580000}"/>
    <cellStyle name="Normal 5 2 5 2 5 2" xfId="38326" xr:uid="{00000000-0005-0000-0000-0000A2580000}"/>
    <cellStyle name="Normal 5 2 5 2 5 3" xfId="23102" xr:uid="{00000000-0005-0000-0000-0000A3580000}"/>
    <cellStyle name="Normal 5 2 5 2 6" xfId="33314" xr:uid="{00000000-0005-0000-0000-0000A4580000}"/>
    <cellStyle name="Normal 5 2 5 2 7" xfId="18089" xr:uid="{00000000-0005-0000-0000-0000A5580000}"/>
    <cellStyle name="Normal 5 2 5 3" xfId="3782" xr:uid="{00000000-0005-0000-0000-0000A6580000}"/>
    <cellStyle name="Normal 5 2 5 3 2" xfId="13856" xr:uid="{00000000-0005-0000-0000-0000A7580000}"/>
    <cellStyle name="Normal 5 2 5 3 2 2" xfId="44178" xr:uid="{00000000-0005-0000-0000-0000A8580000}"/>
    <cellStyle name="Normal 5 2 5 3 2 3" xfId="28954" xr:uid="{00000000-0005-0000-0000-0000A9580000}"/>
    <cellStyle name="Normal 5 2 5 3 3" xfId="8836" xr:uid="{00000000-0005-0000-0000-0000AA580000}"/>
    <cellStyle name="Normal 5 2 5 3 3 2" xfId="39161" xr:uid="{00000000-0005-0000-0000-0000AB580000}"/>
    <cellStyle name="Normal 5 2 5 3 3 3" xfId="23937" xr:uid="{00000000-0005-0000-0000-0000AC580000}"/>
    <cellStyle name="Normal 5 2 5 3 4" xfId="34148" xr:uid="{00000000-0005-0000-0000-0000AD580000}"/>
    <cellStyle name="Normal 5 2 5 3 5" xfId="18924" xr:uid="{00000000-0005-0000-0000-0000AE580000}"/>
    <cellStyle name="Normal 5 2 5 4" xfId="5475" xr:uid="{00000000-0005-0000-0000-0000AF580000}"/>
    <cellStyle name="Normal 5 2 5 4 2" xfId="15527" xr:uid="{00000000-0005-0000-0000-0000B0580000}"/>
    <cellStyle name="Normal 5 2 5 4 2 2" xfId="45849" xr:uid="{00000000-0005-0000-0000-0000B1580000}"/>
    <cellStyle name="Normal 5 2 5 4 2 3" xfId="30625" xr:uid="{00000000-0005-0000-0000-0000B2580000}"/>
    <cellStyle name="Normal 5 2 5 4 3" xfId="10507" xr:uid="{00000000-0005-0000-0000-0000B3580000}"/>
    <cellStyle name="Normal 5 2 5 4 3 2" xfId="40832" xr:uid="{00000000-0005-0000-0000-0000B4580000}"/>
    <cellStyle name="Normal 5 2 5 4 3 3" xfId="25608" xr:uid="{00000000-0005-0000-0000-0000B5580000}"/>
    <cellStyle name="Normal 5 2 5 4 4" xfId="35819" xr:uid="{00000000-0005-0000-0000-0000B6580000}"/>
    <cellStyle name="Normal 5 2 5 4 5" xfId="20595" xr:uid="{00000000-0005-0000-0000-0000B7580000}"/>
    <cellStyle name="Normal 5 2 5 5" xfId="12185" xr:uid="{00000000-0005-0000-0000-0000B8580000}"/>
    <cellStyle name="Normal 5 2 5 5 2" xfId="42507" xr:uid="{00000000-0005-0000-0000-0000B9580000}"/>
    <cellStyle name="Normal 5 2 5 5 3" xfId="27283" xr:uid="{00000000-0005-0000-0000-0000BA580000}"/>
    <cellStyle name="Normal 5 2 5 6" xfId="7164" xr:uid="{00000000-0005-0000-0000-0000BB580000}"/>
    <cellStyle name="Normal 5 2 5 6 2" xfId="37490" xr:uid="{00000000-0005-0000-0000-0000BC580000}"/>
    <cellStyle name="Normal 5 2 5 6 3" xfId="22266" xr:uid="{00000000-0005-0000-0000-0000BD580000}"/>
    <cellStyle name="Normal 5 2 5 7" xfId="32478" xr:uid="{00000000-0005-0000-0000-0000BE580000}"/>
    <cellStyle name="Normal 5 2 5 8" xfId="17253" xr:uid="{00000000-0005-0000-0000-0000BF580000}"/>
    <cellStyle name="Normal 5 2 5 9" xfId="2088" xr:uid="{00000000-0005-0000-0000-0000C0580000}"/>
    <cellStyle name="Normal 5 2 6" xfId="2509" xr:uid="{00000000-0005-0000-0000-0000C1580000}"/>
    <cellStyle name="Normal 5 2 6 2" xfId="4201" xr:uid="{00000000-0005-0000-0000-0000C2580000}"/>
    <cellStyle name="Normal 5 2 6 2 2" xfId="14274" xr:uid="{00000000-0005-0000-0000-0000C3580000}"/>
    <cellStyle name="Normal 5 2 6 2 2 2" xfId="44596" xr:uid="{00000000-0005-0000-0000-0000C4580000}"/>
    <cellStyle name="Normal 5 2 6 2 2 3" xfId="29372" xr:uid="{00000000-0005-0000-0000-0000C5580000}"/>
    <cellStyle name="Normal 5 2 6 2 3" xfId="9254" xr:uid="{00000000-0005-0000-0000-0000C6580000}"/>
    <cellStyle name="Normal 5 2 6 2 3 2" xfId="39579" xr:uid="{00000000-0005-0000-0000-0000C7580000}"/>
    <cellStyle name="Normal 5 2 6 2 3 3" xfId="24355" xr:uid="{00000000-0005-0000-0000-0000C8580000}"/>
    <cellStyle name="Normal 5 2 6 2 4" xfId="34566" xr:uid="{00000000-0005-0000-0000-0000C9580000}"/>
    <cellStyle name="Normal 5 2 6 2 5" xfId="19342" xr:uid="{00000000-0005-0000-0000-0000CA580000}"/>
    <cellStyle name="Normal 5 2 6 3" xfId="5893" xr:uid="{00000000-0005-0000-0000-0000CB580000}"/>
    <cellStyle name="Normal 5 2 6 3 2" xfId="15945" xr:uid="{00000000-0005-0000-0000-0000CC580000}"/>
    <cellStyle name="Normal 5 2 6 3 2 2" xfId="46267" xr:uid="{00000000-0005-0000-0000-0000CD580000}"/>
    <cellStyle name="Normal 5 2 6 3 2 3" xfId="31043" xr:uid="{00000000-0005-0000-0000-0000CE580000}"/>
    <cellStyle name="Normal 5 2 6 3 3" xfId="10925" xr:uid="{00000000-0005-0000-0000-0000CF580000}"/>
    <cellStyle name="Normal 5 2 6 3 3 2" xfId="41250" xr:uid="{00000000-0005-0000-0000-0000D0580000}"/>
    <cellStyle name="Normal 5 2 6 3 3 3" xfId="26026" xr:uid="{00000000-0005-0000-0000-0000D1580000}"/>
    <cellStyle name="Normal 5 2 6 3 4" xfId="36237" xr:uid="{00000000-0005-0000-0000-0000D2580000}"/>
    <cellStyle name="Normal 5 2 6 3 5" xfId="21013" xr:uid="{00000000-0005-0000-0000-0000D3580000}"/>
    <cellStyle name="Normal 5 2 6 4" xfId="12603" xr:uid="{00000000-0005-0000-0000-0000D4580000}"/>
    <cellStyle name="Normal 5 2 6 4 2" xfId="42925" xr:uid="{00000000-0005-0000-0000-0000D5580000}"/>
    <cellStyle name="Normal 5 2 6 4 3" xfId="27701" xr:uid="{00000000-0005-0000-0000-0000D6580000}"/>
    <cellStyle name="Normal 5 2 6 5" xfId="7582" xr:uid="{00000000-0005-0000-0000-0000D7580000}"/>
    <cellStyle name="Normal 5 2 6 5 2" xfId="37908" xr:uid="{00000000-0005-0000-0000-0000D8580000}"/>
    <cellStyle name="Normal 5 2 6 5 3" xfId="22684" xr:uid="{00000000-0005-0000-0000-0000D9580000}"/>
    <cellStyle name="Normal 5 2 6 6" xfId="32896" xr:uid="{00000000-0005-0000-0000-0000DA580000}"/>
    <cellStyle name="Normal 5 2 6 7" xfId="17671" xr:uid="{00000000-0005-0000-0000-0000DB580000}"/>
    <cellStyle name="Normal 5 2 7" xfId="3357" xr:uid="{00000000-0005-0000-0000-0000DC580000}"/>
    <cellStyle name="Normal 5 2 7 2" xfId="13438" xr:uid="{00000000-0005-0000-0000-0000DD580000}"/>
    <cellStyle name="Normal 5 2 7 2 2" xfId="43760" xr:uid="{00000000-0005-0000-0000-0000DE580000}"/>
    <cellStyle name="Normal 5 2 7 2 3" xfId="28536" xr:uid="{00000000-0005-0000-0000-0000DF580000}"/>
    <cellStyle name="Normal 5 2 7 3" xfId="8417" xr:uid="{00000000-0005-0000-0000-0000E0580000}"/>
    <cellStyle name="Normal 5 2 7 3 2" xfId="38743" xr:uid="{00000000-0005-0000-0000-0000E1580000}"/>
    <cellStyle name="Normal 5 2 7 3 3" xfId="23519" xr:uid="{00000000-0005-0000-0000-0000E2580000}"/>
    <cellStyle name="Normal 5 2 7 4" xfId="33730" xr:uid="{00000000-0005-0000-0000-0000E3580000}"/>
    <cellStyle name="Normal 5 2 7 5" xfId="18506" xr:uid="{00000000-0005-0000-0000-0000E4580000}"/>
    <cellStyle name="Normal 5 2 8" xfId="5053" xr:uid="{00000000-0005-0000-0000-0000E5580000}"/>
    <cellStyle name="Normal 5 2 8 2" xfId="15109" xr:uid="{00000000-0005-0000-0000-0000E6580000}"/>
    <cellStyle name="Normal 5 2 8 2 2" xfId="45431" xr:uid="{00000000-0005-0000-0000-0000E7580000}"/>
    <cellStyle name="Normal 5 2 8 2 3" xfId="30207" xr:uid="{00000000-0005-0000-0000-0000E8580000}"/>
    <cellStyle name="Normal 5 2 8 3" xfId="10089" xr:uid="{00000000-0005-0000-0000-0000E9580000}"/>
    <cellStyle name="Normal 5 2 8 3 2" xfId="40414" xr:uid="{00000000-0005-0000-0000-0000EA580000}"/>
    <cellStyle name="Normal 5 2 8 3 3" xfId="25190" xr:uid="{00000000-0005-0000-0000-0000EB580000}"/>
    <cellStyle name="Normal 5 2 8 4" xfId="35401" xr:uid="{00000000-0005-0000-0000-0000EC580000}"/>
    <cellStyle name="Normal 5 2 8 5" xfId="20177" xr:uid="{00000000-0005-0000-0000-0000ED580000}"/>
    <cellStyle name="Normal 5 2 9" xfId="11765" xr:uid="{00000000-0005-0000-0000-0000EE580000}"/>
    <cellStyle name="Normal 5 2 9 2" xfId="42089" xr:uid="{00000000-0005-0000-0000-0000EF580000}"/>
    <cellStyle name="Normal 5 2 9 3" xfId="26865" xr:uid="{00000000-0005-0000-0000-0000F0580000}"/>
    <cellStyle name="Normal 5 3" xfId="657" xr:uid="{00000000-0005-0000-0000-0000F1580000}"/>
    <cellStyle name="Normal 5 3 10" xfId="6739" xr:uid="{00000000-0005-0000-0000-0000F2580000}"/>
    <cellStyle name="Normal 5 3 10 2" xfId="37068" xr:uid="{00000000-0005-0000-0000-0000F3580000}"/>
    <cellStyle name="Normal 5 3 10 3" xfId="21844" xr:uid="{00000000-0005-0000-0000-0000F4580000}"/>
    <cellStyle name="Normal 5 3 11" xfId="31919" xr:uid="{00000000-0005-0000-0000-0000F5580000}"/>
    <cellStyle name="Normal 5 3 12" xfId="16829" xr:uid="{00000000-0005-0000-0000-0000F6580000}"/>
    <cellStyle name="Normal 5 3 13" xfId="1095" xr:uid="{00000000-0005-0000-0000-0000F7580000}"/>
    <cellStyle name="Normal 5 3 2" xfId="710" xr:uid="{00000000-0005-0000-0000-0000F8580000}"/>
    <cellStyle name="Normal 5 3 2 10" xfId="31928" xr:uid="{00000000-0005-0000-0000-0000F9580000}"/>
    <cellStyle name="Normal 5 3 2 11" xfId="16883" xr:uid="{00000000-0005-0000-0000-0000FA580000}"/>
    <cellStyle name="Normal 5 3 2 12" xfId="1703" xr:uid="{00000000-0005-0000-0000-0000FB580000}"/>
    <cellStyle name="Normal 5 3 2 2" xfId="731" xr:uid="{00000000-0005-0000-0000-0000FC580000}"/>
    <cellStyle name="Normal 5 3 2 2 10" xfId="16987" xr:uid="{00000000-0005-0000-0000-0000FD580000}"/>
    <cellStyle name="Normal 5 3 2 2 11" xfId="1812" xr:uid="{00000000-0005-0000-0000-0000FE580000}"/>
    <cellStyle name="Normal 5 3 2 2 2" xfId="2029" xr:uid="{00000000-0005-0000-0000-0000FF580000}"/>
    <cellStyle name="Normal 5 3 2 2 2 2" xfId="2450" xr:uid="{00000000-0005-0000-0000-000000590000}"/>
    <cellStyle name="Normal 5 3 2 2 2 2 2" xfId="3289" xr:uid="{00000000-0005-0000-0000-000001590000}"/>
    <cellStyle name="Normal 5 3 2 2 2 2 2 2" xfId="4979" xr:uid="{00000000-0005-0000-0000-000002590000}"/>
    <cellStyle name="Normal 5 3 2 2 2 2 2 2 2" xfId="15052" xr:uid="{00000000-0005-0000-0000-000003590000}"/>
    <cellStyle name="Normal 5 3 2 2 2 2 2 2 2 2" xfId="45374" xr:uid="{00000000-0005-0000-0000-000004590000}"/>
    <cellStyle name="Normal 5 3 2 2 2 2 2 2 2 3" xfId="30150" xr:uid="{00000000-0005-0000-0000-000005590000}"/>
    <cellStyle name="Normal 5 3 2 2 2 2 2 2 3" xfId="10032" xr:uid="{00000000-0005-0000-0000-000006590000}"/>
    <cellStyle name="Normal 5 3 2 2 2 2 2 2 3 2" xfId="40357" xr:uid="{00000000-0005-0000-0000-000007590000}"/>
    <cellStyle name="Normal 5 3 2 2 2 2 2 2 3 3" xfId="25133" xr:uid="{00000000-0005-0000-0000-000008590000}"/>
    <cellStyle name="Normal 5 3 2 2 2 2 2 2 4" xfId="35344" xr:uid="{00000000-0005-0000-0000-000009590000}"/>
    <cellStyle name="Normal 5 3 2 2 2 2 2 2 5" xfId="20120" xr:uid="{00000000-0005-0000-0000-00000A590000}"/>
    <cellStyle name="Normal 5 3 2 2 2 2 2 3" xfId="6671" xr:uid="{00000000-0005-0000-0000-00000B590000}"/>
    <cellStyle name="Normal 5 3 2 2 2 2 2 3 2" xfId="16723" xr:uid="{00000000-0005-0000-0000-00000C590000}"/>
    <cellStyle name="Normal 5 3 2 2 2 2 2 3 2 2" xfId="47045" xr:uid="{00000000-0005-0000-0000-00000D590000}"/>
    <cellStyle name="Normal 5 3 2 2 2 2 2 3 2 3" xfId="31821" xr:uid="{00000000-0005-0000-0000-00000E590000}"/>
    <cellStyle name="Normal 5 3 2 2 2 2 2 3 3" xfId="11703" xr:uid="{00000000-0005-0000-0000-00000F590000}"/>
    <cellStyle name="Normal 5 3 2 2 2 2 2 3 3 2" xfId="42028" xr:uid="{00000000-0005-0000-0000-000010590000}"/>
    <cellStyle name="Normal 5 3 2 2 2 2 2 3 3 3" xfId="26804" xr:uid="{00000000-0005-0000-0000-000011590000}"/>
    <cellStyle name="Normal 5 3 2 2 2 2 2 3 4" xfId="37015" xr:uid="{00000000-0005-0000-0000-000012590000}"/>
    <cellStyle name="Normal 5 3 2 2 2 2 2 3 5" xfId="21791" xr:uid="{00000000-0005-0000-0000-000013590000}"/>
    <cellStyle name="Normal 5 3 2 2 2 2 2 4" xfId="13381" xr:uid="{00000000-0005-0000-0000-000014590000}"/>
    <cellStyle name="Normal 5 3 2 2 2 2 2 4 2" xfId="43703" xr:uid="{00000000-0005-0000-0000-000015590000}"/>
    <cellStyle name="Normal 5 3 2 2 2 2 2 4 3" xfId="28479" xr:uid="{00000000-0005-0000-0000-000016590000}"/>
    <cellStyle name="Normal 5 3 2 2 2 2 2 5" xfId="8360" xr:uid="{00000000-0005-0000-0000-000017590000}"/>
    <cellStyle name="Normal 5 3 2 2 2 2 2 5 2" xfId="38686" xr:uid="{00000000-0005-0000-0000-000018590000}"/>
    <cellStyle name="Normal 5 3 2 2 2 2 2 5 3" xfId="23462" xr:uid="{00000000-0005-0000-0000-000019590000}"/>
    <cellStyle name="Normal 5 3 2 2 2 2 2 6" xfId="33674" xr:uid="{00000000-0005-0000-0000-00001A590000}"/>
    <cellStyle name="Normal 5 3 2 2 2 2 2 7" xfId="18449" xr:uid="{00000000-0005-0000-0000-00001B590000}"/>
    <cellStyle name="Normal 5 3 2 2 2 2 3" xfId="4142" xr:uid="{00000000-0005-0000-0000-00001C590000}"/>
    <cellStyle name="Normal 5 3 2 2 2 2 3 2" xfId="14216" xr:uid="{00000000-0005-0000-0000-00001D590000}"/>
    <cellStyle name="Normal 5 3 2 2 2 2 3 2 2" xfId="44538" xr:uid="{00000000-0005-0000-0000-00001E590000}"/>
    <cellStyle name="Normal 5 3 2 2 2 2 3 2 3" xfId="29314" xr:uid="{00000000-0005-0000-0000-00001F590000}"/>
    <cellStyle name="Normal 5 3 2 2 2 2 3 3" xfId="9196" xr:uid="{00000000-0005-0000-0000-000020590000}"/>
    <cellStyle name="Normal 5 3 2 2 2 2 3 3 2" xfId="39521" xr:uid="{00000000-0005-0000-0000-000021590000}"/>
    <cellStyle name="Normal 5 3 2 2 2 2 3 3 3" xfId="24297" xr:uid="{00000000-0005-0000-0000-000022590000}"/>
    <cellStyle name="Normal 5 3 2 2 2 2 3 4" xfId="34508" xr:uid="{00000000-0005-0000-0000-000023590000}"/>
    <cellStyle name="Normal 5 3 2 2 2 2 3 5" xfId="19284" xr:uid="{00000000-0005-0000-0000-000024590000}"/>
    <cellStyle name="Normal 5 3 2 2 2 2 4" xfId="5835" xr:uid="{00000000-0005-0000-0000-000025590000}"/>
    <cellStyle name="Normal 5 3 2 2 2 2 4 2" xfId="15887" xr:uid="{00000000-0005-0000-0000-000026590000}"/>
    <cellStyle name="Normal 5 3 2 2 2 2 4 2 2" xfId="46209" xr:uid="{00000000-0005-0000-0000-000027590000}"/>
    <cellStyle name="Normal 5 3 2 2 2 2 4 2 3" xfId="30985" xr:uid="{00000000-0005-0000-0000-000028590000}"/>
    <cellStyle name="Normal 5 3 2 2 2 2 4 3" xfId="10867" xr:uid="{00000000-0005-0000-0000-000029590000}"/>
    <cellStyle name="Normal 5 3 2 2 2 2 4 3 2" xfId="41192" xr:uid="{00000000-0005-0000-0000-00002A590000}"/>
    <cellStyle name="Normal 5 3 2 2 2 2 4 3 3" xfId="25968" xr:uid="{00000000-0005-0000-0000-00002B590000}"/>
    <cellStyle name="Normal 5 3 2 2 2 2 4 4" xfId="36179" xr:uid="{00000000-0005-0000-0000-00002C590000}"/>
    <cellStyle name="Normal 5 3 2 2 2 2 4 5" xfId="20955" xr:uid="{00000000-0005-0000-0000-00002D590000}"/>
    <cellStyle name="Normal 5 3 2 2 2 2 5" xfId="12545" xr:uid="{00000000-0005-0000-0000-00002E590000}"/>
    <cellStyle name="Normal 5 3 2 2 2 2 5 2" xfId="42867" xr:uid="{00000000-0005-0000-0000-00002F590000}"/>
    <cellStyle name="Normal 5 3 2 2 2 2 5 3" xfId="27643" xr:uid="{00000000-0005-0000-0000-000030590000}"/>
    <cellStyle name="Normal 5 3 2 2 2 2 6" xfId="7524" xr:uid="{00000000-0005-0000-0000-000031590000}"/>
    <cellStyle name="Normal 5 3 2 2 2 2 6 2" xfId="37850" xr:uid="{00000000-0005-0000-0000-000032590000}"/>
    <cellStyle name="Normal 5 3 2 2 2 2 6 3" xfId="22626" xr:uid="{00000000-0005-0000-0000-000033590000}"/>
    <cellStyle name="Normal 5 3 2 2 2 2 7" xfId="32838" xr:uid="{00000000-0005-0000-0000-000034590000}"/>
    <cellStyle name="Normal 5 3 2 2 2 2 8" xfId="17613" xr:uid="{00000000-0005-0000-0000-000035590000}"/>
    <cellStyle name="Normal 5 3 2 2 2 3" xfId="2871" xr:uid="{00000000-0005-0000-0000-000036590000}"/>
    <cellStyle name="Normal 5 3 2 2 2 3 2" xfId="4561" xr:uid="{00000000-0005-0000-0000-000037590000}"/>
    <cellStyle name="Normal 5 3 2 2 2 3 2 2" xfId="14634" xr:uid="{00000000-0005-0000-0000-000038590000}"/>
    <cellStyle name="Normal 5 3 2 2 2 3 2 2 2" xfId="44956" xr:uid="{00000000-0005-0000-0000-000039590000}"/>
    <cellStyle name="Normal 5 3 2 2 2 3 2 2 3" xfId="29732" xr:uid="{00000000-0005-0000-0000-00003A590000}"/>
    <cellStyle name="Normal 5 3 2 2 2 3 2 3" xfId="9614" xr:uid="{00000000-0005-0000-0000-00003B590000}"/>
    <cellStyle name="Normal 5 3 2 2 2 3 2 3 2" xfId="39939" xr:uid="{00000000-0005-0000-0000-00003C590000}"/>
    <cellStyle name="Normal 5 3 2 2 2 3 2 3 3" xfId="24715" xr:uid="{00000000-0005-0000-0000-00003D590000}"/>
    <cellStyle name="Normal 5 3 2 2 2 3 2 4" xfId="34926" xr:uid="{00000000-0005-0000-0000-00003E590000}"/>
    <cellStyle name="Normal 5 3 2 2 2 3 2 5" xfId="19702" xr:uid="{00000000-0005-0000-0000-00003F590000}"/>
    <cellStyle name="Normal 5 3 2 2 2 3 3" xfId="6253" xr:uid="{00000000-0005-0000-0000-000040590000}"/>
    <cellStyle name="Normal 5 3 2 2 2 3 3 2" xfId="16305" xr:uid="{00000000-0005-0000-0000-000041590000}"/>
    <cellStyle name="Normal 5 3 2 2 2 3 3 2 2" xfId="46627" xr:uid="{00000000-0005-0000-0000-000042590000}"/>
    <cellStyle name="Normal 5 3 2 2 2 3 3 2 3" xfId="31403" xr:uid="{00000000-0005-0000-0000-000043590000}"/>
    <cellStyle name="Normal 5 3 2 2 2 3 3 3" xfId="11285" xr:uid="{00000000-0005-0000-0000-000044590000}"/>
    <cellStyle name="Normal 5 3 2 2 2 3 3 3 2" xfId="41610" xr:uid="{00000000-0005-0000-0000-000045590000}"/>
    <cellStyle name="Normal 5 3 2 2 2 3 3 3 3" xfId="26386" xr:uid="{00000000-0005-0000-0000-000046590000}"/>
    <cellStyle name="Normal 5 3 2 2 2 3 3 4" xfId="36597" xr:uid="{00000000-0005-0000-0000-000047590000}"/>
    <cellStyle name="Normal 5 3 2 2 2 3 3 5" xfId="21373" xr:uid="{00000000-0005-0000-0000-000048590000}"/>
    <cellStyle name="Normal 5 3 2 2 2 3 4" xfId="12963" xr:uid="{00000000-0005-0000-0000-000049590000}"/>
    <cellStyle name="Normal 5 3 2 2 2 3 4 2" xfId="43285" xr:uid="{00000000-0005-0000-0000-00004A590000}"/>
    <cellStyle name="Normal 5 3 2 2 2 3 4 3" xfId="28061" xr:uid="{00000000-0005-0000-0000-00004B590000}"/>
    <cellStyle name="Normal 5 3 2 2 2 3 5" xfId="7942" xr:uid="{00000000-0005-0000-0000-00004C590000}"/>
    <cellStyle name="Normal 5 3 2 2 2 3 5 2" xfId="38268" xr:uid="{00000000-0005-0000-0000-00004D590000}"/>
    <cellStyle name="Normal 5 3 2 2 2 3 5 3" xfId="23044" xr:uid="{00000000-0005-0000-0000-00004E590000}"/>
    <cellStyle name="Normal 5 3 2 2 2 3 6" xfId="33256" xr:uid="{00000000-0005-0000-0000-00004F590000}"/>
    <cellStyle name="Normal 5 3 2 2 2 3 7" xfId="18031" xr:uid="{00000000-0005-0000-0000-000050590000}"/>
    <cellStyle name="Normal 5 3 2 2 2 4" xfId="3724" xr:uid="{00000000-0005-0000-0000-000051590000}"/>
    <cellStyle name="Normal 5 3 2 2 2 4 2" xfId="13798" xr:uid="{00000000-0005-0000-0000-000052590000}"/>
    <cellStyle name="Normal 5 3 2 2 2 4 2 2" xfId="44120" xr:uid="{00000000-0005-0000-0000-000053590000}"/>
    <cellStyle name="Normal 5 3 2 2 2 4 2 3" xfId="28896" xr:uid="{00000000-0005-0000-0000-000054590000}"/>
    <cellStyle name="Normal 5 3 2 2 2 4 3" xfId="8778" xr:uid="{00000000-0005-0000-0000-000055590000}"/>
    <cellStyle name="Normal 5 3 2 2 2 4 3 2" xfId="39103" xr:uid="{00000000-0005-0000-0000-000056590000}"/>
    <cellStyle name="Normal 5 3 2 2 2 4 3 3" xfId="23879" xr:uid="{00000000-0005-0000-0000-000057590000}"/>
    <cellStyle name="Normal 5 3 2 2 2 4 4" xfId="34090" xr:uid="{00000000-0005-0000-0000-000058590000}"/>
    <cellStyle name="Normal 5 3 2 2 2 4 5" xfId="18866" xr:uid="{00000000-0005-0000-0000-000059590000}"/>
    <cellStyle name="Normal 5 3 2 2 2 5" xfId="5417" xr:uid="{00000000-0005-0000-0000-00005A590000}"/>
    <cellStyle name="Normal 5 3 2 2 2 5 2" xfId="15469" xr:uid="{00000000-0005-0000-0000-00005B590000}"/>
    <cellStyle name="Normal 5 3 2 2 2 5 2 2" xfId="45791" xr:uid="{00000000-0005-0000-0000-00005C590000}"/>
    <cellStyle name="Normal 5 3 2 2 2 5 2 3" xfId="30567" xr:uid="{00000000-0005-0000-0000-00005D590000}"/>
    <cellStyle name="Normal 5 3 2 2 2 5 3" xfId="10449" xr:uid="{00000000-0005-0000-0000-00005E590000}"/>
    <cellStyle name="Normal 5 3 2 2 2 5 3 2" xfId="40774" xr:uid="{00000000-0005-0000-0000-00005F590000}"/>
    <cellStyle name="Normal 5 3 2 2 2 5 3 3" xfId="25550" xr:uid="{00000000-0005-0000-0000-000060590000}"/>
    <cellStyle name="Normal 5 3 2 2 2 5 4" xfId="35761" xr:uid="{00000000-0005-0000-0000-000061590000}"/>
    <cellStyle name="Normal 5 3 2 2 2 5 5" xfId="20537" xr:uid="{00000000-0005-0000-0000-000062590000}"/>
    <cellStyle name="Normal 5 3 2 2 2 6" xfId="12127" xr:uid="{00000000-0005-0000-0000-000063590000}"/>
    <cellStyle name="Normal 5 3 2 2 2 6 2" xfId="42449" xr:uid="{00000000-0005-0000-0000-000064590000}"/>
    <cellStyle name="Normal 5 3 2 2 2 6 3" xfId="27225" xr:uid="{00000000-0005-0000-0000-000065590000}"/>
    <cellStyle name="Normal 5 3 2 2 2 7" xfId="7106" xr:uid="{00000000-0005-0000-0000-000066590000}"/>
    <cellStyle name="Normal 5 3 2 2 2 7 2" xfId="37432" xr:uid="{00000000-0005-0000-0000-000067590000}"/>
    <cellStyle name="Normal 5 3 2 2 2 7 3" xfId="22208" xr:uid="{00000000-0005-0000-0000-000068590000}"/>
    <cellStyle name="Normal 5 3 2 2 2 8" xfId="32420" xr:uid="{00000000-0005-0000-0000-000069590000}"/>
    <cellStyle name="Normal 5 3 2 2 2 9" xfId="17195" xr:uid="{00000000-0005-0000-0000-00006A590000}"/>
    <cellStyle name="Normal 5 3 2 2 3" xfId="2242" xr:uid="{00000000-0005-0000-0000-00006B590000}"/>
    <cellStyle name="Normal 5 3 2 2 3 2" xfId="3081" xr:uid="{00000000-0005-0000-0000-00006C590000}"/>
    <cellStyle name="Normal 5 3 2 2 3 2 2" xfId="4771" xr:uid="{00000000-0005-0000-0000-00006D590000}"/>
    <cellStyle name="Normal 5 3 2 2 3 2 2 2" xfId="14844" xr:uid="{00000000-0005-0000-0000-00006E590000}"/>
    <cellStyle name="Normal 5 3 2 2 3 2 2 2 2" xfId="45166" xr:uid="{00000000-0005-0000-0000-00006F590000}"/>
    <cellStyle name="Normal 5 3 2 2 3 2 2 2 3" xfId="29942" xr:uid="{00000000-0005-0000-0000-000070590000}"/>
    <cellStyle name="Normal 5 3 2 2 3 2 2 3" xfId="9824" xr:uid="{00000000-0005-0000-0000-000071590000}"/>
    <cellStyle name="Normal 5 3 2 2 3 2 2 3 2" xfId="40149" xr:uid="{00000000-0005-0000-0000-000072590000}"/>
    <cellStyle name="Normal 5 3 2 2 3 2 2 3 3" xfId="24925" xr:uid="{00000000-0005-0000-0000-000073590000}"/>
    <cellStyle name="Normal 5 3 2 2 3 2 2 4" xfId="35136" xr:uid="{00000000-0005-0000-0000-000074590000}"/>
    <cellStyle name="Normal 5 3 2 2 3 2 2 5" xfId="19912" xr:uid="{00000000-0005-0000-0000-000075590000}"/>
    <cellStyle name="Normal 5 3 2 2 3 2 3" xfId="6463" xr:uid="{00000000-0005-0000-0000-000076590000}"/>
    <cellStyle name="Normal 5 3 2 2 3 2 3 2" xfId="16515" xr:uid="{00000000-0005-0000-0000-000077590000}"/>
    <cellStyle name="Normal 5 3 2 2 3 2 3 2 2" xfId="46837" xr:uid="{00000000-0005-0000-0000-000078590000}"/>
    <cellStyle name="Normal 5 3 2 2 3 2 3 2 3" xfId="31613" xr:uid="{00000000-0005-0000-0000-000079590000}"/>
    <cellStyle name="Normal 5 3 2 2 3 2 3 3" xfId="11495" xr:uid="{00000000-0005-0000-0000-00007A590000}"/>
    <cellStyle name="Normal 5 3 2 2 3 2 3 3 2" xfId="41820" xr:uid="{00000000-0005-0000-0000-00007B590000}"/>
    <cellStyle name="Normal 5 3 2 2 3 2 3 3 3" xfId="26596" xr:uid="{00000000-0005-0000-0000-00007C590000}"/>
    <cellStyle name="Normal 5 3 2 2 3 2 3 4" xfId="36807" xr:uid="{00000000-0005-0000-0000-00007D590000}"/>
    <cellStyle name="Normal 5 3 2 2 3 2 3 5" xfId="21583" xr:uid="{00000000-0005-0000-0000-00007E590000}"/>
    <cellStyle name="Normal 5 3 2 2 3 2 4" xfId="13173" xr:uid="{00000000-0005-0000-0000-00007F590000}"/>
    <cellStyle name="Normal 5 3 2 2 3 2 4 2" xfId="43495" xr:uid="{00000000-0005-0000-0000-000080590000}"/>
    <cellStyle name="Normal 5 3 2 2 3 2 4 3" xfId="28271" xr:uid="{00000000-0005-0000-0000-000081590000}"/>
    <cellStyle name="Normal 5 3 2 2 3 2 5" xfId="8152" xr:uid="{00000000-0005-0000-0000-000082590000}"/>
    <cellStyle name="Normal 5 3 2 2 3 2 5 2" xfId="38478" xr:uid="{00000000-0005-0000-0000-000083590000}"/>
    <cellStyle name="Normal 5 3 2 2 3 2 5 3" xfId="23254" xr:uid="{00000000-0005-0000-0000-000084590000}"/>
    <cellStyle name="Normal 5 3 2 2 3 2 6" xfId="33466" xr:uid="{00000000-0005-0000-0000-000085590000}"/>
    <cellStyle name="Normal 5 3 2 2 3 2 7" xfId="18241" xr:uid="{00000000-0005-0000-0000-000086590000}"/>
    <cellStyle name="Normal 5 3 2 2 3 3" xfId="3934" xr:uid="{00000000-0005-0000-0000-000087590000}"/>
    <cellStyle name="Normal 5 3 2 2 3 3 2" xfId="14008" xr:uid="{00000000-0005-0000-0000-000088590000}"/>
    <cellStyle name="Normal 5 3 2 2 3 3 2 2" xfId="44330" xr:uid="{00000000-0005-0000-0000-000089590000}"/>
    <cellStyle name="Normal 5 3 2 2 3 3 2 3" xfId="29106" xr:uid="{00000000-0005-0000-0000-00008A590000}"/>
    <cellStyle name="Normal 5 3 2 2 3 3 3" xfId="8988" xr:uid="{00000000-0005-0000-0000-00008B590000}"/>
    <cellStyle name="Normal 5 3 2 2 3 3 3 2" xfId="39313" xr:uid="{00000000-0005-0000-0000-00008C590000}"/>
    <cellStyle name="Normal 5 3 2 2 3 3 3 3" xfId="24089" xr:uid="{00000000-0005-0000-0000-00008D590000}"/>
    <cellStyle name="Normal 5 3 2 2 3 3 4" xfId="34300" xr:uid="{00000000-0005-0000-0000-00008E590000}"/>
    <cellStyle name="Normal 5 3 2 2 3 3 5" xfId="19076" xr:uid="{00000000-0005-0000-0000-00008F590000}"/>
    <cellStyle name="Normal 5 3 2 2 3 4" xfId="5627" xr:uid="{00000000-0005-0000-0000-000090590000}"/>
    <cellStyle name="Normal 5 3 2 2 3 4 2" xfId="15679" xr:uid="{00000000-0005-0000-0000-000091590000}"/>
    <cellStyle name="Normal 5 3 2 2 3 4 2 2" xfId="46001" xr:uid="{00000000-0005-0000-0000-000092590000}"/>
    <cellStyle name="Normal 5 3 2 2 3 4 2 3" xfId="30777" xr:uid="{00000000-0005-0000-0000-000093590000}"/>
    <cellStyle name="Normal 5 3 2 2 3 4 3" xfId="10659" xr:uid="{00000000-0005-0000-0000-000094590000}"/>
    <cellStyle name="Normal 5 3 2 2 3 4 3 2" xfId="40984" xr:uid="{00000000-0005-0000-0000-000095590000}"/>
    <cellStyle name="Normal 5 3 2 2 3 4 3 3" xfId="25760" xr:uid="{00000000-0005-0000-0000-000096590000}"/>
    <cellStyle name="Normal 5 3 2 2 3 4 4" xfId="35971" xr:uid="{00000000-0005-0000-0000-000097590000}"/>
    <cellStyle name="Normal 5 3 2 2 3 4 5" xfId="20747" xr:uid="{00000000-0005-0000-0000-000098590000}"/>
    <cellStyle name="Normal 5 3 2 2 3 5" xfId="12337" xr:uid="{00000000-0005-0000-0000-000099590000}"/>
    <cellStyle name="Normal 5 3 2 2 3 5 2" xfId="42659" xr:uid="{00000000-0005-0000-0000-00009A590000}"/>
    <cellStyle name="Normal 5 3 2 2 3 5 3" xfId="27435" xr:uid="{00000000-0005-0000-0000-00009B590000}"/>
    <cellStyle name="Normal 5 3 2 2 3 6" xfId="7316" xr:uid="{00000000-0005-0000-0000-00009C590000}"/>
    <cellStyle name="Normal 5 3 2 2 3 6 2" xfId="37642" xr:uid="{00000000-0005-0000-0000-00009D590000}"/>
    <cellStyle name="Normal 5 3 2 2 3 6 3" xfId="22418" xr:uid="{00000000-0005-0000-0000-00009E590000}"/>
    <cellStyle name="Normal 5 3 2 2 3 7" xfId="32630" xr:uid="{00000000-0005-0000-0000-00009F590000}"/>
    <cellStyle name="Normal 5 3 2 2 3 8" xfId="17405" xr:uid="{00000000-0005-0000-0000-0000A0590000}"/>
    <cellStyle name="Normal 5 3 2 2 4" xfId="2663" xr:uid="{00000000-0005-0000-0000-0000A1590000}"/>
    <cellStyle name="Normal 5 3 2 2 4 2" xfId="4353" xr:uid="{00000000-0005-0000-0000-0000A2590000}"/>
    <cellStyle name="Normal 5 3 2 2 4 2 2" xfId="14426" xr:uid="{00000000-0005-0000-0000-0000A3590000}"/>
    <cellStyle name="Normal 5 3 2 2 4 2 2 2" xfId="44748" xr:uid="{00000000-0005-0000-0000-0000A4590000}"/>
    <cellStyle name="Normal 5 3 2 2 4 2 2 3" xfId="29524" xr:uid="{00000000-0005-0000-0000-0000A5590000}"/>
    <cellStyle name="Normal 5 3 2 2 4 2 3" xfId="9406" xr:uid="{00000000-0005-0000-0000-0000A6590000}"/>
    <cellStyle name="Normal 5 3 2 2 4 2 3 2" xfId="39731" xr:uid="{00000000-0005-0000-0000-0000A7590000}"/>
    <cellStyle name="Normal 5 3 2 2 4 2 3 3" xfId="24507" xr:uid="{00000000-0005-0000-0000-0000A8590000}"/>
    <cellStyle name="Normal 5 3 2 2 4 2 4" xfId="34718" xr:uid="{00000000-0005-0000-0000-0000A9590000}"/>
    <cellStyle name="Normal 5 3 2 2 4 2 5" xfId="19494" xr:uid="{00000000-0005-0000-0000-0000AA590000}"/>
    <cellStyle name="Normal 5 3 2 2 4 3" xfId="6045" xr:uid="{00000000-0005-0000-0000-0000AB590000}"/>
    <cellStyle name="Normal 5 3 2 2 4 3 2" xfId="16097" xr:uid="{00000000-0005-0000-0000-0000AC590000}"/>
    <cellStyle name="Normal 5 3 2 2 4 3 2 2" xfId="46419" xr:uid="{00000000-0005-0000-0000-0000AD590000}"/>
    <cellStyle name="Normal 5 3 2 2 4 3 2 3" xfId="31195" xr:uid="{00000000-0005-0000-0000-0000AE590000}"/>
    <cellStyle name="Normal 5 3 2 2 4 3 3" xfId="11077" xr:uid="{00000000-0005-0000-0000-0000AF590000}"/>
    <cellStyle name="Normal 5 3 2 2 4 3 3 2" xfId="41402" xr:uid="{00000000-0005-0000-0000-0000B0590000}"/>
    <cellStyle name="Normal 5 3 2 2 4 3 3 3" xfId="26178" xr:uid="{00000000-0005-0000-0000-0000B1590000}"/>
    <cellStyle name="Normal 5 3 2 2 4 3 4" xfId="36389" xr:uid="{00000000-0005-0000-0000-0000B2590000}"/>
    <cellStyle name="Normal 5 3 2 2 4 3 5" xfId="21165" xr:uid="{00000000-0005-0000-0000-0000B3590000}"/>
    <cellStyle name="Normal 5 3 2 2 4 4" xfId="12755" xr:uid="{00000000-0005-0000-0000-0000B4590000}"/>
    <cellStyle name="Normal 5 3 2 2 4 4 2" xfId="43077" xr:uid="{00000000-0005-0000-0000-0000B5590000}"/>
    <cellStyle name="Normal 5 3 2 2 4 4 3" xfId="27853" xr:uid="{00000000-0005-0000-0000-0000B6590000}"/>
    <cellStyle name="Normal 5 3 2 2 4 5" xfId="7734" xr:uid="{00000000-0005-0000-0000-0000B7590000}"/>
    <cellStyle name="Normal 5 3 2 2 4 5 2" xfId="38060" xr:uid="{00000000-0005-0000-0000-0000B8590000}"/>
    <cellStyle name="Normal 5 3 2 2 4 5 3" xfId="22836" xr:uid="{00000000-0005-0000-0000-0000B9590000}"/>
    <cellStyle name="Normal 5 3 2 2 4 6" xfId="33048" xr:uid="{00000000-0005-0000-0000-0000BA590000}"/>
    <cellStyle name="Normal 5 3 2 2 4 7" xfId="17823" xr:uid="{00000000-0005-0000-0000-0000BB590000}"/>
    <cellStyle name="Normal 5 3 2 2 5" xfId="3516" xr:uid="{00000000-0005-0000-0000-0000BC590000}"/>
    <cellStyle name="Normal 5 3 2 2 5 2" xfId="13590" xr:uid="{00000000-0005-0000-0000-0000BD590000}"/>
    <cellStyle name="Normal 5 3 2 2 5 2 2" xfId="43912" xr:uid="{00000000-0005-0000-0000-0000BE590000}"/>
    <cellStyle name="Normal 5 3 2 2 5 2 3" xfId="28688" xr:uid="{00000000-0005-0000-0000-0000BF590000}"/>
    <cellStyle name="Normal 5 3 2 2 5 3" xfId="8570" xr:uid="{00000000-0005-0000-0000-0000C0590000}"/>
    <cellStyle name="Normal 5 3 2 2 5 3 2" xfId="38895" xr:uid="{00000000-0005-0000-0000-0000C1590000}"/>
    <cellStyle name="Normal 5 3 2 2 5 3 3" xfId="23671" xr:uid="{00000000-0005-0000-0000-0000C2590000}"/>
    <cellStyle name="Normal 5 3 2 2 5 4" xfId="33882" xr:uid="{00000000-0005-0000-0000-0000C3590000}"/>
    <cellStyle name="Normal 5 3 2 2 5 5" xfId="18658" xr:uid="{00000000-0005-0000-0000-0000C4590000}"/>
    <cellStyle name="Normal 5 3 2 2 6" xfId="5209" xr:uid="{00000000-0005-0000-0000-0000C5590000}"/>
    <cellStyle name="Normal 5 3 2 2 6 2" xfId="15261" xr:uid="{00000000-0005-0000-0000-0000C6590000}"/>
    <cellStyle name="Normal 5 3 2 2 6 2 2" xfId="45583" xr:uid="{00000000-0005-0000-0000-0000C7590000}"/>
    <cellStyle name="Normal 5 3 2 2 6 2 3" xfId="30359" xr:uid="{00000000-0005-0000-0000-0000C8590000}"/>
    <cellStyle name="Normal 5 3 2 2 6 3" xfId="10241" xr:uid="{00000000-0005-0000-0000-0000C9590000}"/>
    <cellStyle name="Normal 5 3 2 2 6 3 2" xfId="40566" xr:uid="{00000000-0005-0000-0000-0000CA590000}"/>
    <cellStyle name="Normal 5 3 2 2 6 3 3" xfId="25342" xr:uid="{00000000-0005-0000-0000-0000CB590000}"/>
    <cellStyle name="Normal 5 3 2 2 6 4" xfId="35553" xr:uid="{00000000-0005-0000-0000-0000CC590000}"/>
    <cellStyle name="Normal 5 3 2 2 6 5" xfId="20329" xr:uid="{00000000-0005-0000-0000-0000CD590000}"/>
    <cellStyle name="Normal 5 3 2 2 7" xfId="11919" xr:uid="{00000000-0005-0000-0000-0000CE590000}"/>
    <cellStyle name="Normal 5 3 2 2 7 2" xfId="42241" xr:uid="{00000000-0005-0000-0000-0000CF590000}"/>
    <cellStyle name="Normal 5 3 2 2 7 3" xfId="27017" xr:uid="{00000000-0005-0000-0000-0000D0590000}"/>
    <cellStyle name="Normal 5 3 2 2 8" xfId="6898" xr:uid="{00000000-0005-0000-0000-0000D1590000}"/>
    <cellStyle name="Normal 5 3 2 2 8 2" xfId="37224" xr:uid="{00000000-0005-0000-0000-0000D2590000}"/>
    <cellStyle name="Normal 5 3 2 2 8 3" xfId="22000" xr:uid="{00000000-0005-0000-0000-0000D3590000}"/>
    <cellStyle name="Normal 5 3 2 2 9" xfId="32213" xr:uid="{00000000-0005-0000-0000-0000D4590000}"/>
    <cellStyle name="Normal 5 3 2 3" xfId="752" xr:uid="{00000000-0005-0000-0000-0000D5590000}"/>
    <cellStyle name="Normal 5 3 2 3 10" xfId="1925" xr:uid="{00000000-0005-0000-0000-0000D6590000}"/>
    <cellStyle name="Normal 5 3 2 3 2" xfId="2346" xr:uid="{00000000-0005-0000-0000-0000D7590000}"/>
    <cellStyle name="Normal 5 3 2 3 2 2" xfId="3185" xr:uid="{00000000-0005-0000-0000-0000D8590000}"/>
    <cellStyle name="Normal 5 3 2 3 2 2 2" xfId="4875" xr:uid="{00000000-0005-0000-0000-0000D9590000}"/>
    <cellStyle name="Normal 5 3 2 3 2 2 2 2" xfId="14948" xr:uid="{00000000-0005-0000-0000-0000DA590000}"/>
    <cellStyle name="Normal 5 3 2 3 2 2 2 2 2" xfId="45270" xr:uid="{00000000-0005-0000-0000-0000DB590000}"/>
    <cellStyle name="Normal 5 3 2 3 2 2 2 2 3" xfId="30046" xr:uid="{00000000-0005-0000-0000-0000DC590000}"/>
    <cellStyle name="Normal 5 3 2 3 2 2 2 3" xfId="9928" xr:uid="{00000000-0005-0000-0000-0000DD590000}"/>
    <cellStyle name="Normal 5 3 2 3 2 2 2 3 2" xfId="40253" xr:uid="{00000000-0005-0000-0000-0000DE590000}"/>
    <cellStyle name="Normal 5 3 2 3 2 2 2 3 3" xfId="25029" xr:uid="{00000000-0005-0000-0000-0000DF590000}"/>
    <cellStyle name="Normal 5 3 2 3 2 2 2 4" xfId="35240" xr:uid="{00000000-0005-0000-0000-0000E0590000}"/>
    <cellStyle name="Normal 5 3 2 3 2 2 2 5" xfId="20016" xr:uid="{00000000-0005-0000-0000-0000E1590000}"/>
    <cellStyle name="Normal 5 3 2 3 2 2 3" xfId="6567" xr:uid="{00000000-0005-0000-0000-0000E2590000}"/>
    <cellStyle name="Normal 5 3 2 3 2 2 3 2" xfId="16619" xr:uid="{00000000-0005-0000-0000-0000E3590000}"/>
    <cellStyle name="Normal 5 3 2 3 2 2 3 2 2" xfId="46941" xr:uid="{00000000-0005-0000-0000-0000E4590000}"/>
    <cellStyle name="Normal 5 3 2 3 2 2 3 2 3" xfId="31717" xr:uid="{00000000-0005-0000-0000-0000E5590000}"/>
    <cellStyle name="Normal 5 3 2 3 2 2 3 3" xfId="11599" xr:uid="{00000000-0005-0000-0000-0000E6590000}"/>
    <cellStyle name="Normal 5 3 2 3 2 2 3 3 2" xfId="41924" xr:uid="{00000000-0005-0000-0000-0000E7590000}"/>
    <cellStyle name="Normal 5 3 2 3 2 2 3 3 3" xfId="26700" xr:uid="{00000000-0005-0000-0000-0000E8590000}"/>
    <cellStyle name="Normal 5 3 2 3 2 2 3 4" xfId="36911" xr:uid="{00000000-0005-0000-0000-0000E9590000}"/>
    <cellStyle name="Normal 5 3 2 3 2 2 3 5" xfId="21687" xr:uid="{00000000-0005-0000-0000-0000EA590000}"/>
    <cellStyle name="Normal 5 3 2 3 2 2 4" xfId="13277" xr:uid="{00000000-0005-0000-0000-0000EB590000}"/>
    <cellStyle name="Normal 5 3 2 3 2 2 4 2" xfId="43599" xr:uid="{00000000-0005-0000-0000-0000EC590000}"/>
    <cellStyle name="Normal 5 3 2 3 2 2 4 3" xfId="28375" xr:uid="{00000000-0005-0000-0000-0000ED590000}"/>
    <cellStyle name="Normal 5 3 2 3 2 2 5" xfId="8256" xr:uid="{00000000-0005-0000-0000-0000EE590000}"/>
    <cellStyle name="Normal 5 3 2 3 2 2 5 2" xfId="38582" xr:uid="{00000000-0005-0000-0000-0000EF590000}"/>
    <cellStyle name="Normal 5 3 2 3 2 2 5 3" xfId="23358" xr:uid="{00000000-0005-0000-0000-0000F0590000}"/>
    <cellStyle name="Normal 5 3 2 3 2 2 6" xfId="33570" xr:uid="{00000000-0005-0000-0000-0000F1590000}"/>
    <cellStyle name="Normal 5 3 2 3 2 2 7" xfId="18345" xr:uid="{00000000-0005-0000-0000-0000F2590000}"/>
    <cellStyle name="Normal 5 3 2 3 2 3" xfId="4038" xr:uid="{00000000-0005-0000-0000-0000F3590000}"/>
    <cellStyle name="Normal 5 3 2 3 2 3 2" xfId="14112" xr:uid="{00000000-0005-0000-0000-0000F4590000}"/>
    <cellStyle name="Normal 5 3 2 3 2 3 2 2" xfId="44434" xr:uid="{00000000-0005-0000-0000-0000F5590000}"/>
    <cellStyle name="Normal 5 3 2 3 2 3 2 3" xfId="29210" xr:uid="{00000000-0005-0000-0000-0000F6590000}"/>
    <cellStyle name="Normal 5 3 2 3 2 3 3" xfId="9092" xr:uid="{00000000-0005-0000-0000-0000F7590000}"/>
    <cellStyle name="Normal 5 3 2 3 2 3 3 2" xfId="39417" xr:uid="{00000000-0005-0000-0000-0000F8590000}"/>
    <cellStyle name="Normal 5 3 2 3 2 3 3 3" xfId="24193" xr:uid="{00000000-0005-0000-0000-0000F9590000}"/>
    <cellStyle name="Normal 5 3 2 3 2 3 4" xfId="34404" xr:uid="{00000000-0005-0000-0000-0000FA590000}"/>
    <cellStyle name="Normal 5 3 2 3 2 3 5" xfId="19180" xr:uid="{00000000-0005-0000-0000-0000FB590000}"/>
    <cellStyle name="Normal 5 3 2 3 2 4" xfId="5731" xr:uid="{00000000-0005-0000-0000-0000FC590000}"/>
    <cellStyle name="Normal 5 3 2 3 2 4 2" xfId="15783" xr:uid="{00000000-0005-0000-0000-0000FD590000}"/>
    <cellStyle name="Normal 5 3 2 3 2 4 2 2" xfId="46105" xr:uid="{00000000-0005-0000-0000-0000FE590000}"/>
    <cellStyle name="Normal 5 3 2 3 2 4 2 3" xfId="30881" xr:uid="{00000000-0005-0000-0000-0000FF590000}"/>
    <cellStyle name="Normal 5 3 2 3 2 4 3" xfId="10763" xr:uid="{00000000-0005-0000-0000-0000005A0000}"/>
    <cellStyle name="Normal 5 3 2 3 2 4 3 2" xfId="41088" xr:uid="{00000000-0005-0000-0000-0000015A0000}"/>
    <cellStyle name="Normal 5 3 2 3 2 4 3 3" xfId="25864" xr:uid="{00000000-0005-0000-0000-0000025A0000}"/>
    <cellStyle name="Normal 5 3 2 3 2 4 4" xfId="36075" xr:uid="{00000000-0005-0000-0000-0000035A0000}"/>
    <cellStyle name="Normal 5 3 2 3 2 4 5" xfId="20851" xr:uid="{00000000-0005-0000-0000-0000045A0000}"/>
    <cellStyle name="Normal 5 3 2 3 2 5" xfId="12441" xr:uid="{00000000-0005-0000-0000-0000055A0000}"/>
    <cellStyle name="Normal 5 3 2 3 2 5 2" xfId="42763" xr:uid="{00000000-0005-0000-0000-0000065A0000}"/>
    <cellStyle name="Normal 5 3 2 3 2 5 3" xfId="27539" xr:uid="{00000000-0005-0000-0000-0000075A0000}"/>
    <cellStyle name="Normal 5 3 2 3 2 6" xfId="7420" xr:uid="{00000000-0005-0000-0000-0000085A0000}"/>
    <cellStyle name="Normal 5 3 2 3 2 6 2" xfId="37746" xr:uid="{00000000-0005-0000-0000-0000095A0000}"/>
    <cellStyle name="Normal 5 3 2 3 2 6 3" xfId="22522" xr:uid="{00000000-0005-0000-0000-00000A5A0000}"/>
    <cellStyle name="Normal 5 3 2 3 2 7" xfId="32734" xr:uid="{00000000-0005-0000-0000-00000B5A0000}"/>
    <cellStyle name="Normal 5 3 2 3 2 8" xfId="17509" xr:uid="{00000000-0005-0000-0000-00000C5A0000}"/>
    <cellStyle name="Normal 5 3 2 3 3" xfId="2767" xr:uid="{00000000-0005-0000-0000-00000D5A0000}"/>
    <cellStyle name="Normal 5 3 2 3 3 2" xfId="4457" xr:uid="{00000000-0005-0000-0000-00000E5A0000}"/>
    <cellStyle name="Normal 5 3 2 3 3 2 2" xfId="14530" xr:uid="{00000000-0005-0000-0000-00000F5A0000}"/>
    <cellStyle name="Normal 5 3 2 3 3 2 2 2" xfId="44852" xr:uid="{00000000-0005-0000-0000-0000105A0000}"/>
    <cellStyle name="Normal 5 3 2 3 3 2 2 3" xfId="29628" xr:uid="{00000000-0005-0000-0000-0000115A0000}"/>
    <cellStyle name="Normal 5 3 2 3 3 2 3" xfId="9510" xr:uid="{00000000-0005-0000-0000-0000125A0000}"/>
    <cellStyle name="Normal 5 3 2 3 3 2 3 2" xfId="39835" xr:uid="{00000000-0005-0000-0000-0000135A0000}"/>
    <cellStyle name="Normal 5 3 2 3 3 2 3 3" xfId="24611" xr:uid="{00000000-0005-0000-0000-0000145A0000}"/>
    <cellStyle name="Normal 5 3 2 3 3 2 4" xfId="34822" xr:uid="{00000000-0005-0000-0000-0000155A0000}"/>
    <cellStyle name="Normal 5 3 2 3 3 2 5" xfId="19598" xr:uid="{00000000-0005-0000-0000-0000165A0000}"/>
    <cellStyle name="Normal 5 3 2 3 3 3" xfId="6149" xr:uid="{00000000-0005-0000-0000-0000175A0000}"/>
    <cellStyle name="Normal 5 3 2 3 3 3 2" xfId="16201" xr:uid="{00000000-0005-0000-0000-0000185A0000}"/>
    <cellStyle name="Normal 5 3 2 3 3 3 2 2" xfId="46523" xr:uid="{00000000-0005-0000-0000-0000195A0000}"/>
    <cellStyle name="Normal 5 3 2 3 3 3 2 3" xfId="31299" xr:uid="{00000000-0005-0000-0000-00001A5A0000}"/>
    <cellStyle name="Normal 5 3 2 3 3 3 3" xfId="11181" xr:uid="{00000000-0005-0000-0000-00001B5A0000}"/>
    <cellStyle name="Normal 5 3 2 3 3 3 3 2" xfId="41506" xr:uid="{00000000-0005-0000-0000-00001C5A0000}"/>
    <cellStyle name="Normal 5 3 2 3 3 3 3 3" xfId="26282" xr:uid="{00000000-0005-0000-0000-00001D5A0000}"/>
    <cellStyle name="Normal 5 3 2 3 3 3 4" xfId="36493" xr:uid="{00000000-0005-0000-0000-00001E5A0000}"/>
    <cellStyle name="Normal 5 3 2 3 3 3 5" xfId="21269" xr:uid="{00000000-0005-0000-0000-00001F5A0000}"/>
    <cellStyle name="Normal 5 3 2 3 3 4" xfId="12859" xr:uid="{00000000-0005-0000-0000-0000205A0000}"/>
    <cellStyle name="Normal 5 3 2 3 3 4 2" xfId="43181" xr:uid="{00000000-0005-0000-0000-0000215A0000}"/>
    <cellStyle name="Normal 5 3 2 3 3 4 3" xfId="27957" xr:uid="{00000000-0005-0000-0000-0000225A0000}"/>
    <cellStyle name="Normal 5 3 2 3 3 5" xfId="7838" xr:uid="{00000000-0005-0000-0000-0000235A0000}"/>
    <cellStyle name="Normal 5 3 2 3 3 5 2" xfId="38164" xr:uid="{00000000-0005-0000-0000-0000245A0000}"/>
    <cellStyle name="Normal 5 3 2 3 3 5 3" xfId="22940" xr:uid="{00000000-0005-0000-0000-0000255A0000}"/>
    <cellStyle name="Normal 5 3 2 3 3 6" xfId="33152" xr:uid="{00000000-0005-0000-0000-0000265A0000}"/>
    <cellStyle name="Normal 5 3 2 3 3 7" xfId="17927" xr:uid="{00000000-0005-0000-0000-0000275A0000}"/>
    <cellStyle name="Normal 5 3 2 3 4" xfId="3620" xr:uid="{00000000-0005-0000-0000-0000285A0000}"/>
    <cellStyle name="Normal 5 3 2 3 4 2" xfId="13694" xr:uid="{00000000-0005-0000-0000-0000295A0000}"/>
    <cellStyle name="Normal 5 3 2 3 4 2 2" xfId="44016" xr:uid="{00000000-0005-0000-0000-00002A5A0000}"/>
    <cellStyle name="Normal 5 3 2 3 4 2 3" xfId="28792" xr:uid="{00000000-0005-0000-0000-00002B5A0000}"/>
    <cellStyle name="Normal 5 3 2 3 4 3" xfId="8674" xr:uid="{00000000-0005-0000-0000-00002C5A0000}"/>
    <cellStyle name="Normal 5 3 2 3 4 3 2" xfId="38999" xr:uid="{00000000-0005-0000-0000-00002D5A0000}"/>
    <cellStyle name="Normal 5 3 2 3 4 3 3" xfId="23775" xr:uid="{00000000-0005-0000-0000-00002E5A0000}"/>
    <cellStyle name="Normal 5 3 2 3 4 4" xfId="33986" xr:uid="{00000000-0005-0000-0000-00002F5A0000}"/>
    <cellStyle name="Normal 5 3 2 3 4 5" xfId="18762" xr:uid="{00000000-0005-0000-0000-0000305A0000}"/>
    <cellStyle name="Normal 5 3 2 3 5" xfId="5313" xr:uid="{00000000-0005-0000-0000-0000315A0000}"/>
    <cellStyle name="Normal 5 3 2 3 5 2" xfId="15365" xr:uid="{00000000-0005-0000-0000-0000325A0000}"/>
    <cellStyle name="Normal 5 3 2 3 5 2 2" xfId="45687" xr:uid="{00000000-0005-0000-0000-0000335A0000}"/>
    <cellStyle name="Normal 5 3 2 3 5 2 3" xfId="30463" xr:uid="{00000000-0005-0000-0000-0000345A0000}"/>
    <cellStyle name="Normal 5 3 2 3 5 3" xfId="10345" xr:uid="{00000000-0005-0000-0000-0000355A0000}"/>
    <cellStyle name="Normal 5 3 2 3 5 3 2" xfId="40670" xr:uid="{00000000-0005-0000-0000-0000365A0000}"/>
    <cellStyle name="Normal 5 3 2 3 5 3 3" xfId="25446" xr:uid="{00000000-0005-0000-0000-0000375A0000}"/>
    <cellStyle name="Normal 5 3 2 3 5 4" xfId="35657" xr:uid="{00000000-0005-0000-0000-0000385A0000}"/>
    <cellStyle name="Normal 5 3 2 3 5 5" xfId="20433" xr:uid="{00000000-0005-0000-0000-0000395A0000}"/>
    <cellStyle name="Normal 5 3 2 3 6" xfId="12023" xr:uid="{00000000-0005-0000-0000-00003A5A0000}"/>
    <cellStyle name="Normal 5 3 2 3 6 2" xfId="42345" xr:uid="{00000000-0005-0000-0000-00003B5A0000}"/>
    <cellStyle name="Normal 5 3 2 3 6 3" xfId="27121" xr:uid="{00000000-0005-0000-0000-00003C5A0000}"/>
    <cellStyle name="Normal 5 3 2 3 7" xfId="7002" xr:uid="{00000000-0005-0000-0000-00003D5A0000}"/>
    <cellStyle name="Normal 5 3 2 3 7 2" xfId="37328" xr:uid="{00000000-0005-0000-0000-00003E5A0000}"/>
    <cellStyle name="Normal 5 3 2 3 7 3" xfId="22104" xr:uid="{00000000-0005-0000-0000-00003F5A0000}"/>
    <cellStyle name="Normal 5 3 2 3 8" xfId="32316" xr:uid="{00000000-0005-0000-0000-0000405A0000}"/>
    <cellStyle name="Normal 5 3 2 3 9" xfId="17091" xr:uid="{00000000-0005-0000-0000-0000415A0000}"/>
    <cellStyle name="Normal 5 3 2 4" xfId="2138" xr:uid="{00000000-0005-0000-0000-0000425A0000}"/>
    <cellStyle name="Normal 5 3 2 4 2" xfId="2977" xr:uid="{00000000-0005-0000-0000-0000435A0000}"/>
    <cellStyle name="Normal 5 3 2 4 2 2" xfId="4667" xr:uid="{00000000-0005-0000-0000-0000445A0000}"/>
    <cellStyle name="Normal 5 3 2 4 2 2 2" xfId="14740" xr:uid="{00000000-0005-0000-0000-0000455A0000}"/>
    <cellStyle name="Normal 5 3 2 4 2 2 2 2" xfId="45062" xr:uid="{00000000-0005-0000-0000-0000465A0000}"/>
    <cellStyle name="Normal 5 3 2 4 2 2 2 3" xfId="29838" xr:uid="{00000000-0005-0000-0000-0000475A0000}"/>
    <cellStyle name="Normal 5 3 2 4 2 2 3" xfId="9720" xr:uid="{00000000-0005-0000-0000-0000485A0000}"/>
    <cellStyle name="Normal 5 3 2 4 2 2 3 2" xfId="40045" xr:uid="{00000000-0005-0000-0000-0000495A0000}"/>
    <cellStyle name="Normal 5 3 2 4 2 2 3 3" xfId="24821" xr:uid="{00000000-0005-0000-0000-00004A5A0000}"/>
    <cellStyle name="Normal 5 3 2 4 2 2 4" xfId="35032" xr:uid="{00000000-0005-0000-0000-00004B5A0000}"/>
    <cellStyle name="Normal 5 3 2 4 2 2 5" xfId="19808" xr:uid="{00000000-0005-0000-0000-00004C5A0000}"/>
    <cellStyle name="Normal 5 3 2 4 2 3" xfId="6359" xr:uid="{00000000-0005-0000-0000-00004D5A0000}"/>
    <cellStyle name="Normal 5 3 2 4 2 3 2" xfId="16411" xr:uid="{00000000-0005-0000-0000-00004E5A0000}"/>
    <cellStyle name="Normal 5 3 2 4 2 3 2 2" xfId="46733" xr:uid="{00000000-0005-0000-0000-00004F5A0000}"/>
    <cellStyle name="Normal 5 3 2 4 2 3 2 3" xfId="31509" xr:uid="{00000000-0005-0000-0000-0000505A0000}"/>
    <cellStyle name="Normal 5 3 2 4 2 3 3" xfId="11391" xr:uid="{00000000-0005-0000-0000-0000515A0000}"/>
    <cellStyle name="Normal 5 3 2 4 2 3 3 2" xfId="41716" xr:uid="{00000000-0005-0000-0000-0000525A0000}"/>
    <cellStyle name="Normal 5 3 2 4 2 3 3 3" xfId="26492" xr:uid="{00000000-0005-0000-0000-0000535A0000}"/>
    <cellStyle name="Normal 5 3 2 4 2 3 4" xfId="36703" xr:uid="{00000000-0005-0000-0000-0000545A0000}"/>
    <cellStyle name="Normal 5 3 2 4 2 3 5" xfId="21479" xr:uid="{00000000-0005-0000-0000-0000555A0000}"/>
    <cellStyle name="Normal 5 3 2 4 2 4" xfId="13069" xr:uid="{00000000-0005-0000-0000-0000565A0000}"/>
    <cellStyle name="Normal 5 3 2 4 2 4 2" xfId="43391" xr:uid="{00000000-0005-0000-0000-0000575A0000}"/>
    <cellStyle name="Normal 5 3 2 4 2 4 3" xfId="28167" xr:uid="{00000000-0005-0000-0000-0000585A0000}"/>
    <cellStyle name="Normal 5 3 2 4 2 5" xfId="8048" xr:uid="{00000000-0005-0000-0000-0000595A0000}"/>
    <cellStyle name="Normal 5 3 2 4 2 5 2" xfId="38374" xr:uid="{00000000-0005-0000-0000-00005A5A0000}"/>
    <cellStyle name="Normal 5 3 2 4 2 5 3" xfId="23150" xr:uid="{00000000-0005-0000-0000-00005B5A0000}"/>
    <cellStyle name="Normal 5 3 2 4 2 6" xfId="33362" xr:uid="{00000000-0005-0000-0000-00005C5A0000}"/>
    <cellStyle name="Normal 5 3 2 4 2 7" xfId="18137" xr:uid="{00000000-0005-0000-0000-00005D5A0000}"/>
    <cellStyle name="Normal 5 3 2 4 3" xfId="3830" xr:uid="{00000000-0005-0000-0000-00005E5A0000}"/>
    <cellStyle name="Normal 5 3 2 4 3 2" xfId="13904" xr:uid="{00000000-0005-0000-0000-00005F5A0000}"/>
    <cellStyle name="Normal 5 3 2 4 3 2 2" xfId="44226" xr:uid="{00000000-0005-0000-0000-0000605A0000}"/>
    <cellStyle name="Normal 5 3 2 4 3 2 3" xfId="29002" xr:uid="{00000000-0005-0000-0000-0000615A0000}"/>
    <cellStyle name="Normal 5 3 2 4 3 3" xfId="8884" xr:uid="{00000000-0005-0000-0000-0000625A0000}"/>
    <cellStyle name="Normal 5 3 2 4 3 3 2" xfId="39209" xr:uid="{00000000-0005-0000-0000-0000635A0000}"/>
    <cellStyle name="Normal 5 3 2 4 3 3 3" xfId="23985" xr:uid="{00000000-0005-0000-0000-0000645A0000}"/>
    <cellStyle name="Normal 5 3 2 4 3 4" xfId="34196" xr:uid="{00000000-0005-0000-0000-0000655A0000}"/>
    <cellStyle name="Normal 5 3 2 4 3 5" xfId="18972" xr:uid="{00000000-0005-0000-0000-0000665A0000}"/>
    <cellStyle name="Normal 5 3 2 4 4" xfId="5523" xr:uid="{00000000-0005-0000-0000-0000675A0000}"/>
    <cellStyle name="Normal 5 3 2 4 4 2" xfId="15575" xr:uid="{00000000-0005-0000-0000-0000685A0000}"/>
    <cellStyle name="Normal 5 3 2 4 4 2 2" xfId="45897" xr:uid="{00000000-0005-0000-0000-0000695A0000}"/>
    <cellStyle name="Normal 5 3 2 4 4 2 3" xfId="30673" xr:uid="{00000000-0005-0000-0000-00006A5A0000}"/>
    <cellStyle name="Normal 5 3 2 4 4 3" xfId="10555" xr:uid="{00000000-0005-0000-0000-00006B5A0000}"/>
    <cellStyle name="Normal 5 3 2 4 4 3 2" xfId="40880" xr:uid="{00000000-0005-0000-0000-00006C5A0000}"/>
    <cellStyle name="Normal 5 3 2 4 4 3 3" xfId="25656" xr:uid="{00000000-0005-0000-0000-00006D5A0000}"/>
    <cellStyle name="Normal 5 3 2 4 4 4" xfId="35867" xr:uid="{00000000-0005-0000-0000-00006E5A0000}"/>
    <cellStyle name="Normal 5 3 2 4 4 5" xfId="20643" xr:uid="{00000000-0005-0000-0000-00006F5A0000}"/>
    <cellStyle name="Normal 5 3 2 4 5" xfId="12233" xr:uid="{00000000-0005-0000-0000-0000705A0000}"/>
    <cellStyle name="Normal 5 3 2 4 5 2" xfId="42555" xr:uid="{00000000-0005-0000-0000-0000715A0000}"/>
    <cellStyle name="Normal 5 3 2 4 5 3" xfId="27331" xr:uid="{00000000-0005-0000-0000-0000725A0000}"/>
    <cellStyle name="Normal 5 3 2 4 6" xfId="7212" xr:uid="{00000000-0005-0000-0000-0000735A0000}"/>
    <cellStyle name="Normal 5 3 2 4 6 2" xfId="37538" xr:uid="{00000000-0005-0000-0000-0000745A0000}"/>
    <cellStyle name="Normal 5 3 2 4 6 3" xfId="22314" xr:uid="{00000000-0005-0000-0000-0000755A0000}"/>
    <cellStyle name="Normal 5 3 2 4 7" xfId="32526" xr:uid="{00000000-0005-0000-0000-0000765A0000}"/>
    <cellStyle name="Normal 5 3 2 4 8" xfId="17301" xr:uid="{00000000-0005-0000-0000-0000775A0000}"/>
    <cellStyle name="Normal 5 3 2 5" xfId="2559" xr:uid="{00000000-0005-0000-0000-0000785A0000}"/>
    <cellStyle name="Normal 5 3 2 5 2" xfId="4249" xr:uid="{00000000-0005-0000-0000-0000795A0000}"/>
    <cellStyle name="Normal 5 3 2 5 2 2" xfId="14322" xr:uid="{00000000-0005-0000-0000-00007A5A0000}"/>
    <cellStyle name="Normal 5 3 2 5 2 2 2" xfId="44644" xr:uid="{00000000-0005-0000-0000-00007B5A0000}"/>
    <cellStyle name="Normal 5 3 2 5 2 2 3" xfId="29420" xr:uid="{00000000-0005-0000-0000-00007C5A0000}"/>
    <cellStyle name="Normal 5 3 2 5 2 3" xfId="9302" xr:uid="{00000000-0005-0000-0000-00007D5A0000}"/>
    <cellStyle name="Normal 5 3 2 5 2 3 2" xfId="39627" xr:uid="{00000000-0005-0000-0000-00007E5A0000}"/>
    <cellStyle name="Normal 5 3 2 5 2 3 3" xfId="24403" xr:uid="{00000000-0005-0000-0000-00007F5A0000}"/>
    <cellStyle name="Normal 5 3 2 5 2 4" xfId="34614" xr:uid="{00000000-0005-0000-0000-0000805A0000}"/>
    <cellStyle name="Normal 5 3 2 5 2 5" xfId="19390" xr:uid="{00000000-0005-0000-0000-0000815A0000}"/>
    <cellStyle name="Normal 5 3 2 5 3" xfId="5941" xr:uid="{00000000-0005-0000-0000-0000825A0000}"/>
    <cellStyle name="Normal 5 3 2 5 3 2" xfId="15993" xr:uid="{00000000-0005-0000-0000-0000835A0000}"/>
    <cellStyle name="Normal 5 3 2 5 3 2 2" xfId="46315" xr:uid="{00000000-0005-0000-0000-0000845A0000}"/>
    <cellStyle name="Normal 5 3 2 5 3 2 3" xfId="31091" xr:uid="{00000000-0005-0000-0000-0000855A0000}"/>
    <cellStyle name="Normal 5 3 2 5 3 3" xfId="10973" xr:uid="{00000000-0005-0000-0000-0000865A0000}"/>
    <cellStyle name="Normal 5 3 2 5 3 3 2" xfId="41298" xr:uid="{00000000-0005-0000-0000-0000875A0000}"/>
    <cellStyle name="Normal 5 3 2 5 3 3 3" xfId="26074" xr:uid="{00000000-0005-0000-0000-0000885A0000}"/>
    <cellStyle name="Normal 5 3 2 5 3 4" xfId="36285" xr:uid="{00000000-0005-0000-0000-0000895A0000}"/>
    <cellStyle name="Normal 5 3 2 5 3 5" xfId="21061" xr:uid="{00000000-0005-0000-0000-00008A5A0000}"/>
    <cellStyle name="Normal 5 3 2 5 4" xfId="12651" xr:uid="{00000000-0005-0000-0000-00008B5A0000}"/>
    <cellStyle name="Normal 5 3 2 5 4 2" xfId="42973" xr:uid="{00000000-0005-0000-0000-00008C5A0000}"/>
    <cellStyle name="Normal 5 3 2 5 4 3" xfId="27749" xr:uid="{00000000-0005-0000-0000-00008D5A0000}"/>
    <cellStyle name="Normal 5 3 2 5 5" xfId="7630" xr:uid="{00000000-0005-0000-0000-00008E5A0000}"/>
    <cellStyle name="Normal 5 3 2 5 5 2" xfId="37956" xr:uid="{00000000-0005-0000-0000-00008F5A0000}"/>
    <cellStyle name="Normal 5 3 2 5 5 3" xfId="22732" xr:uid="{00000000-0005-0000-0000-0000905A0000}"/>
    <cellStyle name="Normal 5 3 2 5 6" xfId="32944" xr:uid="{00000000-0005-0000-0000-0000915A0000}"/>
    <cellStyle name="Normal 5 3 2 5 7" xfId="17719" xr:uid="{00000000-0005-0000-0000-0000925A0000}"/>
    <cellStyle name="Normal 5 3 2 6" xfId="3412" xr:uid="{00000000-0005-0000-0000-0000935A0000}"/>
    <cellStyle name="Normal 5 3 2 6 2" xfId="13486" xr:uid="{00000000-0005-0000-0000-0000945A0000}"/>
    <cellStyle name="Normal 5 3 2 6 2 2" xfId="43808" xr:uid="{00000000-0005-0000-0000-0000955A0000}"/>
    <cellStyle name="Normal 5 3 2 6 2 3" xfId="28584" xr:uid="{00000000-0005-0000-0000-0000965A0000}"/>
    <cellStyle name="Normal 5 3 2 6 3" xfId="8466" xr:uid="{00000000-0005-0000-0000-0000975A0000}"/>
    <cellStyle name="Normal 5 3 2 6 3 2" xfId="38791" xr:uid="{00000000-0005-0000-0000-0000985A0000}"/>
    <cellStyle name="Normal 5 3 2 6 3 3" xfId="23567" xr:uid="{00000000-0005-0000-0000-0000995A0000}"/>
    <cellStyle name="Normal 5 3 2 6 4" xfId="33778" xr:uid="{00000000-0005-0000-0000-00009A5A0000}"/>
    <cellStyle name="Normal 5 3 2 6 5" xfId="18554" xr:uid="{00000000-0005-0000-0000-00009B5A0000}"/>
    <cellStyle name="Normal 5 3 2 7" xfId="5105" xr:uid="{00000000-0005-0000-0000-00009C5A0000}"/>
    <cellStyle name="Normal 5 3 2 7 2" xfId="15157" xr:uid="{00000000-0005-0000-0000-00009D5A0000}"/>
    <cellStyle name="Normal 5 3 2 7 2 2" xfId="45479" xr:uid="{00000000-0005-0000-0000-00009E5A0000}"/>
    <cellStyle name="Normal 5 3 2 7 2 3" xfId="30255" xr:uid="{00000000-0005-0000-0000-00009F5A0000}"/>
    <cellStyle name="Normal 5 3 2 7 3" xfId="10137" xr:uid="{00000000-0005-0000-0000-0000A05A0000}"/>
    <cellStyle name="Normal 5 3 2 7 3 2" xfId="40462" xr:uid="{00000000-0005-0000-0000-0000A15A0000}"/>
    <cellStyle name="Normal 5 3 2 7 3 3" xfId="25238" xr:uid="{00000000-0005-0000-0000-0000A25A0000}"/>
    <cellStyle name="Normal 5 3 2 7 4" xfId="35449" xr:uid="{00000000-0005-0000-0000-0000A35A0000}"/>
    <cellStyle name="Normal 5 3 2 7 5" xfId="20225" xr:uid="{00000000-0005-0000-0000-0000A45A0000}"/>
    <cellStyle name="Normal 5 3 2 8" xfId="11815" xr:uid="{00000000-0005-0000-0000-0000A55A0000}"/>
    <cellStyle name="Normal 5 3 2 8 2" xfId="42137" xr:uid="{00000000-0005-0000-0000-0000A65A0000}"/>
    <cellStyle name="Normal 5 3 2 8 3" xfId="26913" xr:uid="{00000000-0005-0000-0000-0000A75A0000}"/>
    <cellStyle name="Normal 5 3 2 9" xfId="6794" xr:uid="{00000000-0005-0000-0000-0000A85A0000}"/>
    <cellStyle name="Normal 5 3 2 9 2" xfId="37120" xr:uid="{00000000-0005-0000-0000-0000A95A0000}"/>
    <cellStyle name="Normal 5 3 2 9 3" xfId="21896" xr:uid="{00000000-0005-0000-0000-0000AA5A0000}"/>
    <cellStyle name="Normal 5 3 3" xfId="722" xr:uid="{00000000-0005-0000-0000-0000AB5A0000}"/>
    <cellStyle name="Normal 5 3 3 10" xfId="16935" xr:uid="{00000000-0005-0000-0000-0000AC5A0000}"/>
    <cellStyle name="Normal 5 3 3 11" xfId="1758" xr:uid="{00000000-0005-0000-0000-0000AD5A0000}"/>
    <cellStyle name="Normal 5 3 3 2" xfId="1977" xr:uid="{00000000-0005-0000-0000-0000AE5A0000}"/>
    <cellStyle name="Normal 5 3 3 2 2" xfId="2398" xr:uid="{00000000-0005-0000-0000-0000AF5A0000}"/>
    <cellStyle name="Normal 5 3 3 2 2 2" xfId="3237" xr:uid="{00000000-0005-0000-0000-0000B05A0000}"/>
    <cellStyle name="Normal 5 3 3 2 2 2 2" xfId="4927" xr:uid="{00000000-0005-0000-0000-0000B15A0000}"/>
    <cellStyle name="Normal 5 3 3 2 2 2 2 2" xfId="15000" xr:uid="{00000000-0005-0000-0000-0000B25A0000}"/>
    <cellStyle name="Normal 5 3 3 2 2 2 2 2 2" xfId="45322" xr:uid="{00000000-0005-0000-0000-0000B35A0000}"/>
    <cellStyle name="Normal 5 3 3 2 2 2 2 2 3" xfId="30098" xr:uid="{00000000-0005-0000-0000-0000B45A0000}"/>
    <cellStyle name="Normal 5 3 3 2 2 2 2 3" xfId="9980" xr:uid="{00000000-0005-0000-0000-0000B55A0000}"/>
    <cellStyle name="Normal 5 3 3 2 2 2 2 3 2" xfId="40305" xr:uid="{00000000-0005-0000-0000-0000B65A0000}"/>
    <cellStyle name="Normal 5 3 3 2 2 2 2 3 3" xfId="25081" xr:uid="{00000000-0005-0000-0000-0000B75A0000}"/>
    <cellStyle name="Normal 5 3 3 2 2 2 2 4" xfId="35292" xr:uid="{00000000-0005-0000-0000-0000B85A0000}"/>
    <cellStyle name="Normal 5 3 3 2 2 2 2 5" xfId="20068" xr:uid="{00000000-0005-0000-0000-0000B95A0000}"/>
    <cellStyle name="Normal 5 3 3 2 2 2 3" xfId="6619" xr:uid="{00000000-0005-0000-0000-0000BA5A0000}"/>
    <cellStyle name="Normal 5 3 3 2 2 2 3 2" xfId="16671" xr:uid="{00000000-0005-0000-0000-0000BB5A0000}"/>
    <cellStyle name="Normal 5 3 3 2 2 2 3 2 2" xfId="46993" xr:uid="{00000000-0005-0000-0000-0000BC5A0000}"/>
    <cellStyle name="Normal 5 3 3 2 2 2 3 2 3" xfId="31769" xr:uid="{00000000-0005-0000-0000-0000BD5A0000}"/>
    <cellStyle name="Normal 5 3 3 2 2 2 3 3" xfId="11651" xr:uid="{00000000-0005-0000-0000-0000BE5A0000}"/>
    <cellStyle name="Normal 5 3 3 2 2 2 3 3 2" xfId="41976" xr:uid="{00000000-0005-0000-0000-0000BF5A0000}"/>
    <cellStyle name="Normal 5 3 3 2 2 2 3 3 3" xfId="26752" xr:uid="{00000000-0005-0000-0000-0000C05A0000}"/>
    <cellStyle name="Normal 5 3 3 2 2 2 3 4" xfId="36963" xr:uid="{00000000-0005-0000-0000-0000C15A0000}"/>
    <cellStyle name="Normal 5 3 3 2 2 2 3 5" xfId="21739" xr:uid="{00000000-0005-0000-0000-0000C25A0000}"/>
    <cellStyle name="Normal 5 3 3 2 2 2 4" xfId="13329" xr:uid="{00000000-0005-0000-0000-0000C35A0000}"/>
    <cellStyle name="Normal 5 3 3 2 2 2 4 2" xfId="43651" xr:uid="{00000000-0005-0000-0000-0000C45A0000}"/>
    <cellStyle name="Normal 5 3 3 2 2 2 4 3" xfId="28427" xr:uid="{00000000-0005-0000-0000-0000C55A0000}"/>
    <cellStyle name="Normal 5 3 3 2 2 2 5" xfId="8308" xr:uid="{00000000-0005-0000-0000-0000C65A0000}"/>
    <cellStyle name="Normal 5 3 3 2 2 2 5 2" xfId="38634" xr:uid="{00000000-0005-0000-0000-0000C75A0000}"/>
    <cellStyle name="Normal 5 3 3 2 2 2 5 3" xfId="23410" xr:uid="{00000000-0005-0000-0000-0000C85A0000}"/>
    <cellStyle name="Normal 5 3 3 2 2 2 6" xfId="33622" xr:uid="{00000000-0005-0000-0000-0000C95A0000}"/>
    <cellStyle name="Normal 5 3 3 2 2 2 7" xfId="18397" xr:uid="{00000000-0005-0000-0000-0000CA5A0000}"/>
    <cellStyle name="Normal 5 3 3 2 2 3" xfId="4090" xr:uid="{00000000-0005-0000-0000-0000CB5A0000}"/>
    <cellStyle name="Normal 5 3 3 2 2 3 2" xfId="14164" xr:uid="{00000000-0005-0000-0000-0000CC5A0000}"/>
    <cellStyle name="Normal 5 3 3 2 2 3 2 2" xfId="44486" xr:uid="{00000000-0005-0000-0000-0000CD5A0000}"/>
    <cellStyle name="Normal 5 3 3 2 2 3 2 3" xfId="29262" xr:uid="{00000000-0005-0000-0000-0000CE5A0000}"/>
    <cellStyle name="Normal 5 3 3 2 2 3 3" xfId="9144" xr:uid="{00000000-0005-0000-0000-0000CF5A0000}"/>
    <cellStyle name="Normal 5 3 3 2 2 3 3 2" xfId="39469" xr:uid="{00000000-0005-0000-0000-0000D05A0000}"/>
    <cellStyle name="Normal 5 3 3 2 2 3 3 3" xfId="24245" xr:uid="{00000000-0005-0000-0000-0000D15A0000}"/>
    <cellStyle name="Normal 5 3 3 2 2 3 4" xfId="34456" xr:uid="{00000000-0005-0000-0000-0000D25A0000}"/>
    <cellStyle name="Normal 5 3 3 2 2 3 5" xfId="19232" xr:uid="{00000000-0005-0000-0000-0000D35A0000}"/>
    <cellStyle name="Normal 5 3 3 2 2 4" xfId="5783" xr:uid="{00000000-0005-0000-0000-0000D45A0000}"/>
    <cellStyle name="Normal 5 3 3 2 2 4 2" xfId="15835" xr:uid="{00000000-0005-0000-0000-0000D55A0000}"/>
    <cellStyle name="Normal 5 3 3 2 2 4 2 2" xfId="46157" xr:uid="{00000000-0005-0000-0000-0000D65A0000}"/>
    <cellStyle name="Normal 5 3 3 2 2 4 2 3" xfId="30933" xr:uid="{00000000-0005-0000-0000-0000D75A0000}"/>
    <cellStyle name="Normal 5 3 3 2 2 4 3" xfId="10815" xr:uid="{00000000-0005-0000-0000-0000D85A0000}"/>
    <cellStyle name="Normal 5 3 3 2 2 4 3 2" xfId="41140" xr:uid="{00000000-0005-0000-0000-0000D95A0000}"/>
    <cellStyle name="Normal 5 3 3 2 2 4 3 3" xfId="25916" xr:uid="{00000000-0005-0000-0000-0000DA5A0000}"/>
    <cellStyle name="Normal 5 3 3 2 2 4 4" xfId="36127" xr:uid="{00000000-0005-0000-0000-0000DB5A0000}"/>
    <cellStyle name="Normal 5 3 3 2 2 4 5" xfId="20903" xr:uid="{00000000-0005-0000-0000-0000DC5A0000}"/>
    <cellStyle name="Normal 5 3 3 2 2 5" xfId="12493" xr:uid="{00000000-0005-0000-0000-0000DD5A0000}"/>
    <cellStyle name="Normal 5 3 3 2 2 5 2" xfId="42815" xr:uid="{00000000-0005-0000-0000-0000DE5A0000}"/>
    <cellStyle name="Normal 5 3 3 2 2 5 3" xfId="27591" xr:uid="{00000000-0005-0000-0000-0000DF5A0000}"/>
    <cellStyle name="Normal 5 3 3 2 2 6" xfId="7472" xr:uid="{00000000-0005-0000-0000-0000E05A0000}"/>
    <cellStyle name="Normal 5 3 3 2 2 6 2" xfId="37798" xr:uid="{00000000-0005-0000-0000-0000E15A0000}"/>
    <cellStyle name="Normal 5 3 3 2 2 6 3" xfId="22574" xr:uid="{00000000-0005-0000-0000-0000E25A0000}"/>
    <cellStyle name="Normal 5 3 3 2 2 7" xfId="32786" xr:uid="{00000000-0005-0000-0000-0000E35A0000}"/>
    <cellStyle name="Normal 5 3 3 2 2 8" xfId="17561" xr:uid="{00000000-0005-0000-0000-0000E45A0000}"/>
    <cellStyle name="Normal 5 3 3 2 3" xfId="2819" xr:uid="{00000000-0005-0000-0000-0000E55A0000}"/>
    <cellStyle name="Normal 5 3 3 2 3 2" xfId="4509" xr:uid="{00000000-0005-0000-0000-0000E65A0000}"/>
    <cellStyle name="Normal 5 3 3 2 3 2 2" xfId="14582" xr:uid="{00000000-0005-0000-0000-0000E75A0000}"/>
    <cellStyle name="Normal 5 3 3 2 3 2 2 2" xfId="44904" xr:uid="{00000000-0005-0000-0000-0000E85A0000}"/>
    <cellStyle name="Normal 5 3 3 2 3 2 2 3" xfId="29680" xr:uid="{00000000-0005-0000-0000-0000E95A0000}"/>
    <cellStyle name="Normal 5 3 3 2 3 2 3" xfId="9562" xr:uid="{00000000-0005-0000-0000-0000EA5A0000}"/>
    <cellStyle name="Normal 5 3 3 2 3 2 3 2" xfId="39887" xr:uid="{00000000-0005-0000-0000-0000EB5A0000}"/>
    <cellStyle name="Normal 5 3 3 2 3 2 3 3" xfId="24663" xr:uid="{00000000-0005-0000-0000-0000EC5A0000}"/>
    <cellStyle name="Normal 5 3 3 2 3 2 4" xfId="34874" xr:uid="{00000000-0005-0000-0000-0000ED5A0000}"/>
    <cellStyle name="Normal 5 3 3 2 3 2 5" xfId="19650" xr:uid="{00000000-0005-0000-0000-0000EE5A0000}"/>
    <cellStyle name="Normal 5 3 3 2 3 3" xfId="6201" xr:uid="{00000000-0005-0000-0000-0000EF5A0000}"/>
    <cellStyle name="Normal 5 3 3 2 3 3 2" xfId="16253" xr:uid="{00000000-0005-0000-0000-0000F05A0000}"/>
    <cellStyle name="Normal 5 3 3 2 3 3 2 2" xfId="46575" xr:uid="{00000000-0005-0000-0000-0000F15A0000}"/>
    <cellStyle name="Normal 5 3 3 2 3 3 2 3" xfId="31351" xr:uid="{00000000-0005-0000-0000-0000F25A0000}"/>
    <cellStyle name="Normal 5 3 3 2 3 3 3" xfId="11233" xr:uid="{00000000-0005-0000-0000-0000F35A0000}"/>
    <cellStyle name="Normal 5 3 3 2 3 3 3 2" xfId="41558" xr:uid="{00000000-0005-0000-0000-0000F45A0000}"/>
    <cellStyle name="Normal 5 3 3 2 3 3 3 3" xfId="26334" xr:uid="{00000000-0005-0000-0000-0000F55A0000}"/>
    <cellStyle name="Normal 5 3 3 2 3 3 4" xfId="36545" xr:uid="{00000000-0005-0000-0000-0000F65A0000}"/>
    <cellStyle name="Normal 5 3 3 2 3 3 5" xfId="21321" xr:uid="{00000000-0005-0000-0000-0000F75A0000}"/>
    <cellStyle name="Normal 5 3 3 2 3 4" xfId="12911" xr:uid="{00000000-0005-0000-0000-0000F85A0000}"/>
    <cellStyle name="Normal 5 3 3 2 3 4 2" xfId="43233" xr:uid="{00000000-0005-0000-0000-0000F95A0000}"/>
    <cellStyle name="Normal 5 3 3 2 3 4 3" xfId="28009" xr:uid="{00000000-0005-0000-0000-0000FA5A0000}"/>
    <cellStyle name="Normal 5 3 3 2 3 5" xfId="7890" xr:uid="{00000000-0005-0000-0000-0000FB5A0000}"/>
    <cellStyle name="Normal 5 3 3 2 3 5 2" xfId="38216" xr:uid="{00000000-0005-0000-0000-0000FC5A0000}"/>
    <cellStyle name="Normal 5 3 3 2 3 5 3" xfId="22992" xr:uid="{00000000-0005-0000-0000-0000FD5A0000}"/>
    <cellStyle name="Normal 5 3 3 2 3 6" xfId="33204" xr:uid="{00000000-0005-0000-0000-0000FE5A0000}"/>
    <cellStyle name="Normal 5 3 3 2 3 7" xfId="17979" xr:uid="{00000000-0005-0000-0000-0000FF5A0000}"/>
    <cellStyle name="Normal 5 3 3 2 4" xfId="3672" xr:uid="{00000000-0005-0000-0000-0000005B0000}"/>
    <cellStyle name="Normal 5 3 3 2 4 2" xfId="13746" xr:uid="{00000000-0005-0000-0000-0000015B0000}"/>
    <cellStyle name="Normal 5 3 3 2 4 2 2" xfId="44068" xr:uid="{00000000-0005-0000-0000-0000025B0000}"/>
    <cellStyle name="Normal 5 3 3 2 4 2 3" xfId="28844" xr:uid="{00000000-0005-0000-0000-0000035B0000}"/>
    <cellStyle name="Normal 5 3 3 2 4 3" xfId="8726" xr:uid="{00000000-0005-0000-0000-0000045B0000}"/>
    <cellStyle name="Normal 5 3 3 2 4 3 2" xfId="39051" xr:uid="{00000000-0005-0000-0000-0000055B0000}"/>
    <cellStyle name="Normal 5 3 3 2 4 3 3" xfId="23827" xr:uid="{00000000-0005-0000-0000-0000065B0000}"/>
    <cellStyle name="Normal 5 3 3 2 4 4" xfId="34038" xr:uid="{00000000-0005-0000-0000-0000075B0000}"/>
    <cellStyle name="Normal 5 3 3 2 4 5" xfId="18814" xr:uid="{00000000-0005-0000-0000-0000085B0000}"/>
    <cellStyle name="Normal 5 3 3 2 5" xfId="5365" xr:uid="{00000000-0005-0000-0000-0000095B0000}"/>
    <cellStyle name="Normal 5 3 3 2 5 2" xfId="15417" xr:uid="{00000000-0005-0000-0000-00000A5B0000}"/>
    <cellStyle name="Normal 5 3 3 2 5 2 2" xfId="45739" xr:uid="{00000000-0005-0000-0000-00000B5B0000}"/>
    <cellStyle name="Normal 5 3 3 2 5 2 3" xfId="30515" xr:uid="{00000000-0005-0000-0000-00000C5B0000}"/>
    <cellStyle name="Normal 5 3 3 2 5 3" xfId="10397" xr:uid="{00000000-0005-0000-0000-00000D5B0000}"/>
    <cellStyle name="Normal 5 3 3 2 5 3 2" xfId="40722" xr:uid="{00000000-0005-0000-0000-00000E5B0000}"/>
    <cellStyle name="Normal 5 3 3 2 5 3 3" xfId="25498" xr:uid="{00000000-0005-0000-0000-00000F5B0000}"/>
    <cellStyle name="Normal 5 3 3 2 5 4" xfId="35709" xr:uid="{00000000-0005-0000-0000-0000105B0000}"/>
    <cellStyle name="Normal 5 3 3 2 5 5" xfId="20485" xr:uid="{00000000-0005-0000-0000-0000115B0000}"/>
    <cellStyle name="Normal 5 3 3 2 6" xfId="12075" xr:uid="{00000000-0005-0000-0000-0000125B0000}"/>
    <cellStyle name="Normal 5 3 3 2 6 2" xfId="42397" xr:uid="{00000000-0005-0000-0000-0000135B0000}"/>
    <cellStyle name="Normal 5 3 3 2 6 3" xfId="27173" xr:uid="{00000000-0005-0000-0000-0000145B0000}"/>
    <cellStyle name="Normal 5 3 3 2 7" xfId="7054" xr:uid="{00000000-0005-0000-0000-0000155B0000}"/>
    <cellStyle name="Normal 5 3 3 2 7 2" xfId="37380" xr:uid="{00000000-0005-0000-0000-0000165B0000}"/>
    <cellStyle name="Normal 5 3 3 2 7 3" xfId="22156" xr:uid="{00000000-0005-0000-0000-0000175B0000}"/>
    <cellStyle name="Normal 5 3 3 2 8" xfId="32368" xr:uid="{00000000-0005-0000-0000-0000185B0000}"/>
    <cellStyle name="Normal 5 3 3 2 9" xfId="17143" xr:uid="{00000000-0005-0000-0000-0000195B0000}"/>
    <cellStyle name="Normal 5 3 3 3" xfId="2190" xr:uid="{00000000-0005-0000-0000-00001A5B0000}"/>
    <cellStyle name="Normal 5 3 3 3 2" xfId="3029" xr:uid="{00000000-0005-0000-0000-00001B5B0000}"/>
    <cellStyle name="Normal 5 3 3 3 2 2" xfId="4719" xr:uid="{00000000-0005-0000-0000-00001C5B0000}"/>
    <cellStyle name="Normal 5 3 3 3 2 2 2" xfId="14792" xr:uid="{00000000-0005-0000-0000-00001D5B0000}"/>
    <cellStyle name="Normal 5 3 3 3 2 2 2 2" xfId="45114" xr:uid="{00000000-0005-0000-0000-00001E5B0000}"/>
    <cellStyle name="Normal 5 3 3 3 2 2 2 3" xfId="29890" xr:uid="{00000000-0005-0000-0000-00001F5B0000}"/>
    <cellStyle name="Normal 5 3 3 3 2 2 3" xfId="9772" xr:uid="{00000000-0005-0000-0000-0000205B0000}"/>
    <cellStyle name="Normal 5 3 3 3 2 2 3 2" xfId="40097" xr:uid="{00000000-0005-0000-0000-0000215B0000}"/>
    <cellStyle name="Normal 5 3 3 3 2 2 3 3" xfId="24873" xr:uid="{00000000-0005-0000-0000-0000225B0000}"/>
    <cellStyle name="Normal 5 3 3 3 2 2 4" xfId="35084" xr:uid="{00000000-0005-0000-0000-0000235B0000}"/>
    <cellStyle name="Normal 5 3 3 3 2 2 5" xfId="19860" xr:uid="{00000000-0005-0000-0000-0000245B0000}"/>
    <cellStyle name="Normal 5 3 3 3 2 3" xfId="6411" xr:uid="{00000000-0005-0000-0000-0000255B0000}"/>
    <cellStyle name="Normal 5 3 3 3 2 3 2" xfId="16463" xr:uid="{00000000-0005-0000-0000-0000265B0000}"/>
    <cellStyle name="Normal 5 3 3 3 2 3 2 2" xfId="46785" xr:uid="{00000000-0005-0000-0000-0000275B0000}"/>
    <cellStyle name="Normal 5 3 3 3 2 3 2 3" xfId="31561" xr:uid="{00000000-0005-0000-0000-0000285B0000}"/>
    <cellStyle name="Normal 5 3 3 3 2 3 3" xfId="11443" xr:uid="{00000000-0005-0000-0000-0000295B0000}"/>
    <cellStyle name="Normal 5 3 3 3 2 3 3 2" xfId="41768" xr:uid="{00000000-0005-0000-0000-00002A5B0000}"/>
    <cellStyle name="Normal 5 3 3 3 2 3 3 3" xfId="26544" xr:uid="{00000000-0005-0000-0000-00002B5B0000}"/>
    <cellStyle name="Normal 5 3 3 3 2 3 4" xfId="36755" xr:uid="{00000000-0005-0000-0000-00002C5B0000}"/>
    <cellStyle name="Normal 5 3 3 3 2 3 5" xfId="21531" xr:uid="{00000000-0005-0000-0000-00002D5B0000}"/>
    <cellStyle name="Normal 5 3 3 3 2 4" xfId="13121" xr:uid="{00000000-0005-0000-0000-00002E5B0000}"/>
    <cellStyle name="Normal 5 3 3 3 2 4 2" xfId="43443" xr:uid="{00000000-0005-0000-0000-00002F5B0000}"/>
    <cellStyle name="Normal 5 3 3 3 2 4 3" xfId="28219" xr:uid="{00000000-0005-0000-0000-0000305B0000}"/>
    <cellStyle name="Normal 5 3 3 3 2 5" xfId="8100" xr:uid="{00000000-0005-0000-0000-0000315B0000}"/>
    <cellStyle name="Normal 5 3 3 3 2 5 2" xfId="38426" xr:uid="{00000000-0005-0000-0000-0000325B0000}"/>
    <cellStyle name="Normal 5 3 3 3 2 5 3" xfId="23202" xr:uid="{00000000-0005-0000-0000-0000335B0000}"/>
    <cellStyle name="Normal 5 3 3 3 2 6" xfId="33414" xr:uid="{00000000-0005-0000-0000-0000345B0000}"/>
    <cellStyle name="Normal 5 3 3 3 2 7" xfId="18189" xr:uid="{00000000-0005-0000-0000-0000355B0000}"/>
    <cellStyle name="Normal 5 3 3 3 3" xfId="3882" xr:uid="{00000000-0005-0000-0000-0000365B0000}"/>
    <cellStyle name="Normal 5 3 3 3 3 2" xfId="13956" xr:uid="{00000000-0005-0000-0000-0000375B0000}"/>
    <cellStyle name="Normal 5 3 3 3 3 2 2" xfId="44278" xr:uid="{00000000-0005-0000-0000-0000385B0000}"/>
    <cellStyle name="Normal 5 3 3 3 3 2 3" xfId="29054" xr:uid="{00000000-0005-0000-0000-0000395B0000}"/>
    <cellStyle name="Normal 5 3 3 3 3 3" xfId="8936" xr:uid="{00000000-0005-0000-0000-00003A5B0000}"/>
    <cellStyle name="Normal 5 3 3 3 3 3 2" xfId="39261" xr:uid="{00000000-0005-0000-0000-00003B5B0000}"/>
    <cellStyle name="Normal 5 3 3 3 3 3 3" xfId="24037" xr:uid="{00000000-0005-0000-0000-00003C5B0000}"/>
    <cellStyle name="Normal 5 3 3 3 3 4" xfId="34248" xr:uid="{00000000-0005-0000-0000-00003D5B0000}"/>
    <cellStyle name="Normal 5 3 3 3 3 5" xfId="19024" xr:uid="{00000000-0005-0000-0000-00003E5B0000}"/>
    <cellStyle name="Normal 5 3 3 3 4" xfId="5575" xr:uid="{00000000-0005-0000-0000-00003F5B0000}"/>
    <cellStyle name="Normal 5 3 3 3 4 2" xfId="15627" xr:uid="{00000000-0005-0000-0000-0000405B0000}"/>
    <cellStyle name="Normal 5 3 3 3 4 2 2" xfId="45949" xr:uid="{00000000-0005-0000-0000-0000415B0000}"/>
    <cellStyle name="Normal 5 3 3 3 4 2 3" xfId="30725" xr:uid="{00000000-0005-0000-0000-0000425B0000}"/>
    <cellStyle name="Normal 5 3 3 3 4 3" xfId="10607" xr:uid="{00000000-0005-0000-0000-0000435B0000}"/>
    <cellStyle name="Normal 5 3 3 3 4 3 2" xfId="40932" xr:uid="{00000000-0005-0000-0000-0000445B0000}"/>
    <cellStyle name="Normal 5 3 3 3 4 3 3" xfId="25708" xr:uid="{00000000-0005-0000-0000-0000455B0000}"/>
    <cellStyle name="Normal 5 3 3 3 4 4" xfId="35919" xr:uid="{00000000-0005-0000-0000-0000465B0000}"/>
    <cellStyle name="Normal 5 3 3 3 4 5" xfId="20695" xr:uid="{00000000-0005-0000-0000-0000475B0000}"/>
    <cellStyle name="Normal 5 3 3 3 5" xfId="12285" xr:uid="{00000000-0005-0000-0000-0000485B0000}"/>
    <cellStyle name="Normal 5 3 3 3 5 2" xfId="42607" xr:uid="{00000000-0005-0000-0000-0000495B0000}"/>
    <cellStyle name="Normal 5 3 3 3 5 3" xfId="27383" xr:uid="{00000000-0005-0000-0000-00004A5B0000}"/>
    <cellStyle name="Normal 5 3 3 3 6" xfId="7264" xr:uid="{00000000-0005-0000-0000-00004B5B0000}"/>
    <cellStyle name="Normal 5 3 3 3 6 2" xfId="37590" xr:uid="{00000000-0005-0000-0000-00004C5B0000}"/>
    <cellStyle name="Normal 5 3 3 3 6 3" xfId="22366" xr:uid="{00000000-0005-0000-0000-00004D5B0000}"/>
    <cellStyle name="Normal 5 3 3 3 7" xfId="32578" xr:uid="{00000000-0005-0000-0000-00004E5B0000}"/>
    <cellStyle name="Normal 5 3 3 3 8" xfId="17353" xr:uid="{00000000-0005-0000-0000-00004F5B0000}"/>
    <cellStyle name="Normal 5 3 3 4" xfId="2611" xr:uid="{00000000-0005-0000-0000-0000505B0000}"/>
    <cellStyle name="Normal 5 3 3 4 2" xfId="4301" xr:uid="{00000000-0005-0000-0000-0000515B0000}"/>
    <cellStyle name="Normal 5 3 3 4 2 2" xfId="14374" xr:uid="{00000000-0005-0000-0000-0000525B0000}"/>
    <cellStyle name="Normal 5 3 3 4 2 2 2" xfId="44696" xr:uid="{00000000-0005-0000-0000-0000535B0000}"/>
    <cellStyle name="Normal 5 3 3 4 2 2 3" xfId="29472" xr:uid="{00000000-0005-0000-0000-0000545B0000}"/>
    <cellStyle name="Normal 5 3 3 4 2 3" xfId="9354" xr:uid="{00000000-0005-0000-0000-0000555B0000}"/>
    <cellStyle name="Normal 5 3 3 4 2 3 2" xfId="39679" xr:uid="{00000000-0005-0000-0000-0000565B0000}"/>
    <cellStyle name="Normal 5 3 3 4 2 3 3" xfId="24455" xr:uid="{00000000-0005-0000-0000-0000575B0000}"/>
    <cellStyle name="Normal 5 3 3 4 2 4" xfId="34666" xr:uid="{00000000-0005-0000-0000-0000585B0000}"/>
    <cellStyle name="Normal 5 3 3 4 2 5" xfId="19442" xr:uid="{00000000-0005-0000-0000-0000595B0000}"/>
    <cellStyle name="Normal 5 3 3 4 3" xfId="5993" xr:uid="{00000000-0005-0000-0000-00005A5B0000}"/>
    <cellStyle name="Normal 5 3 3 4 3 2" xfId="16045" xr:uid="{00000000-0005-0000-0000-00005B5B0000}"/>
    <cellStyle name="Normal 5 3 3 4 3 2 2" xfId="46367" xr:uid="{00000000-0005-0000-0000-00005C5B0000}"/>
    <cellStyle name="Normal 5 3 3 4 3 2 3" xfId="31143" xr:uid="{00000000-0005-0000-0000-00005D5B0000}"/>
    <cellStyle name="Normal 5 3 3 4 3 3" xfId="11025" xr:uid="{00000000-0005-0000-0000-00005E5B0000}"/>
    <cellStyle name="Normal 5 3 3 4 3 3 2" xfId="41350" xr:uid="{00000000-0005-0000-0000-00005F5B0000}"/>
    <cellStyle name="Normal 5 3 3 4 3 3 3" xfId="26126" xr:uid="{00000000-0005-0000-0000-0000605B0000}"/>
    <cellStyle name="Normal 5 3 3 4 3 4" xfId="36337" xr:uid="{00000000-0005-0000-0000-0000615B0000}"/>
    <cellStyle name="Normal 5 3 3 4 3 5" xfId="21113" xr:uid="{00000000-0005-0000-0000-0000625B0000}"/>
    <cellStyle name="Normal 5 3 3 4 4" xfId="12703" xr:uid="{00000000-0005-0000-0000-0000635B0000}"/>
    <cellStyle name="Normal 5 3 3 4 4 2" xfId="43025" xr:uid="{00000000-0005-0000-0000-0000645B0000}"/>
    <cellStyle name="Normal 5 3 3 4 4 3" xfId="27801" xr:uid="{00000000-0005-0000-0000-0000655B0000}"/>
    <cellStyle name="Normal 5 3 3 4 5" xfId="7682" xr:uid="{00000000-0005-0000-0000-0000665B0000}"/>
    <cellStyle name="Normal 5 3 3 4 5 2" xfId="38008" xr:uid="{00000000-0005-0000-0000-0000675B0000}"/>
    <cellStyle name="Normal 5 3 3 4 5 3" xfId="22784" xr:uid="{00000000-0005-0000-0000-0000685B0000}"/>
    <cellStyle name="Normal 5 3 3 4 6" xfId="32996" xr:uid="{00000000-0005-0000-0000-0000695B0000}"/>
    <cellStyle name="Normal 5 3 3 4 7" xfId="17771" xr:uid="{00000000-0005-0000-0000-00006A5B0000}"/>
    <cellStyle name="Normal 5 3 3 5" xfId="3464" xr:uid="{00000000-0005-0000-0000-00006B5B0000}"/>
    <cellStyle name="Normal 5 3 3 5 2" xfId="13538" xr:uid="{00000000-0005-0000-0000-00006C5B0000}"/>
    <cellStyle name="Normal 5 3 3 5 2 2" xfId="43860" xr:uid="{00000000-0005-0000-0000-00006D5B0000}"/>
    <cellStyle name="Normal 5 3 3 5 2 3" xfId="28636" xr:uid="{00000000-0005-0000-0000-00006E5B0000}"/>
    <cellStyle name="Normal 5 3 3 5 3" xfId="8518" xr:uid="{00000000-0005-0000-0000-00006F5B0000}"/>
    <cellStyle name="Normal 5 3 3 5 3 2" xfId="38843" xr:uid="{00000000-0005-0000-0000-0000705B0000}"/>
    <cellStyle name="Normal 5 3 3 5 3 3" xfId="23619" xr:uid="{00000000-0005-0000-0000-0000715B0000}"/>
    <cellStyle name="Normal 5 3 3 5 4" xfId="33830" xr:uid="{00000000-0005-0000-0000-0000725B0000}"/>
    <cellStyle name="Normal 5 3 3 5 5" xfId="18606" xr:uid="{00000000-0005-0000-0000-0000735B0000}"/>
    <cellStyle name="Normal 5 3 3 6" xfId="5157" xr:uid="{00000000-0005-0000-0000-0000745B0000}"/>
    <cellStyle name="Normal 5 3 3 6 2" xfId="15209" xr:uid="{00000000-0005-0000-0000-0000755B0000}"/>
    <cellStyle name="Normal 5 3 3 6 2 2" xfId="45531" xr:uid="{00000000-0005-0000-0000-0000765B0000}"/>
    <cellStyle name="Normal 5 3 3 6 2 3" xfId="30307" xr:uid="{00000000-0005-0000-0000-0000775B0000}"/>
    <cellStyle name="Normal 5 3 3 6 3" xfId="10189" xr:uid="{00000000-0005-0000-0000-0000785B0000}"/>
    <cellStyle name="Normal 5 3 3 6 3 2" xfId="40514" xr:uid="{00000000-0005-0000-0000-0000795B0000}"/>
    <cellStyle name="Normal 5 3 3 6 3 3" xfId="25290" xr:uid="{00000000-0005-0000-0000-00007A5B0000}"/>
    <cellStyle name="Normal 5 3 3 6 4" xfId="35501" xr:uid="{00000000-0005-0000-0000-00007B5B0000}"/>
    <cellStyle name="Normal 5 3 3 6 5" xfId="20277" xr:uid="{00000000-0005-0000-0000-00007C5B0000}"/>
    <cellStyle name="Normal 5 3 3 7" xfId="11867" xr:uid="{00000000-0005-0000-0000-00007D5B0000}"/>
    <cellStyle name="Normal 5 3 3 7 2" xfId="42189" xr:uid="{00000000-0005-0000-0000-00007E5B0000}"/>
    <cellStyle name="Normal 5 3 3 7 3" xfId="26965" xr:uid="{00000000-0005-0000-0000-00007F5B0000}"/>
    <cellStyle name="Normal 5 3 3 8" xfId="6846" xr:uid="{00000000-0005-0000-0000-0000805B0000}"/>
    <cellStyle name="Normal 5 3 3 8 2" xfId="37172" xr:uid="{00000000-0005-0000-0000-0000815B0000}"/>
    <cellStyle name="Normal 5 3 3 8 3" xfId="21948" xr:uid="{00000000-0005-0000-0000-0000825B0000}"/>
    <cellStyle name="Normal 5 3 3 9" xfId="32162" xr:uid="{00000000-0005-0000-0000-0000835B0000}"/>
    <cellStyle name="Normal 5 3 4" xfId="743" xr:uid="{00000000-0005-0000-0000-0000845B0000}"/>
    <cellStyle name="Normal 5 3 4 10" xfId="1871" xr:uid="{00000000-0005-0000-0000-0000855B0000}"/>
    <cellStyle name="Normal 5 3 4 2" xfId="2294" xr:uid="{00000000-0005-0000-0000-0000865B0000}"/>
    <cellStyle name="Normal 5 3 4 2 2" xfId="3133" xr:uid="{00000000-0005-0000-0000-0000875B0000}"/>
    <cellStyle name="Normal 5 3 4 2 2 2" xfId="4823" xr:uid="{00000000-0005-0000-0000-0000885B0000}"/>
    <cellStyle name="Normal 5 3 4 2 2 2 2" xfId="14896" xr:uid="{00000000-0005-0000-0000-0000895B0000}"/>
    <cellStyle name="Normal 5 3 4 2 2 2 2 2" xfId="45218" xr:uid="{00000000-0005-0000-0000-00008A5B0000}"/>
    <cellStyle name="Normal 5 3 4 2 2 2 2 3" xfId="29994" xr:uid="{00000000-0005-0000-0000-00008B5B0000}"/>
    <cellStyle name="Normal 5 3 4 2 2 2 3" xfId="9876" xr:uid="{00000000-0005-0000-0000-00008C5B0000}"/>
    <cellStyle name="Normal 5 3 4 2 2 2 3 2" xfId="40201" xr:uid="{00000000-0005-0000-0000-00008D5B0000}"/>
    <cellStyle name="Normal 5 3 4 2 2 2 3 3" xfId="24977" xr:uid="{00000000-0005-0000-0000-00008E5B0000}"/>
    <cellStyle name="Normal 5 3 4 2 2 2 4" xfId="35188" xr:uid="{00000000-0005-0000-0000-00008F5B0000}"/>
    <cellStyle name="Normal 5 3 4 2 2 2 5" xfId="19964" xr:uid="{00000000-0005-0000-0000-0000905B0000}"/>
    <cellStyle name="Normal 5 3 4 2 2 3" xfId="6515" xr:uid="{00000000-0005-0000-0000-0000915B0000}"/>
    <cellStyle name="Normal 5 3 4 2 2 3 2" xfId="16567" xr:uid="{00000000-0005-0000-0000-0000925B0000}"/>
    <cellStyle name="Normal 5 3 4 2 2 3 2 2" xfId="46889" xr:uid="{00000000-0005-0000-0000-0000935B0000}"/>
    <cellStyle name="Normal 5 3 4 2 2 3 2 3" xfId="31665" xr:uid="{00000000-0005-0000-0000-0000945B0000}"/>
    <cellStyle name="Normal 5 3 4 2 2 3 3" xfId="11547" xr:uid="{00000000-0005-0000-0000-0000955B0000}"/>
    <cellStyle name="Normal 5 3 4 2 2 3 3 2" xfId="41872" xr:uid="{00000000-0005-0000-0000-0000965B0000}"/>
    <cellStyle name="Normal 5 3 4 2 2 3 3 3" xfId="26648" xr:uid="{00000000-0005-0000-0000-0000975B0000}"/>
    <cellStyle name="Normal 5 3 4 2 2 3 4" xfId="36859" xr:uid="{00000000-0005-0000-0000-0000985B0000}"/>
    <cellStyle name="Normal 5 3 4 2 2 3 5" xfId="21635" xr:uid="{00000000-0005-0000-0000-0000995B0000}"/>
    <cellStyle name="Normal 5 3 4 2 2 4" xfId="13225" xr:uid="{00000000-0005-0000-0000-00009A5B0000}"/>
    <cellStyle name="Normal 5 3 4 2 2 4 2" xfId="43547" xr:uid="{00000000-0005-0000-0000-00009B5B0000}"/>
    <cellStyle name="Normal 5 3 4 2 2 4 3" xfId="28323" xr:uid="{00000000-0005-0000-0000-00009C5B0000}"/>
    <cellStyle name="Normal 5 3 4 2 2 5" xfId="8204" xr:uid="{00000000-0005-0000-0000-00009D5B0000}"/>
    <cellStyle name="Normal 5 3 4 2 2 5 2" xfId="38530" xr:uid="{00000000-0005-0000-0000-00009E5B0000}"/>
    <cellStyle name="Normal 5 3 4 2 2 5 3" xfId="23306" xr:uid="{00000000-0005-0000-0000-00009F5B0000}"/>
    <cellStyle name="Normal 5 3 4 2 2 6" xfId="33518" xr:uid="{00000000-0005-0000-0000-0000A05B0000}"/>
    <cellStyle name="Normal 5 3 4 2 2 7" xfId="18293" xr:uid="{00000000-0005-0000-0000-0000A15B0000}"/>
    <cellStyle name="Normal 5 3 4 2 3" xfId="3986" xr:uid="{00000000-0005-0000-0000-0000A25B0000}"/>
    <cellStyle name="Normal 5 3 4 2 3 2" xfId="14060" xr:uid="{00000000-0005-0000-0000-0000A35B0000}"/>
    <cellStyle name="Normal 5 3 4 2 3 2 2" xfId="44382" xr:uid="{00000000-0005-0000-0000-0000A45B0000}"/>
    <cellStyle name="Normal 5 3 4 2 3 2 3" xfId="29158" xr:uid="{00000000-0005-0000-0000-0000A55B0000}"/>
    <cellStyle name="Normal 5 3 4 2 3 3" xfId="9040" xr:uid="{00000000-0005-0000-0000-0000A65B0000}"/>
    <cellStyle name="Normal 5 3 4 2 3 3 2" xfId="39365" xr:uid="{00000000-0005-0000-0000-0000A75B0000}"/>
    <cellStyle name="Normal 5 3 4 2 3 3 3" xfId="24141" xr:uid="{00000000-0005-0000-0000-0000A85B0000}"/>
    <cellStyle name="Normal 5 3 4 2 3 4" xfId="34352" xr:uid="{00000000-0005-0000-0000-0000A95B0000}"/>
    <cellStyle name="Normal 5 3 4 2 3 5" xfId="19128" xr:uid="{00000000-0005-0000-0000-0000AA5B0000}"/>
    <cellStyle name="Normal 5 3 4 2 4" xfId="5679" xr:uid="{00000000-0005-0000-0000-0000AB5B0000}"/>
    <cellStyle name="Normal 5 3 4 2 4 2" xfId="15731" xr:uid="{00000000-0005-0000-0000-0000AC5B0000}"/>
    <cellStyle name="Normal 5 3 4 2 4 2 2" xfId="46053" xr:uid="{00000000-0005-0000-0000-0000AD5B0000}"/>
    <cellStyle name="Normal 5 3 4 2 4 2 3" xfId="30829" xr:uid="{00000000-0005-0000-0000-0000AE5B0000}"/>
    <cellStyle name="Normal 5 3 4 2 4 3" xfId="10711" xr:uid="{00000000-0005-0000-0000-0000AF5B0000}"/>
    <cellStyle name="Normal 5 3 4 2 4 3 2" xfId="41036" xr:uid="{00000000-0005-0000-0000-0000B05B0000}"/>
    <cellStyle name="Normal 5 3 4 2 4 3 3" xfId="25812" xr:uid="{00000000-0005-0000-0000-0000B15B0000}"/>
    <cellStyle name="Normal 5 3 4 2 4 4" xfId="36023" xr:uid="{00000000-0005-0000-0000-0000B25B0000}"/>
    <cellStyle name="Normal 5 3 4 2 4 5" xfId="20799" xr:uid="{00000000-0005-0000-0000-0000B35B0000}"/>
    <cellStyle name="Normal 5 3 4 2 5" xfId="12389" xr:uid="{00000000-0005-0000-0000-0000B45B0000}"/>
    <cellStyle name="Normal 5 3 4 2 5 2" xfId="42711" xr:uid="{00000000-0005-0000-0000-0000B55B0000}"/>
    <cellStyle name="Normal 5 3 4 2 5 3" xfId="27487" xr:uid="{00000000-0005-0000-0000-0000B65B0000}"/>
    <cellStyle name="Normal 5 3 4 2 6" xfId="7368" xr:uid="{00000000-0005-0000-0000-0000B75B0000}"/>
    <cellStyle name="Normal 5 3 4 2 6 2" xfId="37694" xr:uid="{00000000-0005-0000-0000-0000B85B0000}"/>
    <cellStyle name="Normal 5 3 4 2 6 3" xfId="22470" xr:uid="{00000000-0005-0000-0000-0000B95B0000}"/>
    <cellStyle name="Normal 5 3 4 2 7" xfId="32682" xr:uid="{00000000-0005-0000-0000-0000BA5B0000}"/>
    <cellStyle name="Normal 5 3 4 2 8" xfId="17457" xr:uid="{00000000-0005-0000-0000-0000BB5B0000}"/>
    <cellStyle name="Normal 5 3 4 3" xfId="2715" xr:uid="{00000000-0005-0000-0000-0000BC5B0000}"/>
    <cellStyle name="Normal 5 3 4 3 2" xfId="4405" xr:uid="{00000000-0005-0000-0000-0000BD5B0000}"/>
    <cellStyle name="Normal 5 3 4 3 2 2" xfId="14478" xr:uid="{00000000-0005-0000-0000-0000BE5B0000}"/>
    <cellStyle name="Normal 5 3 4 3 2 2 2" xfId="44800" xr:uid="{00000000-0005-0000-0000-0000BF5B0000}"/>
    <cellStyle name="Normal 5 3 4 3 2 2 3" xfId="29576" xr:uid="{00000000-0005-0000-0000-0000C05B0000}"/>
    <cellStyle name="Normal 5 3 4 3 2 3" xfId="9458" xr:uid="{00000000-0005-0000-0000-0000C15B0000}"/>
    <cellStyle name="Normal 5 3 4 3 2 3 2" xfId="39783" xr:uid="{00000000-0005-0000-0000-0000C25B0000}"/>
    <cellStyle name="Normal 5 3 4 3 2 3 3" xfId="24559" xr:uid="{00000000-0005-0000-0000-0000C35B0000}"/>
    <cellStyle name="Normal 5 3 4 3 2 4" xfId="34770" xr:uid="{00000000-0005-0000-0000-0000C45B0000}"/>
    <cellStyle name="Normal 5 3 4 3 2 5" xfId="19546" xr:uid="{00000000-0005-0000-0000-0000C55B0000}"/>
    <cellStyle name="Normal 5 3 4 3 3" xfId="6097" xr:uid="{00000000-0005-0000-0000-0000C65B0000}"/>
    <cellStyle name="Normal 5 3 4 3 3 2" xfId="16149" xr:uid="{00000000-0005-0000-0000-0000C75B0000}"/>
    <cellStyle name="Normal 5 3 4 3 3 2 2" xfId="46471" xr:uid="{00000000-0005-0000-0000-0000C85B0000}"/>
    <cellStyle name="Normal 5 3 4 3 3 2 3" xfId="31247" xr:uid="{00000000-0005-0000-0000-0000C95B0000}"/>
    <cellStyle name="Normal 5 3 4 3 3 3" xfId="11129" xr:uid="{00000000-0005-0000-0000-0000CA5B0000}"/>
    <cellStyle name="Normal 5 3 4 3 3 3 2" xfId="41454" xr:uid="{00000000-0005-0000-0000-0000CB5B0000}"/>
    <cellStyle name="Normal 5 3 4 3 3 3 3" xfId="26230" xr:uid="{00000000-0005-0000-0000-0000CC5B0000}"/>
    <cellStyle name="Normal 5 3 4 3 3 4" xfId="36441" xr:uid="{00000000-0005-0000-0000-0000CD5B0000}"/>
    <cellStyle name="Normal 5 3 4 3 3 5" xfId="21217" xr:uid="{00000000-0005-0000-0000-0000CE5B0000}"/>
    <cellStyle name="Normal 5 3 4 3 4" xfId="12807" xr:uid="{00000000-0005-0000-0000-0000CF5B0000}"/>
    <cellStyle name="Normal 5 3 4 3 4 2" xfId="43129" xr:uid="{00000000-0005-0000-0000-0000D05B0000}"/>
    <cellStyle name="Normal 5 3 4 3 4 3" xfId="27905" xr:uid="{00000000-0005-0000-0000-0000D15B0000}"/>
    <cellStyle name="Normal 5 3 4 3 5" xfId="7786" xr:uid="{00000000-0005-0000-0000-0000D25B0000}"/>
    <cellStyle name="Normal 5 3 4 3 5 2" xfId="38112" xr:uid="{00000000-0005-0000-0000-0000D35B0000}"/>
    <cellStyle name="Normal 5 3 4 3 5 3" xfId="22888" xr:uid="{00000000-0005-0000-0000-0000D45B0000}"/>
    <cellStyle name="Normal 5 3 4 3 6" xfId="33100" xr:uid="{00000000-0005-0000-0000-0000D55B0000}"/>
    <cellStyle name="Normal 5 3 4 3 7" xfId="17875" xr:uid="{00000000-0005-0000-0000-0000D65B0000}"/>
    <cellStyle name="Normal 5 3 4 4" xfId="3568" xr:uid="{00000000-0005-0000-0000-0000D75B0000}"/>
    <cellStyle name="Normal 5 3 4 4 2" xfId="13642" xr:uid="{00000000-0005-0000-0000-0000D85B0000}"/>
    <cellStyle name="Normal 5 3 4 4 2 2" xfId="43964" xr:uid="{00000000-0005-0000-0000-0000D95B0000}"/>
    <cellStyle name="Normal 5 3 4 4 2 3" xfId="28740" xr:uid="{00000000-0005-0000-0000-0000DA5B0000}"/>
    <cellStyle name="Normal 5 3 4 4 3" xfId="8622" xr:uid="{00000000-0005-0000-0000-0000DB5B0000}"/>
    <cellStyle name="Normal 5 3 4 4 3 2" xfId="38947" xr:uid="{00000000-0005-0000-0000-0000DC5B0000}"/>
    <cellStyle name="Normal 5 3 4 4 3 3" xfId="23723" xr:uid="{00000000-0005-0000-0000-0000DD5B0000}"/>
    <cellStyle name="Normal 5 3 4 4 4" xfId="33934" xr:uid="{00000000-0005-0000-0000-0000DE5B0000}"/>
    <cellStyle name="Normal 5 3 4 4 5" xfId="18710" xr:uid="{00000000-0005-0000-0000-0000DF5B0000}"/>
    <cellStyle name="Normal 5 3 4 5" xfId="5261" xr:uid="{00000000-0005-0000-0000-0000E05B0000}"/>
    <cellStyle name="Normal 5 3 4 5 2" xfId="15313" xr:uid="{00000000-0005-0000-0000-0000E15B0000}"/>
    <cellStyle name="Normal 5 3 4 5 2 2" xfId="45635" xr:uid="{00000000-0005-0000-0000-0000E25B0000}"/>
    <cellStyle name="Normal 5 3 4 5 2 3" xfId="30411" xr:uid="{00000000-0005-0000-0000-0000E35B0000}"/>
    <cellStyle name="Normal 5 3 4 5 3" xfId="10293" xr:uid="{00000000-0005-0000-0000-0000E45B0000}"/>
    <cellStyle name="Normal 5 3 4 5 3 2" xfId="40618" xr:uid="{00000000-0005-0000-0000-0000E55B0000}"/>
    <cellStyle name="Normal 5 3 4 5 3 3" xfId="25394" xr:uid="{00000000-0005-0000-0000-0000E65B0000}"/>
    <cellStyle name="Normal 5 3 4 5 4" xfId="35605" xr:uid="{00000000-0005-0000-0000-0000E75B0000}"/>
    <cellStyle name="Normal 5 3 4 5 5" xfId="20381" xr:uid="{00000000-0005-0000-0000-0000E85B0000}"/>
    <cellStyle name="Normal 5 3 4 6" xfId="11971" xr:uid="{00000000-0005-0000-0000-0000E95B0000}"/>
    <cellStyle name="Normal 5 3 4 6 2" xfId="42293" xr:uid="{00000000-0005-0000-0000-0000EA5B0000}"/>
    <cellStyle name="Normal 5 3 4 6 3" xfId="27069" xr:uid="{00000000-0005-0000-0000-0000EB5B0000}"/>
    <cellStyle name="Normal 5 3 4 7" xfId="6950" xr:uid="{00000000-0005-0000-0000-0000EC5B0000}"/>
    <cellStyle name="Normal 5 3 4 7 2" xfId="37276" xr:uid="{00000000-0005-0000-0000-0000ED5B0000}"/>
    <cellStyle name="Normal 5 3 4 7 3" xfId="22052" xr:uid="{00000000-0005-0000-0000-0000EE5B0000}"/>
    <cellStyle name="Normal 5 3 4 8" xfId="32264" xr:uid="{00000000-0005-0000-0000-0000EF5B0000}"/>
    <cellStyle name="Normal 5 3 4 9" xfId="17039" xr:uid="{00000000-0005-0000-0000-0000F05B0000}"/>
    <cellStyle name="Normal 5 3 5" xfId="2084" xr:uid="{00000000-0005-0000-0000-0000F15B0000}"/>
    <cellStyle name="Normal 5 3 5 2" xfId="2925" xr:uid="{00000000-0005-0000-0000-0000F25B0000}"/>
    <cellStyle name="Normal 5 3 5 2 2" xfId="4615" xr:uid="{00000000-0005-0000-0000-0000F35B0000}"/>
    <cellStyle name="Normal 5 3 5 2 2 2" xfId="14688" xr:uid="{00000000-0005-0000-0000-0000F45B0000}"/>
    <cellStyle name="Normal 5 3 5 2 2 2 2" xfId="45010" xr:uid="{00000000-0005-0000-0000-0000F55B0000}"/>
    <cellStyle name="Normal 5 3 5 2 2 2 3" xfId="29786" xr:uid="{00000000-0005-0000-0000-0000F65B0000}"/>
    <cellStyle name="Normal 5 3 5 2 2 3" xfId="9668" xr:uid="{00000000-0005-0000-0000-0000F75B0000}"/>
    <cellStyle name="Normal 5 3 5 2 2 3 2" xfId="39993" xr:uid="{00000000-0005-0000-0000-0000F85B0000}"/>
    <cellStyle name="Normal 5 3 5 2 2 3 3" xfId="24769" xr:uid="{00000000-0005-0000-0000-0000F95B0000}"/>
    <cellStyle name="Normal 5 3 5 2 2 4" xfId="34980" xr:uid="{00000000-0005-0000-0000-0000FA5B0000}"/>
    <cellStyle name="Normal 5 3 5 2 2 5" xfId="19756" xr:uid="{00000000-0005-0000-0000-0000FB5B0000}"/>
    <cellStyle name="Normal 5 3 5 2 3" xfId="6307" xr:uid="{00000000-0005-0000-0000-0000FC5B0000}"/>
    <cellStyle name="Normal 5 3 5 2 3 2" xfId="16359" xr:uid="{00000000-0005-0000-0000-0000FD5B0000}"/>
    <cellStyle name="Normal 5 3 5 2 3 2 2" xfId="46681" xr:uid="{00000000-0005-0000-0000-0000FE5B0000}"/>
    <cellStyle name="Normal 5 3 5 2 3 2 3" xfId="31457" xr:uid="{00000000-0005-0000-0000-0000FF5B0000}"/>
    <cellStyle name="Normal 5 3 5 2 3 3" xfId="11339" xr:uid="{00000000-0005-0000-0000-0000005C0000}"/>
    <cellStyle name="Normal 5 3 5 2 3 3 2" xfId="41664" xr:uid="{00000000-0005-0000-0000-0000015C0000}"/>
    <cellStyle name="Normal 5 3 5 2 3 3 3" xfId="26440" xr:uid="{00000000-0005-0000-0000-0000025C0000}"/>
    <cellStyle name="Normal 5 3 5 2 3 4" xfId="36651" xr:uid="{00000000-0005-0000-0000-0000035C0000}"/>
    <cellStyle name="Normal 5 3 5 2 3 5" xfId="21427" xr:uid="{00000000-0005-0000-0000-0000045C0000}"/>
    <cellStyle name="Normal 5 3 5 2 4" xfId="13017" xr:uid="{00000000-0005-0000-0000-0000055C0000}"/>
    <cellStyle name="Normal 5 3 5 2 4 2" xfId="43339" xr:uid="{00000000-0005-0000-0000-0000065C0000}"/>
    <cellStyle name="Normal 5 3 5 2 4 3" xfId="28115" xr:uid="{00000000-0005-0000-0000-0000075C0000}"/>
    <cellStyle name="Normal 5 3 5 2 5" xfId="7996" xr:uid="{00000000-0005-0000-0000-0000085C0000}"/>
    <cellStyle name="Normal 5 3 5 2 5 2" xfId="38322" xr:uid="{00000000-0005-0000-0000-0000095C0000}"/>
    <cellStyle name="Normal 5 3 5 2 5 3" xfId="23098" xr:uid="{00000000-0005-0000-0000-00000A5C0000}"/>
    <cellStyle name="Normal 5 3 5 2 6" xfId="33310" xr:uid="{00000000-0005-0000-0000-00000B5C0000}"/>
    <cellStyle name="Normal 5 3 5 2 7" xfId="18085" xr:uid="{00000000-0005-0000-0000-00000C5C0000}"/>
    <cellStyle name="Normal 5 3 5 3" xfId="3778" xr:uid="{00000000-0005-0000-0000-00000D5C0000}"/>
    <cellStyle name="Normal 5 3 5 3 2" xfId="13852" xr:uid="{00000000-0005-0000-0000-00000E5C0000}"/>
    <cellStyle name="Normal 5 3 5 3 2 2" xfId="44174" xr:uid="{00000000-0005-0000-0000-00000F5C0000}"/>
    <cellStyle name="Normal 5 3 5 3 2 3" xfId="28950" xr:uid="{00000000-0005-0000-0000-0000105C0000}"/>
    <cellStyle name="Normal 5 3 5 3 3" xfId="8832" xr:uid="{00000000-0005-0000-0000-0000115C0000}"/>
    <cellStyle name="Normal 5 3 5 3 3 2" xfId="39157" xr:uid="{00000000-0005-0000-0000-0000125C0000}"/>
    <cellStyle name="Normal 5 3 5 3 3 3" xfId="23933" xr:uid="{00000000-0005-0000-0000-0000135C0000}"/>
    <cellStyle name="Normal 5 3 5 3 4" xfId="34144" xr:uid="{00000000-0005-0000-0000-0000145C0000}"/>
    <cellStyle name="Normal 5 3 5 3 5" xfId="18920" xr:uid="{00000000-0005-0000-0000-0000155C0000}"/>
    <cellStyle name="Normal 5 3 5 4" xfId="5471" xr:uid="{00000000-0005-0000-0000-0000165C0000}"/>
    <cellStyle name="Normal 5 3 5 4 2" xfId="15523" xr:uid="{00000000-0005-0000-0000-0000175C0000}"/>
    <cellStyle name="Normal 5 3 5 4 2 2" xfId="45845" xr:uid="{00000000-0005-0000-0000-0000185C0000}"/>
    <cellStyle name="Normal 5 3 5 4 2 3" xfId="30621" xr:uid="{00000000-0005-0000-0000-0000195C0000}"/>
    <cellStyle name="Normal 5 3 5 4 3" xfId="10503" xr:uid="{00000000-0005-0000-0000-00001A5C0000}"/>
    <cellStyle name="Normal 5 3 5 4 3 2" xfId="40828" xr:uid="{00000000-0005-0000-0000-00001B5C0000}"/>
    <cellStyle name="Normal 5 3 5 4 3 3" xfId="25604" xr:uid="{00000000-0005-0000-0000-00001C5C0000}"/>
    <cellStyle name="Normal 5 3 5 4 4" xfId="35815" xr:uid="{00000000-0005-0000-0000-00001D5C0000}"/>
    <cellStyle name="Normal 5 3 5 4 5" xfId="20591" xr:uid="{00000000-0005-0000-0000-00001E5C0000}"/>
    <cellStyle name="Normal 5 3 5 5" xfId="12181" xr:uid="{00000000-0005-0000-0000-00001F5C0000}"/>
    <cellStyle name="Normal 5 3 5 5 2" xfId="42503" xr:uid="{00000000-0005-0000-0000-0000205C0000}"/>
    <cellStyle name="Normal 5 3 5 5 3" xfId="27279" xr:uid="{00000000-0005-0000-0000-0000215C0000}"/>
    <cellStyle name="Normal 5 3 5 6" xfId="7160" xr:uid="{00000000-0005-0000-0000-0000225C0000}"/>
    <cellStyle name="Normal 5 3 5 6 2" xfId="37486" xr:uid="{00000000-0005-0000-0000-0000235C0000}"/>
    <cellStyle name="Normal 5 3 5 6 3" xfId="22262" xr:uid="{00000000-0005-0000-0000-0000245C0000}"/>
    <cellStyle name="Normal 5 3 5 7" xfId="32474" xr:uid="{00000000-0005-0000-0000-0000255C0000}"/>
    <cellStyle name="Normal 5 3 5 8" xfId="17249" xr:uid="{00000000-0005-0000-0000-0000265C0000}"/>
    <cellStyle name="Normal 5 3 6" xfId="2505" xr:uid="{00000000-0005-0000-0000-0000275C0000}"/>
    <cellStyle name="Normal 5 3 6 2" xfId="4197" xr:uid="{00000000-0005-0000-0000-0000285C0000}"/>
    <cellStyle name="Normal 5 3 6 2 2" xfId="14270" xr:uid="{00000000-0005-0000-0000-0000295C0000}"/>
    <cellStyle name="Normal 5 3 6 2 2 2" xfId="44592" xr:uid="{00000000-0005-0000-0000-00002A5C0000}"/>
    <cellStyle name="Normal 5 3 6 2 2 3" xfId="29368" xr:uid="{00000000-0005-0000-0000-00002B5C0000}"/>
    <cellStyle name="Normal 5 3 6 2 3" xfId="9250" xr:uid="{00000000-0005-0000-0000-00002C5C0000}"/>
    <cellStyle name="Normal 5 3 6 2 3 2" xfId="39575" xr:uid="{00000000-0005-0000-0000-00002D5C0000}"/>
    <cellStyle name="Normal 5 3 6 2 3 3" xfId="24351" xr:uid="{00000000-0005-0000-0000-00002E5C0000}"/>
    <cellStyle name="Normal 5 3 6 2 4" xfId="34562" xr:uid="{00000000-0005-0000-0000-00002F5C0000}"/>
    <cellStyle name="Normal 5 3 6 2 5" xfId="19338" xr:uid="{00000000-0005-0000-0000-0000305C0000}"/>
    <cellStyle name="Normal 5 3 6 3" xfId="5889" xr:uid="{00000000-0005-0000-0000-0000315C0000}"/>
    <cellStyle name="Normal 5 3 6 3 2" xfId="15941" xr:uid="{00000000-0005-0000-0000-0000325C0000}"/>
    <cellStyle name="Normal 5 3 6 3 2 2" xfId="46263" xr:uid="{00000000-0005-0000-0000-0000335C0000}"/>
    <cellStyle name="Normal 5 3 6 3 2 3" xfId="31039" xr:uid="{00000000-0005-0000-0000-0000345C0000}"/>
    <cellStyle name="Normal 5 3 6 3 3" xfId="10921" xr:uid="{00000000-0005-0000-0000-0000355C0000}"/>
    <cellStyle name="Normal 5 3 6 3 3 2" xfId="41246" xr:uid="{00000000-0005-0000-0000-0000365C0000}"/>
    <cellStyle name="Normal 5 3 6 3 3 3" xfId="26022" xr:uid="{00000000-0005-0000-0000-0000375C0000}"/>
    <cellStyle name="Normal 5 3 6 3 4" xfId="36233" xr:uid="{00000000-0005-0000-0000-0000385C0000}"/>
    <cellStyle name="Normal 5 3 6 3 5" xfId="21009" xr:uid="{00000000-0005-0000-0000-0000395C0000}"/>
    <cellStyle name="Normal 5 3 6 4" xfId="12599" xr:uid="{00000000-0005-0000-0000-00003A5C0000}"/>
    <cellStyle name="Normal 5 3 6 4 2" xfId="42921" xr:uid="{00000000-0005-0000-0000-00003B5C0000}"/>
    <cellStyle name="Normal 5 3 6 4 3" xfId="27697" xr:uid="{00000000-0005-0000-0000-00003C5C0000}"/>
    <cellStyle name="Normal 5 3 6 5" xfId="7578" xr:uid="{00000000-0005-0000-0000-00003D5C0000}"/>
    <cellStyle name="Normal 5 3 6 5 2" xfId="37904" xr:uid="{00000000-0005-0000-0000-00003E5C0000}"/>
    <cellStyle name="Normal 5 3 6 5 3" xfId="22680" xr:uid="{00000000-0005-0000-0000-00003F5C0000}"/>
    <cellStyle name="Normal 5 3 6 6" xfId="32892" xr:uid="{00000000-0005-0000-0000-0000405C0000}"/>
    <cellStyle name="Normal 5 3 6 7" xfId="17667" xr:uid="{00000000-0005-0000-0000-0000415C0000}"/>
    <cellStyle name="Normal 5 3 7" xfId="3351" xr:uid="{00000000-0005-0000-0000-0000425C0000}"/>
    <cellStyle name="Normal 5 3 7 2" xfId="13434" xr:uid="{00000000-0005-0000-0000-0000435C0000}"/>
    <cellStyle name="Normal 5 3 7 2 2" xfId="43756" xr:uid="{00000000-0005-0000-0000-0000445C0000}"/>
    <cellStyle name="Normal 5 3 7 2 3" xfId="28532" xr:uid="{00000000-0005-0000-0000-0000455C0000}"/>
    <cellStyle name="Normal 5 3 7 3" xfId="8413" xr:uid="{00000000-0005-0000-0000-0000465C0000}"/>
    <cellStyle name="Normal 5 3 7 3 2" xfId="38739" xr:uid="{00000000-0005-0000-0000-0000475C0000}"/>
    <cellStyle name="Normal 5 3 7 3 3" xfId="23515" xr:uid="{00000000-0005-0000-0000-0000485C0000}"/>
    <cellStyle name="Normal 5 3 7 4" xfId="33726" xr:uid="{00000000-0005-0000-0000-0000495C0000}"/>
    <cellStyle name="Normal 5 3 7 5" xfId="18502" xr:uid="{00000000-0005-0000-0000-00004A5C0000}"/>
    <cellStyle name="Normal 5 3 8" xfId="5049" xr:uid="{00000000-0005-0000-0000-00004B5C0000}"/>
    <cellStyle name="Normal 5 3 8 2" xfId="15105" xr:uid="{00000000-0005-0000-0000-00004C5C0000}"/>
    <cellStyle name="Normal 5 3 8 2 2" xfId="45427" xr:uid="{00000000-0005-0000-0000-00004D5C0000}"/>
    <cellStyle name="Normal 5 3 8 2 3" xfId="30203" xr:uid="{00000000-0005-0000-0000-00004E5C0000}"/>
    <cellStyle name="Normal 5 3 8 3" xfId="10085" xr:uid="{00000000-0005-0000-0000-00004F5C0000}"/>
    <cellStyle name="Normal 5 3 8 3 2" xfId="40410" xr:uid="{00000000-0005-0000-0000-0000505C0000}"/>
    <cellStyle name="Normal 5 3 8 3 3" xfId="25186" xr:uid="{00000000-0005-0000-0000-0000515C0000}"/>
    <cellStyle name="Normal 5 3 8 4" xfId="35397" xr:uid="{00000000-0005-0000-0000-0000525C0000}"/>
    <cellStyle name="Normal 5 3 8 5" xfId="20173" xr:uid="{00000000-0005-0000-0000-0000535C0000}"/>
    <cellStyle name="Normal 5 3 9" xfId="11761" xr:uid="{00000000-0005-0000-0000-0000545C0000}"/>
    <cellStyle name="Normal 5 3 9 2" xfId="42085" xr:uid="{00000000-0005-0000-0000-0000555C0000}"/>
    <cellStyle name="Normal 5 3 9 3" xfId="26861" xr:uid="{00000000-0005-0000-0000-0000565C0000}"/>
    <cellStyle name="Normal 5 4" xfId="706" xr:uid="{00000000-0005-0000-0000-0000575C0000}"/>
    <cellStyle name="Normal 5 4 2" xfId="727" xr:uid="{00000000-0005-0000-0000-0000585C0000}"/>
    <cellStyle name="Normal 5 4 3" xfId="748" xr:uid="{00000000-0005-0000-0000-0000595C0000}"/>
    <cellStyle name="Normal 5 4 4" xfId="31924" xr:uid="{00000000-0005-0000-0000-00005A5C0000}"/>
    <cellStyle name="Normal 5 5" xfId="718" xr:uid="{00000000-0005-0000-0000-00005B5C0000}"/>
    <cellStyle name="Normal 5 5 2" xfId="31956" xr:uid="{00000000-0005-0000-0000-00005C5C0000}"/>
    <cellStyle name="Normal 5 6" xfId="739" xr:uid="{00000000-0005-0000-0000-00005D5C0000}"/>
    <cellStyle name="Normal 5 6 2" xfId="31915" xr:uid="{00000000-0005-0000-0000-00005E5C0000}"/>
    <cellStyle name="Normal 5 7" xfId="779" xr:uid="{00000000-0005-0000-0000-00005F5C0000}"/>
    <cellStyle name="Normal 5 8" xfId="486" xr:uid="{00000000-0005-0000-0000-0000605C0000}"/>
    <cellStyle name="Normal 5 9" xfId="970" xr:uid="{00000000-0005-0000-0000-0000615C0000}"/>
    <cellStyle name="Normal 50" xfId="1051" xr:uid="{00000000-0005-0000-0000-0000625C0000}"/>
    <cellStyle name="Normal 50 2" xfId="1448" xr:uid="{00000000-0005-0000-0000-0000635C0000}"/>
    <cellStyle name="Normal 51" xfId="1449" xr:uid="{00000000-0005-0000-0000-0000645C0000}"/>
    <cellStyle name="Normal 51 10" xfId="6770" xr:uid="{00000000-0005-0000-0000-0000655C0000}"/>
    <cellStyle name="Normal 51 10 2" xfId="37098" xr:uid="{00000000-0005-0000-0000-0000665C0000}"/>
    <cellStyle name="Normal 51 10 3" xfId="21874" xr:uid="{00000000-0005-0000-0000-0000675C0000}"/>
    <cellStyle name="Normal 51 11" xfId="32089" xr:uid="{00000000-0005-0000-0000-0000685C0000}"/>
    <cellStyle name="Normal 51 12" xfId="16859" xr:uid="{00000000-0005-0000-0000-0000695C0000}"/>
    <cellStyle name="Normal 51 13" xfId="47115" xr:uid="{00000000-0005-0000-0000-00006A5C0000}"/>
    <cellStyle name="Normal 51 14" xfId="47300" xr:uid="{00000000-0005-0000-0000-00006B5C0000}"/>
    <cellStyle name="Normal 51 2" xfId="1734" xr:uid="{00000000-0005-0000-0000-00006C5C0000}"/>
    <cellStyle name="Normal 51 2 10" xfId="32141" xr:uid="{00000000-0005-0000-0000-00006D5C0000}"/>
    <cellStyle name="Normal 51 2 11" xfId="16913" xr:uid="{00000000-0005-0000-0000-00006E5C0000}"/>
    <cellStyle name="Normal 51 2 2" xfId="1842" xr:uid="{00000000-0005-0000-0000-00006F5C0000}"/>
    <cellStyle name="Normal 51 2 2 10" xfId="17017" xr:uid="{00000000-0005-0000-0000-0000705C0000}"/>
    <cellStyle name="Normal 51 2 2 2" xfId="2059" xr:uid="{00000000-0005-0000-0000-0000715C0000}"/>
    <cellStyle name="Normal 51 2 2 2 2" xfId="2480" xr:uid="{00000000-0005-0000-0000-0000725C0000}"/>
    <cellStyle name="Normal 51 2 2 2 2 2" xfId="3319" xr:uid="{00000000-0005-0000-0000-0000735C0000}"/>
    <cellStyle name="Normal 51 2 2 2 2 2 2" xfId="5009" xr:uid="{00000000-0005-0000-0000-0000745C0000}"/>
    <cellStyle name="Normal 51 2 2 2 2 2 2 2" xfId="15082" xr:uid="{00000000-0005-0000-0000-0000755C0000}"/>
    <cellStyle name="Normal 51 2 2 2 2 2 2 2 2" xfId="45404" xr:uid="{00000000-0005-0000-0000-0000765C0000}"/>
    <cellStyle name="Normal 51 2 2 2 2 2 2 2 3" xfId="30180" xr:uid="{00000000-0005-0000-0000-0000775C0000}"/>
    <cellStyle name="Normal 51 2 2 2 2 2 2 3" xfId="10062" xr:uid="{00000000-0005-0000-0000-0000785C0000}"/>
    <cellStyle name="Normal 51 2 2 2 2 2 2 3 2" xfId="40387" xr:uid="{00000000-0005-0000-0000-0000795C0000}"/>
    <cellStyle name="Normal 51 2 2 2 2 2 2 3 3" xfId="25163" xr:uid="{00000000-0005-0000-0000-00007A5C0000}"/>
    <cellStyle name="Normal 51 2 2 2 2 2 2 4" xfId="35374" xr:uid="{00000000-0005-0000-0000-00007B5C0000}"/>
    <cellStyle name="Normal 51 2 2 2 2 2 2 5" xfId="20150" xr:uid="{00000000-0005-0000-0000-00007C5C0000}"/>
    <cellStyle name="Normal 51 2 2 2 2 2 3" xfId="6701" xr:uid="{00000000-0005-0000-0000-00007D5C0000}"/>
    <cellStyle name="Normal 51 2 2 2 2 2 3 2" xfId="16753" xr:uid="{00000000-0005-0000-0000-00007E5C0000}"/>
    <cellStyle name="Normal 51 2 2 2 2 2 3 2 2" xfId="47075" xr:uid="{00000000-0005-0000-0000-00007F5C0000}"/>
    <cellStyle name="Normal 51 2 2 2 2 2 3 2 3" xfId="31851" xr:uid="{00000000-0005-0000-0000-0000805C0000}"/>
    <cellStyle name="Normal 51 2 2 2 2 2 3 3" xfId="11733" xr:uid="{00000000-0005-0000-0000-0000815C0000}"/>
    <cellStyle name="Normal 51 2 2 2 2 2 3 3 2" xfId="42058" xr:uid="{00000000-0005-0000-0000-0000825C0000}"/>
    <cellStyle name="Normal 51 2 2 2 2 2 3 3 3" xfId="26834" xr:uid="{00000000-0005-0000-0000-0000835C0000}"/>
    <cellStyle name="Normal 51 2 2 2 2 2 3 4" xfId="37045" xr:uid="{00000000-0005-0000-0000-0000845C0000}"/>
    <cellStyle name="Normal 51 2 2 2 2 2 3 5" xfId="21821" xr:uid="{00000000-0005-0000-0000-0000855C0000}"/>
    <cellStyle name="Normal 51 2 2 2 2 2 4" xfId="13411" xr:uid="{00000000-0005-0000-0000-0000865C0000}"/>
    <cellStyle name="Normal 51 2 2 2 2 2 4 2" xfId="43733" xr:uid="{00000000-0005-0000-0000-0000875C0000}"/>
    <cellStyle name="Normal 51 2 2 2 2 2 4 3" xfId="28509" xr:uid="{00000000-0005-0000-0000-0000885C0000}"/>
    <cellStyle name="Normal 51 2 2 2 2 2 5" xfId="8390" xr:uid="{00000000-0005-0000-0000-0000895C0000}"/>
    <cellStyle name="Normal 51 2 2 2 2 2 5 2" xfId="38716" xr:uid="{00000000-0005-0000-0000-00008A5C0000}"/>
    <cellStyle name="Normal 51 2 2 2 2 2 5 3" xfId="23492" xr:uid="{00000000-0005-0000-0000-00008B5C0000}"/>
    <cellStyle name="Normal 51 2 2 2 2 2 6" xfId="33704" xr:uid="{00000000-0005-0000-0000-00008C5C0000}"/>
    <cellStyle name="Normal 51 2 2 2 2 2 7" xfId="18479" xr:uid="{00000000-0005-0000-0000-00008D5C0000}"/>
    <cellStyle name="Normal 51 2 2 2 2 3" xfId="4172" xr:uid="{00000000-0005-0000-0000-00008E5C0000}"/>
    <cellStyle name="Normal 51 2 2 2 2 3 2" xfId="14246" xr:uid="{00000000-0005-0000-0000-00008F5C0000}"/>
    <cellStyle name="Normal 51 2 2 2 2 3 2 2" xfId="44568" xr:uid="{00000000-0005-0000-0000-0000905C0000}"/>
    <cellStyle name="Normal 51 2 2 2 2 3 2 3" xfId="29344" xr:uid="{00000000-0005-0000-0000-0000915C0000}"/>
    <cellStyle name="Normal 51 2 2 2 2 3 3" xfId="9226" xr:uid="{00000000-0005-0000-0000-0000925C0000}"/>
    <cellStyle name="Normal 51 2 2 2 2 3 3 2" xfId="39551" xr:uid="{00000000-0005-0000-0000-0000935C0000}"/>
    <cellStyle name="Normal 51 2 2 2 2 3 3 3" xfId="24327" xr:uid="{00000000-0005-0000-0000-0000945C0000}"/>
    <cellStyle name="Normal 51 2 2 2 2 3 4" xfId="34538" xr:uid="{00000000-0005-0000-0000-0000955C0000}"/>
    <cellStyle name="Normal 51 2 2 2 2 3 5" xfId="19314" xr:uid="{00000000-0005-0000-0000-0000965C0000}"/>
    <cellStyle name="Normal 51 2 2 2 2 4" xfId="5865" xr:uid="{00000000-0005-0000-0000-0000975C0000}"/>
    <cellStyle name="Normal 51 2 2 2 2 4 2" xfId="15917" xr:uid="{00000000-0005-0000-0000-0000985C0000}"/>
    <cellStyle name="Normal 51 2 2 2 2 4 2 2" xfId="46239" xr:uid="{00000000-0005-0000-0000-0000995C0000}"/>
    <cellStyle name="Normal 51 2 2 2 2 4 2 3" xfId="31015" xr:uid="{00000000-0005-0000-0000-00009A5C0000}"/>
    <cellStyle name="Normal 51 2 2 2 2 4 3" xfId="10897" xr:uid="{00000000-0005-0000-0000-00009B5C0000}"/>
    <cellStyle name="Normal 51 2 2 2 2 4 3 2" xfId="41222" xr:uid="{00000000-0005-0000-0000-00009C5C0000}"/>
    <cellStyle name="Normal 51 2 2 2 2 4 3 3" xfId="25998" xr:uid="{00000000-0005-0000-0000-00009D5C0000}"/>
    <cellStyle name="Normal 51 2 2 2 2 4 4" xfId="36209" xr:uid="{00000000-0005-0000-0000-00009E5C0000}"/>
    <cellStyle name="Normal 51 2 2 2 2 4 5" xfId="20985" xr:uid="{00000000-0005-0000-0000-00009F5C0000}"/>
    <cellStyle name="Normal 51 2 2 2 2 5" xfId="12575" xr:uid="{00000000-0005-0000-0000-0000A05C0000}"/>
    <cellStyle name="Normal 51 2 2 2 2 5 2" xfId="42897" xr:uid="{00000000-0005-0000-0000-0000A15C0000}"/>
    <cellStyle name="Normal 51 2 2 2 2 5 3" xfId="27673" xr:uid="{00000000-0005-0000-0000-0000A25C0000}"/>
    <cellStyle name="Normal 51 2 2 2 2 6" xfId="7554" xr:uid="{00000000-0005-0000-0000-0000A35C0000}"/>
    <cellStyle name="Normal 51 2 2 2 2 6 2" xfId="37880" xr:uid="{00000000-0005-0000-0000-0000A45C0000}"/>
    <cellStyle name="Normal 51 2 2 2 2 6 3" xfId="22656" xr:uid="{00000000-0005-0000-0000-0000A55C0000}"/>
    <cellStyle name="Normal 51 2 2 2 2 7" xfId="32868" xr:uid="{00000000-0005-0000-0000-0000A65C0000}"/>
    <cellStyle name="Normal 51 2 2 2 2 8" xfId="17643" xr:uid="{00000000-0005-0000-0000-0000A75C0000}"/>
    <cellStyle name="Normal 51 2 2 2 3" xfId="2901" xr:uid="{00000000-0005-0000-0000-0000A85C0000}"/>
    <cellStyle name="Normal 51 2 2 2 3 2" xfId="4591" xr:uid="{00000000-0005-0000-0000-0000A95C0000}"/>
    <cellStyle name="Normal 51 2 2 2 3 2 2" xfId="14664" xr:uid="{00000000-0005-0000-0000-0000AA5C0000}"/>
    <cellStyle name="Normal 51 2 2 2 3 2 2 2" xfId="44986" xr:uid="{00000000-0005-0000-0000-0000AB5C0000}"/>
    <cellStyle name="Normal 51 2 2 2 3 2 2 3" xfId="29762" xr:uid="{00000000-0005-0000-0000-0000AC5C0000}"/>
    <cellStyle name="Normal 51 2 2 2 3 2 3" xfId="9644" xr:uid="{00000000-0005-0000-0000-0000AD5C0000}"/>
    <cellStyle name="Normal 51 2 2 2 3 2 3 2" xfId="39969" xr:uid="{00000000-0005-0000-0000-0000AE5C0000}"/>
    <cellStyle name="Normal 51 2 2 2 3 2 3 3" xfId="24745" xr:uid="{00000000-0005-0000-0000-0000AF5C0000}"/>
    <cellStyle name="Normal 51 2 2 2 3 2 4" xfId="34956" xr:uid="{00000000-0005-0000-0000-0000B05C0000}"/>
    <cellStyle name="Normal 51 2 2 2 3 2 5" xfId="19732" xr:uid="{00000000-0005-0000-0000-0000B15C0000}"/>
    <cellStyle name="Normal 51 2 2 2 3 3" xfId="6283" xr:uid="{00000000-0005-0000-0000-0000B25C0000}"/>
    <cellStyle name="Normal 51 2 2 2 3 3 2" xfId="16335" xr:uid="{00000000-0005-0000-0000-0000B35C0000}"/>
    <cellStyle name="Normal 51 2 2 2 3 3 2 2" xfId="46657" xr:uid="{00000000-0005-0000-0000-0000B45C0000}"/>
    <cellStyle name="Normal 51 2 2 2 3 3 2 3" xfId="31433" xr:uid="{00000000-0005-0000-0000-0000B55C0000}"/>
    <cellStyle name="Normal 51 2 2 2 3 3 3" xfId="11315" xr:uid="{00000000-0005-0000-0000-0000B65C0000}"/>
    <cellStyle name="Normal 51 2 2 2 3 3 3 2" xfId="41640" xr:uid="{00000000-0005-0000-0000-0000B75C0000}"/>
    <cellStyle name="Normal 51 2 2 2 3 3 3 3" xfId="26416" xr:uid="{00000000-0005-0000-0000-0000B85C0000}"/>
    <cellStyle name="Normal 51 2 2 2 3 3 4" xfId="36627" xr:uid="{00000000-0005-0000-0000-0000B95C0000}"/>
    <cellStyle name="Normal 51 2 2 2 3 3 5" xfId="21403" xr:uid="{00000000-0005-0000-0000-0000BA5C0000}"/>
    <cellStyle name="Normal 51 2 2 2 3 4" xfId="12993" xr:uid="{00000000-0005-0000-0000-0000BB5C0000}"/>
    <cellStyle name="Normal 51 2 2 2 3 4 2" xfId="43315" xr:uid="{00000000-0005-0000-0000-0000BC5C0000}"/>
    <cellStyle name="Normal 51 2 2 2 3 4 3" xfId="28091" xr:uid="{00000000-0005-0000-0000-0000BD5C0000}"/>
    <cellStyle name="Normal 51 2 2 2 3 5" xfId="7972" xr:uid="{00000000-0005-0000-0000-0000BE5C0000}"/>
    <cellStyle name="Normal 51 2 2 2 3 5 2" xfId="38298" xr:uid="{00000000-0005-0000-0000-0000BF5C0000}"/>
    <cellStyle name="Normal 51 2 2 2 3 5 3" xfId="23074" xr:uid="{00000000-0005-0000-0000-0000C05C0000}"/>
    <cellStyle name="Normal 51 2 2 2 3 6" xfId="33286" xr:uid="{00000000-0005-0000-0000-0000C15C0000}"/>
    <cellStyle name="Normal 51 2 2 2 3 7" xfId="18061" xr:uid="{00000000-0005-0000-0000-0000C25C0000}"/>
    <cellStyle name="Normal 51 2 2 2 4" xfId="3754" xr:uid="{00000000-0005-0000-0000-0000C35C0000}"/>
    <cellStyle name="Normal 51 2 2 2 4 2" xfId="13828" xr:uid="{00000000-0005-0000-0000-0000C45C0000}"/>
    <cellStyle name="Normal 51 2 2 2 4 2 2" xfId="44150" xr:uid="{00000000-0005-0000-0000-0000C55C0000}"/>
    <cellStyle name="Normal 51 2 2 2 4 2 3" xfId="28926" xr:uid="{00000000-0005-0000-0000-0000C65C0000}"/>
    <cellStyle name="Normal 51 2 2 2 4 3" xfId="8808" xr:uid="{00000000-0005-0000-0000-0000C75C0000}"/>
    <cellStyle name="Normal 51 2 2 2 4 3 2" xfId="39133" xr:uid="{00000000-0005-0000-0000-0000C85C0000}"/>
    <cellStyle name="Normal 51 2 2 2 4 3 3" xfId="23909" xr:uid="{00000000-0005-0000-0000-0000C95C0000}"/>
    <cellStyle name="Normal 51 2 2 2 4 4" xfId="34120" xr:uid="{00000000-0005-0000-0000-0000CA5C0000}"/>
    <cellStyle name="Normal 51 2 2 2 4 5" xfId="18896" xr:uid="{00000000-0005-0000-0000-0000CB5C0000}"/>
    <cellStyle name="Normal 51 2 2 2 5" xfId="5447" xr:uid="{00000000-0005-0000-0000-0000CC5C0000}"/>
    <cellStyle name="Normal 51 2 2 2 5 2" xfId="15499" xr:uid="{00000000-0005-0000-0000-0000CD5C0000}"/>
    <cellStyle name="Normal 51 2 2 2 5 2 2" xfId="45821" xr:uid="{00000000-0005-0000-0000-0000CE5C0000}"/>
    <cellStyle name="Normal 51 2 2 2 5 2 3" xfId="30597" xr:uid="{00000000-0005-0000-0000-0000CF5C0000}"/>
    <cellStyle name="Normal 51 2 2 2 5 3" xfId="10479" xr:uid="{00000000-0005-0000-0000-0000D05C0000}"/>
    <cellStyle name="Normal 51 2 2 2 5 3 2" xfId="40804" xr:uid="{00000000-0005-0000-0000-0000D15C0000}"/>
    <cellStyle name="Normal 51 2 2 2 5 3 3" xfId="25580" xr:uid="{00000000-0005-0000-0000-0000D25C0000}"/>
    <cellStyle name="Normal 51 2 2 2 5 4" xfId="35791" xr:uid="{00000000-0005-0000-0000-0000D35C0000}"/>
    <cellStyle name="Normal 51 2 2 2 5 5" xfId="20567" xr:uid="{00000000-0005-0000-0000-0000D45C0000}"/>
    <cellStyle name="Normal 51 2 2 2 6" xfId="12157" xr:uid="{00000000-0005-0000-0000-0000D55C0000}"/>
    <cellStyle name="Normal 51 2 2 2 6 2" xfId="42479" xr:uid="{00000000-0005-0000-0000-0000D65C0000}"/>
    <cellStyle name="Normal 51 2 2 2 6 3" xfId="27255" xr:uid="{00000000-0005-0000-0000-0000D75C0000}"/>
    <cellStyle name="Normal 51 2 2 2 7" xfId="7136" xr:uid="{00000000-0005-0000-0000-0000D85C0000}"/>
    <cellStyle name="Normal 51 2 2 2 7 2" xfId="37462" xr:uid="{00000000-0005-0000-0000-0000D95C0000}"/>
    <cellStyle name="Normal 51 2 2 2 7 3" xfId="22238" xr:uid="{00000000-0005-0000-0000-0000DA5C0000}"/>
    <cellStyle name="Normal 51 2 2 2 8" xfId="32450" xr:uid="{00000000-0005-0000-0000-0000DB5C0000}"/>
    <cellStyle name="Normal 51 2 2 2 9" xfId="17225" xr:uid="{00000000-0005-0000-0000-0000DC5C0000}"/>
    <cellStyle name="Normal 51 2 2 3" xfId="2272" xr:uid="{00000000-0005-0000-0000-0000DD5C0000}"/>
    <cellStyle name="Normal 51 2 2 3 2" xfId="3111" xr:uid="{00000000-0005-0000-0000-0000DE5C0000}"/>
    <cellStyle name="Normal 51 2 2 3 2 2" xfId="4801" xr:uid="{00000000-0005-0000-0000-0000DF5C0000}"/>
    <cellStyle name="Normal 51 2 2 3 2 2 2" xfId="14874" xr:uid="{00000000-0005-0000-0000-0000E05C0000}"/>
    <cellStyle name="Normal 51 2 2 3 2 2 2 2" xfId="45196" xr:uid="{00000000-0005-0000-0000-0000E15C0000}"/>
    <cellStyle name="Normal 51 2 2 3 2 2 2 3" xfId="29972" xr:uid="{00000000-0005-0000-0000-0000E25C0000}"/>
    <cellStyle name="Normal 51 2 2 3 2 2 3" xfId="9854" xr:uid="{00000000-0005-0000-0000-0000E35C0000}"/>
    <cellStyle name="Normal 51 2 2 3 2 2 3 2" xfId="40179" xr:uid="{00000000-0005-0000-0000-0000E45C0000}"/>
    <cellStyle name="Normal 51 2 2 3 2 2 3 3" xfId="24955" xr:uid="{00000000-0005-0000-0000-0000E55C0000}"/>
    <cellStyle name="Normal 51 2 2 3 2 2 4" xfId="35166" xr:uid="{00000000-0005-0000-0000-0000E65C0000}"/>
    <cellStyle name="Normal 51 2 2 3 2 2 5" xfId="19942" xr:uid="{00000000-0005-0000-0000-0000E75C0000}"/>
    <cellStyle name="Normal 51 2 2 3 2 3" xfId="6493" xr:uid="{00000000-0005-0000-0000-0000E85C0000}"/>
    <cellStyle name="Normal 51 2 2 3 2 3 2" xfId="16545" xr:uid="{00000000-0005-0000-0000-0000E95C0000}"/>
    <cellStyle name="Normal 51 2 2 3 2 3 2 2" xfId="46867" xr:uid="{00000000-0005-0000-0000-0000EA5C0000}"/>
    <cellStyle name="Normal 51 2 2 3 2 3 2 3" xfId="31643" xr:uid="{00000000-0005-0000-0000-0000EB5C0000}"/>
    <cellStyle name="Normal 51 2 2 3 2 3 3" xfId="11525" xr:uid="{00000000-0005-0000-0000-0000EC5C0000}"/>
    <cellStyle name="Normal 51 2 2 3 2 3 3 2" xfId="41850" xr:uid="{00000000-0005-0000-0000-0000ED5C0000}"/>
    <cellStyle name="Normal 51 2 2 3 2 3 3 3" xfId="26626" xr:uid="{00000000-0005-0000-0000-0000EE5C0000}"/>
    <cellStyle name="Normal 51 2 2 3 2 3 4" xfId="36837" xr:uid="{00000000-0005-0000-0000-0000EF5C0000}"/>
    <cellStyle name="Normal 51 2 2 3 2 3 5" xfId="21613" xr:uid="{00000000-0005-0000-0000-0000F05C0000}"/>
    <cellStyle name="Normal 51 2 2 3 2 4" xfId="13203" xr:uid="{00000000-0005-0000-0000-0000F15C0000}"/>
    <cellStyle name="Normal 51 2 2 3 2 4 2" xfId="43525" xr:uid="{00000000-0005-0000-0000-0000F25C0000}"/>
    <cellStyle name="Normal 51 2 2 3 2 4 3" xfId="28301" xr:uid="{00000000-0005-0000-0000-0000F35C0000}"/>
    <cellStyle name="Normal 51 2 2 3 2 5" xfId="8182" xr:uid="{00000000-0005-0000-0000-0000F45C0000}"/>
    <cellStyle name="Normal 51 2 2 3 2 5 2" xfId="38508" xr:uid="{00000000-0005-0000-0000-0000F55C0000}"/>
    <cellStyle name="Normal 51 2 2 3 2 5 3" xfId="23284" xr:uid="{00000000-0005-0000-0000-0000F65C0000}"/>
    <cellStyle name="Normal 51 2 2 3 2 6" xfId="33496" xr:uid="{00000000-0005-0000-0000-0000F75C0000}"/>
    <cellStyle name="Normal 51 2 2 3 2 7" xfId="18271" xr:uid="{00000000-0005-0000-0000-0000F85C0000}"/>
    <cellStyle name="Normal 51 2 2 3 3" xfId="3964" xr:uid="{00000000-0005-0000-0000-0000F95C0000}"/>
    <cellStyle name="Normal 51 2 2 3 3 2" xfId="14038" xr:uid="{00000000-0005-0000-0000-0000FA5C0000}"/>
    <cellStyle name="Normal 51 2 2 3 3 2 2" xfId="44360" xr:uid="{00000000-0005-0000-0000-0000FB5C0000}"/>
    <cellStyle name="Normal 51 2 2 3 3 2 3" xfId="29136" xr:uid="{00000000-0005-0000-0000-0000FC5C0000}"/>
    <cellStyle name="Normal 51 2 2 3 3 3" xfId="9018" xr:uid="{00000000-0005-0000-0000-0000FD5C0000}"/>
    <cellStyle name="Normal 51 2 2 3 3 3 2" xfId="39343" xr:uid="{00000000-0005-0000-0000-0000FE5C0000}"/>
    <cellStyle name="Normal 51 2 2 3 3 3 3" xfId="24119" xr:uid="{00000000-0005-0000-0000-0000FF5C0000}"/>
    <cellStyle name="Normal 51 2 2 3 3 4" xfId="34330" xr:uid="{00000000-0005-0000-0000-0000005D0000}"/>
    <cellStyle name="Normal 51 2 2 3 3 5" xfId="19106" xr:uid="{00000000-0005-0000-0000-0000015D0000}"/>
    <cellStyle name="Normal 51 2 2 3 4" xfId="5657" xr:uid="{00000000-0005-0000-0000-0000025D0000}"/>
    <cellStyle name="Normal 51 2 2 3 4 2" xfId="15709" xr:uid="{00000000-0005-0000-0000-0000035D0000}"/>
    <cellStyle name="Normal 51 2 2 3 4 2 2" xfId="46031" xr:uid="{00000000-0005-0000-0000-0000045D0000}"/>
    <cellStyle name="Normal 51 2 2 3 4 2 3" xfId="30807" xr:uid="{00000000-0005-0000-0000-0000055D0000}"/>
    <cellStyle name="Normal 51 2 2 3 4 3" xfId="10689" xr:uid="{00000000-0005-0000-0000-0000065D0000}"/>
    <cellStyle name="Normal 51 2 2 3 4 3 2" xfId="41014" xr:uid="{00000000-0005-0000-0000-0000075D0000}"/>
    <cellStyle name="Normal 51 2 2 3 4 3 3" xfId="25790" xr:uid="{00000000-0005-0000-0000-0000085D0000}"/>
    <cellStyle name="Normal 51 2 2 3 4 4" xfId="36001" xr:uid="{00000000-0005-0000-0000-0000095D0000}"/>
    <cellStyle name="Normal 51 2 2 3 4 5" xfId="20777" xr:uid="{00000000-0005-0000-0000-00000A5D0000}"/>
    <cellStyle name="Normal 51 2 2 3 5" xfId="12367" xr:uid="{00000000-0005-0000-0000-00000B5D0000}"/>
    <cellStyle name="Normal 51 2 2 3 5 2" xfId="42689" xr:uid="{00000000-0005-0000-0000-00000C5D0000}"/>
    <cellStyle name="Normal 51 2 2 3 5 3" xfId="27465" xr:uid="{00000000-0005-0000-0000-00000D5D0000}"/>
    <cellStyle name="Normal 51 2 2 3 6" xfId="7346" xr:uid="{00000000-0005-0000-0000-00000E5D0000}"/>
    <cellStyle name="Normal 51 2 2 3 6 2" xfId="37672" xr:uid="{00000000-0005-0000-0000-00000F5D0000}"/>
    <cellStyle name="Normal 51 2 2 3 6 3" xfId="22448" xr:uid="{00000000-0005-0000-0000-0000105D0000}"/>
    <cellStyle name="Normal 51 2 2 3 7" xfId="32660" xr:uid="{00000000-0005-0000-0000-0000115D0000}"/>
    <cellStyle name="Normal 51 2 2 3 8" xfId="17435" xr:uid="{00000000-0005-0000-0000-0000125D0000}"/>
    <cellStyle name="Normal 51 2 2 4" xfId="2693" xr:uid="{00000000-0005-0000-0000-0000135D0000}"/>
    <cellStyle name="Normal 51 2 2 4 2" xfId="4383" xr:uid="{00000000-0005-0000-0000-0000145D0000}"/>
    <cellStyle name="Normal 51 2 2 4 2 2" xfId="14456" xr:uid="{00000000-0005-0000-0000-0000155D0000}"/>
    <cellStyle name="Normal 51 2 2 4 2 2 2" xfId="44778" xr:uid="{00000000-0005-0000-0000-0000165D0000}"/>
    <cellStyle name="Normal 51 2 2 4 2 2 3" xfId="29554" xr:uid="{00000000-0005-0000-0000-0000175D0000}"/>
    <cellStyle name="Normal 51 2 2 4 2 3" xfId="9436" xr:uid="{00000000-0005-0000-0000-0000185D0000}"/>
    <cellStyle name="Normal 51 2 2 4 2 3 2" xfId="39761" xr:uid="{00000000-0005-0000-0000-0000195D0000}"/>
    <cellStyle name="Normal 51 2 2 4 2 3 3" xfId="24537" xr:uid="{00000000-0005-0000-0000-00001A5D0000}"/>
    <cellStyle name="Normal 51 2 2 4 2 4" xfId="34748" xr:uid="{00000000-0005-0000-0000-00001B5D0000}"/>
    <cellStyle name="Normal 51 2 2 4 2 5" xfId="19524" xr:uid="{00000000-0005-0000-0000-00001C5D0000}"/>
    <cellStyle name="Normal 51 2 2 4 3" xfId="6075" xr:uid="{00000000-0005-0000-0000-00001D5D0000}"/>
    <cellStyle name="Normal 51 2 2 4 3 2" xfId="16127" xr:uid="{00000000-0005-0000-0000-00001E5D0000}"/>
    <cellStyle name="Normal 51 2 2 4 3 2 2" xfId="46449" xr:uid="{00000000-0005-0000-0000-00001F5D0000}"/>
    <cellStyle name="Normal 51 2 2 4 3 2 3" xfId="31225" xr:uid="{00000000-0005-0000-0000-0000205D0000}"/>
    <cellStyle name="Normal 51 2 2 4 3 3" xfId="11107" xr:uid="{00000000-0005-0000-0000-0000215D0000}"/>
    <cellStyle name="Normal 51 2 2 4 3 3 2" xfId="41432" xr:uid="{00000000-0005-0000-0000-0000225D0000}"/>
    <cellStyle name="Normal 51 2 2 4 3 3 3" xfId="26208" xr:uid="{00000000-0005-0000-0000-0000235D0000}"/>
    <cellStyle name="Normal 51 2 2 4 3 4" xfId="36419" xr:uid="{00000000-0005-0000-0000-0000245D0000}"/>
    <cellStyle name="Normal 51 2 2 4 3 5" xfId="21195" xr:uid="{00000000-0005-0000-0000-0000255D0000}"/>
    <cellStyle name="Normal 51 2 2 4 4" xfId="12785" xr:uid="{00000000-0005-0000-0000-0000265D0000}"/>
    <cellStyle name="Normal 51 2 2 4 4 2" xfId="43107" xr:uid="{00000000-0005-0000-0000-0000275D0000}"/>
    <cellStyle name="Normal 51 2 2 4 4 3" xfId="27883" xr:uid="{00000000-0005-0000-0000-0000285D0000}"/>
    <cellStyle name="Normal 51 2 2 4 5" xfId="7764" xr:uid="{00000000-0005-0000-0000-0000295D0000}"/>
    <cellStyle name="Normal 51 2 2 4 5 2" xfId="38090" xr:uid="{00000000-0005-0000-0000-00002A5D0000}"/>
    <cellStyle name="Normal 51 2 2 4 5 3" xfId="22866" xr:uid="{00000000-0005-0000-0000-00002B5D0000}"/>
    <cellStyle name="Normal 51 2 2 4 6" xfId="33078" xr:uid="{00000000-0005-0000-0000-00002C5D0000}"/>
    <cellStyle name="Normal 51 2 2 4 7" xfId="17853" xr:uid="{00000000-0005-0000-0000-00002D5D0000}"/>
    <cellStyle name="Normal 51 2 2 5" xfId="3546" xr:uid="{00000000-0005-0000-0000-00002E5D0000}"/>
    <cellStyle name="Normal 51 2 2 5 2" xfId="13620" xr:uid="{00000000-0005-0000-0000-00002F5D0000}"/>
    <cellStyle name="Normal 51 2 2 5 2 2" xfId="43942" xr:uid="{00000000-0005-0000-0000-0000305D0000}"/>
    <cellStyle name="Normal 51 2 2 5 2 3" xfId="28718" xr:uid="{00000000-0005-0000-0000-0000315D0000}"/>
    <cellStyle name="Normal 51 2 2 5 3" xfId="8600" xr:uid="{00000000-0005-0000-0000-0000325D0000}"/>
    <cellStyle name="Normal 51 2 2 5 3 2" xfId="38925" xr:uid="{00000000-0005-0000-0000-0000335D0000}"/>
    <cellStyle name="Normal 51 2 2 5 3 3" xfId="23701" xr:uid="{00000000-0005-0000-0000-0000345D0000}"/>
    <cellStyle name="Normal 51 2 2 5 4" xfId="33912" xr:uid="{00000000-0005-0000-0000-0000355D0000}"/>
    <cellStyle name="Normal 51 2 2 5 5" xfId="18688" xr:uid="{00000000-0005-0000-0000-0000365D0000}"/>
    <cellStyle name="Normal 51 2 2 6" xfId="5239" xr:uid="{00000000-0005-0000-0000-0000375D0000}"/>
    <cellStyle name="Normal 51 2 2 6 2" xfId="15291" xr:uid="{00000000-0005-0000-0000-0000385D0000}"/>
    <cellStyle name="Normal 51 2 2 6 2 2" xfId="45613" xr:uid="{00000000-0005-0000-0000-0000395D0000}"/>
    <cellStyle name="Normal 51 2 2 6 2 3" xfId="30389" xr:uid="{00000000-0005-0000-0000-00003A5D0000}"/>
    <cellStyle name="Normal 51 2 2 6 3" xfId="10271" xr:uid="{00000000-0005-0000-0000-00003B5D0000}"/>
    <cellStyle name="Normal 51 2 2 6 3 2" xfId="40596" xr:uid="{00000000-0005-0000-0000-00003C5D0000}"/>
    <cellStyle name="Normal 51 2 2 6 3 3" xfId="25372" xr:uid="{00000000-0005-0000-0000-00003D5D0000}"/>
    <cellStyle name="Normal 51 2 2 6 4" xfId="35583" xr:uid="{00000000-0005-0000-0000-00003E5D0000}"/>
    <cellStyle name="Normal 51 2 2 6 5" xfId="20359" xr:uid="{00000000-0005-0000-0000-00003F5D0000}"/>
    <cellStyle name="Normal 51 2 2 7" xfId="11949" xr:uid="{00000000-0005-0000-0000-0000405D0000}"/>
    <cellStyle name="Normal 51 2 2 7 2" xfId="42271" xr:uid="{00000000-0005-0000-0000-0000415D0000}"/>
    <cellStyle name="Normal 51 2 2 7 3" xfId="27047" xr:uid="{00000000-0005-0000-0000-0000425D0000}"/>
    <cellStyle name="Normal 51 2 2 8" xfId="6928" xr:uid="{00000000-0005-0000-0000-0000435D0000}"/>
    <cellStyle name="Normal 51 2 2 8 2" xfId="37254" xr:uid="{00000000-0005-0000-0000-0000445D0000}"/>
    <cellStyle name="Normal 51 2 2 8 3" xfId="22030" xr:uid="{00000000-0005-0000-0000-0000455D0000}"/>
    <cellStyle name="Normal 51 2 2 9" xfId="32242" xr:uid="{00000000-0005-0000-0000-0000465D0000}"/>
    <cellStyle name="Normal 51 2 3" xfId="1955" xr:uid="{00000000-0005-0000-0000-0000475D0000}"/>
    <cellStyle name="Normal 51 2 3 2" xfId="2376" xr:uid="{00000000-0005-0000-0000-0000485D0000}"/>
    <cellStyle name="Normal 51 2 3 2 2" xfId="3215" xr:uid="{00000000-0005-0000-0000-0000495D0000}"/>
    <cellStyle name="Normal 51 2 3 2 2 2" xfId="4905" xr:uid="{00000000-0005-0000-0000-00004A5D0000}"/>
    <cellStyle name="Normal 51 2 3 2 2 2 2" xfId="14978" xr:uid="{00000000-0005-0000-0000-00004B5D0000}"/>
    <cellStyle name="Normal 51 2 3 2 2 2 2 2" xfId="45300" xr:uid="{00000000-0005-0000-0000-00004C5D0000}"/>
    <cellStyle name="Normal 51 2 3 2 2 2 2 3" xfId="30076" xr:uid="{00000000-0005-0000-0000-00004D5D0000}"/>
    <cellStyle name="Normal 51 2 3 2 2 2 3" xfId="9958" xr:uid="{00000000-0005-0000-0000-00004E5D0000}"/>
    <cellStyle name="Normal 51 2 3 2 2 2 3 2" xfId="40283" xr:uid="{00000000-0005-0000-0000-00004F5D0000}"/>
    <cellStyle name="Normal 51 2 3 2 2 2 3 3" xfId="25059" xr:uid="{00000000-0005-0000-0000-0000505D0000}"/>
    <cellStyle name="Normal 51 2 3 2 2 2 4" xfId="35270" xr:uid="{00000000-0005-0000-0000-0000515D0000}"/>
    <cellStyle name="Normal 51 2 3 2 2 2 5" xfId="20046" xr:uid="{00000000-0005-0000-0000-0000525D0000}"/>
    <cellStyle name="Normal 51 2 3 2 2 3" xfId="6597" xr:uid="{00000000-0005-0000-0000-0000535D0000}"/>
    <cellStyle name="Normal 51 2 3 2 2 3 2" xfId="16649" xr:uid="{00000000-0005-0000-0000-0000545D0000}"/>
    <cellStyle name="Normal 51 2 3 2 2 3 2 2" xfId="46971" xr:uid="{00000000-0005-0000-0000-0000555D0000}"/>
    <cellStyle name="Normal 51 2 3 2 2 3 2 3" xfId="31747" xr:uid="{00000000-0005-0000-0000-0000565D0000}"/>
    <cellStyle name="Normal 51 2 3 2 2 3 3" xfId="11629" xr:uid="{00000000-0005-0000-0000-0000575D0000}"/>
    <cellStyle name="Normal 51 2 3 2 2 3 3 2" xfId="41954" xr:uid="{00000000-0005-0000-0000-0000585D0000}"/>
    <cellStyle name="Normal 51 2 3 2 2 3 3 3" xfId="26730" xr:uid="{00000000-0005-0000-0000-0000595D0000}"/>
    <cellStyle name="Normal 51 2 3 2 2 3 4" xfId="36941" xr:uid="{00000000-0005-0000-0000-00005A5D0000}"/>
    <cellStyle name="Normal 51 2 3 2 2 3 5" xfId="21717" xr:uid="{00000000-0005-0000-0000-00005B5D0000}"/>
    <cellStyle name="Normal 51 2 3 2 2 4" xfId="13307" xr:uid="{00000000-0005-0000-0000-00005C5D0000}"/>
    <cellStyle name="Normal 51 2 3 2 2 4 2" xfId="43629" xr:uid="{00000000-0005-0000-0000-00005D5D0000}"/>
    <cellStyle name="Normal 51 2 3 2 2 4 3" xfId="28405" xr:uid="{00000000-0005-0000-0000-00005E5D0000}"/>
    <cellStyle name="Normal 51 2 3 2 2 5" xfId="8286" xr:uid="{00000000-0005-0000-0000-00005F5D0000}"/>
    <cellStyle name="Normal 51 2 3 2 2 5 2" xfId="38612" xr:uid="{00000000-0005-0000-0000-0000605D0000}"/>
    <cellStyle name="Normal 51 2 3 2 2 5 3" xfId="23388" xr:uid="{00000000-0005-0000-0000-0000615D0000}"/>
    <cellStyle name="Normal 51 2 3 2 2 6" xfId="33600" xr:uid="{00000000-0005-0000-0000-0000625D0000}"/>
    <cellStyle name="Normal 51 2 3 2 2 7" xfId="18375" xr:uid="{00000000-0005-0000-0000-0000635D0000}"/>
    <cellStyle name="Normal 51 2 3 2 3" xfId="4068" xr:uid="{00000000-0005-0000-0000-0000645D0000}"/>
    <cellStyle name="Normal 51 2 3 2 3 2" xfId="14142" xr:uid="{00000000-0005-0000-0000-0000655D0000}"/>
    <cellStyle name="Normal 51 2 3 2 3 2 2" xfId="44464" xr:uid="{00000000-0005-0000-0000-0000665D0000}"/>
    <cellStyle name="Normal 51 2 3 2 3 2 3" xfId="29240" xr:uid="{00000000-0005-0000-0000-0000675D0000}"/>
    <cellStyle name="Normal 51 2 3 2 3 3" xfId="9122" xr:uid="{00000000-0005-0000-0000-0000685D0000}"/>
    <cellStyle name="Normal 51 2 3 2 3 3 2" xfId="39447" xr:uid="{00000000-0005-0000-0000-0000695D0000}"/>
    <cellStyle name="Normal 51 2 3 2 3 3 3" xfId="24223" xr:uid="{00000000-0005-0000-0000-00006A5D0000}"/>
    <cellStyle name="Normal 51 2 3 2 3 4" xfId="34434" xr:uid="{00000000-0005-0000-0000-00006B5D0000}"/>
    <cellStyle name="Normal 51 2 3 2 3 5" xfId="19210" xr:uid="{00000000-0005-0000-0000-00006C5D0000}"/>
    <cellStyle name="Normal 51 2 3 2 4" xfId="5761" xr:uid="{00000000-0005-0000-0000-00006D5D0000}"/>
    <cellStyle name="Normal 51 2 3 2 4 2" xfId="15813" xr:uid="{00000000-0005-0000-0000-00006E5D0000}"/>
    <cellStyle name="Normal 51 2 3 2 4 2 2" xfId="46135" xr:uid="{00000000-0005-0000-0000-00006F5D0000}"/>
    <cellStyle name="Normal 51 2 3 2 4 2 3" xfId="30911" xr:uid="{00000000-0005-0000-0000-0000705D0000}"/>
    <cellStyle name="Normal 51 2 3 2 4 3" xfId="10793" xr:uid="{00000000-0005-0000-0000-0000715D0000}"/>
    <cellStyle name="Normal 51 2 3 2 4 3 2" xfId="41118" xr:uid="{00000000-0005-0000-0000-0000725D0000}"/>
    <cellStyle name="Normal 51 2 3 2 4 3 3" xfId="25894" xr:uid="{00000000-0005-0000-0000-0000735D0000}"/>
    <cellStyle name="Normal 51 2 3 2 4 4" xfId="36105" xr:uid="{00000000-0005-0000-0000-0000745D0000}"/>
    <cellStyle name="Normal 51 2 3 2 4 5" xfId="20881" xr:uid="{00000000-0005-0000-0000-0000755D0000}"/>
    <cellStyle name="Normal 51 2 3 2 5" xfId="12471" xr:uid="{00000000-0005-0000-0000-0000765D0000}"/>
    <cellStyle name="Normal 51 2 3 2 5 2" xfId="42793" xr:uid="{00000000-0005-0000-0000-0000775D0000}"/>
    <cellStyle name="Normal 51 2 3 2 5 3" xfId="27569" xr:uid="{00000000-0005-0000-0000-0000785D0000}"/>
    <cellStyle name="Normal 51 2 3 2 6" xfId="7450" xr:uid="{00000000-0005-0000-0000-0000795D0000}"/>
    <cellStyle name="Normal 51 2 3 2 6 2" xfId="37776" xr:uid="{00000000-0005-0000-0000-00007A5D0000}"/>
    <cellStyle name="Normal 51 2 3 2 6 3" xfId="22552" xr:uid="{00000000-0005-0000-0000-00007B5D0000}"/>
    <cellStyle name="Normal 51 2 3 2 7" xfId="32764" xr:uid="{00000000-0005-0000-0000-00007C5D0000}"/>
    <cellStyle name="Normal 51 2 3 2 8" xfId="17539" xr:uid="{00000000-0005-0000-0000-00007D5D0000}"/>
    <cellStyle name="Normal 51 2 3 3" xfId="2797" xr:uid="{00000000-0005-0000-0000-00007E5D0000}"/>
    <cellStyle name="Normal 51 2 3 3 2" xfId="4487" xr:uid="{00000000-0005-0000-0000-00007F5D0000}"/>
    <cellStyle name="Normal 51 2 3 3 2 2" xfId="14560" xr:uid="{00000000-0005-0000-0000-0000805D0000}"/>
    <cellStyle name="Normal 51 2 3 3 2 2 2" xfId="44882" xr:uid="{00000000-0005-0000-0000-0000815D0000}"/>
    <cellStyle name="Normal 51 2 3 3 2 2 3" xfId="29658" xr:uid="{00000000-0005-0000-0000-0000825D0000}"/>
    <cellStyle name="Normal 51 2 3 3 2 3" xfId="9540" xr:uid="{00000000-0005-0000-0000-0000835D0000}"/>
    <cellStyle name="Normal 51 2 3 3 2 3 2" xfId="39865" xr:uid="{00000000-0005-0000-0000-0000845D0000}"/>
    <cellStyle name="Normal 51 2 3 3 2 3 3" xfId="24641" xr:uid="{00000000-0005-0000-0000-0000855D0000}"/>
    <cellStyle name="Normal 51 2 3 3 2 4" xfId="34852" xr:uid="{00000000-0005-0000-0000-0000865D0000}"/>
    <cellStyle name="Normal 51 2 3 3 2 5" xfId="19628" xr:uid="{00000000-0005-0000-0000-0000875D0000}"/>
    <cellStyle name="Normal 51 2 3 3 3" xfId="6179" xr:uid="{00000000-0005-0000-0000-0000885D0000}"/>
    <cellStyle name="Normal 51 2 3 3 3 2" xfId="16231" xr:uid="{00000000-0005-0000-0000-0000895D0000}"/>
    <cellStyle name="Normal 51 2 3 3 3 2 2" xfId="46553" xr:uid="{00000000-0005-0000-0000-00008A5D0000}"/>
    <cellStyle name="Normal 51 2 3 3 3 2 3" xfId="31329" xr:uid="{00000000-0005-0000-0000-00008B5D0000}"/>
    <cellStyle name="Normal 51 2 3 3 3 3" xfId="11211" xr:uid="{00000000-0005-0000-0000-00008C5D0000}"/>
    <cellStyle name="Normal 51 2 3 3 3 3 2" xfId="41536" xr:uid="{00000000-0005-0000-0000-00008D5D0000}"/>
    <cellStyle name="Normal 51 2 3 3 3 3 3" xfId="26312" xr:uid="{00000000-0005-0000-0000-00008E5D0000}"/>
    <cellStyle name="Normal 51 2 3 3 3 4" xfId="36523" xr:uid="{00000000-0005-0000-0000-00008F5D0000}"/>
    <cellStyle name="Normal 51 2 3 3 3 5" xfId="21299" xr:uid="{00000000-0005-0000-0000-0000905D0000}"/>
    <cellStyle name="Normal 51 2 3 3 4" xfId="12889" xr:uid="{00000000-0005-0000-0000-0000915D0000}"/>
    <cellStyle name="Normal 51 2 3 3 4 2" xfId="43211" xr:uid="{00000000-0005-0000-0000-0000925D0000}"/>
    <cellStyle name="Normal 51 2 3 3 4 3" xfId="27987" xr:uid="{00000000-0005-0000-0000-0000935D0000}"/>
    <cellStyle name="Normal 51 2 3 3 5" xfId="7868" xr:uid="{00000000-0005-0000-0000-0000945D0000}"/>
    <cellStyle name="Normal 51 2 3 3 5 2" xfId="38194" xr:uid="{00000000-0005-0000-0000-0000955D0000}"/>
    <cellStyle name="Normal 51 2 3 3 5 3" xfId="22970" xr:uid="{00000000-0005-0000-0000-0000965D0000}"/>
    <cellStyle name="Normal 51 2 3 3 6" xfId="33182" xr:uid="{00000000-0005-0000-0000-0000975D0000}"/>
    <cellStyle name="Normal 51 2 3 3 7" xfId="17957" xr:uid="{00000000-0005-0000-0000-0000985D0000}"/>
    <cellStyle name="Normal 51 2 3 4" xfId="3650" xr:uid="{00000000-0005-0000-0000-0000995D0000}"/>
    <cellStyle name="Normal 51 2 3 4 2" xfId="13724" xr:uid="{00000000-0005-0000-0000-00009A5D0000}"/>
    <cellStyle name="Normal 51 2 3 4 2 2" xfId="44046" xr:uid="{00000000-0005-0000-0000-00009B5D0000}"/>
    <cellStyle name="Normal 51 2 3 4 2 3" xfId="28822" xr:uid="{00000000-0005-0000-0000-00009C5D0000}"/>
    <cellStyle name="Normal 51 2 3 4 3" xfId="8704" xr:uid="{00000000-0005-0000-0000-00009D5D0000}"/>
    <cellStyle name="Normal 51 2 3 4 3 2" xfId="39029" xr:uid="{00000000-0005-0000-0000-00009E5D0000}"/>
    <cellStyle name="Normal 51 2 3 4 3 3" xfId="23805" xr:uid="{00000000-0005-0000-0000-00009F5D0000}"/>
    <cellStyle name="Normal 51 2 3 4 4" xfId="34016" xr:uid="{00000000-0005-0000-0000-0000A05D0000}"/>
    <cellStyle name="Normal 51 2 3 4 5" xfId="18792" xr:uid="{00000000-0005-0000-0000-0000A15D0000}"/>
    <cellStyle name="Normal 51 2 3 5" xfId="5343" xr:uid="{00000000-0005-0000-0000-0000A25D0000}"/>
    <cellStyle name="Normal 51 2 3 5 2" xfId="15395" xr:uid="{00000000-0005-0000-0000-0000A35D0000}"/>
    <cellStyle name="Normal 51 2 3 5 2 2" xfId="45717" xr:uid="{00000000-0005-0000-0000-0000A45D0000}"/>
    <cellStyle name="Normal 51 2 3 5 2 3" xfId="30493" xr:uid="{00000000-0005-0000-0000-0000A55D0000}"/>
    <cellStyle name="Normal 51 2 3 5 3" xfId="10375" xr:uid="{00000000-0005-0000-0000-0000A65D0000}"/>
    <cellStyle name="Normal 51 2 3 5 3 2" xfId="40700" xr:uid="{00000000-0005-0000-0000-0000A75D0000}"/>
    <cellStyle name="Normal 51 2 3 5 3 3" xfId="25476" xr:uid="{00000000-0005-0000-0000-0000A85D0000}"/>
    <cellStyle name="Normal 51 2 3 5 4" xfId="35687" xr:uid="{00000000-0005-0000-0000-0000A95D0000}"/>
    <cellStyle name="Normal 51 2 3 5 5" xfId="20463" xr:uid="{00000000-0005-0000-0000-0000AA5D0000}"/>
    <cellStyle name="Normal 51 2 3 6" xfId="12053" xr:uid="{00000000-0005-0000-0000-0000AB5D0000}"/>
    <cellStyle name="Normal 51 2 3 6 2" xfId="42375" xr:uid="{00000000-0005-0000-0000-0000AC5D0000}"/>
    <cellStyle name="Normal 51 2 3 6 3" xfId="27151" xr:uid="{00000000-0005-0000-0000-0000AD5D0000}"/>
    <cellStyle name="Normal 51 2 3 7" xfId="7032" xr:uid="{00000000-0005-0000-0000-0000AE5D0000}"/>
    <cellStyle name="Normal 51 2 3 7 2" xfId="37358" xr:uid="{00000000-0005-0000-0000-0000AF5D0000}"/>
    <cellStyle name="Normal 51 2 3 7 3" xfId="22134" xr:uid="{00000000-0005-0000-0000-0000B05D0000}"/>
    <cellStyle name="Normal 51 2 3 8" xfId="32346" xr:uid="{00000000-0005-0000-0000-0000B15D0000}"/>
    <cellStyle name="Normal 51 2 3 9" xfId="17121" xr:uid="{00000000-0005-0000-0000-0000B25D0000}"/>
    <cellStyle name="Normal 51 2 4" xfId="2168" xr:uid="{00000000-0005-0000-0000-0000B35D0000}"/>
    <cellStyle name="Normal 51 2 4 2" xfId="3007" xr:uid="{00000000-0005-0000-0000-0000B45D0000}"/>
    <cellStyle name="Normal 51 2 4 2 2" xfId="4697" xr:uid="{00000000-0005-0000-0000-0000B55D0000}"/>
    <cellStyle name="Normal 51 2 4 2 2 2" xfId="14770" xr:uid="{00000000-0005-0000-0000-0000B65D0000}"/>
    <cellStyle name="Normal 51 2 4 2 2 2 2" xfId="45092" xr:uid="{00000000-0005-0000-0000-0000B75D0000}"/>
    <cellStyle name="Normal 51 2 4 2 2 2 3" xfId="29868" xr:uid="{00000000-0005-0000-0000-0000B85D0000}"/>
    <cellStyle name="Normal 51 2 4 2 2 3" xfId="9750" xr:uid="{00000000-0005-0000-0000-0000B95D0000}"/>
    <cellStyle name="Normal 51 2 4 2 2 3 2" xfId="40075" xr:uid="{00000000-0005-0000-0000-0000BA5D0000}"/>
    <cellStyle name="Normal 51 2 4 2 2 3 3" xfId="24851" xr:uid="{00000000-0005-0000-0000-0000BB5D0000}"/>
    <cellStyle name="Normal 51 2 4 2 2 4" xfId="35062" xr:uid="{00000000-0005-0000-0000-0000BC5D0000}"/>
    <cellStyle name="Normal 51 2 4 2 2 5" xfId="19838" xr:uid="{00000000-0005-0000-0000-0000BD5D0000}"/>
    <cellStyle name="Normal 51 2 4 2 3" xfId="6389" xr:uid="{00000000-0005-0000-0000-0000BE5D0000}"/>
    <cellStyle name="Normal 51 2 4 2 3 2" xfId="16441" xr:uid="{00000000-0005-0000-0000-0000BF5D0000}"/>
    <cellStyle name="Normal 51 2 4 2 3 2 2" xfId="46763" xr:uid="{00000000-0005-0000-0000-0000C05D0000}"/>
    <cellStyle name="Normal 51 2 4 2 3 2 3" xfId="31539" xr:uid="{00000000-0005-0000-0000-0000C15D0000}"/>
    <cellStyle name="Normal 51 2 4 2 3 3" xfId="11421" xr:uid="{00000000-0005-0000-0000-0000C25D0000}"/>
    <cellStyle name="Normal 51 2 4 2 3 3 2" xfId="41746" xr:uid="{00000000-0005-0000-0000-0000C35D0000}"/>
    <cellStyle name="Normal 51 2 4 2 3 3 3" xfId="26522" xr:uid="{00000000-0005-0000-0000-0000C45D0000}"/>
    <cellStyle name="Normal 51 2 4 2 3 4" xfId="36733" xr:uid="{00000000-0005-0000-0000-0000C55D0000}"/>
    <cellStyle name="Normal 51 2 4 2 3 5" xfId="21509" xr:uid="{00000000-0005-0000-0000-0000C65D0000}"/>
    <cellStyle name="Normal 51 2 4 2 4" xfId="13099" xr:uid="{00000000-0005-0000-0000-0000C75D0000}"/>
    <cellStyle name="Normal 51 2 4 2 4 2" xfId="43421" xr:uid="{00000000-0005-0000-0000-0000C85D0000}"/>
    <cellStyle name="Normal 51 2 4 2 4 3" xfId="28197" xr:uid="{00000000-0005-0000-0000-0000C95D0000}"/>
    <cellStyle name="Normal 51 2 4 2 5" xfId="8078" xr:uid="{00000000-0005-0000-0000-0000CA5D0000}"/>
    <cellStyle name="Normal 51 2 4 2 5 2" xfId="38404" xr:uid="{00000000-0005-0000-0000-0000CB5D0000}"/>
    <cellStyle name="Normal 51 2 4 2 5 3" xfId="23180" xr:uid="{00000000-0005-0000-0000-0000CC5D0000}"/>
    <cellStyle name="Normal 51 2 4 2 6" xfId="33392" xr:uid="{00000000-0005-0000-0000-0000CD5D0000}"/>
    <cellStyle name="Normal 51 2 4 2 7" xfId="18167" xr:uid="{00000000-0005-0000-0000-0000CE5D0000}"/>
    <cellStyle name="Normal 51 2 4 3" xfId="3860" xr:uid="{00000000-0005-0000-0000-0000CF5D0000}"/>
    <cellStyle name="Normal 51 2 4 3 2" xfId="13934" xr:uid="{00000000-0005-0000-0000-0000D05D0000}"/>
    <cellStyle name="Normal 51 2 4 3 2 2" xfId="44256" xr:uid="{00000000-0005-0000-0000-0000D15D0000}"/>
    <cellStyle name="Normal 51 2 4 3 2 3" xfId="29032" xr:uid="{00000000-0005-0000-0000-0000D25D0000}"/>
    <cellStyle name="Normal 51 2 4 3 3" xfId="8914" xr:uid="{00000000-0005-0000-0000-0000D35D0000}"/>
    <cellStyle name="Normal 51 2 4 3 3 2" xfId="39239" xr:uid="{00000000-0005-0000-0000-0000D45D0000}"/>
    <cellStyle name="Normal 51 2 4 3 3 3" xfId="24015" xr:uid="{00000000-0005-0000-0000-0000D55D0000}"/>
    <cellStyle name="Normal 51 2 4 3 4" xfId="34226" xr:uid="{00000000-0005-0000-0000-0000D65D0000}"/>
    <cellStyle name="Normal 51 2 4 3 5" xfId="19002" xr:uid="{00000000-0005-0000-0000-0000D75D0000}"/>
    <cellStyle name="Normal 51 2 4 4" xfId="5553" xr:uid="{00000000-0005-0000-0000-0000D85D0000}"/>
    <cellStyle name="Normal 51 2 4 4 2" xfId="15605" xr:uid="{00000000-0005-0000-0000-0000D95D0000}"/>
    <cellStyle name="Normal 51 2 4 4 2 2" xfId="45927" xr:uid="{00000000-0005-0000-0000-0000DA5D0000}"/>
    <cellStyle name="Normal 51 2 4 4 2 3" xfId="30703" xr:uid="{00000000-0005-0000-0000-0000DB5D0000}"/>
    <cellStyle name="Normal 51 2 4 4 3" xfId="10585" xr:uid="{00000000-0005-0000-0000-0000DC5D0000}"/>
    <cellStyle name="Normal 51 2 4 4 3 2" xfId="40910" xr:uid="{00000000-0005-0000-0000-0000DD5D0000}"/>
    <cellStyle name="Normal 51 2 4 4 3 3" xfId="25686" xr:uid="{00000000-0005-0000-0000-0000DE5D0000}"/>
    <cellStyle name="Normal 51 2 4 4 4" xfId="35897" xr:uid="{00000000-0005-0000-0000-0000DF5D0000}"/>
    <cellStyle name="Normal 51 2 4 4 5" xfId="20673" xr:uid="{00000000-0005-0000-0000-0000E05D0000}"/>
    <cellStyle name="Normal 51 2 4 5" xfId="12263" xr:uid="{00000000-0005-0000-0000-0000E15D0000}"/>
    <cellStyle name="Normal 51 2 4 5 2" xfId="42585" xr:uid="{00000000-0005-0000-0000-0000E25D0000}"/>
    <cellStyle name="Normal 51 2 4 5 3" xfId="27361" xr:uid="{00000000-0005-0000-0000-0000E35D0000}"/>
    <cellStyle name="Normal 51 2 4 6" xfId="7242" xr:uid="{00000000-0005-0000-0000-0000E45D0000}"/>
    <cellStyle name="Normal 51 2 4 6 2" xfId="37568" xr:uid="{00000000-0005-0000-0000-0000E55D0000}"/>
    <cellStyle name="Normal 51 2 4 6 3" xfId="22344" xr:uid="{00000000-0005-0000-0000-0000E65D0000}"/>
    <cellStyle name="Normal 51 2 4 7" xfId="32556" xr:uid="{00000000-0005-0000-0000-0000E75D0000}"/>
    <cellStyle name="Normal 51 2 4 8" xfId="17331" xr:uid="{00000000-0005-0000-0000-0000E85D0000}"/>
    <cellStyle name="Normal 51 2 5" xfId="2589" xr:uid="{00000000-0005-0000-0000-0000E95D0000}"/>
    <cellStyle name="Normal 51 2 5 2" xfId="4279" xr:uid="{00000000-0005-0000-0000-0000EA5D0000}"/>
    <cellStyle name="Normal 51 2 5 2 2" xfId="14352" xr:uid="{00000000-0005-0000-0000-0000EB5D0000}"/>
    <cellStyle name="Normal 51 2 5 2 2 2" xfId="44674" xr:uid="{00000000-0005-0000-0000-0000EC5D0000}"/>
    <cellStyle name="Normal 51 2 5 2 2 3" xfId="29450" xr:uid="{00000000-0005-0000-0000-0000ED5D0000}"/>
    <cellStyle name="Normal 51 2 5 2 3" xfId="9332" xr:uid="{00000000-0005-0000-0000-0000EE5D0000}"/>
    <cellStyle name="Normal 51 2 5 2 3 2" xfId="39657" xr:uid="{00000000-0005-0000-0000-0000EF5D0000}"/>
    <cellStyle name="Normal 51 2 5 2 3 3" xfId="24433" xr:uid="{00000000-0005-0000-0000-0000F05D0000}"/>
    <cellStyle name="Normal 51 2 5 2 4" xfId="34644" xr:uid="{00000000-0005-0000-0000-0000F15D0000}"/>
    <cellStyle name="Normal 51 2 5 2 5" xfId="19420" xr:uid="{00000000-0005-0000-0000-0000F25D0000}"/>
    <cellStyle name="Normal 51 2 5 3" xfId="5971" xr:uid="{00000000-0005-0000-0000-0000F35D0000}"/>
    <cellStyle name="Normal 51 2 5 3 2" xfId="16023" xr:uid="{00000000-0005-0000-0000-0000F45D0000}"/>
    <cellStyle name="Normal 51 2 5 3 2 2" xfId="46345" xr:uid="{00000000-0005-0000-0000-0000F55D0000}"/>
    <cellStyle name="Normal 51 2 5 3 2 3" xfId="31121" xr:uid="{00000000-0005-0000-0000-0000F65D0000}"/>
    <cellStyle name="Normal 51 2 5 3 3" xfId="11003" xr:uid="{00000000-0005-0000-0000-0000F75D0000}"/>
    <cellStyle name="Normal 51 2 5 3 3 2" xfId="41328" xr:uid="{00000000-0005-0000-0000-0000F85D0000}"/>
    <cellStyle name="Normal 51 2 5 3 3 3" xfId="26104" xr:uid="{00000000-0005-0000-0000-0000F95D0000}"/>
    <cellStyle name="Normal 51 2 5 3 4" xfId="36315" xr:uid="{00000000-0005-0000-0000-0000FA5D0000}"/>
    <cellStyle name="Normal 51 2 5 3 5" xfId="21091" xr:uid="{00000000-0005-0000-0000-0000FB5D0000}"/>
    <cellStyle name="Normal 51 2 5 4" xfId="12681" xr:uid="{00000000-0005-0000-0000-0000FC5D0000}"/>
    <cellStyle name="Normal 51 2 5 4 2" xfId="43003" xr:uid="{00000000-0005-0000-0000-0000FD5D0000}"/>
    <cellStyle name="Normal 51 2 5 4 3" xfId="27779" xr:uid="{00000000-0005-0000-0000-0000FE5D0000}"/>
    <cellStyle name="Normal 51 2 5 5" xfId="7660" xr:uid="{00000000-0005-0000-0000-0000FF5D0000}"/>
    <cellStyle name="Normal 51 2 5 5 2" xfId="37986" xr:uid="{00000000-0005-0000-0000-0000005E0000}"/>
    <cellStyle name="Normal 51 2 5 5 3" xfId="22762" xr:uid="{00000000-0005-0000-0000-0000015E0000}"/>
    <cellStyle name="Normal 51 2 5 6" xfId="32974" xr:uid="{00000000-0005-0000-0000-0000025E0000}"/>
    <cellStyle name="Normal 51 2 5 7" xfId="17749" xr:uid="{00000000-0005-0000-0000-0000035E0000}"/>
    <cellStyle name="Normal 51 2 6" xfId="3442" xr:uid="{00000000-0005-0000-0000-0000045E0000}"/>
    <cellStyle name="Normal 51 2 6 2" xfId="13516" xr:uid="{00000000-0005-0000-0000-0000055E0000}"/>
    <cellStyle name="Normal 51 2 6 2 2" xfId="43838" xr:uid="{00000000-0005-0000-0000-0000065E0000}"/>
    <cellStyle name="Normal 51 2 6 2 3" xfId="28614" xr:uid="{00000000-0005-0000-0000-0000075E0000}"/>
    <cellStyle name="Normal 51 2 6 3" xfId="8496" xr:uid="{00000000-0005-0000-0000-0000085E0000}"/>
    <cellStyle name="Normal 51 2 6 3 2" xfId="38821" xr:uid="{00000000-0005-0000-0000-0000095E0000}"/>
    <cellStyle name="Normal 51 2 6 3 3" xfId="23597" xr:uid="{00000000-0005-0000-0000-00000A5E0000}"/>
    <cellStyle name="Normal 51 2 6 4" xfId="33808" xr:uid="{00000000-0005-0000-0000-00000B5E0000}"/>
    <cellStyle name="Normal 51 2 6 5" xfId="18584" xr:uid="{00000000-0005-0000-0000-00000C5E0000}"/>
    <cellStyle name="Normal 51 2 7" xfId="5135" xr:uid="{00000000-0005-0000-0000-00000D5E0000}"/>
    <cellStyle name="Normal 51 2 7 2" xfId="15187" xr:uid="{00000000-0005-0000-0000-00000E5E0000}"/>
    <cellStyle name="Normal 51 2 7 2 2" xfId="45509" xr:uid="{00000000-0005-0000-0000-00000F5E0000}"/>
    <cellStyle name="Normal 51 2 7 2 3" xfId="30285" xr:uid="{00000000-0005-0000-0000-0000105E0000}"/>
    <cellStyle name="Normal 51 2 7 3" xfId="10167" xr:uid="{00000000-0005-0000-0000-0000115E0000}"/>
    <cellStyle name="Normal 51 2 7 3 2" xfId="40492" xr:uid="{00000000-0005-0000-0000-0000125E0000}"/>
    <cellStyle name="Normal 51 2 7 3 3" xfId="25268" xr:uid="{00000000-0005-0000-0000-0000135E0000}"/>
    <cellStyle name="Normal 51 2 7 4" xfId="35479" xr:uid="{00000000-0005-0000-0000-0000145E0000}"/>
    <cellStyle name="Normal 51 2 7 5" xfId="20255" xr:uid="{00000000-0005-0000-0000-0000155E0000}"/>
    <cellStyle name="Normal 51 2 8" xfId="11845" xr:uid="{00000000-0005-0000-0000-0000165E0000}"/>
    <cellStyle name="Normal 51 2 8 2" xfId="42167" xr:uid="{00000000-0005-0000-0000-0000175E0000}"/>
    <cellStyle name="Normal 51 2 8 3" xfId="26943" xr:uid="{00000000-0005-0000-0000-0000185E0000}"/>
    <cellStyle name="Normal 51 2 9" xfId="6824" xr:uid="{00000000-0005-0000-0000-0000195E0000}"/>
    <cellStyle name="Normal 51 2 9 2" xfId="37150" xr:uid="{00000000-0005-0000-0000-00001A5E0000}"/>
    <cellStyle name="Normal 51 2 9 3" xfId="21926" xr:uid="{00000000-0005-0000-0000-00001B5E0000}"/>
    <cellStyle name="Normal 51 3" xfId="1788" xr:uid="{00000000-0005-0000-0000-00001C5E0000}"/>
    <cellStyle name="Normal 51 3 10" xfId="16965" xr:uid="{00000000-0005-0000-0000-00001D5E0000}"/>
    <cellStyle name="Normal 51 3 2" xfId="2007" xr:uid="{00000000-0005-0000-0000-00001E5E0000}"/>
    <cellStyle name="Normal 51 3 2 2" xfId="2428" xr:uid="{00000000-0005-0000-0000-00001F5E0000}"/>
    <cellStyle name="Normal 51 3 2 2 2" xfId="3267" xr:uid="{00000000-0005-0000-0000-0000205E0000}"/>
    <cellStyle name="Normal 51 3 2 2 2 2" xfId="4957" xr:uid="{00000000-0005-0000-0000-0000215E0000}"/>
    <cellStyle name="Normal 51 3 2 2 2 2 2" xfId="15030" xr:uid="{00000000-0005-0000-0000-0000225E0000}"/>
    <cellStyle name="Normal 51 3 2 2 2 2 2 2" xfId="45352" xr:uid="{00000000-0005-0000-0000-0000235E0000}"/>
    <cellStyle name="Normal 51 3 2 2 2 2 2 3" xfId="30128" xr:uid="{00000000-0005-0000-0000-0000245E0000}"/>
    <cellStyle name="Normal 51 3 2 2 2 2 3" xfId="10010" xr:uid="{00000000-0005-0000-0000-0000255E0000}"/>
    <cellStyle name="Normal 51 3 2 2 2 2 3 2" xfId="40335" xr:uid="{00000000-0005-0000-0000-0000265E0000}"/>
    <cellStyle name="Normal 51 3 2 2 2 2 3 3" xfId="25111" xr:uid="{00000000-0005-0000-0000-0000275E0000}"/>
    <cellStyle name="Normal 51 3 2 2 2 2 4" xfId="35322" xr:uid="{00000000-0005-0000-0000-0000285E0000}"/>
    <cellStyle name="Normal 51 3 2 2 2 2 5" xfId="20098" xr:uid="{00000000-0005-0000-0000-0000295E0000}"/>
    <cellStyle name="Normal 51 3 2 2 2 3" xfId="6649" xr:uid="{00000000-0005-0000-0000-00002A5E0000}"/>
    <cellStyle name="Normal 51 3 2 2 2 3 2" xfId="16701" xr:uid="{00000000-0005-0000-0000-00002B5E0000}"/>
    <cellStyle name="Normal 51 3 2 2 2 3 2 2" xfId="47023" xr:uid="{00000000-0005-0000-0000-00002C5E0000}"/>
    <cellStyle name="Normal 51 3 2 2 2 3 2 3" xfId="31799" xr:uid="{00000000-0005-0000-0000-00002D5E0000}"/>
    <cellStyle name="Normal 51 3 2 2 2 3 3" xfId="11681" xr:uid="{00000000-0005-0000-0000-00002E5E0000}"/>
    <cellStyle name="Normal 51 3 2 2 2 3 3 2" xfId="42006" xr:uid="{00000000-0005-0000-0000-00002F5E0000}"/>
    <cellStyle name="Normal 51 3 2 2 2 3 3 3" xfId="26782" xr:uid="{00000000-0005-0000-0000-0000305E0000}"/>
    <cellStyle name="Normal 51 3 2 2 2 3 4" xfId="36993" xr:uid="{00000000-0005-0000-0000-0000315E0000}"/>
    <cellStyle name="Normal 51 3 2 2 2 3 5" xfId="21769" xr:uid="{00000000-0005-0000-0000-0000325E0000}"/>
    <cellStyle name="Normal 51 3 2 2 2 4" xfId="13359" xr:uid="{00000000-0005-0000-0000-0000335E0000}"/>
    <cellStyle name="Normal 51 3 2 2 2 4 2" xfId="43681" xr:uid="{00000000-0005-0000-0000-0000345E0000}"/>
    <cellStyle name="Normal 51 3 2 2 2 4 3" xfId="28457" xr:uid="{00000000-0005-0000-0000-0000355E0000}"/>
    <cellStyle name="Normal 51 3 2 2 2 5" xfId="8338" xr:uid="{00000000-0005-0000-0000-0000365E0000}"/>
    <cellStyle name="Normal 51 3 2 2 2 5 2" xfId="38664" xr:uid="{00000000-0005-0000-0000-0000375E0000}"/>
    <cellStyle name="Normal 51 3 2 2 2 5 3" xfId="23440" xr:uid="{00000000-0005-0000-0000-0000385E0000}"/>
    <cellStyle name="Normal 51 3 2 2 2 6" xfId="33652" xr:uid="{00000000-0005-0000-0000-0000395E0000}"/>
    <cellStyle name="Normal 51 3 2 2 2 7" xfId="18427" xr:uid="{00000000-0005-0000-0000-00003A5E0000}"/>
    <cellStyle name="Normal 51 3 2 2 3" xfId="4120" xr:uid="{00000000-0005-0000-0000-00003B5E0000}"/>
    <cellStyle name="Normal 51 3 2 2 3 2" xfId="14194" xr:uid="{00000000-0005-0000-0000-00003C5E0000}"/>
    <cellStyle name="Normal 51 3 2 2 3 2 2" xfId="44516" xr:uid="{00000000-0005-0000-0000-00003D5E0000}"/>
    <cellStyle name="Normal 51 3 2 2 3 2 3" xfId="29292" xr:uid="{00000000-0005-0000-0000-00003E5E0000}"/>
    <cellStyle name="Normal 51 3 2 2 3 3" xfId="9174" xr:uid="{00000000-0005-0000-0000-00003F5E0000}"/>
    <cellStyle name="Normal 51 3 2 2 3 3 2" xfId="39499" xr:uid="{00000000-0005-0000-0000-0000405E0000}"/>
    <cellStyle name="Normal 51 3 2 2 3 3 3" xfId="24275" xr:uid="{00000000-0005-0000-0000-0000415E0000}"/>
    <cellStyle name="Normal 51 3 2 2 3 4" xfId="34486" xr:uid="{00000000-0005-0000-0000-0000425E0000}"/>
    <cellStyle name="Normal 51 3 2 2 3 5" xfId="19262" xr:uid="{00000000-0005-0000-0000-0000435E0000}"/>
    <cellStyle name="Normal 51 3 2 2 4" xfId="5813" xr:uid="{00000000-0005-0000-0000-0000445E0000}"/>
    <cellStyle name="Normal 51 3 2 2 4 2" xfId="15865" xr:uid="{00000000-0005-0000-0000-0000455E0000}"/>
    <cellStyle name="Normal 51 3 2 2 4 2 2" xfId="46187" xr:uid="{00000000-0005-0000-0000-0000465E0000}"/>
    <cellStyle name="Normal 51 3 2 2 4 2 3" xfId="30963" xr:uid="{00000000-0005-0000-0000-0000475E0000}"/>
    <cellStyle name="Normal 51 3 2 2 4 3" xfId="10845" xr:uid="{00000000-0005-0000-0000-0000485E0000}"/>
    <cellStyle name="Normal 51 3 2 2 4 3 2" xfId="41170" xr:uid="{00000000-0005-0000-0000-0000495E0000}"/>
    <cellStyle name="Normal 51 3 2 2 4 3 3" xfId="25946" xr:uid="{00000000-0005-0000-0000-00004A5E0000}"/>
    <cellStyle name="Normal 51 3 2 2 4 4" xfId="36157" xr:uid="{00000000-0005-0000-0000-00004B5E0000}"/>
    <cellStyle name="Normal 51 3 2 2 4 5" xfId="20933" xr:uid="{00000000-0005-0000-0000-00004C5E0000}"/>
    <cellStyle name="Normal 51 3 2 2 5" xfId="12523" xr:uid="{00000000-0005-0000-0000-00004D5E0000}"/>
    <cellStyle name="Normal 51 3 2 2 5 2" xfId="42845" xr:uid="{00000000-0005-0000-0000-00004E5E0000}"/>
    <cellStyle name="Normal 51 3 2 2 5 3" xfId="27621" xr:uid="{00000000-0005-0000-0000-00004F5E0000}"/>
    <cellStyle name="Normal 51 3 2 2 6" xfId="7502" xr:uid="{00000000-0005-0000-0000-0000505E0000}"/>
    <cellStyle name="Normal 51 3 2 2 6 2" xfId="37828" xr:uid="{00000000-0005-0000-0000-0000515E0000}"/>
    <cellStyle name="Normal 51 3 2 2 6 3" xfId="22604" xr:uid="{00000000-0005-0000-0000-0000525E0000}"/>
    <cellStyle name="Normal 51 3 2 2 7" xfId="32816" xr:uid="{00000000-0005-0000-0000-0000535E0000}"/>
    <cellStyle name="Normal 51 3 2 2 8" xfId="17591" xr:uid="{00000000-0005-0000-0000-0000545E0000}"/>
    <cellStyle name="Normal 51 3 2 3" xfId="2849" xr:uid="{00000000-0005-0000-0000-0000555E0000}"/>
    <cellStyle name="Normal 51 3 2 3 2" xfId="4539" xr:uid="{00000000-0005-0000-0000-0000565E0000}"/>
    <cellStyle name="Normal 51 3 2 3 2 2" xfId="14612" xr:uid="{00000000-0005-0000-0000-0000575E0000}"/>
    <cellStyle name="Normal 51 3 2 3 2 2 2" xfId="44934" xr:uid="{00000000-0005-0000-0000-0000585E0000}"/>
    <cellStyle name="Normal 51 3 2 3 2 2 3" xfId="29710" xr:uid="{00000000-0005-0000-0000-0000595E0000}"/>
    <cellStyle name="Normal 51 3 2 3 2 3" xfId="9592" xr:uid="{00000000-0005-0000-0000-00005A5E0000}"/>
    <cellStyle name="Normal 51 3 2 3 2 3 2" xfId="39917" xr:uid="{00000000-0005-0000-0000-00005B5E0000}"/>
    <cellStyle name="Normal 51 3 2 3 2 3 3" xfId="24693" xr:uid="{00000000-0005-0000-0000-00005C5E0000}"/>
    <cellStyle name="Normal 51 3 2 3 2 4" xfId="34904" xr:uid="{00000000-0005-0000-0000-00005D5E0000}"/>
    <cellStyle name="Normal 51 3 2 3 2 5" xfId="19680" xr:uid="{00000000-0005-0000-0000-00005E5E0000}"/>
    <cellStyle name="Normal 51 3 2 3 3" xfId="6231" xr:uid="{00000000-0005-0000-0000-00005F5E0000}"/>
    <cellStyle name="Normal 51 3 2 3 3 2" xfId="16283" xr:uid="{00000000-0005-0000-0000-0000605E0000}"/>
    <cellStyle name="Normal 51 3 2 3 3 2 2" xfId="46605" xr:uid="{00000000-0005-0000-0000-0000615E0000}"/>
    <cellStyle name="Normal 51 3 2 3 3 2 3" xfId="31381" xr:uid="{00000000-0005-0000-0000-0000625E0000}"/>
    <cellStyle name="Normal 51 3 2 3 3 3" xfId="11263" xr:uid="{00000000-0005-0000-0000-0000635E0000}"/>
    <cellStyle name="Normal 51 3 2 3 3 3 2" xfId="41588" xr:uid="{00000000-0005-0000-0000-0000645E0000}"/>
    <cellStyle name="Normal 51 3 2 3 3 3 3" xfId="26364" xr:uid="{00000000-0005-0000-0000-0000655E0000}"/>
    <cellStyle name="Normal 51 3 2 3 3 4" xfId="36575" xr:uid="{00000000-0005-0000-0000-0000665E0000}"/>
    <cellStyle name="Normal 51 3 2 3 3 5" xfId="21351" xr:uid="{00000000-0005-0000-0000-0000675E0000}"/>
    <cellStyle name="Normal 51 3 2 3 4" xfId="12941" xr:uid="{00000000-0005-0000-0000-0000685E0000}"/>
    <cellStyle name="Normal 51 3 2 3 4 2" xfId="43263" xr:uid="{00000000-0005-0000-0000-0000695E0000}"/>
    <cellStyle name="Normal 51 3 2 3 4 3" xfId="28039" xr:uid="{00000000-0005-0000-0000-00006A5E0000}"/>
    <cellStyle name="Normal 51 3 2 3 5" xfId="7920" xr:uid="{00000000-0005-0000-0000-00006B5E0000}"/>
    <cellStyle name="Normal 51 3 2 3 5 2" xfId="38246" xr:uid="{00000000-0005-0000-0000-00006C5E0000}"/>
    <cellStyle name="Normal 51 3 2 3 5 3" xfId="23022" xr:uid="{00000000-0005-0000-0000-00006D5E0000}"/>
    <cellStyle name="Normal 51 3 2 3 6" xfId="33234" xr:uid="{00000000-0005-0000-0000-00006E5E0000}"/>
    <cellStyle name="Normal 51 3 2 3 7" xfId="18009" xr:uid="{00000000-0005-0000-0000-00006F5E0000}"/>
    <cellStyle name="Normal 51 3 2 4" xfId="3702" xr:uid="{00000000-0005-0000-0000-0000705E0000}"/>
    <cellStyle name="Normal 51 3 2 4 2" xfId="13776" xr:uid="{00000000-0005-0000-0000-0000715E0000}"/>
    <cellStyle name="Normal 51 3 2 4 2 2" xfId="44098" xr:uid="{00000000-0005-0000-0000-0000725E0000}"/>
    <cellStyle name="Normal 51 3 2 4 2 3" xfId="28874" xr:uid="{00000000-0005-0000-0000-0000735E0000}"/>
    <cellStyle name="Normal 51 3 2 4 3" xfId="8756" xr:uid="{00000000-0005-0000-0000-0000745E0000}"/>
    <cellStyle name="Normal 51 3 2 4 3 2" xfId="39081" xr:uid="{00000000-0005-0000-0000-0000755E0000}"/>
    <cellStyle name="Normal 51 3 2 4 3 3" xfId="23857" xr:uid="{00000000-0005-0000-0000-0000765E0000}"/>
    <cellStyle name="Normal 51 3 2 4 4" xfId="34068" xr:uid="{00000000-0005-0000-0000-0000775E0000}"/>
    <cellStyle name="Normal 51 3 2 4 5" xfId="18844" xr:uid="{00000000-0005-0000-0000-0000785E0000}"/>
    <cellStyle name="Normal 51 3 2 5" xfId="5395" xr:uid="{00000000-0005-0000-0000-0000795E0000}"/>
    <cellStyle name="Normal 51 3 2 5 2" xfId="15447" xr:uid="{00000000-0005-0000-0000-00007A5E0000}"/>
    <cellStyle name="Normal 51 3 2 5 2 2" xfId="45769" xr:uid="{00000000-0005-0000-0000-00007B5E0000}"/>
    <cellStyle name="Normal 51 3 2 5 2 3" xfId="30545" xr:uid="{00000000-0005-0000-0000-00007C5E0000}"/>
    <cellStyle name="Normal 51 3 2 5 3" xfId="10427" xr:uid="{00000000-0005-0000-0000-00007D5E0000}"/>
    <cellStyle name="Normal 51 3 2 5 3 2" xfId="40752" xr:uid="{00000000-0005-0000-0000-00007E5E0000}"/>
    <cellStyle name="Normal 51 3 2 5 3 3" xfId="25528" xr:uid="{00000000-0005-0000-0000-00007F5E0000}"/>
    <cellStyle name="Normal 51 3 2 5 4" xfId="35739" xr:uid="{00000000-0005-0000-0000-0000805E0000}"/>
    <cellStyle name="Normal 51 3 2 5 5" xfId="20515" xr:uid="{00000000-0005-0000-0000-0000815E0000}"/>
    <cellStyle name="Normal 51 3 2 6" xfId="12105" xr:uid="{00000000-0005-0000-0000-0000825E0000}"/>
    <cellStyle name="Normal 51 3 2 6 2" xfId="42427" xr:uid="{00000000-0005-0000-0000-0000835E0000}"/>
    <cellStyle name="Normal 51 3 2 6 3" xfId="27203" xr:uid="{00000000-0005-0000-0000-0000845E0000}"/>
    <cellStyle name="Normal 51 3 2 7" xfId="7084" xr:uid="{00000000-0005-0000-0000-0000855E0000}"/>
    <cellStyle name="Normal 51 3 2 7 2" xfId="37410" xr:uid="{00000000-0005-0000-0000-0000865E0000}"/>
    <cellStyle name="Normal 51 3 2 7 3" xfId="22186" xr:uid="{00000000-0005-0000-0000-0000875E0000}"/>
    <cellStyle name="Normal 51 3 2 8" xfId="32398" xr:uid="{00000000-0005-0000-0000-0000885E0000}"/>
    <cellStyle name="Normal 51 3 2 9" xfId="17173" xr:uid="{00000000-0005-0000-0000-0000895E0000}"/>
    <cellStyle name="Normal 51 3 3" xfId="2220" xr:uid="{00000000-0005-0000-0000-00008A5E0000}"/>
    <cellStyle name="Normal 51 3 3 2" xfId="3059" xr:uid="{00000000-0005-0000-0000-00008B5E0000}"/>
    <cellStyle name="Normal 51 3 3 2 2" xfId="4749" xr:uid="{00000000-0005-0000-0000-00008C5E0000}"/>
    <cellStyle name="Normal 51 3 3 2 2 2" xfId="14822" xr:uid="{00000000-0005-0000-0000-00008D5E0000}"/>
    <cellStyle name="Normal 51 3 3 2 2 2 2" xfId="45144" xr:uid="{00000000-0005-0000-0000-00008E5E0000}"/>
    <cellStyle name="Normal 51 3 3 2 2 2 3" xfId="29920" xr:uid="{00000000-0005-0000-0000-00008F5E0000}"/>
    <cellStyle name="Normal 51 3 3 2 2 3" xfId="9802" xr:uid="{00000000-0005-0000-0000-0000905E0000}"/>
    <cellStyle name="Normal 51 3 3 2 2 3 2" xfId="40127" xr:uid="{00000000-0005-0000-0000-0000915E0000}"/>
    <cellStyle name="Normal 51 3 3 2 2 3 3" xfId="24903" xr:uid="{00000000-0005-0000-0000-0000925E0000}"/>
    <cellStyle name="Normal 51 3 3 2 2 4" xfId="35114" xr:uid="{00000000-0005-0000-0000-0000935E0000}"/>
    <cellStyle name="Normal 51 3 3 2 2 5" xfId="19890" xr:uid="{00000000-0005-0000-0000-0000945E0000}"/>
    <cellStyle name="Normal 51 3 3 2 3" xfId="6441" xr:uid="{00000000-0005-0000-0000-0000955E0000}"/>
    <cellStyle name="Normal 51 3 3 2 3 2" xfId="16493" xr:uid="{00000000-0005-0000-0000-0000965E0000}"/>
    <cellStyle name="Normal 51 3 3 2 3 2 2" xfId="46815" xr:uid="{00000000-0005-0000-0000-0000975E0000}"/>
    <cellStyle name="Normal 51 3 3 2 3 2 3" xfId="31591" xr:uid="{00000000-0005-0000-0000-0000985E0000}"/>
    <cellStyle name="Normal 51 3 3 2 3 3" xfId="11473" xr:uid="{00000000-0005-0000-0000-0000995E0000}"/>
    <cellStyle name="Normal 51 3 3 2 3 3 2" xfId="41798" xr:uid="{00000000-0005-0000-0000-00009A5E0000}"/>
    <cellStyle name="Normal 51 3 3 2 3 3 3" xfId="26574" xr:uid="{00000000-0005-0000-0000-00009B5E0000}"/>
    <cellStyle name="Normal 51 3 3 2 3 4" xfId="36785" xr:uid="{00000000-0005-0000-0000-00009C5E0000}"/>
    <cellStyle name="Normal 51 3 3 2 3 5" xfId="21561" xr:uid="{00000000-0005-0000-0000-00009D5E0000}"/>
    <cellStyle name="Normal 51 3 3 2 4" xfId="13151" xr:uid="{00000000-0005-0000-0000-00009E5E0000}"/>
    <cellStyle name="Normal 51 3 3 2 4 2" xfId="43473" xr:uid="{00000000-0005-0000-0000-00009F5E0000}"/>
    <cellStyle name="Normal 51 3 3 2 4 3" xfId="28249" xr:uid="{00000000-0005-0000-0000-0000A05E0000}"/>
    <cellStyle name="Normal 51 3 3 2 5" xfId="8130" xr:uid="{00000000-0005-0000-0000-0000A15E0000}"/>
    <cellStyle name="Normal 51 3 3 2 5 2" xfId="38456" xr:uid="{00000000-0005-0000-0000-0000A25E0000}"/>
    <cellStyle name="Normal 51 3 3 2 5 3" xfId="23232" xr:uid="{00000000-0005-0000-0000-0000A35E0000}"/>
    <cellStyle name="Normal 51 3 3 2 6" xfId="33444" xr:uid="{00000000-0005-0000-0000-0000A45E0000}"/>
    <cellStyle name="Normal 51 3 3 2 7" xfId="18219" xr:uid="{00000000-0005-0000-0000-0000A55E0000}"/>
    <cellStyle name="Normal 51 3 3 3" xfId="3912" xr:uid="{00000000-0005-0000-0000-0000A65E0000}"/>
    <cellStyle name="Normal 51 3 3 3 2" xfId="13986" xr:uid="{00000000-0005-0000-0000-0000A75E0000}"/>
    <cellStyle name="Normal 51 3 3 3 2 2" xfId="44308" xr:uid="{00000000-0005-0000-0000-0000A85E0000}"/>
    <cellStyle name="Normal 51 3 3 3 2 3" xfId="29084" xr:uid="{00000000-0005-0000-0000-0000A95E0000}"/>
    <cellStyle name="Normal 51 3 3 3 3" xfId="8966" xr:uid="{00000000-0005-0000-0000-0000AA5E0000}"/>
    <cellStyle name="Normal 51 3 3 3 3 2" xfId="39291" xr:uid="{00000000-0005-0000-0000-0000AB5E0000}"/>
    <cellStyle name="Normal 51 3 3 3 3 3" xfId="24067" xr:uid="{00000000-0005-0000-0000-0000AC5E0000}"/>
    <cellStyle name="Normal 51 3 3 3 4" xfId="34278" xr:uid="{00000000-0005-0000-0000-0000AD5E0000}"/>
    <cellStyle name="Normal 51 3 3 3 5" xfId="19054" xr:uid="{00000000-0005-0000-0000-0000AE5E0000}"/>
    <cellStyle name="Normal 51 3 3 4" xfId="5605" xr:uid="{00000000-0005-0000-0000-0000AF5E0000}"/>
    <cellStyle name="Normal 51 3 3 4 2" xfId="15657" xr:uid="{00000000-0005-0000-0000-0000B05E0000}"/>
    <cellStyle name="Normal 51 3 3 4 2 2" xfId="45979" xr:uid="{00000000-0005-0000-0000-0000B15E0000}"/>
    <cellStyle name="Normal 51 3 3 4 2 3" xfId="30755" xr:uid="{00000000-0005-0000-0000-0000B25E0000}"/>
    <cellStyle name="Normal 51 3 3 4 3" xfId="10637" xr:uid="{00000000-0005-0000-0000-0000B35E0000}"/>
    <cellStyle name="Normal 51 3 3 4 3 2" xfId="40962" xr:uid="{00000000-0005-0000-0000-0000B45E0000}"/>
    <cellStyle name="Normal 51 3 3 4 3 3" xfId="25738" xr:uid="{00000000-0005-0000-0000-0000B55E0000}"/>
    <cellStyle name="Normal 51 3 3 4 4" xfId="35949" xr:uid="{00000000-0005-0000-0000-0000B65E0000}"/>
    <cellStyle name="Normal 51 3 3 4 5" xfId="20725" xr:uid="{00000000-0005-0000-0000-0000B75E0000}"/>
    <cellStyle name="Normal 51 3 3 5" xfId="12315" xr:uid="{00000000-0005-0000-0000-0000B85E0000}"/>
    <cellStyle name="Normal 51 3 3 5 2" xfId="42637" xr:uid="{00000000-0005-0000-0000-0000B95E0000}"/>
    <cellStyle name="Normal 51 3 3 5 3" xfId="27413" xr:uid="{00000000-0005-0000-0000-0000BA5E0000}"/>
    <cellStyle name="Normal 51 3 3 6" xfId="7294" xr:uid="{00000000-0005-0000-0000-0000BB5E0000}"/>
    <cellStyle name="Normal 51 3 3 6 2" xfId="37620" xr:uid="{00000000-0005-0000-0000-0000BC5E0000}"/>
    <cellStyle name="Normal 51 3 3 6 3" xfId="22396" xr:uid="{00000000-0005-0000-0000-0000BD5E0000}"/>
    <cellStyle name="Normal 51 3 3 7" xfId="32608" xr:uid="{00000000-0005-0000-0000-0000BE5E0000}"/>
    <cellStyle name="Normal 51 3 3 8" xfId="17383" xr:uid="{00000000-0005-0000-0000-0000BF5E0000}"/>
    <cellStyle name="Normal 51 3 4" xfId="2641" xr:uid="{00000000-0005-0000-0000-0000C05E0000}"/>
    <cellStyle name="Normal 51 3 4 2" xfId="4331" xr:uid="{00000000-0005-0000-0000-0000C15E0000}"/>
    <cellStyle name="Normal 51 3 4 2 2" xfId="14404" xr:uid="{00000000-0005-0000-0000-0000C25E0000}"/>
    <cellStyle name="Normal 51 3 4 2 2 2" xfId="44726" xr:uid="{00000000-0005-0000-0000-0000C35E0000}"/>
    <cellStyle name="Normal 51 3 4 2 2 3" xfId="29502" xr:uid="{00000000-0005-0000-0000-0000C45E0000}"/>
    <cellStyle name="Normal 51 3 4 2 3" xfId="9384" xr:uid="{00000000-0005-0000-0000-0000C55E0000}"/>
    <cellStyle name="Normal 51 3 4 2 3 2" xfId="39709" xr:uid="{00000000-0005-0000-0000-0000C65E0000}"/>
    <cellStyle name="Normal 51 3 4 2 3 3" xfId="24485" xr:uid="{00000000-0005-0000-0000-0000C75E0000}"/>
    <cellStyle name="Normal 51 3 4 2 4" xfId="34696" xr:uid="{00000000-0005-0000-0000-0000C85E0000}"/>
    <cellStyle name="Normal 51 3 4 2 5" xfId="19472" xr:uid="{00000000-0005-0000-0000-0000C95E0000}"/>
    <cellStyle name="Normal 51 3 4 3" xfId="6023" xr:uid="{00000000-0005-0000-0000-0000CA5E0000}"/>
    <cellStyle name="Normal 51 3 4 3 2" xfId="16075" xr:uid="{00000000-0005-0000-0000-0000CB5E0000}"/>
    <cellStyle name="Normal 51 3 4 3 2 2" xfId="46397" xr:uid="{00000000-0005-0000-0000-0000CC5E0000}"/>
    <cellStyle name="Normal 51 3 4 3 2 3" xfId="31173" xr:uid="{00000000-0005-0000-0000-0000CD5E0000}"/>
    <cellStyle name="Normal 51 3 4 3 3" xfId="11055" xr:uid="{00000000-0005-0000-0000-0000CE5E0000}"/>
    <cellStyle name="Normal 51 3 4 3 3 2" xfId="41380" xr:uid="{00000000-0005-0000-0000-0000CF5E0000}"/>
    <cellStyle name="Normal 51 3 4 3 3 3" xfId="26156" xr:uid="{00000000-0005-0000-0000-0000D05E0000}"/>
    <cellStyle name="Normal 51 3 4 3 4" xfId="36367" xr:uid="{00000000-0005-0000-0000-0000D15E0000}"/>
    <cellStyle name="Normal 51 3 4 3 5" xfId="21143" xr:uid="{00000000-0005-0000-0000-0000D25E0000}"/>
    <cellStyle name="Normal 51 3 4 4" xfId="12733" xr:uid="{00000000-0005-0000-0000-0000D35E0000}"/>
    <cellStyle name="Normal 51 3 4 4 2" xfId="43055" xr:uid="{00000000-0005-0000-0000-0000D45E0000}"/>
    <cellStyle name="Normal 51 3 4 4 3" xfId="27831" xr:uid="{00000000-0005-0000-0000-0000D55E0000}"/>
    <cellStyle name="Normal 51 3 4 5" xfId="7712" xr:uid="{00000000-0005-0000-0000-0000D65E0000}"/>
    <cellStyle name="Normal 51 3 4 5 2" xfId="38038" xr:uid="{00000000-0005-0000-0000-0000D75E0000}"/>
    <cellStyle name="Normal 51 3 4 5 3" xfId="22814" xr:uid="{00000000-0005-0000-0000-0000D85E0000}"/>
    <cellStyle name="Normal 51 3 4 6" xfId="33026" xr:uid="{00000000-0005-0000-0000-0000D95E0000}"/>
    <cellStyle name="Normal 51 3 4 7" xfId="17801" xr:uid="{00000000-0005-0000-0000-0000DA5E0000}"/>
    <cellStyle name="Normal 51 3 5" xfId="3494" xr:uid="{00000000-0005-0000-0000-0000DB5E0000}"/>
    <cellStyle name="Normal 51 3 5 2" xfId="13568" xr:uid="{00000000-0005-0000-0000-0000DC5E0000}"/>
    <cellStyle name="Normal 51 3 5 2 2" xfId="43890" xr:uid="{00000000-0005-0000-0000-0000DD5E0000}"/>
    <cellStyle name="Normal 51 3 5 2 3" xfId="28666" xr:uid="{00000000-0005-0000-0000-0000DE5E0000}"/>
    <cellStyle name="Normal 51 3 5 3" xfId="8548" xr:uid="{00000000-0005-0000-0000-0000DF5E0000}"/>
    <cellStyle name="Normal 51 3 5 3 2" xfId="38873" xr:uid="{00000000-0005-0000-0000-0000E05E0000}"/>
    <cellStyle name="Normal 51 3 5 3 3" xfId="23649" xr:uid="{00000000-0005-0000-0000-0000E15E0000}"/>
    <cellStyle name="Normal 51 3 5 4" xfId="33860" xr:uid="{00000000-0005-0000-0000-0000E25E0000}"/>
    <cellStyle name="Normal 51 3 5 5" xfId="18636" xr:uid="{00000000-0005-0000-0000-0000E35E0000}"/>
    <cellStyle name="Normal 51 3 6" xfId="5187" xr:uid="{00000000-0005-0000-0000-0000E45E0000}"/>
    <cellStyle name="Normal 51 3 6 2" xfId="15239" xr:uid="{00000000-0005-0000-0000-0000E55E0000}"/>
    <cellStyle name="Normal 51 3 6 2 2" xfId="45561" xr:uid="{00000000-0005-0000-0000-0000E65E0000}"/>
    <cellStyle name="Normal 51 3 6 2 3" xfId="30337" xr:uid="{00000000-0005-0000-0000-0000E75E0000}"/>
    <cellStyle name="Normal 51 3 6 3" xfId="10219" xr:uid="{00000000-0005-0000-0000-0000E85E0000}"/>
    <cellStyle name="Normal 51 3 6 3 2" xfId="40544" xr:uid="{00000000-0005-0000-0000-0000E95E0000}"/>
    <cellStyle name="Normal 51 3 6 3 3" xfId="25320" xr:uid="{00000000-0005-0000-0000-0000EA5E0000}"/>
    <cellStyle name="Normal 51 3 6 4" xfId="35531" xr:uid="{00000000-0005-0000-0000-0000EB5E0000}"/>
    <cellStyle name="Normal 51 3 6 5" xfId="20307" xr:uid="{00000000-0005-0000-0000-0000EC5E0000}"/>
    <cellStyle name="Normal 51 3 7" xfId="11897" xr:uid="{00000000-0005-0000-0000-0000ED5E0000}"/>
    <cellStyle name="Normal 51 3 7 2" xfId="42219" xr:uid="{00000000-0005-0000-0000-0000EE5E0000}"/>
    <cellStyle name="Normal 51 3 7 3" xfId="26995" xr:uid="{00000000-0005-0000-0000-0000EF5E0000}"/>
    <cellStyle name="Normal 51 3 8" xfId="6876" xr:uid="{00000000-0005-0000-0000-0000F05E0000}"/>
    <cellStyle name="Normal 51 3 8 2" xfId="37202" xr:uid="{00000000-0005-0000-0000-0000F15E0000}"/>
    <cellStyle name="Normal 51 3 8 3" xfId="21978" xr:uid="{00000000-0005-0000-0000-0000F25E0000}"/>
    <cellStyle name="Normal 51 3 9" xfId="32191" xr:uid="{00000000-0005-0000-0000-0000F35E0000}"/>
    <cellStyle name="Normal 51 4" xfId="1901" xr:uid="{00000000-0005-0000-0000-0000F45E0000}"/>
    <cellStyle name="Normal 51 4 2" xfId="2324" xr:uid="{00000000-0005-0000-0000-0000F55E0000}"/>
    <cellStyle name="Normal 51 4 2 2" xfId="3163" xr:uid="{00000000-0005-0000-0000-0000F65E0000}"/>
    <cellStyle name="Normal 51 4 2 2 2" xfId="4853" xr:uid="{00000000-0005-0000-0000-0000F75E0000}"/>
    <cellStyle name="Normal 51 4 2 2 2 2" xfId="14926" xr:uid="{00000000-0005-0000-0000-0000F85E0000}"/>
    <cellStyle name="Normal 51 4 2 2 2 2 2" xfId="45248" xr:uid="{00000000-0005-0000-0000-0000F95E0000}"/>
    <cellStyle name="Normal 51 4 2 2 2 2 3" xfId="30024" xr:uid="{00000000-0005-0000-0000-0000FA5E0000}"/>
    <cellStyle name="Normal 51 4 2 2 2 3" xfId="9906" xr:uid="{00000000-0005-0000-0000-0000FB5E0000}"/>
    <cellStyle name="Normal 51 4 2 2 2 3 2" xfId="40231" xr:uid="{00000000-0005-0000-0000-0000FC5E0000}"/>
    <cellStyle name="Normal 51 4 2 2 2 3 3" xfId="25007" xr:uid="{00000000-0005-0000-0000-0000FD5E0000}"/>
    <cellStyle name="Normal 51 4 2 2 2 4" xfId="35218" xr:uid="{00000000-0005-0000-0000-0000FE5E0000}"/>
    <cellStyle name="Normal 51 4 2 2 2 5" xfId="19994" xr:uid="{00000000-0005-0000-0000-0000FF5E0000}"/>
    <cellStyle name="Normal 51 4 2 2 3" xfId="6545" xr:uid="{00000000-0005-0000-0000-0000005F0000}"/>
    <cellStyle name="Normal 51 4 2 2 3 2" xfId="16597" xr:uid="{00000000-0005-0000-0000-0000015F0000}"/>
    <cellStyle name="Normal 51 4 2 2 3 2 2" xfId="46919" xr:uid="{00000000-0005-0000-0000-0000025F0000}"/>
    <cellStyle name="Normal 51 4 2 2 3 2 3" xfId="31695" xr:uid="{00000000-0005-0000-0000-0000035F0000}"/>
    <cellStyle name="Normal 51 4 2 2 3 3" xfId="11577" xr:uid="{00000000-0005-0000-0000-0000045F0000}"/>
    <cellStyle name="Normal 51 4 2 2 3 3 2" xfId="41902" xr:uid="{00000000-0005-0000-0000-0000055F0000}"/>
    <cellStyle name="Normal 51 4 2 2 3 3 3" xfId="26678" xr:uid="{00000000-0005-0000-0000-0000065F0000}"/>
    <cellStyle name="Normal 51 4 2 2 3 4" xfId="36889" xr:uid="{00000000-0005-0000-0000-0000075F0000}"/>
    <cellStyle name="Normal 51 4 2 2 3 5" xfId="21665" xr:uid="{00000000-0005-0000-0000-0000085F0000}"/>
    <cellStyle name="Normal 51 4 2 2 4" xfId="13255" xr:uid="{00000000-0005-0000-0000-0000095F0000}"/>
    <cellStyle name="Normal 51 4 2 2 4 2" xfId="43577" xr:uid="{00000000-0005-0000-0000-00000A5F0000}"/>
    <cellStyle name="Normal 51 4 2 2 4 3" xfId="28353" xr:uid="{00000000-0005-0000-0000-00000B5F0000}"/>
    <cellStyle name="Normal 51 4 2 2 5" xfId="8234" xr:uid="{00000000-0005-0000-0000-00000C5F0000}"/>
    <cellStyle name="Normal 51 4 2 2 5 2" xfId="38560" xr:uid="{00000000-0005-0000-0000-00000D5F0000}"/>
    <cellStyle name="Normal 51 4 2 2 5 3" xfId="23336" xr:uid="{00000000-0005-0000-0000-00000E5F0000}"/>
    <cellStyle name="Normal 51 4 2 2 6" xfId="33548" xr:uid="{00000000-0005-0000-0000-00000F5F0000}"/>
    <cellStyle name="Normal 51 4 2 2 7" xfId="18323" xr:uid="{00000000-0005-0000-0000-0000105F0000}"/>
    <cellStyle name="Normal 51 4 2 3" xfId="4016" xr:uid="{00000000-0005-0000-0000-0000115F0000}"/>
    <cellStyle name="Normal 51 4 2 3 2" xfId="14090" xr:uid="{00000000-0005-0000-0000-0000125F0000}"/>
    <cellStyle name="Normal 51 4 2 3 2 2" xfId="44412" xr:uid="{00000000-0005-0000-0000-0000135F0000}"/>
    <cellStyle name="Normal 51 4 2 3 2 3" xfId="29188" xr:uid="{00000000-0005-0000-0000-0000145F0000}"/>
    <cellStyle name="Normal 51 4 2 3 3" xfId="9070" xr:uid="{00000000-0005-0000-0000-0000155F0000}"/>
    <cellStyle name="Normal 51 4 2 3 3 2" xfId="39395" xr:uid="{00000000-0005-0000-0000-0000165F0000}"/>
    <cellStyle name="Normal 51 4 2 3 3 3" xfId="24171" xr:uid="{00000000-0005-0000-0000-0000175F0000}"/>
    <cellStyle name="Normal 51 4 2 3 4" xfId="34382" xr:uid="{00000000-0005-0000-0000-0000185F0000}"/>
    <cellStyle name="Normal 51 4 2 3 5" xfId="19158" xr:uid="{00000000-0005-0000-0000-0000195F0000}"/>
    <cellStyle name="Normal 51 4 2 4" xfId="5709" xr:uid="{00000000-0005-0000-0000-00001A5F0000}"/>
    <cellStyle name="Normal 51 4 2 4 2" xfId="15761" xr:uid="{00000000-0005-0000-0000-00001B5F0000}"/>
    <cellStyle name="Normal 51 4 2 4 2 2" xfId="46083" xr:uid="{00000000-0005-0000-0000-00001C5F0000}"/>
    <cellStyle name="Normal 51 4 2 4 2 3" xfId="30859" xr:uid="{00000000-0005-0000-0000-00001D5F0000}"/>
    <cellStyle name="Normal 51 4 2 4 3" xfId="10741" xr:uid="{00000000-0005-0000-0000-00001E5F0000}"/>
    <cellStyle name="Normal 51 4 2 4 3 2" xfId="41066" xr:uid="{00000000-0005-0000-0000-00001F5F0000}"/>
    <cellStyle name="Normal 51 4 2 4 3 3" xfId="25842" xr:uid="{00000000-0005-0000-0000-0000205F0000}"/>
    <cellStyle name="Normal 51 4 2 4 4" xfId="36053" xr:uid="{00000000-0005-0000-0000-0000215F0000}"/>
    <cellStyle name="Normal 51 4 2 4 5" xfId="20829" xr:uid="{00000000-0005-0000-0000-0000225F0000}"/>
    <cellStyle name="Normal 51 4 2 5" xfId="12419" xr:uid="{00000000-0005-0000-0000-0000235F0000}"/>
    <cellStyle name="Normal 51 4 2 5 2" xfId="42741" xr:uid="{00000000-0005-0000-0000-0000245F0000}"/>
    <cellStyle name="Normal 51 4 2 5 3" xfId="27517" xr:uid="{00000000-0005-0000-0000-0000255F0000}"/>
    <cellStyle name="Normal 51 4 2 6" xfId="7398" xr:uid="{00000000-0005-0000-0000-0000265F0000}"/>
    <cellStyle name="Normal 51 4 2 6 2" xfId="37724" xr:uid="{00000000-0005-0000-0000-0000275F0000}"/>
    <cellStyle name="Normal 51 4 2 6 3" xfId="22500" xr:uid="{00000000-0005-0000-0000-0000285F0000}"/>
    <cellStyle name="Normal 51 4 2 7" xfId="32712" xr:uid="{00000000-0005-0000-0000-0000295F0000}"/>
    <cellStyle name="Normal 51 4 2 8" xfId="17487" xr:uid="{00000000-0005-0000-0000-00002A5F0000}"/>
    <cellStyle name="Normal 51 4 3" xfId="2745" xr:uid="{00000000-0005-0000-0000-00002B5F0000}"/>
    <cellStyle name="Normal 51 4 3 2" xfId="4435" xr:uid="{00000000-0005-0000-0000-00002C5F0000}"/>
    <cellStyle name="Normal 51 4 3 2 2" xfId="14508" xr:uid="{00000000-0005-0000-0000-00002D5F0000}"/>
    <cellStyle name="Normal 51 4 3 2 2 2" xfId="44830" xr:uid="{00000000-0005-0000-0000-00002E5F0000}"/>
    <cellStyle name="Normal 51 4 3 2 2 3" xfId="29606" xr:uid="{00000000-0005-0000-0000-00002F5F0000}"/>
    <cellStyle name="Normal 51 4 3 2 3" xfId="9488" xr:uid="{00000000-0005-0000-0000-0000305F0000}"/>
    <cellStyle name="Normal 51 4 3 2 3 2" xfId="39813" xr:uid="{00000000-0005-0000-0000-0000315F0000}"/>
    <cellStyle name="Normal 51 4 3 2 3 3" xfId="24589" xr:uid="{00000000-0005-0000-0000-0000325F0000}"/>
    <cellStyle name="Normal 51 4 3 2 4" xfId="34800" xr:uid="{00000000-0005-0000-0000-0000335F0000}"/>
    <cellStyle name="Normal 51 4 3 2 5" xfId="19576" xr:uid="{00000000-0005-0000-0000-0000345F0000}"/>
    <cellStyle name="Normal 51 4 3 3" xfId="6127" xr:uid="{00000000-0005-0000-0000-0000355F0000}"/>
    <cellStyle name="Normal 51 4 3 3 2" xfId="16179" xr:uid="{00000000-0005-0000-0000-0000365F0000}"/>
    <cellStyle name="Normal 51 4 3 3 2 2" xfId="46501" xr:uid="{00000000-0005-0000-0000-0000375F0000}"/>
    <cellStyle name="Normal 51 4 3 3 2 3" xfId="31277" xr:uid="{00000000-0005-0000-0000-0000385F0000}"/>
    <cellStyle name="Normal 51 4 3 3 3" xfId="11159" xr:uid="{00000000-0005-0000-0000-0000395F0000}"/>
    <cellStyle name="Normal 51 4 3 3 3 2" xfId="41484" xr:uid="{00000000-0005-0000-0000-00003A5F0000}"/>
    <cellStyle name="Normal 51 4 3 3 3 3" xfId="26260" xr:uid="{00000000-0005-0000-0000-00003B5F0000}"/>
    <cellStyle name="Normal 51 4 3 3 4" xfId="36471" xr:uid="{00000000-0005-0000-0000-00003C5F0000}"/>
    <cellStyle name="Normal 51 4 3 3 5" xfId="21247" xr:uid="{00000000-0005-0000-0000-00003D5F0000}"/>
    <cellStyle name="Normal 51 4 3 4" xfId="12837" xr:uid="{00000000-0005-0000-0000-00003E5F0000}"/>
    <cellStyle name="Normal 51 4 3 4 2" xfId="43159" xr:uid="{00000000-0005-0000-0000-00003F5F0000}"/>
    <cellStyle name="Normal 51 4 3 4 3" xfId="27935" xr:uid="{00000000-0005-0000-0000-0000405F0000}"/>
    <cellStyle name="Normal 51 4 3 5" xfId="7816" xr:uid="{00000000-0005-0000-0000-0000415F0000}"/>
    <cellStyle name="Normal 51 4 3 5 2" xfId="38142" xr:uid="{00000000-0005-0000-0000-0000425F0000}"/>
    <cellStyle name="Normal 51 4 3 5 3" xfId="22918" xr:uid="{00000000-0005-0000-0000-0000435F0000}"/>
    <cellStyle name="Normal 51 4 3 6" xfId="33130" xr:uid="{00000000-0005-0000-0000-0000445F0000}"/>
    <cellStyle name="Normal 51 4 3 7" xfId="17905" xr:uid="{00000000-0005-0000-0000-0000455F0000}"/>
    <cellStyle name="Normal 51 4 4" xfId="3598" xr:uid="{00000000-0005-0000-0000-0000465F0000}"/>
    <cellStyle name="Normal 51 4 4 2" xfId="13672" xr:uid="{00000000-0005-0000-0000-0000475F0000}"/>
    <cellStyle name="Normal 51 4 4 2 2" xfId="43994" xr:uid="{00000000-0005-0000-0000-0000485F0000}"/>
    <cellStyle name="Normal 51 4 4 2 3" xfId="28770" xr:uid="{00000000-0005-0000-0000-0000495F0000}"/>
    <cellStyle name="Normal 51 4 4 3" xfId="8652" xr:uid="{00000000-0005-0000-0000-00004A5F0000}"/>
    <cellStyle name="Normal 51 4 4 3 2" xfId="38977" xr:uid="{00000000-0005-0000-0000-00004B5F0000}"/>
    <cellStyle name="Normal 51 4 4 3 3" xfId="23753" xr:uid="{00000000-0005-0000-0000-00004C5F0000}"/>
    <cellStyle name="Normal 51 4 4 4" xfId="33964" xr:uid="{00000000-0005-0000-0000-00004D5F0000}"/>
    <cellStyle name="Normal 51 4 4 5" xfId="18740" xr:uid="{00000000-0005-0000-0000-00004E5F0000}"/>
    <cellStyle name="Normal 51 4 5" xfId="5291" xr:uid="{00000000-0005-0000-0000-00004F5F0000}"/>
    <cellStyle name="Normal 51 4 5 2" xfId="15343" xr:uid="{00000000-0005-0000-0000-0000505F0000}"/>
    <cellStyle name="Normal 51 4 5 2 2" xfId="45665" xr:uid="{00000000-0005-0000-0000-0000515F0000}"/>
    <cellStyle name="Normal 51 4 5 2 3" xfId="30441" xr:uid="{00000000-0005-0000-0000-0000525F0000}"/>
    <cellStyle name="Normal 51 4 5 3" xfId="10323" xr:uid="{00000000-0005-0000-0000-0000535F0000}"/>
    <cellStyle name="Normal 51 4 5 3 2" xfId="40648" xr:uid="{00000000-0005-0000-0000-0000545F0000}"/>
    <cellStyle name="Normal 51 4 5 3 3" xfId="25424" xr:uid="{00000000-0005-0000-0000-0000555F0000}"/>
    <cellStyle name="Normal 51 4 5 4" xfId="35635" xr:uid="{00000000-0005-0000-0000-0000565F0000}"/>
    <cellStyle name="Normal 51 4 5 5" xfId="20411" xr:uid="{00000000-0005-0000-0000-0000575F0000}"/>
    <cellStyle name="Normal 51 4 6" xfId="12001" xr:uid="{00000000-0005-0000-0000-0000585F0000}"/>
    <cellStyle name="Normal 51 4 6 2" xfId="42323" xr:uid="{00000000-0005-0000-0000-0000595F0000}"/>
    <cellStyle name="Normal 51 4 6 3" xfId="27099" xr:uid="{00000000-0005-0000-0000-00005A5F0000}"/>
    <cellStyle name="Normal 51 4 7" xfId="6980" xr:uid="{00000000-0005-0000-0000-00005B5F0000}"/>
    <cellStyle name="Normal 51 4 7 2" xfId="37306" xr:uid="{00000000-0005-0000-0000-00005C5F0000}"/>
    <cellStyle name="Normal 51 4 7 3" xfId="22082" xr:uid="{00000000-0005-0000-0000-00005D5F0000}"/>
    <cellStyle name="Normal 51 4 8" xfId="32294" xr:uid="{00000000-0005-0000-0000-00005E5F0000}"/>
    <cellStyle name="Normal 51 4 9" xfId="17069" xr:uid="{00000000-0005-0000-0000-00005F5F0000}"/>
    <cellStyle name="Normal 51 5" xfId="2114" xr:uid="{00000000-0005-0000-0000-0000605F0000}"/>
    <cellStyle name="Normal 51 5 2" xfId="2955" xr:uid="{00000000-0005-0000-0000-0000615F0000}"/>
    <cellStyle name="Normal 51 5 2 2" xfId="4645" xr:uid="{00000000-0005-0000-0000-0000625F0000}"/>
    <cellStyle name="Normal 51 5 2 2 2" xfId="14718" xr:uid="{00000000-0005-0000-0000-0000635F0000}"/>
    <cellStyle name="Normal 51 5 2 2 2 2" xfId="45040" xr:uid="{00000000-0005-0000-0000-0000645F0000}"/>
    <cellStyle name="Normal 51 5 2 2 2 3" xfId="29816" xr:uid="{00000000-0005-0000-0000-0000655F0000}"/>
    <cellStyle name="Normal 51 5 2 2 3" xfId="9698" xr:uid="{00000000-0005-0000-0000-0000665F0000}"/>
    <cellStyle name="Normal 51 5 2 2 3 2" xfId="40023" xr:uid="{00000000-0005-0000-0000-0000675F0000}"/>
    <cellStyle name="Normal 51 5 2 2 3 3" xfId="24799" xr:uid="{00000000-0005-0000-0000-0000685F0000}"/>
    <cellStyle name="Normal 51 5 2 2 4" xfId="35010" xr:uid="{00000000-0005-0000-0000-0000695F0000}"/>
    <cellStyle name="Normal 51 5 2 2 5" xfId="19786" xr:uid="{00000000-0005-0000-0000-00006A5F0000}"/>
    <cellStyle name="Normal 51 5 2 3" xfId="6337" xr:uid="{00000000-0005-0000-0000-00006B5F0000}"/>
    <cellStyle name="Normal 51 5 2 3 2" xfId="16389" xr:uid="{00000000-0005-0000-0000-00006C5F0000}"/>
    <cellStyle name="Normal 51 5 2 3 2 2" xfId="46711" xr:uid="{00000000-0005-0000-0000-00006D5F0000}"/>
    <cellStyle name="Normal 51 5 2 3 2 3" xfId="31487" xr:uid="{00000000-0005-0000-0000-00006E5F0000}"/>
    <cellStyle name="Normal 51 5 2 3 3" xfId="11369" xr:uid="{00000000-0005-0000-0000-00006F5F0000}"/>
    <cellStyle name="Normal 51 5 2 3 3 2" xfId="41694" xr:uid="{00000000-0005-0000-0000-0000705F0000}"/>
    <cellStyle name="Normal 51 5 2 3 3 3" xfId="26470" xr:uid="{00000000-0005-0000-0000-0000715F0000}"/>
    <cellStyle name="Normal 51 5 2 3 4" xfId="36681" xr:uid="{00000000-0005-0000-0000-0000725F0000}"/>
    <cellStyle name="Normal 51 5 2 3 5" xfId="21457" xr:uid="{00000000-0005-0000-0000-0000735F0000}"/>
    <cellStyle name="Normal 51 5 2 4" xfId="13047" xr:uid="{00000000-0005-0000-0000-0000745F0000}"/>
    <cellStyle name="Normal 51 5 2 4 2" xfId="43369" xr:uid="{00000000-0005-0000-0000-0000755F0000}"/>
    <cellStyle name="Normal 51 5 2 4 3" xfId="28145" xr:uid="{00000000-0005-0000-0000-0000765F0000}"/>
    <cellStyle name="Normal 51 5 2 5" xfId="8026" xr:uid="{00000000-0005-0000-0000-0000775F0000}"/>
    <cellStyle name="Normal 51 5 2 5 2" xfId="38352" xr:uid="{00000000-0005-0000-0000-0000785F0000}"/>
    <cellStyle name="Normal 51 5 2 5 3" xfId="23128" xr:uid="{00000000-0005-0000-0000-0000795F0000}"/>
    <cellStyle name="Normal 51 5 2 6" xfId="33340" xr:uid="{00000000-0005-0000-0000-00007A5F0000}"/>
    <cellStyle name="Normal 51 5 2 7" xfId="18115" xr:uid="{00000000-0005-0000-0000-00007B5F0000}"/>
    <cellStyle name="Normal 51 5 3" xfId="3808" xr:uid="{00000000-0005-0000-0000-00007C5F0000}"/>
    <cellStyle name="Normal 51 5 3 2" xfId="13882" xr:uid="{00000000-0005-0000-0000-00007D5F0000}"/>
    <cellStyle name="Normal 51 5 3 2 2" xfId="44204" xr:uid="{00000000-0005-0000-0000-00007E5F0000}"/>
    <cellStyle name="Normal 51 5 3 2 3" xfId="28980" xr:uid="{00000000-0005-0000-0000-00007F5F0000}"/>
    <cellStyle name="Normal 51 5 3 3" xfId="8862" xr:uid="{00000000-0005-0000-0000-0000805F0000}"/>
    <cellStyle name="Normal 51 5 3 3 2" xfId="39187" xr:uid="{00000000-0005-0000-0000-0000815F0000}"/>
    <cellStyle name="Normal 51 5 3 3 3" xfId="23963" xr:uid="{00000000-0005-0000-0000-0000825F0000}"/>
    <cellStyle name="Normal 51 5 3 4" xfId="34174" xr:uid="{00000000-0005-0000-0000-0000835F0000}"/>
    <cellStyle name="Normal 51 5 3 5" xfId="18950" xr:uid="{00000000-0005-0000-0000-0000845F0000}"/>
    <cellStyle name="Normal 51 5 4" xfId="5501" xr:uid="{00000000-0005-0000-0000-0000855F0000}"/>
    <cellStyle name="Normal 51 5 4 2" xfId="15553" xr:uid="{00000000-0005-0000-0000-0000865F0000}"/>
    <cellStyle name="Normal 51 5 4 2 2" xfId="45875" xr:uid="{00000000-0005-0000-0000-0000875F0000}"/>
    <cellStyle name="Normal 51 5 4 2 3" xfId="30651" xr:uid="{00000000-0005-0000-0000-0000885F0000}"/>
    <cellStyle name="Normal 51 5 4 3" xfId="10533" xr:uid="{00000000-0005-0000-0000-0000895F0000}"/>
    <cellStyle name="Normal 51 5 4 3 2" xfId="40858" xr:uid="{00000000-0005-0000-0000-00008A5F0000}"/>
    <cellStyle name="Normal 51 5 4 3 3" xfId="25634" xr:uid="{00000000-0005-0000-0000-00008B5F0000}"/>
    <cellStyle name="Normal 51 5 4 4" xfId="35845" xr:uid="{00000000-0005-0000-0000-00008C5F0000}"/>
    <cellStyle name="Normal 51 5 4 5" xfId="20621" xr:uid="{00000000-0005-0000-0000-00008D5F0000}"/>
    <cellStyle name="Normal 51 5 5" xfId="12211" xr:uid="{00000000-0005-0000-0000-00008E5F0000}"/>
    <cellStyle name="Normal 51 5 5 2" xfId="42533" xr:uid="{00000000-0005-0000-0000-00008F5F0000}"/>
    <cellStyle name="Normal 51 5 5 3" xfId="27309" xr:uid="{00000000-0005-0000-0000-0000905F0000}"/>
    <cellStyle name="Normal 51 5 6" xfId="7190" xr:uid="{00000000-0005-0000-0000-0000915F0000}"/>
    <cellStyle name="Normal 51 5 6 2" xfId="37516" xr:uid="{00000000-0005-0000-0000-0000925F0000}"/>
    <cellStyle name="Normal 51 5 6 3" xfId="22292" xr:uid="{00000000-0005-0000-0000-0000935F0000}"/>
    <cellStyle name="Normal 51 5 7" xfId="32504" xr:uid="{00000000-0005-0000-0000-0000945F0000}"/>
    <cellStyle name="Normal 51 5 8" xfId="17279" xr:uid="{00000000-0005-0000-0000-0000955F0000}"/>
    <cellStyle name="Normal 51 6" xfId="2535" xr:uid="{00000000-0005-0000-0000-0000965F0000}"/>
    <cellStyle name="Normal 51 6 2" xfId="4227" xr:uid="{00000000-0005-0000-0000-0000975F0000}"/>
    <cellStyle name="Normal 51 6 2 2" xfId="14300" xr:uid="{00000000-0005-0000-0000-0000985F0000}"/>
    <cellStyle name="Normal 51 6 2 2 2" xfId="44622" xr:uid="{00000000-0005-0000-0000-0000995F0000}"/>
    <cellStyle name="Normal 51 6 2 2 3" xfId="29398" xr:uid="{00000000-0005-0000-0000-00009A5F0000}"/>
    <cellStyle name="Normal 51 6 2 3" xfId="9280" xr:uid="{00000000-0005-0000-0000-00009B5F0000}"/>
    <cellStyle name="Normal 51 6 2 3 2" xfId="39605" xr:uid="{00000000-0005-0000-0000-00009C5F0000}"/>
    <cellStyle name="Normal 51 6 2 3 3" xfId="24381" xr:uid="{00000000-0005-0000-0000-00009D5F0000}"/>
    <cellStyle name="Normal 51 6 2 4" xfId="34592" xr:uid="{00000000-0005-0000-0000-00009E5F0000}"/>
    <cellStyle name="Normal 51 6 2 5" xfId="19368" xr:uid="{00000000-0005-0000-0000-00009F5F0000}"/>
    <cellStyle name="Normal 51 6 3" xfId="5919" xr:uid="{00000000-0005-0000-0000-0000A05F0000}"/>
    <cellStyle name="Normal 51 6 3 2" xfId="15971" xr:uid="{00000000-0005-0000-0000-0000A15F0000}"/>
    <cellStyle name="Normal 51 6 3 2 2" xfId="46293" xr:uid="{00000000-0005-0000-0000-0000A25F0000}"/>
    <cellStyle name="Normal 51 6 3 2 3" xfId="31069" xr:uid="{00000000-0005-0000-0000-0000A35F0000}"/>
    <cellStyle name="Normal 51 6 3 3" xfId="10951" xr:uid="{00000000-0005-0000-0000-0000A45F0000}"/>
    <cellStyle name="Normal 51 6 3 3 2" xfId="41276" xr:uid="{00000000-0005-0000-0000-0000A55F0000}"/>
    <cellStyle name="Normal 51 6 3 3 3" xfId="26052" xr:uid="{00000000-0005-0000-0000-0000A65F0000}"/>
    <cellStyle name="Normal 51 6 3 4" xfId="36263" xr:uid="{00000000-0005-0000-0000-0000A75F0000}"/>
    <cellStyle name="Normal 51 6 3 5" xfId="21039" xr:uid="{00000000-0005-0000-0000-0000A85F0000}"/>
    <cellStyle name="Normal 51 6 4" xfId="12629" xr:uid="{00000000-0005-0000-0000-0000A95F0000}"/>
    <cellStyle name="Normal 51 6 4 2" xfId="42951" xr:uid="{00000000-0005-0000-0000-0000AA5F0000}"/>
    <cellStyle name="Normal 51 6 4 3" xfId="27727" xr:uid="{00000000-0005-0000-0000-0000AB5F0000}"/>
    <cellStyle name="Normal 51 6 5" xfId="7608" xr:uid="{00000000-0005-0000-0000-0000AC5F0000}"/>
    <cellStyle name="Normal 51 6 5 2" xfId="37934" xr:uid="{00000000-0005-0000-0000-0000AD5F0000}"/>
    <cellStyle name="Normal 51 6 5 3" xfId="22710" xr:uid="{00000000-0005-0000-0000-0000AE5F0000}"/>
    <cellStyle name="Normal 51 6 6" xfId="32922" xr:uid="{00000000-0005-0000-0000-0000AF5F0000}"/>
    <cellStyle name="Normal 51 6 7" xfId="17697" xr:uid="{00000000-0005-0000-0000-0000B05F0000}"/>
    <cellStyle name="Normal 51 7" xfId="3386" xr:uid="{00000000-0005-0000-0000-0000B15F0000}"/>
    <cellStyle name="Normal 51 7 2" xfId="13464" xr:uid="{00000000-0005-0000-0000-0000B25F0000}"/>
    <cellStyle name="Normal 51 7 2 2" xfId="43786" xr:uid="{00000000-0005-0000-0000-0000B35F0000}"/>
    <cellStyle name="Normal 51 7 2 3" xfId="28562" xr:uid="{00000000-0005-0000-0000-0000B45F0000}"/>
    <cellStyle name="Normal 51 7 3" xfId="8444" xr:uid="{00000000-0005-0000-0000-0000B55F0000}"/>
    <cellStyle name="Normal 51 7 3 2" xfId="38769" xr:uid="{00000000-0005-0000-0000-0000B65F0000}"/>
    <cellStyle name="Normal 51 7 3 3" xfId="23545" xr:uid="{00000000-0005-0000-0000-0000B75F0000}"/>
    <cellStyle name="Normal 51 7 4" xfId="33756" xr:uid="{00000000-0005-0000-0000-0000B85F0000}"/>
    <cellStyle name="Normal 51 7 5" xfId="18532" xr:uid="{00000000-0005-0000-0000-0000B95F0000}"/>
    <cellStyle name="Normal 51 8" xfId="5080" xr:uid="{00000000-0005-0000-0000-0000BA5F0000}"/>
    <cellStyle name="Normal 51 8 2" xfId="15135" xr:uid="{00000000-0005-0000-0000-0000BB5F0000}"/>
    <cellStyle name="Normal 51 8 2 2" xfId="45457" xr:uid="{00000000-0005-0000-0000-0000BC5F0000}"/>
    <cellStyle name="Normal 51 8 2 3" xfId="30233" xr:uid="{00000000-0005-0000-0000-0000BD5F0000}"/>
    <cellStyle name="Normal 51 8 3" xfId="10115" xr:uid="{00000000-0005-0000-0000-0000BE5F0000}"/>
    <cellStyle name="Normal 51 8 3 2" xfId="40440" xr:uid="{00000000-0005-0000-0000-0000BF5F0000}"/>
    <cellStyle name="Normal 51 8 3 3" xfId="25216" xr:uid="{00000000-0005-0000-0000-0000C05F0000}"/>
    <cellStyle name="Normal 51 8 4" xfId="35427" xr:uid="{00000000-0005-0000-0000-0000C15F0000}"/>
    <cellStyle name="Normal 51 8 5" xfId="20203" xr:uid="{00000000-0005-0000-0000-0000C25F0000}"/>
    <cellStyle name="Normal 51 9" xfId="11791" xr:uid="{00000000-0005-0000-0000-0000C35F0000}"/>
    <cellStyle name="Normal 51 9 2" xfId="42115" xr:uid="{00000000-0005-0000-0000-0000C45F0000}"/>
    <cellStyle name="Normal 51 9 3" xfId="26891" xr:uid="{00000000-0005-0000-0000-0000C55F0000}"/>
    <cellStyle name="Normal 52" xfId="1450" xr:uid="{00000000-0005-0000-0000-0000C65F0000}"/>
    <cellStyle name="Normal 52 10" xfId="6771" xr:uid="{00000000-0005-0000-0000-0000C75F0000}"/>
    <cellStyle name="Normal 52 10 2" xfId="37099" xr:uid="{00000000-0005-0000-0000-0000C85F0000}"/>
    <cellStyle name="Normal 52 10 3" xfId="21875" xr:uid="{00000000-0005-0000-0000-0000C95F0000}"/>
    <cellStyle name="Normal 52 11" xfId="32090" xr:uid="{00000000-0005-0000-0000-0000CA5F0000}"/>
    <cellStyle name="Normal 52 12" xfId="16860" xr:uid="{00000000-0005-0000-0000-0000CB5F0000}"/>
    <cellStyle name="Normal 52 13" xfId="47116" xr:uid="{00000000-0005-0000-0000-0000CC5F0000}"/>
    <cellStyle name="Normal 52 14" xfId="47301" xr:uid="{00000000-0005-0000-0000-0000CD5F0000}"/>
    <cellStyle name="Normal 52 2" xfId="1735" xr:uid="{00000000-0005-0000-0000-0000CE5F0000}"/>
    <cellStyle name="Normal 52 2 10" xfId="32142" xr:uid="{00000000-0005-0000-0000-0000CF5F0000}"/>
    <cellStyle name="Normal 52 2 11" xfId="16914" xr:uid="{00000000-0005-0000-0000-0000D05F0000}"/>
    <cellStyle name="Normal 52 2 2" xfId="1843" xr:uid="{00000000-0005-0000-0000-0000D15F0000}"/>
    <cellStyle name="Normal 52 2 2 10" xfId="17018" xr:uid="{00000000-0005-0000-0000-0000D25F0000}"/>
    <cellStyle name="Normal 52 2 2 2" xfId="2060" xr:uid="{00000000-0005-0000-0000-0000D35F0000}"/>
    <cellStyle name="Normal 52 2 2 2 2" xfId="2481" xr:uid="{00000000-0005-0000-0000-0000D45F0000}"/>
    <cellStyle name="Normal 52 2 2 2 2 2" xfId="3320" xr:uid="{00000000-0005-0000-0000-0000D55F0000}"/>
    <cellStyle name="Normal 52 2 2 2 2 2 2" xfId="5010" xr:uid="{00000000-0005-0000-0000-0000D65F0000}"/>
    <cellStyle name="Normal 52 2 2 2 2 2 2 2" xfId="15083" xr:uid="{00000000-0005-0000-0000-0000D75F0000}"/>
    <cellStyle name="Normal 52 2 2 2 2 2 2 2 2" xfId="45405" xr:uid="{00000000-0005-0000-0000-0000D85F0000}"/>
    <cellStyle name="Normal 52 2 2 2 2 2 2 2 3" xfId="30181" xr:uid="{00000000-0005-0000-0000-0000D95F0000}"/>
    <cellStyle name="Normal 52 2 2 2 2 2 2 3" xfId="10063" xr:uid="{00000000-0005-0000-0000-0000DA5F0000}"/>
    <cellStyle name="Normal 52 2 2 2 2 2 2 3 2" xfId="40388" xr:uid="{00000000-0005-0000-0000-0000DB5F0000}"/>
    <cellStyle name="Normal 52 2 2 2 2 2 2 3 3" xfId="25164" xr:uid="{00000000-0005-0000-0000-0000DC5F0000}"/>
    <cellStyle name="Normal 52 2 2 2 2 2 2 4" xfId="35375" xr:uid="{00000000-0005-0000-0000-0000DD5F0000}"/>
    <cellStyle name="Normal 52 2 2 2 2 2 2 5" xfId="20151" xr:uid="{00000000-0005-0000-0000-0000DE5F0000}"/>
    <cellStyle name="Normal 52 2 2 2 2 2 3" xfId="6702" xr:uid="{00000000-0005-0000-0000-0000DF5F0000}"/>
    <cellStyle name="Normal 52 2 2 2 2 2 3 2" xfId="16754" xr:uid="{00000000-0005-0000-0000-0000E05F0000}"/>
    <cellStyle name="Normal 52 2 2 2 2 2 3 2 2" xfId="47076" xr:uid="{00000000-0005-0000-0000-0000E15F0000}"/>
    <cellStyle name="Normal 52 2 2 2 2 2 3 2 3" xfId="31852" xr:uid="{00000000-0005-0000-0000-0000E25F0000}"/>
    <cellStyle name="Normal 52 2 2 2 2 2 3 3" xfId="11734" xr:uid="{00000000-0005-0000-0000-0000E35F0000}"/>
    <cellStyle name="Normal 52 2 2 2 2 2 3 3 2" xfId="42059" xr:uid="{00000000-0005-0000-0000-0000E45F0000}"/>
    <cellStyle name="Normal 52 2 2 2 2 2 3 3 3" xfId="26835" xr:uid="{00000000-0005-0000-0000-0000E55F0000}"/>
    <cellStyle name="Normal 52 2 2 2 2 2 3 4" xfId="37046" xr:uid="{00000000-0005-0000-0000-0000E65F0000}"/>
    <cellStyle name="Normal 52 2 2 2 2 2 3 5" xfId="21822" xr:uid="{00000000-0005-0000-0000-0000E75F0000}"/>
    <cellStyle name="Normal 52 2 2 2 2 2 4" xfId="13412" xr:uid="{00000000-0005-0000-0000-0000E85F0000}"/>
    <cellStyle name="Normal 52 2 2 2 2 2 4 2" xfId="43734" xr:uid="{00000000-0005-0000-0000-0000E95F0000}"/>
    <cellStyle name="Normal 52 2 2 2 2 2 4 3" xfId="28510" xr:uid="{00000000-0005-0000-0000-0000EA5F0000}"/>
    <cellStyle name="Normal 52 2 2 2 2 2 5" xfId="8391" xr:uid="{00000000-0005-0000-0000-0000EB5F0000}"/>
    <cellStyle name="Normal 52 2 2 2 2 2 5 2" xfId="38717" xr:uid="{00000000-0005-0000-0000-0000EC5F0000}"/>
    <cellStyle name="Normal 52 2 2 2 2 2 5 3" xfId="23493" xr:uid="{00000000-0005-0000-0000-0000ED5F0000}"/>
    <cellStyle name="Normal 52 2 2 2 2 2 6" xfId="33705" xr:uid="{00000000-0005-0000-0000-0000EE5F0000}"/>
    <cellStyle name="Normal 52 2 2 2 2 2 7" xfId="18480" xr:uid="{00000000-0005-0000-0000-0000EF5F0000}"/>
    <cellStyle name="Normal 52 2 2 2 2 3" xfId="4173" xr:uid="{00000000-0005-0000-0000-0000F05F0000}"/>
    <cellStyle name="Normal 52 2 2 2 2 3 2" xfId="14247" xr:uid="{00000000-0005-0000-0000-0000F15F0000}"/>
    <cellStyle name="Normal 52 2 2 2 2 3 2 2" xfId="44569" xr:uid="{00000000-0005-0000-0000-0000F25F0000}"/>
    <cellStyle name="Normal 52 2 2 2 2 3 2 3" xfId="29345" xr:uid="{00000000-0005-0000-0000-0000F35F0000}"/>
    <cellStyle name="Normal 52 2 2 2 2 3 3" xfId="9227" xr:uid="{00000000-0005-0000-0000-0000F45F0000}"/>
    <cellStyle name="Normal 52 2 2 2 2 3 3 2" xfId="39552" xr:uid="{00000000-0005-0000-0000-0000F55F0000}"/>
    <cellStyle name="Normal 52 2 2 2 2 3 3 3" xfId="24328" xr:uid="{00000000-0005-0000-0000-0000F65F0000}"/>
    <cellStyle name="Normal 52 2 2 2 2 3 4" xfId="34539" xr:uid="{00000000-0005-0000-0000-0000F75F0000}"/>
    <cellStyle name="Normal 52 2 2 2 2 3 5" xfId="19315" xr:uid="{00000000-0005-0000-0000-0000F85F0000}"/>
    <cellStyle name="Normal 52 2 2 2 2 4" xfId="5866" xr:uid="{00000000-0005-0000-0000-0000F95F0000}"/>
    <cellStyle name="Normal 52 2 2 2 2 4 2" xfId="15918" xr:uid="{00000000-0005-0000-0000-0000FA5F0000}"/>
    <cellStyle name="Normal 52 2 2 2 2 4 2 2" xfId="46240" xr:uid="{00000000-0005-0000-0000-0000FB5F0000}"/>
    <cellStyle name="Normal 52 2 2 2 2 4 2 3" xfId="31016" xr:uid="{00000000-0005-0000-0000-0000FC5F0000}"/>
    <cellStyle name="Normal 52 2 2 2 2 4 3" xfId="10898" xr:uid="{00000000-0005-0000-0000-0000FD5F0000}"/>
    <cellStyle name="Normal 52 2 2 2 2 4 3 2" xfId="41223" xr:uid="{00000000-0005-0000-0000-0000FE5F0000}"/>
    <cellStyle name="Normal 52 2 2 2 2 4 3 3" xfId="25999" xr:uid="{00000000-0005-0000-0000-0000FF5F0000}"/>
    <cellStyle name="Normal 52 2 2 2 2 4 4" xfId="36210" xr:uid="{00000000-0005-0000-0000-000000600000}"/>
    <cellStyle name="Normal 52 2 2 2 2 4 5" xfId="20986" xr:uid="{00000000-0005-0000-0000-000001600000}"/>
    <cellStyle name="Normal 52 2 2 2 2 5" xfId="12576" xr:uid="{00000000-0005-0000-0000-000002600000}"/>
    <cellStyle name="Normal 52 2 2 2 2 5 2" xfId="42898" xr:uid="{00000000-0005-0000-0000-000003600000}"/>
    <cellStyle name="Normal 52 2 2 2 2 5 3" xfId="27674" xr:uid="{00000000-0005-0000-0000-000004600000}"/>
    <cellStyle name="Normal 52 2 2 2 2 6" xfId="7555" xr:uid="{00000000-0005-0000-0000-000005600000}"/>
    <cellStyle name="Normal 52 2 2 2 2 6 2" xfId="37881" xr:uid="{00000000-0005-0000-0000-000006600000}"/>
    <cellStyle name="Normal 52 2 2 2 2 6 3" xfId="22657" xr:uid="{00000000-0005-0000-0000-000007600000}"/>
    <cellStyle name="Normal 52 2 2 2 2 7" xfId="32869" xr:uid="{00000000-0005-0000-0000-000008600000}"/>
    <cellStyle name="Normal 52 2 2 2 2 8" xfId="17644" xr:uid="{00000000-0005-0000-0000-000009600000}"/>
    <cellStyle name="Normal 52 2 2 2 3" xfId="2902" xr:uid="{00000000-0005-0000-0000-00000A600000}"/>
    <cellStyle name="Normal 52 2 2 2 3 2" xfId="4592" xr:uid="{00000000-0005-0000-0000-00000B600000}"/>
    <cellStyle name="Normal 52 2 2 2 3 2 2" xfId="14665" xr:uid="{00000000-0005-0000-0000-00000C600000}"/>
    <cellStyle name="Normal 52 2 2 2 3 2 2 2" xfId="44987" xr:uid="{00000000-0005-0000-0000-00000D600000}"/>
    <cellStyle name="Normal 52 2 2 2 3 2 2 3" xfId="29763" xr:uid="{00000000-0005-0000-0000-00000E600000}"/>
    <cellStyle name="Normal 52 2 2 2 3 2 3" xfId="9645" xr:uid="{00000000-0005-0000-0000-00000F600000}"/>
    <cellStyle name="Normal 52 2 2 2 3 2 3 2" xfId="39970" xr:uid="{00000000-0005-0000-0000-000010600000}"/>
    <cellStyle name="Normal 52 2 2 2 3 2 3 3" xfId="24746" xr:uid="{00000000-0005-0000-0000-000011600000}"/>
    <cellStyle name="Normal 52 2 2 2 3 2 4" xfId="34957" xr:uid="{00000000-0005-0000-0000-000012600000}"/>
    <cellStyle name="Normal 52 2 2 2 3 2 5" xfId="19733" xr:uid="{00000000-0005-0000-0000-000013600000}"/>
    <cellStyle name="Normal 52 2 2 2 3 3" xfId="6284" xr:uid="{00000000-0005-0000-0000-000014600000}"/>
    <cellStyle name="Normal 52 2 2 2 3 3 2" xfId="16336" xr:uid="{00000000-0005-0000-0000-000015600000}"/>
    <cellStyle name="Normal 52 2 2 2 3 3 2 2" xfId="46658" xr:uid="{00000000-0005-0000-0000-000016600000}"/>
    <cellStyle name="Normal 52 2 2 2 3 3 2 3" xfId="31434" xr:uid="{00000000-0005-0000-0000-000017600000}"/>
    <cellStyle name="Normal 52 2 2 2 3 3 3" xfId="11316" xr:uid="{00000000-0005-0000-0000-000018600000}"/>
    <cellStyle name="Normal 52 2 2 2 3 3 3 2" xfId="41641" xr:uid="{00000000-0005-0000-0000-000019600000}"/>
    <cellStyle name="Normal 52 2 2 2 3 3 3 3" xfId="26417" xr:uid="{00000000-0005-0000-0000-00001A600000}"/>
    <cellStyle name="Normal 52 2 2 2 3 3 4" xfId="36628" xr:uid="{00000000-0005-0000-0000-00001B600000}"/>
    <cellStyle name="Normal 52 2 2 2 3 3 5" xfId="21404" xr:uid="{00000000-0005-0000-0000-00001C600000}"/>
    <cellStyle name="Normal 52 2 2 2 3 4" xfId="12994" xr:uid="{00000000-0005-0000-0000-00001D600000}"/>
    <cellStyle name="Normal 52 2 2 2 3 4 2" xfId="43316" xr:uid="{00000000-0005-0000-0000-00001E600000}"/>
    <cellStyle name="Normal 52 2 2 2 3 4 3" xfId="28092" xr:uid="{00000000-0005-0000-0000-00001F600000}"/>
    <cellStyle name="Normal 52 2 2 2 3 5" xfId="7973" xr:uid="{00000000-0005-0000-0000-000020600000}"/>
    <cellStyle name="Normal 52 2 2 2 3 5 2" xfId="38299" xr:uid="{00000000-0005-0000-0000-000021600000}"/>
    <cellStyle name="Normal 52 2 2 2 3 5 3" xfId="23075" xr:uid="{00000000-0005-0000-0000-000022600000}"/>
    <cellStyle name="Normal 52 2 2 2 3 6" xfId="33287" xr:uid="{00000000-0005-0000-0000-000023600000}"/>
    <cellStyle name="Normal 52 2 2 2 3 7" xfId="18062" xr:uid="{00000000-0005-0000-0000-000024600000}"/>
    <cellStyle name="Normal 52 2 2 2 4" xfId="3755" xr:uid="{00000000-0005-0000-0000-000025600000}"/>
    <cellStyle name="Normal 52 2 2 2 4 2" xfId="13829" xr:uid="{00000000-0005-0000-0000-000026600000}"/>
    <cellStyle name="Normal 52 2 2 2 4 2 2" xfId="44151" xr:uid="{00000000-0005-0000-0000-000027600000}"/>
    <cellStyle name="Normal 52 2 2 2 4 2 3" xfId="28927" xr:uid="{00000000-0005-0000-0000-000028600000}"/>
    <cellStyle name="Normal 52 2 2 2 4 3" xfId="8809" xr:uid="{00000000-0005-0000-0000-000029600000}"/>
    <cellStyle name="Normal 52 2 2 2 4 3 2" xfId="39134" xr:uid="{00000000-0005-0000-0000-00002A600000}"/>
    <cellStyle name="Normal 52 2 2 2 4 3 3" xfId="23910" xr:uid="{00000000-0005-0000-0000-00002B600000}"/>
    <cellStyle name="Normal 52 2 2 2 4 4" xfId="34121" xr:uid="{00000000-0005-0000-0000-00002C600000}"/>
    <cellStyle name="Normal 52 2 2 2 4 5" xfId="18897" xr:uid="{00000000-0005-0000-0000-00002D600000}"/>
    <cellStyle name="Normal 52 2 2 2 5" xfId="5448" xr:uid="{00000000-0005-0000-0000-00002E600000}"/>
    <cellStyle name="Normal 52 2 2 2 5 2" xfId="15500" xr:uid="{00000000-0005-0000-0000-00002F600000}"/>
    <cellStyle name="Normal 52 2 2 2 5 2 2" xfId="45822" xr:uid="{00000000-0005-0000-0000-000030600000}"/>
    <cellStyle name="Normal 52 2 2 2 5 2 3" xfId="30598" xr:uid="{00000000-0005-0000-0000-000031600000}"/>
    <cellStyle name="Normal 52 2 2 2 5 3" xfId="10480" xr:uid="{00000000-0005-0000-0000-000032600000}"/>
    <cellStyle name="Normal 52 2 2 2 5 3 2" xfId="40805" xr:uid="{00000000-0005-0000-0000-000033600000}"/>
    <cellStyle name="Normal 52 2 2 2 5 3 3" xfId="25581" xr:uid="{00000000-0005-0000-0000-000034600000}"/>
    <cellStyle name="Normal 52 2 2 2 5 4" xfId="35792" xr:uid="{00000000-0005-0000-0000-000035600000}"/>
    <cellStyle name="Normal 52 2 2 2 5 5" xfId="20568" xr:uid="{00000000-0005-0000-0000-000036600000}"/>
    <cellStyle name="Normal 52 2 2 2 6" xfId="12158" xr:uid="{00000000-0005-0000-0000-000037600000}"/>
    <cellStyle name="Normal 52 2 2 2 6 2" xfId="42480" xr:uid="{00000000-0005-0000-0000-000038600000}"/>
    <cellStyle name="Normal 52 2 2 2 6 3" xfId="27256" xr:uid="{00000000-0005-0000-0000-000039600000}"/>
    <cellStyle name="Normal 52 2 2 2 7" xfId="7137" xr:uid="{00000000-0005-0000-0000-00003A600000}"/>
    <cellStyle name="Normal 52 2 2 2 7 2" xfId="37463" xr:uid="{00000000-0005-0000-0000-00003B600000}"/>
    <cellStyle name="Normal 52 2 2 2 7 3" xfId="22239" xr:uid="{00000000-0005-0000-0000-00003C600000}"/>
    <cellStyle name="Normal 52 2 2 2 8" xfId="32451" xr:uid="{00000000-0005-0000-0000-00003D600000}"/>
    <cellStyle name="Normal 52 2 2 2 9" xfId="17226" xr:uid="{00000000-0005-0000-0000-00003E600000}"/>
    <cellStyle name="Normal 52 2 2 3" xfId="2273" xr:uid="{00000000-0005-0000-0000-00003F600000}"/>
    <cellStyle name="Normal 52 2 2 3 2" xfId="3112" xr:uid="{00000000-0005-0000-0000-000040600000}"/>
    <cellStyle name="Normal 52 2 2 3 2 2" xfId="4802" xr:uid="{00000000-0005-0000-0000-000041600000}"/>
    <cellStyle name="Normal 52 2 2 3 2 2 2" xfId="14875" xr:uid="{00000000-0005-0000-0000-000042600000}"/>
    <cellStyle name="Normal 52 2 2 3 2 2 2 2" xfId="45197" xr:uid="{00000000-0005-0000-0000-000043600000}"/>
    <cellStyle name="Normal 52 2 2 3 2 2 2 3" xfId="29973" xr:uid="{00000000-0005-0000-0000-000044600000}"/>
    <cellStyle name="Normal 52 2 2 3 2 2 3" xfId="9855" xr:uid="{00000000-0005-0000-0000-000045600000}"/>
    <cellStyle name="Normal 52 2 2 3 2 2 3 2" xfId="40180" xr:uid="{00000000-0005-0000-0000-000046600000}"/>
    <cellStyle name="Normal 52 2 2 3 2 2 3 3" xfId="24956" xr:uid="{00000000-0005-0000-0000-000047600000}"/>
    <cellStyle name="Normal 52 2 2 3 2 2 4" xfId="35167" xr:uid="{00000000-0005-0000-0000-000048600000}"/>
    <cellStyle name="Normal 52 2 2 3 2 2 5" xfId="19943" xr:uid="{00000000-0005-0000-0000-000049600000}"/>
    <cellStyle name="Normal 52 2 2 3 2 3" xfId="6494" xr:uid="{00000000-0005-0000-0000-00004A600000}"/>
    <cellStyle name="Normal 52 2 2 3 2 3 2" xfId="16546" xr:uid="{00000000-0005-0000-0000-00004B600000}"/>
    <cellStyle name="Normal 52 2 2 3 2 3 2 2" xfId="46868" xr:uid="{00000000-0005-0000-0000-00004C600000}"/>
    <cellStyle name="Normal 52 2 2 3 2 3 2 3" xfId="31644" xr:uid="{00000000-0005-0000-0000-00004D600000}"/>
    <cellStyle name="Normal 52 2 2 3 2 3 3" xfId="11526" xr:uid="{00000000-0005-0000-0000-00004E600000}"/>
    <cellStyle name="Normal 52 2 2 3 2 3 3 2" xfId="41851" xr:uid="{00000000-0005-0000-0000-00004F600000}"/>
    <cellStyle name="Normal 52 2 2 3 2 3 3 3" xfId="26627" xr:uid="{00000000-0005-0000-0000-000050600000}"/>
    <cellStyle name="Normal 52 2 2 3 2 3 4" xfId="36838" xr:uid="{00000000-0005-0000-0000-000051600000}"/>
    <cellStyle name="Normal 52 2 2 3 2 3 5" xfId="21614" xr:uid="{00000000-0005-0000-0000-000052600000}"/>
    <cellStyle name="Normal 52 2 2 3 2 4" xfId="13204" xr:uid="{00000000-0005-0000-0000-000053600000}"/>
    <cellStyle name="Normal 52 2 2 3 2 4 2" xfId="43526" xr:uid="{00000000-0005-0000-0000-000054600000}"/>
    <cellStyle name="Normal 52 2 2 3 2 4 3" xfId="28302" xr:uid="{00000000-0005-0000-0000-000055600000}"/>
    <cellStyle name="Normal 52 2 2 3 2 5" xfId="8183" xr:uid="{00000000-0005-0000-0000-000056600000}"/>
    <cellStyle name="Normal 52 2 2 3 2 5 2" xfId="38509" xr:uid="{00000000-0005-0000-0000-000057600000}"/>
    <cellStyle name="Normal 52 2 2 3 2 5 3" xfId="23285" xr:uid="{00000000-0005-0000-0000-000058600000}"/>
    <cellStyle name="Normal 52 2 2 3 2 6" xfId="33497" xr:uid="{00000000-0005-0000-0000-000059600000}"/>
    <cellStyle name="Normal 52 2 2 3 2 7" xfId="18272" xr:uid="{00000000-0005-0000-0000-00005A600000}"/>
    <cellStyle name="Normal 52 2 2 3 3" xfId="3965" xr:uid="{00000000-0005-0000-0000-00005B600000}"/>
    <cellStyle name="Normal 52 2 2 3 3 2" xfId="14039" xr:uid="{00000000-0005-0000-0000-00005C600000}"/>
    <cellStyle name="Normal 52 2 2 3 3 2 2" xfId="44361" xr:uid="{00000000-0005-0000-0000-00005D600000}"/>
    <cellStyle name="Normal 52 2 2 3 3 2 3" xfId="29137" xr:uid="{00000000-0005-0000-0000-00005E600000}"/>
    <cellStyle name="Normal 52 2 2 3 3 3" xfId="9019" xr:uid="{00000000-0005-0000-0000-00005F600000}"/>
    <cellStyle name="Normal 52 2 2 3 3 3 2" xfId="39344" xr:uid="{00000000-0005-0000-0000-000060600000}"/>
    <cellStyle name="Normal 52 2 2 3 3 3 3" xfId="24120" xr:uid="{00000000-0005-0000-0000-000061600000}"/>
    <cellStyle name="Normal 52 2 2 3 3 4" xfId="34331" xr:uid="{00000000-0005-0000-0000-000062600000}"/>
    <cellStyle name="Normal 52 2 2 3 3 5" xfId="19107" xr:uid="{00000000-0005-0000-0000-000063600000}"/>
    <cellStyle name="Normal 52 2 2 3 4" xfId="5658" xr:uid="{00000000-0005-0000-0000-000064600000}"/>
    <cellStyle name="Normal 52 2 2 3 4 2" xfId="15710" xr:uid="{00000000-0005-0000-0000-000065600000}"/>
    <cellStyle name="Normal 52 2 2 3 4 2 2" xfId="46032" xr:uid="{00000000-0005-0000-0000-000066600000}"/>
    <cellStyle name="Normal 52 2 2 3 4 2 3" xfId="30808" xr:uid="{00000000-0005-0000-0000-000067600000}"/>
    <cellStyle name="Normal 52 2 2 3 4 3" xfId="10690" xr:uid="{00000000-0005-0000-0000-000068600000}"/>
    <cellStyle name="Normal 52 2 2 3 4 3 2" xfId="41015" xr:uid="{00000000-0005-0000-0000-000069600000}"/>
    <cellStyle name="Normal 52 2 2 3 4 3 3" xfId="25791" xr:uid="{00000000-0005-0000-0000-00006A600000}"/>
    <cellStyle name="Normal 52 2 2 3 4 4" xfId="36002" xr:uid="{00000000-0005-0000-0000-00006B600000}"/>
    <cellStyle name="Normal 52 2 2 3 4 5" xfId="20778" xr:uid="{00000000-0005-0000-0000-00006C600000}"/>
    <cellStyle name="Normal 52 2 2 3 5" xfId="12368" xr:uid="{00000000-0005-0000-0000-00006D600000}"/>
    <cellStyle name="Normal 52 2 2 3 5 2" xfId="42690" xr:uid="{00000000-0005-0000-0000-00006E600000}"/>
    <cellStyle name="Normal 52 2 2 3 5 3" xfId="27466" xr:uid="{00000000-0005-0000-0000-00006F600000}"/>
    <cellStyle name="Normal 52 2 2 3 6" xfId="7347" xr:uid="{00000000-0005-0000-0000-000070600000}"/>
    <cellStyle name="Normal 52 2 2 3 6 2" xfId="37673" xr:uid="{00000000-0005-0000-0000-000071600000}"/>
    <cellStyle name="Normal 52 2 2 3 6 3" xfId="22449" xr:uid="{00000000-0005-0000-0000-000072600000}"/>
    <cellStyle name="Normal 52 2 2 3 7" xfId="32661" xr:uid="{00000000-0005-0000-0000-000073600000}"/>
    <cellStyle name="Normal 52 2 2 3 8" xfId="17436" xr:uid="{00000000-0005-0000-0000-000074600000}"/>
    <cellStyle name="Normal 52 2 2 4" xfId="2694" xr:uid="{00000000-0005-0000-0000-000075600000}"/>
    <cellStyle name="Normal 52 2 2 4 2" xfId="4384" xr:uid="{00000000-0005-0000-0000-000076600000}"/>
    <cellStyle name="Normal 52 2 2 4 2 2" xfId="14457" xr:uid="{00000000-0005-0000-0000-000077600000}"/>
    <cellStyle name="Normal 52 2 2 4 2 2 2" xfId="44779" xr:uid="{00000000-0005-0000-0000-000078600000}"/>
    <cellStyle name="Normal 52 2 2 4 2 2 3" xfId="29555" xr:uid="{00000000-0005-0000-0000-000079600000}"/>
    <cellStyle name="Normal 52 2 2 4 2 3" xfId="9437" xr:uid="{00000000-0005-0000-0000-00007A600000}"/>
    <cellStyle name="Normal 52 2 2 4 2 3 2" xfId="39762" xr:uid="{00000000-0005-0000-0000-00007B600000}"/>
    <cellStyle name="Normal 52 2 2 4 2 3 3" xfId="24538" xr:uid="{00000000-0005-0000-0000-00007C600000}"/>
    <cellStyle name="Normal 52 2 2 4 2 4" xfId="34749" xr:uid="{00000000-0005-0000-0000-00007D600000}"/>
    <cellStyle name="Normal 52 2 2 4 2 5" xfId="19525" xr:uid="{00000000-0005-0000-0000-00007E600000}"/>
    <cellStyle name="Normal 52 2 2 4 3" xfId="6076" xr:uid="{00000000-0005-0000-0000-00007F600000}"/>
    <cellStyle name="Normal 52 2 2 4 3 2" xfId="16128" xr:uid="{00000000-0005-0000-0000-000080600000}"/>
    <cellStyle name="Normal 52 2 2 4 3 2 2" xfId="46450" xr:uid="{00000000-0005-0000-0000-000081600000}"/>
    <cellStyle name="Normal 52 2 2 4 3 2 3" xfId="31226" xr:uid="{00000000-0005-0000-0000-000082600000}"/>
    <cellStyle name="Normal 52 2 2 4 3 3" xfId="11108" xr:uid="{00000000-0005-0000-0000-000083600000}"/>
    <cellStyle name="Normal 52 2 2 4 3 3 2" xfId="41433" xr:uid="{00000000-0005-0000-0000-000084600000}"/>
    <cellStyle name="Normal 52 2 2 4 3 3 3" xfId="26209" xr:uid="{00000000-0005-0000-0000-000085600000}"/>
    <cellStyle name="Normal 52 2 2 4 3 4" xfId="36420" xr:uid="{00000000-0005-0000-0000-000086600000}"/>
    <cellStyle name="Normal 52 2 2 4 3 5" xfId="21196" xr:uid="{00000000-0005-0000-0000-000087600000}"/>
    <cellStyle name="Normal 52 2 2 4 4" xfId="12786" xr:uid="{00000000-0005-0000-0000-000088600000}"/>
    <cellStyle name="Normal 52 2 2 4 4 2" xfId="43108" xr:uid="{00000000-0005-0000-0000-000089600000}"/>
    <cellStyle name="Normal 52 2 2 4 4 3" xfId="27884" xr:uid="{00000000-0005-0000-0000-00008A600000}"/>
    <cellStyle name="Normal 52 2 2 4 5" xfId="7765" xr:uid="{00000000-0005-0000-0000-00008B600000}"/>
    <cellStyle name="Normal 52 2 2 4 5 2" xfId="38091" xr:uid="{00000000-0005-0000-0000-00008C600000}"/>
    <cellStyle name="Normal 52 2 2 4 5 3" xfId="22867" xr:uid="{00000000-0005-0000-0000-00008D600000}"/>
    <cellStyle name="Normal 52 2 2 4 6" xfId="33079" xr:uid="{00000000-0005-0000-0000-00008E600000}"/>
    <cellStyle name="Normal 52 2 2 4 7" xfId="17854" xr:uid="{00000000-0005-0000-0000-00008F600000}"/>
    <cellStyle name="Normal 52 2 2 5" xfId="3547" xr:uid="{00000000-0005-0000-0000-000090600000}"/>
    <cellStyle name="Normal 52 2 2 5 2" xfId="13621" xr:uid="{00000000-0005-0000-0000-000091600000}"/>
    <cellStyle name="Normal 52 2 2 5 2 2" xfId="43943" xr:uid="{00000000-0005-0000-0000-000092600000}"/>
    <cellStyle name="Normal 52 2 2 5 2 3" xfId="28719" xr:uid="{00000000-0005-0000-0000-000093600000}"/>
    <cellStyle name="Normal 52 2 2 5 3" xfId="8601" xr:uid="{00000000-0005-0000-0000-000094600000}"/>
    <cellStyle name="Normal 52 2 2 5 3 2" xfId="38926" xr:uid="{00000000-0005-0000-0000-000095600000}"/>
    <cellStyle name="Normal 52 2 2 5 3 3" xfId="23702" xr:uid="{00000000-0005-0000-0000-000096600000}"/>
    <cellStyle name="Normal 52 2 2 5 4" xfId="33913" xr:uid="{00000000-0005-0000-0000-000097600000}"/>
    <cellStyle name="Normal 52 2 2 5 5" xfId="18689" xr:uid="{00000000-0005-0000-0000-000098600000}"/>
    <cellStyle name="Normal 52 2 2 6" xfId="5240" xr:uid="{00000000-0005-0000-0000-000099600000}"/>
    <cellStyle name="Normal 52 2 2 6 2" xfId="15292" xr:uid="{00000000-0005-0000-0000-00009A600000}"/>
    <cellStyle name="Normal 52 2 2 6 2 2" xfId="45614" xr:uid="{00000000-0005-0000-0000-00009B600000}"/>
    <cellStyle name="Normal 52 2 2 6 2 3" xfId="30390" xr:uid="{00000000-0005-0000-0000-00009C600000}"/>
    <cellStyle name="Normal 52 2 2 6 3" xfId="10272" xr:uid="{00000000-0005-0000-0000-00009D600000}"/>
    <cellStyle name="Normal 52 2 2 6 3 2" xfId="40597" xr:uid="{00000000-0005-0000-0000-00009E600000}"/>
    <cellStyle name="Normal 52 2 2 6 3 3" xfId="25373" xr:uid="{00000000-0005-0000-0000-00009F600000}"/>
    <cellStyle name="Normal 52 2 2 6 4" xfId="35584" xr:uid="{00000000-0005-0000-0000-0000A0600000}"/>
    <cellStyle name="Normal 52 2 2 6 5" xfId="20360" xr:uid="{00000000-0005-0000-0000-0000A1600000}"/>
    <cellStyle name="Normal 52 2 2 7" xfId="11950" xr:uid="{00000000-0005-0000-0000-0000A2600000}"/>
    <cellStyle name="Normal 52 2 2 7 2" xfId="42272" xr:uid="{00000000-0005-0000-0000-0000A3600000}"/>
    <cellStyle name="Normal 52 2 2 7 3" xfId="27048" xr:uid="{00000000-0005-0000-0000-0000A4600000}"/>
    <cellStyle name="Normal 52 2 2 8" xfId="6929" xr:uid="{00000000-0005-0000-0000-0000A5600000}"/>
    <cellStyle name="Normal 52 2 2 8 2" xfId="37255" xr:uid="{00000000-0005-0000-0000-0000A6600000}"/>
    <cellStyle name="Normal 52 2 2 8 3" xfId="22031" xr:uid="{00000000-0005-0000-0000-0000A7600000}"/>
    <cellStyle name="Normal 52 2 2 9" xfId="32243" xr:uid="{00000000-0005-0000-0000-0000A8600000}"/>
    <cellStyle name="Normal 52 2 3" xfId="1956" xr:uid="{00000000-0005-0000-0000-0000A9600000}"/>
    <cellStyle name="Normal 52 2 3 2" xfId="2377" xr:uid="{00000000-0005-0000-0000-0000AA600000}"/>
    <cellStyle name="Normal 52 2 3 2 2" xfId="3216" xr:uid="{00000000-0005-0000-0000-0000AB600000}"/>
    <cellStyle name="Normal 52 2 3 2 2 2" xfId="4906" xr:uid="{00000000-0005-0000-0000-0000AC600000}"/>
    <cellStyle name="Normal 52 2 3 2 2 2 2" xfId="14979" xr:uid="{00000000-0005-0000-0000-0000AD600000}"/>
    <cellStyle name="Normal 52 2 3 2 2 2 2 2" xfId="45301" xr:uid="{00000000-0005-0000-0000-0000AE600000}"/>
    <cellStyle name="Normal 52 2 3 2 2 2 2 3" xfId="30077" xr:uid="{00000000-0005-0000-0000-0000AF600000}"/>
    <cellStyle name="Normal 52 2 3 2 2 2 3" xfId="9959" xr:uid="{00000000-0005-0000-0000-0000B0600000}"/>
    <cellStyle name="Normal 52 2 3 2 2 2 3 2" xfId="40284" xr:uid="{00000000-0005-0000-0000-0000B1600000}"/>
    <cellStyle name="Normal 52 2 3 2 2 2 3 3" xfId="25060" xr:uid="{00000000-0005-0000-0000-0000B2600000}"/>
    <cellStyle name="Normal 52 2 3 2 2 2 4" xfId="35271" xr:uid="{00000000-0005-0000-0000-0000B3600000}"/>
    <cellStyle name="Normal 52 2 3 2 2 2 5" xfId="20047" xr:uid="{00000000-0005-0000-0000-0000B4600000}"/>
    <cellStyle name="Normal 52 2 3 2 2 3" xfId="6598" xr:uid="{00000000-0005-0000-0000-0000B5600000}"/>
    <cellStyle name="Normal 52 2 3 2 2 3 2" xfId="16650" xr:uid="{00000000-0005-0000-0000-0000B6600000}"/>
    <cellStyle name="Normal 52 2 3 2 2 3 2 2" xfId="46972" xr:uid="{00000000-0005-0000-0000-0000B7600000}"/>
    <cellStyle name="Normal 52 2 3 2 2 3 2 3" xfId="31748" xr:uid="{00000000-0005-0000-0000-0000B8600000}"/>
    <cellStyle name="Normal 52 2 3 2 2 3 3" xfId="11630" xr:uid="{00000000-0005-0000-0000-0000B9600000}"/>
    <cellStyle name="Normal 52 2 3 2 2 3 3 2" xfId="41955" xr:uid="{00000000-0005-0000-0000-0000BA600000}"/>
    <cellStyle name="Normal 52 2 3 2 2 3 3 3" xfId="26731" xr:uid="{00000000-0005-0000-0000-0000BB600000}"/>
    <cellStyle name="Normal 52 2 3 2 2 3 4" xfId="36942" xr:uid="{00000000-0005-0000-0000-0000BC600000}"/>
    <cellStyle name="Normal 52 2 3 2 2 3 5" xfId="21718" xr:uid="{00000000-0005-0000-0000-0000BD600000}"/>
    <cellStyle name="Normal 52 2 3 2 2 4" xfId="13308" xr:uid="{00000000-0005-0000-0000-0000BE600000}"/>
    <cellStyle name="Normal 52 2 3 2 2 4 2" xfId="43630" xr:uid="{00000000-0005-0000-0000-0000BF600000}"/>
    <cellStyle name="Normal 52 2 3 2 2 4 3" xfId="28406" xr:uid="{00000000-0005-0000-0000-0000C0600000}"/>
    <cellStyle name="Normal 52 2 3 2 2 5" xfId="8287" xr:uid="{00000000-0005-0000-0000-0000C1600000}"/>
    <cellStyle name="Normal 52 2 3 2 2 5 2" xfId="38613" xr:uid="{00000000-0005-0000-0000-0000C2600000}"/>
    <cellStyle name="Normal 52 2 3 2 2 5 3" xfId="23389" xr:uid="{00000000-0005-0000-0000-0000C3600000}"/>
    <cellStyle name="Normal 52 2 3 2 2 6" xfId="33601" xr:uid="{00000000-0005-0000-0000-0000C4600000}"/>
    <cellStyle name="Normal 52 2 3 2 2 7" xfId="18376" xr:uid="{00000000-0005-0000-0000-0000C5600000}"/>
    <cellStyle name="Normal 52 2 3 2 3" xfId="4069" xr:uid="{00000000-0005-0000-0000-0000C6600000}"/>
    <cellStyle name="Normal 52 2 3 2 3 2" xfId="14143" xr:uid="{00000000-0005-0000-0000-0000C7600000}"/>
    <cellStyle name="Normal 52 2 3 2 3 2 2" xfId="44465" xr:uid="{00000000-0005-0000-0000-0000C8600000}"/>
    <cellStyle name="Normal 52 2 3 2 3 2 3" xfId="29241" xr:uid="{00000000-0005-0000-0000-0000C9600000}"/>
    <cellStyle name="Normal 52 2 3 2 3 3" xfId="9123" xr:uid="{00000000-0005-0000-0000-0000CA600000}"/>
    <cellStyle name="Normal 52 2 3 2 3 3 2" xfId="39448" xr:uid="{00000000-0005-0000-0000-0000CB600000}"/>
    <cellStyle name="Normal 52 2 3 2 3 3 3" xfId="24224" xr:uid="{00000000-0005-0000-0000-0000CC600000}"/>
    <cellStyle name="Normal 52 2 3 2 3 4" xfId="34435" xr:uid="{00000000-0005-0000-0000-0000CD600000}"/>
    <cellStyle name="Normal 52 2 3 2 3 5" xfId="19211" xr:uid="{00000000-0005-0000-0000-0000CE600000}"/>
    <cellStyle name="Normal 52 2 3 2 4" xfId="5762" xr:uid="{00000000-0005-0000-0000-0000CF600000}"/>
    <cellStyle name="Normal 52 2 3 2 4 2" xfId="15814" xr:uid="{00000000-0005-0000-0000-0000D0600000}"/>
    <cellStyle name="Normal 52 2 3 2 4 2 2" xfId="46136" xr:uid="{00000000-0005-0000-0000-0000D1600000}"/>
    <cellStyle name="Normal 52 2 3 2 4 2 3" xfId="30912" xr:uid="{00000000-0005-0000-0000-0000D2600000}"/>
    <cellStyle name="Normal 52 2 3 2 4 3" xfId="10794" xr:uid="{00000000-0005-0000-0000-0000D3600000}"/>
    <cellStyle name="Normal 52 2 3 2 4 3 2" xfId="41119" xr:uid="{00000000-0005-0000-0000-0000D4600000}"/>
    <cellStyle name="Normal 52 2 3 2 4 3 3" xfId="25895" xr:uid="{00000000-0005-0000-0000-0000D5600000}"/>
    <cellStyle name="Normal 52 2 3 2 4 4" xfId="36106" xr:uid="{00000000-0005-0000-0000-0000D6600000}"/>
    <cellStyle name="Normal 52 2 3 2 4 5" xfId="20882" xr:uid="{00000000-0005-0000-0000-0000D7600000}"/>
    <cellStyle name="Normal 52 2 3 2 5" xfId="12472" xr:uid="{00000000-0005-0000-0000-0000D8600000}"/>
    <cellStyle name="Normal 52 2 3 2 5 2" xfId="42794" xr:uid="{00000000-0005-0000-0000-0000D9600000}"/>
    <cellStyle name="Normal 52 2 3 2 5 3" xfId="27570" xr:uid="{00000000-0005-0000-0000-0000DA600000}"/>
    <cellStyle name="Normal 52 2 3 2 6" xfId="7451" xr:uid="{00000000-0005-0000-0000-0000DB600000}"/>
    <cellStyle name="Normal 52 2 3 2 6 2" xfId="37777" xr:uid="{00000000-0005-0000-0000-0000DC600000}"/>
    <cellStyle name="Normal 52 2 3 2 6 3" xfId="22553" xr:uid="{00000000-0005-0000-0000-0000DD600000}"/>
    <cellStyle name="Normal 52 2 3 2 7" xfId="32765" xr:uid="{00000000-0005-0000-0000-0000DE600000}"/>
    <cellStyle name="Normal 52 2 3 2 8" xfId="17540" xr:uid="{00000000-0005-0000-0000-0000DF600000}"/>
    <cellStyle name="Normal 52 2 3 3" xfId="2798" xr:uid="{00000000-0005-0000-0000-0000E0600000}"/>
    <cellStyle name="Normal 52 2 3 3 2" xfId="4488" xr:uid="{00000000-0005-0000-0000-0000E1600000}"/>
    <cellStyle name="Normal 52 2 3 3 2 2" xfId="14561" xr:uid="{00000000-0005-0000-0000-0000E2600000}"/>
    <cellStyle name="Normal 52 2 3 3 2 2 2" xfId="44883" xr:uid="{00000000-0005-0000-0000-0000E3600000}"/>
    <cellStyle name="Normal 52 2 3 3 2 2 3" xfId="29659" xr:uid="{00000000-0005-0000-0000-0000E4600000}"/>
    <cellStyle name="Normal 52 2 3 3 2 3" xfId="9541" xr:uid="{00000000-0005-0000-0000-0000E5600000}"/>
    <cellStyle name="Normal 52 2 3 3 2 3 2" xfId="39866" xr:uid="{00000000-0005-0000-0000-0000E6600000}"/>
    <cellStyle name="Normal 52 2 3 3 2 3 3" xfId="24642" xr:uid="{00000000-0005-0000-0000-0000E7600000}"/>
    <cellStyle name="Normal 52 2 3 3 2 4" xfId="34853" xr:uid="{00000000-0005-0000-0000-0000E8600000}"/>
    <cellStyle name="Normal 52 2 3 3 2 5" xfId="19629" xr:uid="{00000000-0005-0000-0000-0000E9600000}"/>
    <cellStyle name="Normal 52 2 3 3 3" xfId="6180" xr:uid="{00000000-0005-0000-0000-0000EA600000}"/>
    <cellStyle name="Normal 52 2 3 3 3 2" xfId="16232" xr:uid="{00000000-0005-0000-0000-0000EB600000}"/>
    <cellStyle name="Normal 52 2 3 3 3 2 2" xfId="46554" xr:uid="{00000000-0005-0000-0000-0000EC600000}"/>
    <cellStyle name="Normal 52 2 3 3 3 2 3" xfId="31330" xr:uid="{00000000-0005-0000-0000-0000ED600000}"/>
    <cellStyle name="Normal 52 2 3 3 3 3" xfId="11212" xr:uid="{00000000-0005-0000-0000-0000EE600000}"/>
    <cellStyle name="Normal 52 2 3 3 3 3 2" xfId="41537" xr:uid="{00000000-0005-0000-0000-0000EF600000}"/>
    <cellStyle name="Normal 52 2 3 3 3 3 3" xfId="26313" xr:uid="{00000000-0005-0000-0000-0000F0600000}"/>
    <cellStyle name="Normal 52 2 3 3 3 4" xfId="36524" xr:uid="{00000000-0005-0000-0000-0000F1600000}"/>
    <cellStyle name="Normal 52 2 3 3 3 5" xfId="21300" xr:uid="{00000000-0005-0000-0000-0000F2600000}"/>
    <cellStyle name="Normal 52 2 3 3 4" xfId="12890" xr:uid="{00000000-0005-0000-0000-0000F3600000}"/>
    <cellStyle name="Normal 52 2 3 3 4 2" xfId="43212" xr:uid="{00000000-0005-0000-0000-0000F4600000}"/>
    <cellStyle name="Normal 52 2 3 3 4 3" xfId="27988" xr:uid="{00000000-0005-0000-0000-0000F5600000}"/>
    <cellStyle name="Normal 52 2 3 3 5" xfId="7869" xr:uid="{00000000-0005-0000-0000-0000F6600000}"/>
    <cellStyle name="Normal 52 2 3 3 5 2" xfId="38195" xr:uid="{00000000-0005-0000-0000-0000F7600000}"/>
    <cellStyle name="Normal 52 2 3 3 5 3" xfId="22971" xr:uid="{00000000-0005-0000-0000-0000F8600000}"/>
    <cellStyle name="Normal 52 2 3 3 6" xfId="33183" xr:uid="{00000000-0005-0000-0000-0000F9600000}"/>
    <cellStyle name="Normal 52 2 3 3 7" xfId="17958" xr:uid="{00000000-0005-0000-0000-0000FA600000}"/>
    <cellStyle name="Normal 52 2 3 4" xfId="3651" xr:uid="{00000000-0005-0000-0000-0000FB600000}"/>
    <cellStyle name="Normal 52 2 3 4 2" xfId="13725" xr:uid="{00000000-0005-0000-0000-0000FC600000}"/>
    <cellStyle name="Normal 52 2 3 4 2 2" xfId="44047" xr:uid="{00000000-0005-0000-0000-0000FD600000}"/>
    <cellStyle name="Normal 52 2 3 4 2 3" xfId="28823" xr:uid="{00000000-0005-0000-0000-0000FE600000}"/>
    <cellStyle name="Normal 52 2 3 4 3" xfId="8705" xr:uid="{00000000-0005-0000-0000-0000FF600000}"/>
    <cellStyle name="Normal 52 2 3 4 3 2" xfId="39030" xr:uid="{00000000-0005-0000-0000-000000610000}"/>
    <cellStyle name="Normal 52 2 3 4 3 3" xfId="23806" xr:uid="{00000000-0005-0000-0000-000001610000}"/>
    <cellStyle name="Normal 52 2 3 4 4" xfId="34017" xr:uid="{00000000-0005-0000-0000-000002610000}"/>
    <cellStyle name="Normal 52 2 3 4 5" xfId="18793" xr:uid="{00000000-0005-0000-0000-000003610000}"/>
    <cellStyle name="Normal 52 2 3 5" xfId="5344" xr:uid="{00000000-0005-0000-0000-000004610000}"/>
    <cellStyle name="Normal 52 2 3 5 2" xfId="15396" xr:uid="{00000000-0005-0000-0000-000005610000}"/>
    <cellStyle name="Normal 52 2 3 5 2 2" xfId="45718" xr:uid="{00000000-0005-0000-0000-000006610000}"/>
    <cellStyle name="Normal 52 2 3 5 2 3" xfId="30494" xr:uid="{00000000-0005-0000-0000-000007610000}"/>
    <cellStyle name="Normal 52 2 3 5 3" xfId="10376" xr:uid="{00000000-0005-0000-0000-000008610000}"/>
    <cellStyle name="Normal 52 2 3 5 3 2" xfId="40701" xr:uid="{00000000-0005-0000-0000-000009610000}"/>
    <cellStyle name="Normal 52 2 3 5 3 3" xfId="25477" xr:uid="{00000000-0005-0000-0000-00000A610000}"/>
    <cellStyle name="Normal 52 2 3 5 4" xfId="35688" xr:uid="{00000000-0005-0000-0000-00000B610000}"/>
    <cellStyle name="Normal 52 2 3 5 5" xfId="20464" xr:uid="{00000000-0005-0000-0000-00000C610000}"/>
    <cellStyle name="Normal 52 2 3 6" xfId="12054" xr:uid="{00000000-0005-0000-0000-00000D610000}"/>
    <cellStyle name="Normal 52 2 3 6 2" xfId="42376" xr:uid="{00000000-0005-0000-0000-00000E610000}"/>
    <cellStyle name="Normal 52 2 3 6 3" xfId="27152" xr:uid="{00000000-0005-0000-0000-00000F610000}"/>
    <cellStyle name="Normal 52 2 3 7" xfId="7033" xr:uid="{00000000-0005-0000-0000-000010610000}"/>
    <cellStyle name="Normal 52 2 3 7 2" xfId="37359" xr:uid="{00000000-0005-0000-0000-000011610000}"/>
    <cellStyle name="Normal 52 2 3 7 3" xfId="22135" xr:uid="{00000000-0005-0000-0000-000012610000}"/>
    <cellStyle name="Normal 52 2 3 8" xfId="32347" xr:uid="{00000000-0005-0000-0000-000013610000}"/>
    <cellStyle name="Normal 52 2 3 9" xfId="17122" xr:uid="{00000000-0005-0000-0000-000014610000}"/>
    <cellStyle name="Normal 52 2 4" xfId="2169" xr:uid="{00000000-0005-0000-0000-000015610000}"/>
    <cellStyle name="Normal 52 2 4 2" xfId="3008" xr:uid="{00000000-0005-0000-0000-000016610000}"/>
    <cellStyle name="Normal 52 2 4 2 2" xfId="4698" xr:uid="{00000000-0005-0000-0000-000017610000}"/>
    <cellStyle name="Normal 52 2 4 2 2 2" xfId="14771" xr:uid="{00000000-0005-0000-0000-000018610000}"/>
    <cellStyle name="Normal 52 2 4 2 2 2 2" xfId="45093" xr:uid="{00000000-0005-0000-0000-000019610000}"/>
    <cellStyle name="Normal 52 2 4 2 2 2 3" xfId="29869" xr:uid="{00000000-0005-0000-0000-00001A610000}"/>
    <cellStyle name="Normal 52 2 4 2 2 3" xfId="9751" xr:uid="{00000000-0005-0000-0000-00001B610000}"/>
    <cellStyle name="Normal 52 2 4 2 2 3 2" xfId="40076" xr:uid="{00000000-0005-0000-0000-00001C610000}"/>
    <cellStyle name="Normal 52 2 4 2 2 3 3" xfId="24852" xr:uid="{00000000-0005-0000-0000-00001D610000}"/>
    <cellStyle name="Normal 52 2 4 2 2 4" xfId="35063" xr:uid="{00000000-0005-0000-0000-00001E610000}"/>
    <cellStyle name="Normal 52 2 4 2 2 5" xfId="19839" xr:uid="{00000000-0005-0000-0000-00001F610000}"/>
    <cellStyle name="Normal 52 2 4 2 3" xfId="6390" xr:uid="{00000000-0005-0000-0000-000020610000}"/>
    <cellStyle name="Normal 52 2 4 2 3 2" xfId="16442" xr:uid="{00000000-0005-0000-0000-000021610000}"/>
    <cellStyle name="Normal 52 2 4 2 3 2 2" xfId="46764" xr:uid="{00000000-0005-0000-0000-000022610000}"/>
    <cellStyle name="Normal 52 2 4 2 3 2 3" xfId="31540" xr:uid="{00000000-0005-0000-0000-000023610000}"/>
    <cellStyle name="Normal 52 2 4 2 3 3" xfId="11422" xr:uid="{00000000-0005-0000-0000-000024610000}"/>
    <cellStyle name="Normal 52 2 4 2 3 3 2" xfId="41747" xr:uid="{00000000-0005-0000-0000-000025610000}"/>
    <cellStyle name="Normal 52 2 4 2 3 3 3" xfId="26523" xr:uid="{00000000-0005-0000-0000-000026610000}"/>
    <cellStyle name="Normal 52 2 4 2 3 4" xfId="36734" xr:uid="{00000000-0005-0000-0000-000027610000}"/>
    <cellStyle name="Normal 52 2 4 2 3 5" xfId="21510" xr:uid="{00000000-0005-0000-0000-000028610000}"/>
    <cellStyle name="Normal 52 2 4 2 4" xfId="13100" xr:uid="{00000000-0005-0000-0000-000029610000}"/>
    <cellStyle name="Normal 52 2 4 2 4 2" xfId="43422" xr:uid="{00000000-0005-0000-0000-00002A610000}"/>
    <cellStyle name="Normal 52 2 4 2 4 3" xfId="28198" xr:uid="{00000000-0005-0000-0000-00002B610000}"/>
    <cellStyle name="Normal 52 2 4 2 5" xfId="8079" xr:uid="{00000000-0005-0000-0000-00002C610000}"/>
    <cellStyle name="Normal 52 2 4 2 5 2" xfId="38405" xr:uid="{00000000-0005-0000-0000-00002D610000}"/>
    <cellStyle name="Normal 52 2 4 2 5 3" xfId="23181" xr:uid="{00000000-0005-0000-0000-00002E610000}"/>
    <cellStyle name="Normal 52 2 4 2 6" xfId="33393" xr:uid="{00000000-0005-0000-0000-00002F610000}"/>
    <cellStyle name="Normal 52 2 4 2 7" xfId="18168" xr:uid="{00000000-0005-0000-0000-000030610000}"/>
    <cellStyle name="Normal 52 2 4 3" xfId="3861" xr:uid="{00000000-0005-0000-0000-000031610000}"/>
    <cellStyle name="Normal 52 2 4 3 2" xfId="13935" xr:uid="{00000000-0005-0000-0000-000032610000}"/>
    <cellStyle name="Normal 52 2 4 3 2 2" xfId="44257" xr:uid="{00000000-0005-0000-0000-000033610000}"/>
    <cellStyle name="Normal 52 2 4 3 2 3" xfId="29033" xr:uid="{00000000-0005-0000-0000-000034610000}"/>
    <cellStyle name="Normal 52 2 4 3 3" xfId="8915" xr:uid="{00000000-0005-0000-0000-000035610000}"/>
    <cellStyle name="Normal 52 2 4 3 3 2" xfId="39240" xr:uid="{00000000-0005-0000-0000-000036610000}"/>
    <cellStyle name="Normal 52 2 4 3 3 3" xfId="24016" xr:uid="{00000000-0005-0000-0000-000037610000}"/>
    <cellStyle name="Normal 52 2 4 3 4" xfId="34227" xr:uid="{00000000-0005-0000-0000-000038610000}"/>
    <cellStyle name="Normal 52 2 4 3 5" xfId="19003" xr:uid="{00000000-0005-0000-0000-000039610000}"/>
    <cellStyle name="Normal 52 2 4 4" xfId="5554" xr:uid="{00000000-0005-0000-0000-00003A610000}"/>
    <cellStyle name="Normal 52 2 4 4 2" xfId="15606" xr:uid="{00000000-0005-0000-0000-00003B610000}"/>
    <cellStyle name="Normal 52 2 4 4 2 2" xfId="45928" xr:uid="{00000000-0005-0000-0000-00003C610000}"/>
    <cellStyle name="Normal 52 2 4 4 2 3" xfId="30704" xr:uid="{00000000-0005-0000-0000-00003D610000}"/>
    <cellStyle name="Normal 52 2 4 4 3" xfId="10586" xr:uid="{00000000-0005-0000-0000-00003E610000}"/>
    <cellStyle name="Normal 52 2 4 4 3 2" xfId="40911" xr:uid="{00000000-0005-0000-0000-00003F610000}"/>
    <cellStyle name="Normal 52 2 4 4 3 3" xfId="25687" xr:uid="{00000000-0005-0000-0000-000040610000}"/>
    <cellStyle name="Normal 52 2 4 4 4" xfId="35898" xr:uid="{00000000-0005-0000-0000-000041610000}"/>
    <cellStyle name="Normal 52 2 4 4 5" xfId="20674" xr:uid="{00000000-0005-0000-0000-000042610000}"/>
    <cellStyle name="Normal 52 2 4 5" xfId="12264" xr:uid="{00000000-0005-0000-0000-000043610000}"/>
    <cellStyle name="Normal 52 2 4 5 2" xfId="42586" xr:uid="{00000000-0005-0000-0000-000044610000}"/>
    <cellStyle name="Normal 52 2 4 5 3" xfId="27362" xr:uid="{00000000-0005-0000-0000-000045610000}"/>
    <cellStyle name="Normal 52 2 4 6" xfId="7243" xr:uid="{00000000-0005-0000-0000-000046610000}"/>
    <cellStyle name="Normal 52 2 4 6 2" xfId="37569" xr:uid="{00000000-0005-0000-0000-000047610000}"/>
    <cellStyle name="Normal 52 2 4 6 3" xfId="22345" xr:uid="{00000000-0005-0000-0000-000048610000}"/>
    <cellStyle name="Normal 52 2 4 7" xfId="32557" xr:uid="{00000000-0005-0000-0000-000049610000}"/>
    <cellStyle name="Normal 52 2 4 8" xfId="17332" xr:uid="{00000000-0005-0000-0000-00004A610000}"/>
    <cellStyle name="Normal 52 2 5" xfId="2590" xr:uid="{00000000-0005-0000-0000-00004B610000}"/>
    <cellStyle name="Normal 52 2 5 2" xfId="4280" xr:uid="{00000000-0005-0000-0000-00004C610000}"/>
    <cellStyle name="Normal 52 2 5 2 2" xfId="14353" xr:uid="{00000000-0005-0000-0000-00004D610000}"/>
    <cellStyle name="Normal 52 2 5 2 2 2" xfId="44675" xr:uid="{00000000-0005-0000-0000-00004E610000}"/>
    <cellStyle name="Normal 52 2 5 2 2 3" xfId="29451" xr:uid="{00000000-0005-0000-0000-00004F610000}"/>
    <cellStyle name="Normal 52 2 5 2 3" xfId="9333" xr:uid="{00000000-0005-0000-0000-000050610000}"/>
    <cellStyle name="Normal 52 2 5 2 3 2" xfId="39658" xr:uid="{00000000-0005-0000-0000-000051610000}"/>
    <cellStyle name="Normal 52 2 5 2 3 3" xfId="24434" xr:uid="{00000000-0005-0000-0000-000052610000}"/>
    <cellStyle name="Normal 52 2 5 2 4" xfId="34645" xr:uid="{00000000-0005-0000-0000-000053610000}"/>
    <cellStyle name="Normal 52 2 5 2 5" xfId="19421" xr:uid="{00000000-0005-0000-0000-000054610000}"/>
    <cellStyle name="Normal 52 2 5 3" xfId="5972" xr:uid="{00000000-0005-0000-0000-000055610000}"/>
    <cellStyle name="Normal 52 2 5 3 2" xfId="16024" xr:uid="{00000000-0005-0000-0000-000056610000}"/>
    <cellStyle name="Normal 52 2 5 3 2 2" xfId="46346" xr:uid="{00000000-0005-0000-0000-000057610000}"/>
    <cellStyle name="Normal 52 2 5 3 2 3" xfId="31122" xr:uid="{00000000-0005-0000-0000-000058610000}"/>
    <cellStyle name="Normal 52 2 5 3 3" xfId="11004" xr:uid="{00000000-0005-0000-0000-000059610000}"/>
    <cellStyle name="Normal 52 2 5 3 3 2" xfId="41329" xr:uid="{00000000-0005-0000-0000-00005A610000}"/>
    <cellStyle name="Normal 52 2 5 3 3 3" xfId="26105" xr:uid="{00000000-0005-0000-0000-00005B610000}"/>
    <cellStyle name="Normal 52 2 5 3 4" xfId="36316" xr:uid="{00000000-0005-0000-0000-00005C610000}"/>
    <cellStyle name="Normal 52 2 5 3 5" xfId="21092" xr:uid="{00000000-0005-0000-0000-00005D610000}"/>
    <cellStyle name="Normal 52 2 5 4" xfId="12682" xr:uid="{00000000-0005-0000-0000-00005E610000}"/>
    <cellStyle name="Normal 52 2 5 4 2" xfId="43004" xr:uid="{00000000-0005-0000-0000-00005F610000}"/>
    <cellStyle name="Normal 52 2 5 4 3" xfId="27780" xr:uid="{00000000-0005-0000-0000-000060610000}"/>
    <cellStyle name="Normal 52 2 5 5" xfId="7661" xr:uid="{00000000-0005-0000-0000-000061610000}"/>
    <cellStyle name="Normal 52 2 5 5 2" xfId="37987" xr:uid="{00000000-0005-0000-0000-000062610000}"/>
    <cellStyle name="Normal 52 2 5 5 3" xfId="22763" xr:uid="{00000000-0005-0000-0000-000063610000}"/>
    <cellStyle name="Normal 52 2 5 6" xfId="32975" xr:uid="{00000000-0005-0000-0000-000064610000}"/>
    <cellStyle name="Normal 52 2 5 7" xfId="17750" xr:uid="{00000000-0005-0000-0000-000065610000}"/>
    <cellStyle name="Normal 52 2 6" xfId="3443" xr:uid="{00000000-0005-0000-0000-000066610000}"/>
    <cellStyle name="Normal 52 2 6 2" xfId="13517" xr:uid="{00000000-0005-0000-0000-000067610000}"/>
    <cellStyle name="Normal 52 2 6 2 2" xfId="43839" xr:uid="{00000000-0005-0000-0000-000068610000}"/>
    <cellStyle name="Normal 52 2 6 2 3" xfId="28615" xr:uid="{00000000-0005-0000-0000-000069610000}"/>
    <cellStyle name="Normal 52 2 6 3" xfId="8497" xr:uid="{00000000-0005-0000-0000-00006A610000}"/>
    <cellStyle name="Normal 52 2 6 3 2" xfId="38822" xr:uid="{00000000-0005-0000-0000-00006B610000}"/>
    <cellStyle name="Normal 52 2 6 3 3" xfId="23598" xr:uid="{00000000-0005-0000-0000-00006C610000}"/>
    <cellStyle name="Normal 52 2 6 4" xfId="33809" xr:uid="{00000000-0005-0000-0000-00006D610000}"/>
    <cellStyle name="Normal 52 2 6 5" xfId="18585" xr:uid="{00000000-0005-0000-0000-00006E610000}"/>
    <cellStyle name="Normal 52 2 7" xfId="5136" xr:uid="{00000000-0005-0000-0000-00006F610000}"/>
    <cellStyle name="Normal 52 2 7 2" xfId="15188" xr:uid="{00000000-0005-0000-0000-000070610000}"/>
    <cellStyle name="Normal 52 2 7 2 2" xfId="45510" xr:uid="{00000000-0005-0000-0000-000071610000}"/>
    <cellStyle name="Normal 52 2 7 2 3" xfId="30286" xr:uid="{00000000-0005-0000-0000-000072610000}"/>
    <cellStyle name="Normal 52 2 7 3" xfId="10168" xr:uid="{00000000-0005-0000-0000-000073610000}"/>
    <cellStyle name="Normal 52 2 7 3 2" xfId="40493" xr:uid="{00000000-0005-0000-0000-000074610000}"/>
    <cellStyle name="Normal 52 2 7 3 3" xfId="25269" xr:uid="{00000000-0005-0000-0000-000075610000}"/>
    <cellStyle name="Normal 52 2 7 4" xfId="35480" xr:uid="{00000000-0005-0000-0000-000076610000}"/>
    <cellStyle name="Normal 52 2 7 5" xfId="20256" xr:uid="{00000000-0005-0000-0000-000077610000}"/>
    <cellStyle name="Normal 52 2 8" xfId="11846" xr:uid="{00000000-0005-0000-0000-000078610000}"/>
    <cellStyle name="Normal 52 2 8 2" xfId="42168" xr:uid="{00000000-0005-0000-0000-000079610000}"/>
    <cellStyle name="Normal 52 2 8 3" xfId="26944" xr:uid="{00000000-0005-0000-0000-00007A610000}"/>
    <cellStyle name="Normal 52 2 9" xfId="6825" xr:uid="{00000000-0005-0000-0000-00007B610000}"/>
    <cellStyle name="Normal 52 2 9 2" xfId="37151" xr:uid="{00000000-0005-0000-0000-00007C610000}"/>
    <cellStyle name="Normal 52 2 9 3" xfId="21927" xr:uid="{00000000-0005-0000-0000-00007D610000}"/>
    <cellStyle name="Normal 52 3" xfId="1789" xr:uid="{00000000-0005-0000-0000-00007E610000}"/>
    <cellStyle name="Normal 52 3 10" xfId="16966" xr:uid="{00000000-0005-0000-0000-00007F610000}"/>
    <cellStyle name="Normal 52 3 2" xfId="2008" xr:uid="{00000000-0005-0000-0000-000080610000}"/>
    <cellStyle name="Normal 52 3 2 2" xfId="2429" xr:uid="{00000000-0005-0000-0000-000081610000}"/>
    <cellStyle name="Normal 52 3 2 2 2" xfId="3268" xr:uid="{00000000-0005-0000-0000-000082610000}"/>
    <cellStyle name="Normal 52 3 2 2 2 2" xfId="4958" xr:uid="{00000000-0005-0000-0000-000083610000}"/>
    <cellStyle name="Normal 52 3 2 2 2 2 2" xfId="15031" xr:uid="{00000000-0005-0000-0000-000084610000}"/>
    <cellStyle name="Normal 52 3 2 2 2 2 2 2" xfId="45353" xr:uid="{00000000-0005-0000-0000-000085610000}"/>
    <cellStyle name="Normal 52 3 2 2 2 2 2 3" xfId="30129" xr:uid="{00000000-0005-0000-0000-000086610000}"/>
    <cellStyle name="Normal 52 3 2 2 2 2 3" xfId="10011" xr:uid="{00000000-0005-0000-0000-000087610000}"/>
    <cellStyle name="Normal 52 3 2 2 2 2 3 2" xfId="40336" xr:uid="{00000000-0005-0000-0000-000088610000}"/>
    <cellStyle name="Normal 52 3 2 2 2 2 3 3" xfId="25112" xr:uid="{00000000-0005-0000-0000-000089610000}"/>
    <cellStyle name="Normal 52 3 2 2 2 2 4" xfId="35323" xr:uid="{00000000-0005-0000-0000-00008A610000}"/>
    <cellStyle name="Normal 52 3 2 2 2 2 5" xfId="20099" xr:uid="{00000000-0005-0000-0000-00008B610000}"/>
    <cellStyle name="Normal 52 3 2 2 2 3" xfId="6650" xr:uid="{00000000-0005-0000-0000-00008C610000}"/>
    <cellStyle name="Normal 52 3 2 2 2 3 2" xfId="16702" xr:uid="{00000000-0005-0000-0000-00008D610000}"/>
    <cellStyle name="Normal 52 3 2 2 2 3 2 2" xfId="47024" xr:uid="{00000000-0005-0000-0000-00008E610000}"/>
    <cellStyle name="Normal 52 3 2 2 2 3 2 3" xfId="31800" xr:uid="{00000000-0005-0000-0000-00008F610000}"/>
    <cellStyle name="Normal 52 3 2 2 2 3 3" xfId="11682" xr:uid="{00000000-0005-0000-0000-000090610000}"/>
    <cellStyle name="Normal 52 3 2 2 2 3 3 2" xfId="42007" xr:uid="{00000000-0005-0000-0000-000091610000}"/>
    <cellStyle name="Normal 52 3 2 2 2 3 3 3" xfId="26783" xr:uid="{00000000-0005-0000-0000-000092610000}"/>
    <cellStyle name="Normal 52 3 2 2 2 3 4" xfId="36994" xr:uid="{00000000-0005-0000-0000-000093610000}"/>
    <cellStyle name="Normal 52 3 2 2 2 3 5" xfId="21770" xr:uid="{00000000-0005-0000-0000-000094610000}"/>
    <cellStyle name="Normal 52 3 2 2 2 4" xfId="13360" xr:uid="{00000000-0005-0000-0000-000095610000}"/>
    <cellStyle name="Normal 52 3 2 2 2 4 2" xfId="43682" xr:uid="{00000000-0005-0000-0000-000096610000}"/>
    <cellStyle name="Normal 52 3 2 2 2 4 3" xfId="28458" xr:uid="{00000000-0005-0000-0000-000097610000}"/>
    <cellStyle name="Normal 52 3 2 2 2 5" xfId="8339" xr:uid="{00000000-0005-0000-0000-000098610000}"/>
    <cellStyle name="Normal 52 3 2 2 2 5 2" xfId="38665" xr:uid="{00000000-0005-0000-0000-000099610000}"/>
    <cellStyle name="Normal 52 3 2 2 2 5 3" xfId="23441" xr:uid="{00000000-0005-0000-0000-00009A610000}"/>
    <cellStyle name="Normal 52 3 2 2 2 6" xfId="33653" xr:uid="{00000000-0005-0000-0000-00009B610000}"/>
    <cellStyle name="Normal 52 3 2 2 2 7" xfId="18428" xr:uid="{00000000-0005-0000-0000-00009C610000}"/>
    <cellStyle name="Normal 52 3 2 2 3" xfId="4121" xr:uid="{00000000-0005-0000-0000-00009D610000}"/>
    <cellStyle name="Normal 52 3 2 2 3 2" xfId="14195" xr:uid="{00000000-0005-0000-0000-00009E610000}"/>
    <cellStyle name="Normal 52 3 2 2 3 2 2" xfId="44517" xr:uid="{00000000-0005-0000-0000-00009F610000}"/>
    <cellStyle name="Normal 52 3 2 2 3 2 3" xfId="29293" xr:uid="{00000000-0005-0000-0000-0000A0610000}"/>
    <cellStyle name="Normal 52 3 2 2 3 3" xfId="9175" xr:uid="{00000000-0005-0000-0000-0000A1610000}"/>
    <cellStyle name="Normal 52 3 2 2 3 3 2" xfId="39500" xr:uid="{00000000-0005-0000-0000-0000A2610000}"/>
    <cellStyle name="Normal 52 3 2 2 3 3 3" xfId="24276" xr:uid="{00000000-0005-0000-0000-0000A3610000}"/>
    <cellStyle name="Normal 52 3 2 2 3 4" xfId="34487" xr:uid="{00000000-0005-0000-0000-0000A4610000}"/>
    <cellStyle name="Normal 52 3 2 2 3 5" xfId="19263" xr:uid="{00000000-0005-0000-0000-0000A5610000}"/>
    <cellStyle name="Normal 52 3 2 2 4" xfId="5814" xr:uid="{00000000-0005-0000-0000-0000A6610000}"/>
    <cellStyle name="Normal 52 3 2 2 4 2" xfId="15866" xr:uid="{00000000-0005-0000-0000-0000A7610000}"/>
    <cellStyle name="Normal 52 3 2 2 4 2 2" xfId="46188" xr:uid="{00000000-0005-0000-0000-0000A8610000}"/>
    <cellStyle name="Normal 52 3 2 2 4 2 3" xfId="30964" xr:uid="{00000000-0005-0000-0000-0000A9610000}"/>
    <cellStyle name="Normal 52 3 2 2 4 3" xfId="10846" xr:uid="{00000000-0005-0000-0000-0000AA610000}"/>
    <cellStyle name="Normal 52 3 2 2 4 3 2" xfId="41171" xr:uid="{00000000-0005-0000-0000-0000AB610000}"/>
    <cellStyle name="Normal 52 3 2 2 4 3 3" xfId="25947" xr:uid="{00000000-0005-0000-0000-0000AC610000}"/>
    <cellStyle name="Normal 52 3 2 2 4 4" xfId="36158" xr:uid="{00000000-0005-0000-0000-0000AD610000}"/>
    <cellStyle name="Normal 52 3 2 2 4 5" xfId="20934" xr:uid="{00000000-0005-0000-0000-0000AE610000}"/>
    <cellStyle name="Normal 52 3 2 2 5" xfId="12524" xr:uid="{00000000-0005-0000-0000-0000AF610000}"/>
    <cellStyle name="Normal 52 3 2 2 5 2" xfId="42846" xr:uid="{00000000-0005-0000-0000-0000B0610000}"/>
    <cellStyle name="Normal 52 3 2 2 5 3" xfId="27622" xr:uid="{00000000-0005-0000-0000-0000B1610000}"/>
    <cellStyle name="Normal 52 3 2 2 6" xfId="7503" xr:uid="{00000000-0005-0000-0000-0000B2610000}"/>
    <cellStyle name="Normal 52 3 2 2 6 2" xfId="37829" xr:uid="{00000000-0005-0000-0000-0000B3610000}"/>
    <cellStyle name="Normal 52 3 2 2 6 3" xfId="22605" xr:uid="{00000000-0005-0000-0000-0000B4610000}"/>
    <cellStyle name="Normal 52 3 2 2 7" xfId="32817" xr:uid="{00000000-0005-0000-0000-0000B5610000}"/>
    <cellStyle name="Normal 52 3 2 2 8" xfId="17592" xr:uid="{00000000-0005-0000-0000-0000B6610000}"/>
    <cellStyle name="Normal 52 3 2 3" xfId="2850" xr:uid="{00000000-0005-0000-0000-0000B7610000}"/>
    <cellStyle name="Normal 52 3 2 3 2" xfId="4540" xr:uid="{00000000-0005-0000-0000-0000B8610000}"/>
    <cellStyle name="Normal 52 3 2 3 2 2" xfId="14613" xr:uid="{00000000-0005-0000-0000-0000B9610000}"/>
    <cellStyle name="Normal 52 3 2 3 2 2 2" xfId="44935" xr:uid="{00000000-0005-0000-0000-0000BA610000}"/>
    <cellStyle name="Normal 52 3 2 3 2 2 3" xfId="29711" xr:uid="{00000000-0005-0000-0000-0000BB610000}"/>
    <cellStyle name="Normal 52 3 2 3 2 3" xfId="9593" xr:uid="{00000000-0005-0000-0000-0000BC610000}"/>
    <cellStyle name="Normal 52 3 2 3 2 3 2" xfId="39918" xr:uid="{00000000-0005-0000-0000-0000BD610000}"/>
    <cellStyle name="Normal 52 3 2 3 2 3 3" xfId="24694" xr:uid="{00000000-0005-0000-0000-0000BE610000}"/>
    <cellStyle name="Normal 52 3 2 3 2 4" xfId="34905" xr:uid="{00000000-0005-0000-0000-0000BF610000}"/>
    <cellStyle name="Normal 52 3 2 3 2 5" xfId="19681" xr:uid="{00000000-0005-0000-0000-0000C0610000}"/>
    <cellStyle name="Normal 52 3 2 3 3" xfId="6232" xr:uid="{00000000-0005-0000-0000-0000C1610000}"/>
    <cellStyle name="Normal 52 3 2 3 3 2" xfId="16284" xr:uid="{00000000-0005-0000-0000-0000C2610000}"/>
    <cellStyle name="Normal 52 3 2 3 3 2 2" xfId="46606" xr:uid="{00000000-0005-0000-0000-0000C3610000}"/>
    <cellStyle name="Normal 52 3 2 3 3 2 3" xfId="31382" xr:uid="{00000000-0005-0000-0000-0000C4610000}"/>
    <cellStyle name="Normal 52 3 2 3 3 3" xfId="11264" xr:uid="{00000000-0005-0000-0000-0000C5610000}"/>
    <cellStyle name="Normal 52 3 2 3 3 3 2" xfId="41589" xr:uid="{00000000-0005-0000-0000-0000C6610000}"/>
    <cellStyle name="Normal 52 3 2 3 3 3 3" xfId="26365" xr:uid="{00000000-0005-0000-0000-0000C7610000}"/>
    <cellStyle name="Normal 52 3 2 3 3 4" xfId="36576" xr:uid="{00000000-0005-0000-0000-0000C8610000}"/>
    <cellStyle name="Normal 52 3 2 3 3 5" xfId="21352" xr:uid="{00000000-0005-0000-0000-0000C9610000}"/>
    <cellStyle name="Normal 52 3 2 3 4" xfId="12942" xr:uid="{00000000-0005-0000-0000-0000CA610000}"/>
    <cellStyle name="Normal 52 3 2 3 4 2" xfId="43264" xr:uid="{00000000-0005-0000-0000-0000CB610000}"/>
    <cellStyle name="Normal 52 3 2 3 4 3" xfId="28040" xr:uid="{00000000-0005-0000-0000-0000CC610000}"/>
    <cellStyle name="Normal 52 3 2 3 5" xfId="7921" xr:uid="{00000000-0005-0000-0000-0000CD610000}"/>
    <cellStyle name="Normal 52 3 2 3 5 2" xfId="38247" xr:uid="{00000000-0005-0000-0000-0000CE610000}"/>
    <cellStyle name="Normal 52 3 2 3 5 3" xfId="23023" xr:uid="{00000000-0005-0000-0000-0000CF610000}"/>
    <cellStyle name="Normal 52 3 2 3 6" xfId="33235" xr:uid="{00000000-0005-0000-0000-0000D0610000}"/>
    <cellStyle name="Normal 52 3 2 3 7" xfId="18010" xr:uid="{00000000-0005-0000-0000-0000D1610000}"/>
    <cellStyle name="Normal 52 3 2 4" xfId="3703" xr:uid="{00000000-0005-0000-0000-0000D2610000}"/>
    <cellStyle name="Normal 52 3 2 4 2" xfId="13777" xr:uid="{00000000-0005-0000-0000-0000D3610000}"/>
    <cellStyle name="Normal 52 3 2 4 2 2" xfId="44099" xr:uid="{00000000-0005-0000-0000-0000D4610000}"/>
    <cellStyle name="Normal 52 3 2 4 2 3" xfId="28875" xr:uid="{00000000-0005-0000-0000-0000D5610000}"/>
    <cellStyle name="Normal 52 3 2 4 3" xfId="8757" xr:uid="{00000000-0005-0000-0000-0000D6610000}"/>
    <cellStyle name="Normal 52 3 2 4 3 2" xfId="39082" xr:uid="{00000000-0005-0000-0000-0000D7610000}"/>
    <cellStyle name="Normal 52 3 2 4 3 3" xfId="23858" xr:uid="{00000000-0005-0000-0000-0000D8610000}"/>
    <cellStyle name="Normal 52 3 2 4 4" xfId="34069" xr:uid="{00000000-0005-0000-0000-0000D9610000}"/>
    <cellStyle name="Normal 52 3 2 4 5" xfId="18845" xr:uid="{00000000-0005-0000-0000-0000DA610000}"/>
    <cellStyle name="Normal 52 3 2 5" xfId="5396" xr:uid="{00000000-0005-0000-0000-0000DB610000}"/>
    <cellStyle name="Normal 52 3 2 5 2" xfId="15448" xr:uid="{00000000-0005-0000-0000-0000DC610000}"/>
    <cellStyle name="Normal 52 3 2 5 2 2" xfId="45770" xr:uid="{00000000-0005-0000-0000-0000DD610000}"/>
    <cellStyle name="Normal 52 3 2 5 2 3" xfId="30546" xr:uid="{00000000-0005-0000-0000-0000DE610000}"/>
    <cellStyle name="Normal 52 3 2 5 3" xfId="10428" xr:uid="{00000000-0005-0000-0000-0000DF610000}"/>
    <cellStyle name="Normal 52 3 2 5 3 2" xfId="40753" xr:uid="{00000000-0005-0000-0000-0000E0610000}"/>
    <cellStyle name="Normal 52 3 2 5 3 3" xfId="25529" xr:uid="{00000000-0005-0000-0000-0000E1610000}"/>
    <cellStyle name="Normal 52 3 2 5 4" xfId="35740" xr:uid="{00000000-0005-0000-0000-0000E2610000}"/>
    <cellStyle name="Normal 52 3 2 5 5" xfId="20516" xr:uid="{00000000-0005-0000-0000-0000E3610000}"/>
    <cellStyle name="Normal 52 3 2 6" xfId="12106" xr:uid="{00000000-0005-0000-0000-0000E4610000}"/>
    <cellStyle name="Normal 52 3 2 6 2" xfId="42428" xr:uid="{00000000-0005-0000-0000-0000E5610000}"/>
    <cellStyle name="Normal 52 3 2 6 3" xfId="27204" xr:uid="{00000000-0005-0000-0000-0000E6610000}"/>
    <cellStyle name="Normal 52 3 2 7" xfId="7085" xr:uid="{00000000-0005-0000-0000-0000E7610000}"/>
    <cellStyle name="Normal 52 3 2 7 2" xfId="37411" xr:uid="{00000000-0005-0000-0000-0000E8610000}"/>
    <cellStyle name="Normal 52 3 2 7 3" xfId="22187" xr:uid="{00000000-0005-0000-0000-0000E9610000}"/>
    <cellStyle name="Normal 52 3 2 8" xfId="32399" xr:uid="{00000000-0005-0000-0000-0000EA610000}"/>
    <cellStyle name="Normal 52 3 2 9" xfId="17174" xr:uid="{00000000-0005-0000-0000-0000EB610000}"/>
    <cellStyle name="Normal 52 3 3" xfId="2221" xr:uid="{00000000-0005-0000-0000-0000EC610000}"/>
    <cellStyle name="Normal 52 3 3 2" xfId="3060" xr:uid="{00000000-0005-0000-0000-0000ED610000}"/>
    <cellStyle name="Normal 52 3 3 2 2" xfId="4750" xr:uid="{00000000-0005-0000-0000-0000EE610000}"/>
    <cellStyle name="Normal 52 3 3 2 2 2" xfId="14823" xr:uid="{00000000-0005-0000-0000-0000EF610000}"/>
    <cellStyle name="Normal 52 3 3 2 2 2 2" xfId="45145" xr:uid="{00000000-0005-0000-0000-0000F0610000}"/>
    <cellStyle name="Normal 52 3 3 2 2 2 3" xfId="29921" xr:uid="{00000000-0005-0000-0000-0000F1610000}"/>
    <cellStyle name="Normal 52 3 3 2 2 3" xfId="9803" xr:uid="{00000000-0005-0000-0000-0000F2610000}"/>
    <cellStyle name="Normal 52 3 3 2 2 3 2" xfId="40128" xr:uid="{00000000-0005-0000-0000-0000F3610000}"/>
    <cellStyle name="Normal 52 3 3 2 2 3 3" xfId="24904" xr:uid="{00000000-0005-0000-0000-0000F4610000}"/>
    <cellStyle name="Normal 52 3 3 2 2 4" xfId="35115" xr:uid="{00000000-0005-0000-0000-0000F5610000}"/>
    <cellStyle name="Normal 52 3 3 2 2 5" xfId="19891" xr:uid="{00000000-0005-0000-0000-0000F6610000}"/>
    <cellStyle name="Normal 52 3 3 2 3" xfId="6442" xr:uid="{00000000-0005-0000-0000-0000F7610000}"/>
    <cellStyle name="Normal 52 3 3 2 3 2" xfId="16494" xr:uid="{00000000-0005-0000-0000-0000F8610000}"/>
    <cellStyle name="Normal 52 3 3 2 3 2 2" xfId="46816" xr:uid="{00000000-0005-0000-0000-0000F9610000}"/>
    <cellStyle name="Normal 52 3 3 2 3 2 3" xfId="31592" xr:uid="{00000000-0005-0000-0000-0000FA610000}"/>
    <cellStyle name="Normal 52 3 3 2 3 3" xfId="11474" xr:uid="{00000000-0005-0000-0000-0000FB610000}"/>
    <cellStyle name="Normal 52 3 3 2 3 3 2" xfId="41799" xr:uid="{00000000-0005-0000-0000-0000FC610000}"/>
    <cellStyle name="Normal 52 3 3 2 3 3 3" xfId="26575" xr:uid="{00000000-0005-0000-0000-0000FD610000}"/>
    <cellStyle name="Normal 52 3 3 2 3 4" xfId="36786" xr:uid="{00000000-0005-0000-0000-0000FE610000}"/>
    <cellStyle name="Normal 52 3 3 2 3 5" xfId="21562" xr:uid="{00000000-0005-0000-0000-0000FF610000}"/>
    <cellStyle name="Normal 52 3 3 2 4" xfId="13152" xr:uid="{00000000-0005-0000-0000-000000620000}"/>
    <cellStyle name="Normal 52 3 3 2 4 2" xfId="43474" xr:uid="{00000000-0005-0000-0000-000001620000}"/>
    <cellStyle name="Normal 52 3 3 2 4 3" xfId="28250" xr:uid="{00000000-0005-0000-0000-000002620000}"/>
    <cellStyle name="Normal 52 3 3 2 5" xfId="8131" xr:uid="{00000000-0005-0000-0000-000003620000}"/>
    <cellStyle name="Normal 52 3 3 2 5 2" xfId="38457" xr:uid="{00000000-0005-0000-0000-000004620000}"/>
    <cellStyle name="Normal 52 3 3 2 5 3" xfId="23233" xr:uid="{00000000-0005-0000-0000-000005620000}"/>
    <cellStyle name="Normal 52 3 3 2 6" xfId="33445" xr:uid="{00000000-0005-0000-0000-000006620000}"/>
    <cellStyle name="Normal 52 3 3 2 7" xfId="18220" xr:uid="{00000000-0005-0000-0000-000007620000}"/>
    <cellStyle name="Normal 52 3 3 3" xfId="3913" xr:uid="{00000000-0005-0000-0000-000008620000}"/>
    <cellStyle name="Normal 52 3 3 3 2" xfId="13987" xr:uid="{00000000-0005-0000-0000-000009620000}"/>
    <cellStyle name="Normal 52 3 3 3 2 2" xfId="44309" xr:uid="{00000000-0005-0000-0000-00000A620000}"/>
    <cellStyle name="Normal 52 3 3 3 2 3" xfId="29085" xr:uid="{00000000-0005-0000-0000-00000B620000}"/>
    <cellStyle name="Normal 52 3 3 3 3" xfId="8967" xr:uid="{00000000-0005-0000-0000-00000C620000}"/>
    <cellStyle name="Normal 52 3 3 3 3 2" xfId="39292" xr:uid="{00000000-0005-0000-0000-00000D620000}"/>
    <cellStyle name="Normal 52 3 3 3 3 3" xfId="24068" xr:uid="{00000000-0005-0000-0000-00000E620000}"/>
    <cellStyle name="Normal 52 3 3 3 4" xfId="34279" xr:uid="{00000000-0005-0000-0000-00000F620000}"/>
    <cellStyle name="Normal 52 3 3 3 5" xfId="19055" xr:uid="{00000000-0005-0000-0000-000010620000}"/>
    <cellStyle name="Normal 52 3 3 4" xfId="5606" xr:uid="{00000000-0005-0000-0000-000011620000}"/>
    <cellStyle name="Normal 52 3 3 4 2" xfId="15658" xr:uid="{00000000-0005-0000-0000-000012620000}"/>
    <cellStyle name="Normal 52 3 3 4 2 2" xfId="45980" xr:uid="{00000000-0005-0000-0000-000013620000}"/>
    <cellStyle name="Normal 52 3 3 4 2 3" xfId="30756" xr:uid="{00000000-0005-0000-0000-000014620000}"/>
    <cellStyle name="Normal 52 3 3 4 3" xfId="10638" xr:uid="{00000000-0005-0000-0000-000015620000}"/>
    <cellStyle name="Normal 52 3 3 4 3 2" xfId="40963" xr:uid="{00000000-0005-0000-0000-000016620000}"/>
    <cellStyle name="Normal 52 3 3 4 3 3" xfId="25739" xr:uid="{00000000-0005-0000-0000-000017620000}"/>
    <cellStyle name="Normal 52 3 3 4 4" xfId="35950" xr:uid="{00000000-0005-0000-0000-000018620000}"/>
    <cellStyle name="Normal 52 3 3 4 5" xfId="20726" xr:uid="{00000000-0005-0000-0000-000019620000}"/>
    <cellStyle name="Normal 52 3 3 5" xfId="12316" xr:uid="{00000000-0005-0000-0000-00001A620000}"/>
    <cellStyle name="Normal 52 3 3 5 2" xfId="42638" xr:uid="{00000000-0005-0000-0000-00001B620000}"/>
    <cellStyle name="Normal 52 3 3 5 3" xfId="27414" xr:uid="{00000000-0005-0000-0000-00001C620000}"/>
    <cellStyle name="Normal 52 3 3 6" xfId="7295" xr:uid="{00000000-0005-0000-0000-00001D620000}"/>
    <cellStyle name="Normal 52 3 3 6 2" xfId="37621" xr:uid="{00000000-0005-0000-0000-00001E620000}"/>
    <cellStyle name="Normal 52 3 3 6 3" xfId="22397" xr:uid="{00000000-0005-0000-0000-00001F620000}"/>
    <cellStyle name="Normal 52 3 3 7" xfId="32609" xr:uid="{00000000-0005-0000-0000-000020620000}"/>
    <cellStyle name="Normal 52 3 3 8" xfId="17384" xr:uid="{00000000-0005-0000-0000-000021620000}"/>
    <cellStyle name="Normal 52 3 4" xfId="2642" xr:uid="{00000000-0005-0000-0000-000022620000}"/>
    <cellStyle name="Normal 52 3 4 2" xfId="4332" xr:uid="{00000000-0005-0000-0000-000023620000}"/>
    <cellStyle name="Normal 52 3 4 2 2" xfId="14405" xr:uid="{00000000-0005-0000-0000-000024620000}"/>
    <cellStyle name="Normal 52 3 4 2 2 2" xfId="44727" xr:uid="{00000000-0005-0000-0000-000025620000}"/>
    <cellStyle name="Normal 52 3 4 2 2 3" xfId="29503" xr:uid="{00000000-0005-0000-0000-000026620000}"/>
    <cellStyle name="Normal 52 3 4 2 3" xfId="9385" xr:uid="{00000000-0005-0000-0000-000027620000}"/>
    <cellStyle name="Normal 52 3 4 2 3 2" xfId="39710" xr:uid="{00000000-0005-0000-0000-000028620000}"/>
    <cellStyle name="Normal 52 3 4 2 3 3" xfId="24486" xr:uid="{00000000-0005-0000-0000-000029620000}"/>
    <cellStyle name="Normal 52 3 4 2 4" xfId="34697" xr:uid="{00000000-0005-0000-0000-00002A620000}"/>
    <cellStyle name="Normal 52 3 4 2 5" xfId="19473" xr:uid="{00000000-0005-0000-0000-00002B620000}"/>
    <cellStyle name="Normal 52 3 4 3" xfId="6024" xr:uid="{00000000-0005-0000-0000-00002C620000}"/>
    <cellStyle name="Normal 52 3 4 3 2" xfId="16076" xr:uid="{00000000-0005-0000-0000-00002D620000}"/>
    <cellStyle name="Normal 52 3 4 3 2 2" xfId="46398" xr:uid="{00000000-0005-0000-0000-00002E620000}"/>
    <cellStyle name="Normal 52 3 4 3 2 3" xfId="31174" xr:uid="{00000000-0005-0000-0000-00002F620000}"/>
    <cellStyle name="Normal 52 3 4 3 3" xfId="11056" xr:uid="{00000000-0005-0000-0000-000030620000}"/>
    <cellStyle name="Normal 52 3 4 3 3 2" xfId="41381" xr:uid="{00000000-0005-0000-0000-000031620000}"/>
    <cellStyle name="Normal 52 3 4 3 3 3" xfId="26157" xr:uid="{00000000-0005-0000-0000-000032620000}"/>
    <cellStyle name="Normal 52 3 4 3 4" xfId="36368" xr:uid="{00000000-0005-0000-0000-000033620000}"/>
    <cellStyle name="Normal 52 3 4 3 5" xfId="21144" xr:uid="{00000000-0005-0000-0000-000034620000}"/>
    <cellStyle name="Normal 52 3 4 4" xfId="12734" xr:uid="{00000000-0005-0000-0000-000035620000}"/>
    <cellStyle name="Normal 52 3 4 4 2" xfId="43056" xr:uid="{00000000-0005-0000-0000-000036620000}"/>
    <cellStyle name="Normal 52 3 4 4 3" xfId="27832" xr:uid="{00000000-0005-0000-0000-000037620000}"/>
    <cellStyle name="Normal 52 3 4 5" xfId="7713" xr:uid="{00000000-0005-0000-0000-000038620000}"/>
    <cellStyle name="Normal 52 3 4 5 2" xfId="38039" xr:uid="{00000000-0005-0000-0000-000039620000}"/>
    <cellStyle name="Normal 52 3 4 5 3" xfId="22815" xr:uid="{00000000-0005-0000-0000-00003A620000}"/>
    <cellStyle name="Normal 52 3 4 6" xfId="33027" xr:uid="{00000000-0005-0000-0000-00003B620000}"/>
    <cellStyle name="Normal 52 3 4 7" xfId="17802" xr:uid="{00000000-0005-0000-0000-00003C620000}"/>
    <cellStyle name="Normal 52 3 5" xfId="3495" xr:uid="{00000000-0005-0000-0000-00003D620000}"/>
    <cellStyle name="Normal 52 3 5 2" xfId="13569" xr:uid="{00000000-0005-0000-0000-00003E620000}"/>
    <cellStyle name="Normal 52 3 5 2 2" xfId="43891" xr:uid="{00000000-0005-0000-0000-00003F620000}"/>
    <cellStyle name="Normal 52 3 5 2 3" xfId="28667" xr:uid="{00000000-0005-0000-0000-000040620000}"/>
    <cellStyle name="Normal 52 3 5 3" xfId="8549" xr:uid="{00000000-0005-0000-0000-000041620000}"/>
    <cellStyle name="Normal 52 3 5 3 2" xfId="38874" xr:uid="{00000000-0005-0000-0000-000042620000}"/>
    <cellStyle name="Normal 52 3 5 3 3" xfId="23650" xr:uid="{00000000-0005-0000-0000-000043620000}"/>
    <cellStyle name="Normal 52 3 5 4" xfId="33861" xr:uid="{00000000-0005-0000-0000-000044620000}"/>
    <cellStyle name="Normal 52 3 5 5" xfId="18637" xr:uid="{00000000-0005-0000-0000-000045620000}"/>
    <cellStyle name="Normal 52 3 6" xfId="5188" xr:uid="{00000000-0005-0000-0000-000046620000}"/>
    <cellStyle name="Normal 52 3 6 2" xfId="15240" xr:uid="{00000000-0005-0000-0000-000047620000}"/>
    <cellStyle name="Normal 52 3 6 2 2" xfId="45562" xr:uid="{00000000-0005-0000-0000-000048620000}"/>
    <cellStyle name="Normal 52 3 6 2 3" xfId="30338" xr:uid="{00000000-0005-0000-0000-000049620000}"/>
    <cellStyle name="Normal 52 3 6 3" xfId="10220" xr:uid="{00000000-0005-0000-0000-00004A620000}"/>
    <cellStyle name="Normal 52 3 6 3 2" xfId="40545" xr:uid="{00000000-0005-0000-0000-00004B620000}"/>
    <cellStyle name="Normal 52 3 6 3 3" xfId="25321" xr:uid="{00000000-0005-0000-0000-00004C620000}"/>
    <cellStyle name="Normal 52 3 6 4" xfId="35532" xr:uid="{00000000-0005-0000-0000-00004D620000}"/>
    <cellStyle name="Normal 52 3 6 5" xfId="20308" xr:uid="{00000000-0005-0000-0000-00004E620000}"/>
    <cellStyle name="Normal 52 3 7" xfId="11898" xr:uid="{00000000-0005-0000-0000-00004F620000}"/>
    <cellStyle name="Normal 52 3 7 2" xfId="42220" xr:uid="{00000000-0005-0000-0000-000050620000}"/>
    <cellStyle name="Normal 52 3 7 3" xfId="26996" xr:uid="{00000000-0005-0000-0000-000051620000}"/>
    <cellStyle name="Normal 52 3 8" xfId="6877" xr:uid="{00000000-0005-0000-0000-000052620000}"/>
    <cellStyle name="Normal 52 3 8 2" xfId="37203" xr:uid="{00000000-0005-0000-0000-000053620000}"/>
    <cellStyle name="Normal 52 3 8 3" xfId="21979" xr:uid="{00000000-0005-0000-0000-000054620000}"/>
    <cellStyle name="Normal 52 3 9" xfId="32192" xr:uid="{00000000-0005-0000-0000-000055620000}"/>
    <cellStyle name="Normal 52 4" xfId="1902" xr:uid="{00000000-0005-0000-0000-000056620000}"/>
    <cellStyle name="Normal 52 4 2" xfId="2325" xr:uid="{00000000-0005-0000-0000-000057620000}"/>
    <cellStyle name="Normal 52 4 2 2" xfId="3164" xr:uid="{00000000-0005-0000-0000-000058620000}"/>
    <cellStyle name="Normal 52 4 2 2 2" xfId="4854" xr:uid="{00000000-0005-0000-0000-000059620000}"/>
    <cellStyle name="Normal 52 4 2 2 2 2" xfId="14927" xr:uid="{00000000-0005-0000-0000-00005A620000}"/>
    <cellStyle name="Normal 52 4 2 2 2 2 2" xfId="45249" xr:uid="{00000000-0005-0000-0000-00005B620000}"/>
    <cellStyle name="Normal 52 4 2 2 2 2 3" xfId="30025" xr:uid="{00000000-0005-0000-0000-00005C620000}"/>
    <cellStyle name="Normal 52 4 2 2 2 3" xfId="9907" xr:uid="{00000000-0005-0000-0000-00005D620000}"/>
    <cellStyle name="Normal 52 4 2 2 2 3 2" xfId="40232" xr:uid="{00000000-0005-0000-0000-00005E620000}"/>
    <cellStyle name="Normal 52 4 2 2 2 3 3" xfId="25008" xr:uid="{00000000-0005-0000-0000-00005F620000}"/>
    <cellStyle name="Normal 52 4 2 2 2 4" xfId="35219" xr:uid="{00000000-0005-0000-0000-000060620000}"/>
    <cellStyle name="Normal 52 4 2 2 2 5" xfId="19995" xr:uid="{00000000-0005-0000-0000-000061620000}"/>
    <cellStyle name="Normal 52 4 2 2 3" xfId="6546" xr:uid="{00000000-0005-0000-0000-000062620000}"/>
    <cellStyle name="Normal 52 4 2 2 3 2" xfId="16598" xr:uid="{00000000-0005-0000-0000-000063620000}"/>
    <cellStyle name="Normal 52 4 2 2 3 2 2" xfId="46920" xr:uid="{00000000-0005-0000-0000-000064620000}"/>
    <cellStyle name="Normal 52 4 2 2 3 2 3" xfId="31696" xr:uid="{00000000-0005-0000-0000-000065620000}"/>
    <cellStyle name="Normal 52 4 2 2 3 3" xfId="11578" xr:uid="{00000000-0005-0000-0000-000066620000}"/>
    <cellStyle name="Normal 52 4 2 2 3 3 2" xfId="41903" xr:uid="{00000000-0005-0000-0000-000067620000}"/>
    <cellStyle name="Normal 52 4 2 2 3 3 3" xfId="26679" xr:uid="{00000000-0005-0000-0000-000068620000}"/>
    <cellStyle name="Normal 52 4 2 2 3 4" xfId="36890" xr:uid="{00000000-0005-0000-0000-000069620000}"/>
    <cellStyle name="Normal 52 4 2 2 3 5" xfId="21666" xr:uid="{00000000-0005-0000-0000-00006A620000}"/>
    <cellStyle name="Normal 52 4 2 2 4" xfId="13256" xr:uid="{00000000-0005-0000-0000-00006B620000}"/>
    <cellStyle name="Normal 52 4 2 2 4 2" xfId="43578" xr:uid="{00000000-0005-0000-0000-00006C620000}"/>
    <cellStyle name="Normal 52 4 2 2 4 3" xfId="28354" xr:uid="{00000000-0005-0000-0000-00006D620000}"/>
    <cellStyle name="Normal 52 4 2 2 5" xfId="8235" xr:uid="{00000000-0005-0000-0000-00006E620000}"/>
    <cellStyle name="Normal 52 4 2 2 5 2" xfId="38561" xr:uid="{00000000-0005-0000-0000-00006F620000}"/>
    <cellStyle name="Normal 52 4 2 2 5 3" xfId="23337" xr:uid="{00000000-0005-0000-0000-000070620000}"/>
    <cellStyle name="Normal 52 4 2 2 6" xfId="33549" xr:uid="{00000000-0005-0000-0000-000071620000}"/>
    <cellStyle name="Normal 52 4 2 2 7" xfId="18324" xr:uid="{00000000-0005-0000-0000-000072620000}"/>
    <cellStyle name="Normal 52 4 2 3" xfId="4017" xr:uid="{00000000-0005-0000-0000-000073620000}"/>
    <cellStyle name="Normal 52 4 2 3 2" xfId="14091" xr:uid="{00000000-0005-0000-0000-000074620000}"/>
    <cellStyle name="Normal 52 4 2 3 2 2" xfId="44413" xr:uid="{00000000-0005-0000-0000-000075620000}"/>
    <cellStyle name="Normal 52 4 2 3 2 3" xfId="29189" xr:uid="{00000000-0005-0000-0000-000076620000}"/>
    <cellStyle name="Normal 52 4 2 3 3" xfId="9071" xr:uid="{00000000-0005-0000-0000-000077620000}"/>
    <cellStyle name="Normal 52 4 2 3 3 2" xfId="39396" xr:uid="{00000000-0005-0000-0000-000078620000}"/>
    <cellStyle name="Normal 52 4 2 3 3 3" xfId="24172" xr:uid="{00000000-0005-0000-0000-000079620000}"/>
    <cellStyle name="Normal 52 4 2 3 4" xfId="34383" xr:uid="{00000000-0005-0000-0000-00007A620000}"/>
    <cellStyle name="Normal 52 4 2 3 5" xfId="19159" xr:uid="{00000000-0005-0000-0000-00007B620000}"/>
    <cellStyle name="Normal 52 4 2 4" xfId="5710" xr:uid="{00000000-0005-0000-0000-00007C620000}"/>
    <cellStyle name="Normal 52 4 2 4 2" xfId="15762" xr:uid="{00000000-0005-0000-0000-00007D620000}"/>
    <cellStyle name="Normal 52 4 2 4 2 2" xfId="46084" xr:uid="{00000000-0005-0000-0000-00007E620000}"/>
    <cellStyle name="Normal 52 4 2 4 2 3" xfId="30860" xr:uid="{00000000-0005-0000-0000-00007F620000}"/>
    <cellStyle name="Normal 52 4 2 4 3" xfId="10742" xr:uid="{00000000-0005-0000-0000-000080620000}"/>
    <cellStyle name="Normal 52 4 2 4 3 2" xfId="41067" xr:uid="{00000000-0005-0000-0000-000081620000}"/>
    <cellStyle name="Normal 52 4 2 4 3 3" xfId="25843" xr:uid="{00000000-0005-0000-0000-000082620000}"/>
    <cellStyle name="Normal 52 4 2 4 4" xfId="36054" xr:uid="{00000000-0005-0000-0000-000083620000}"/>
    <cellStyle name="Normal 52 4 2 4 5" xfId="20830" xr:uid="{00000000-0005-0000-0000-000084620000}"/>
    <cellStyle name="Normal 52 4 2 5" xfId="12420" xr:uid="{00000000-0005-0000-0000-000085620000}"/>
    <cellStyle name="Normal 52 4 2 5 2" xfId="42742" xr:uid="{00000000-0005-0000-0000-000086620000}"/>
    <cellStyle name="Normal 52 4 2 5 3" xfId="27518" xr:uid="{00000000-0005-0000-0000-000087620000}"/>
    <cellStyle name="Normal 52 4 2 6" xfId="7399" xr:uid="{00000000-0005-0000-0000-000088620000}"/>
    <cellStyle name="Normal 52 4 2 6 2" xfId="37725" xr:uid="{00000000-0005-0000-0000-000089620000}"/>
    <cellStyle name="Normal 52 4 2 6 3" xfId="22501" xr:uid="{00000000-0005-0000-0000-00008A620000}"/>
    <cellStyle name="Normal 52 4 2 7" xfId="32713" xr:uid="{00000000-0005-0000-0000-00008B620000}"/>
    <cellStyle name="Normal 52 4 2 8" xfId="17488" xr:uid="{00000000-0005-0000-0000-00008C620000}"/>
    <cellStyle name="Normal 52 4 3" xfId="2746" xr:uid="{00000000-0005-0000-0000-00008D620000}"/>
    <cellStyle name="Normal 52 4 3 2" xfId="4436" xr:uid="{00000000-0005-0000-0000-00008E620000}"/>
    <cellStyle name="Normal 52 4 3 2 2" xfId="14509" xr:uid="{00000000-0005-0000-0000-00008F620000}"/>
    <cellStyle name="Normal 52 4 3 2 2 2" xfId="44831" xr:uid="{00000000-0005-0000-0000-000090620000}"/>
    <cellStyle name="Normal 52 4 3 2 2 3" xfId="29607" xr:uid="{00000000-0005-0000-0000-000091620000}"/>
    <cellStyle name="Normal 52 4 3 2 3" xfId="9489" xr:uid="{00000000-0005-0000-0000-000092620000}"/>
    <cellStyle name="Normal 52 4 3 2 3 2" xfId="39814" xr:uid="{00000000-0005-0000-0000-000093620000}"/>
    <cellStyle name="Normal 52 4 3 2 3 3" xfId="24590" xr:uid="{00000000-0005-0000-0000-000094620000}"/>
    <cellStyle name="Normal 52 4 3 2 4" xfId="34801" xr:uid="{00000000-0005-0000-0000-000095620000}"/>
    <cellStyle name="Normal 52 4 3 2 5" xfId="19577" xr:uid="{00000000-0005-0000-0000-000096620000}"/>
    <cellStyle name="Normal 52 4 3 3" xfId="6128" xr:uid="{00000000-0005-0000-0000-000097620000}"/>
    <cellStyle name="Normal 52 4 3 3 2" xfId="16180" xr:uid="{00000000-0005-0000-0000-000098620000}"/>
    <cellStyle name="Normal 52 4 3 3 2 2" xfId="46502" xr:uid="{00000000-0005-0000-0000-000099620000}"/>
    <cellStyle name="Normal 52 4 3 3 2 3" xfId="31278" xr:uid="{00000000-0005-0000-0000-00009A620000}"/>
    <cellStyle name="Normal 52 4 3 3 3" xfId="11160" xr:uid="{00000000-0005-0000-0000-00009B620000}"/>
    <cellStyle name="Normal 52 4 3 3 3 2" xfId="41485" xr:uid="{00000000-0005-0000-0000-00009C620000}"/>
    <cellStyle name="Normal 52 4 3 3 3 3" xfId="26261" xr:uid="{00000000-0005-0000-0000-00009D620000}"/>
    <cellStyle name="Normal 52 4 3 3 4" xfId="36472" xr:uid="{00000000-0005-0000-0000-00009E620000}"/>
    <cellStyle name="Normal 52 4 3 3 5" xfId="21248" xr:uid="{00000000-0005-0000-0000-00009F620000}"/>
    <cellStyle name="Normal 52 4 3 4" xfId="12838" xr:uid="{00000000-0005-0000-0000-0000A0620000}"/>
    <cellStyle name="Normal 52 4 3 4 2" xfId="43160" xr:uid="{00000000-0005-0000-0000-0000A1620000}"/>
    <cellStyle name="Normal 52 4 3 4 3" xfId="27936" xr:uid="{00000000-0005-0000-0000-0000A2620000}"/>
    <cellStyle name="Normal 52 4 3 5" xfId="7817" xr:uid="{00000000-0005-0000-0000-0000A3620000}"/>
    <cellStyle name="Normal 52 4 3 5 2" xfId="38143" xr:uid="{00000000-0005-0000-0000-0000A4620000}"/>
    <cellStyle name="Normal 52 4 3 5 3" xfId="22919" xr:uid="{00000000-0005-0000-0000-0000A5620000}"/>
    <cellStyle name="Normal 52 4 3 6" xfId="33131" xr:uid="{00000000-0005-0000-0000-0000A6620000}"/>
    <cellStyle name="Normal 52 4 3 7" xfId="17906" xr:uid="{00000000-0005-0000-0000-0000A7620000}"/>
    <cellStyle name="Normal 52 4 4" xfId="3599" xr:uid="{00000000-0005-0000-0000-0000A8620000}"/>
    <cellStyle name="Normal 52 4 4 2" xfId="13673" xr:uid="{00000000-0005-0000-0000-0000A9620000}"/>
    <cellStyle name="Normal 52 4 4 2 2" xfId="43995" xr:uid="{00000000-0005-0000-0000-0000AA620000}"/>
    <cellStyle name="Normal 52 4 4 2 3" xfId="28771" xr:uid="{00000000-0005-0000-0000-0000AB620000}"/>
    <cellStyle name="Normal 52 4 4 3" xfId="8653" xr:uid="{00000000-0005-0000-0000-0000AC620000}"/>
    <cellStyle name="Normal 52 4 4 3 2" xfId="38978" xr:uid="{00000000-0005-0000-0000-0000AD620000}"/>
    <cellStyle name="Normal 52 4 4 3 3" xfId="23754" xr:uid="{00000000-0005-0000-0000-0000AE620000}"/>
    <cellStyle name="Normal 52 4 4 4" xfId="33965" xr:uid="{00000000-0005-0000-0000-0000AF620000}"/>
    <cellStyle name="Normal 52 4 4 5" xfId="18741" xr:uid="{00000000-0005-0000-0000-0000B0620000}"/>
    <cellStyle name="Normal 52 4 5" xfId="5292" xr:uid="{00000000-0005-0000-0000-0000B1620000}"/>
    <cellStyle name="Normal 52 4 5 2" xfId="15344" xr:uid="{00000000-0005-0000-0000-0000B2620000}"/>
    <cellStyle name="Normal 52 4 5 2 2" xfId="45666" xr:uid="{00000000-0005-0000-0000-0000B3620000}"/>
    <cellStyle name="Normal 52 4 5 2 3" xfId="30442" xr:uid="{00000000-0005-0000-0000-0000B4620000}"/>
    <cellStyle name="Normal 52 4 5 3" xfId="10324" xr:uid="{00000000-0005-0000-0000-0000B5620000}"/>
    <cellStyle name="Normal 52 4 5 3 2" xfId="40649" xr:uid="{00000000-0005-0000-0000-0000B6620000}"/>
    <cellStyle name="Normal 52 4 5 3 3" xfId="25425" xr:uid="{00000000-0005-0000-0000-0000B7620000}"/>
    <cellStyle name="Normal 52 4 5 4" xfId="35636" xr:uid="{00000000-0005-0000-0000-0000B8620000}"/>
    <cellStyle name="Normal 52 4 5 5" xfId="20412" xr:uid="{00000000-0005-0000-0000-0000B9620000}"/>
    <cellStyle name="Normal 52 4 6" xfId="12002" xr:uid="{00000000-0005-0000-0000-0000BA620000}"/>
    <cellStyle name="Normal 52 4 6 2" xfId="42324" xr:uid="{00000000-0005-0000-0000-0000BB620000}"/>
    <cellStyle name="Normal 52 4 6 3" xfId="27100" xr:uid="{00000000-0005-0000-0000-0000BC620000}"/>
    <cellStyle name="Normal 52 4 7" xfId="6981" xr:uid="{00000000-0005-0000-0000-0000BD620000}"/>
    <cellStyle name="Normal 52 4 7 2" xfId="37307" xr:uid="{00000000-0005-0000-0000-0000BE620000}"/>
    <cellStyle name="Normal 52 4 7 3" xfId="22083" xr:uid="{00000000-0005-0000-0000-0000BF620000}"/>
    <cellStyle name="Normal 52 4 8" xfId="32295" xr:uid="{00000000-0005-0000-0000-0000C0620000}"/>
    <cellStyle name="Normal 52 4 9" xfId="17070" xr:uid="{00000000-0005-0000-0000-0000C1620000}"/>
    <cellStyle name="Normal 52 5" xfId="2115" xr:uid="{00000000-0005-0000-0000-0000C2620000}"/>
    <cellStyle name="Normal 52 5 2" xfId="2956" xr:uid="{00000000-0005-0000-0000-0000C3620000}"/>
    <cellStyle name="Normal 52 5 2 2" xfId="4646" xr:uid="{00000000-0005-0000-0000-0000C4620000}"/>
    <cellStyle name="Normal 52 5 2 2 2" xfId="14719" xr:uid="{00000000-0005-0000-0000-0000C5620000}"/>
    <cellStyle name="Normal 52 5 2 2 2 2" xfId="45041" xr:uid="{00000000-0005-0000-0000-0000C6620000}"/>
    <cellStyle name="Normal 52 5 2 2 2 3" xfId="29817" xr:uid="{00000000-0005-0000-0000-0000C7620000}"/>
    <cellStyle name="Normal 52 5 2 2 3" xfId="9699" xr:uid="{00000000-0005-0000-0000-0000C8620000}"/>
    <cellStyle name="Normal 52 5 2 2 3 2" xfId="40024" xr:uid="{00000000-0005-0000-0000-0000C9620000}"/>
    <cellStyle name="Normal 52 5 2 2 3 3" xfId="24800" xr:uid="{00000000-0005-0000-0000-0000CA620000}"/>
    <cellStyle name="Normal 52 5 2 2 4" xfId="35011" xr:uid="{00000000-0005-0000-0000-0000CB620000}"/>
    <cellStyle name="Normal 52 5 2 2 5" xfId="19787" xr:uid="{00000000-0005-0000-0000-0000CC620000}"/>
    <cellStyle name="Normal 52 5 2 3" xfId="6338" xr:uid="{00000000-0005-0000-0000-0000CD620000}"/>
    <cellStyle name="Normal 52 5 2 3 2" xfId="16390" xr:uid="{00000000-0005-0000-0000-0000CE620000}"/>
    <cellStyle name="Normal 52 5 2 3 2 2" xfId="46712" xr:uid="{00000000-0005-0000-0000-0000CF620000}"/>
    <cellStyle name="Normal 52 5 2 3 2 3" xfId="31488" xr:uid="{00000000-0005-0000-0000-0000D0620000}"/>
    <cellStyle name="Normal 52 5 2 3 3" xfId="11370" xr:uid="{00000000-0005-0000-0000-0000D1620000}"/>
    <cellStyle name="Normal 52 5 2 3 3 2" xfId="41695" xr:uid="{00000000-0005-0000-0000-0000D2620000}"/>
    <cellStyle name="Normal 52 5 2 3 3 3" xfId="26471" xr:uid="{00000000-0005-0000-0000-0000D3620000}"/>
    <cellStyle name="Normal 52 5 2 3 4" xfId="36682" xr:uid="{00000000-0005-0000-0000-0000D4620000}"/>
    <cellStyle name="Normal 52 5 2 3 5" xfId="21458" xr:uid="{00000000-0005-0000-0000-0000D5620000}"/>
    <cellStyle name="Normal 52 5 2 4" xfId="13048" xr:uid="{00000000-0005-0000-0000-0000D6620000}"/>
    <cellStyle name="Normal 52 5 2 4 2" xfId="43370" xr:uid="{00000000-0005-0000-0000-0000D7620000}"/>
    <cellStyle name="Normal 52 5 2 4 3" xfId="28146" xr:uid="{00000000-0005-0000-0000-0000D8620000}"/>
    <cellStyle name="Normal 52 5 2 5" xfId="8027" xr:uid="{00000000-0005-0000-0000-0000D9620000}"/>
    <cellStyle name="Normal 52 5 2 5 2" xfId="38353" xr:uid="{00000000-0005-0000-0000-0000DA620000}"/>
    <cellStyle name="Normal 52 5 2 5 3" xfId="23129" xr:uid="{00000000-0005-0000-0000-0000DB620000}"/>
    <cellStyle name="Normal 52 5 2 6" xfId="33341" xr:uid="{00000000-0005-0000-0000-0000DC620000}"/>
    <cellStyle name="Normal 52 5 2 7" xfId="18116" xr:uid="{00000000-0005-0000-0000-0000DD620000}"/>
    <cellStyle name="Normal 52 5 3" xfId="3809" xr:uid="{00000000-0005-0000-0000-0000DE620000}"/>
    <cellStyle name="Normal 52 5 3 2" xfId="13883" xr:uid="{00000000-0005-0000-0000-0000DF620000}"/>
    <cellStyle name="Normal 52 5 3 2 2" xfId="44205" xr:uid="{00000000-0005-0000-0000-0000E0620000}"/>
    <cellStyle name="Normal 52 5 3 2 3" xfId="28981" xr:uid="{00000000-0005-0000-0000-0000E1620000}"/>
    <cellStyle name="Normal 52 5 3 3" xfId="8863" xr:uid="{00000000-0005-0000-0000-0000E2620000}"/>
    <cellStyle name="Normal 52 5 3 3 2" xfId="39188" xr:uid="{00000000-0005-0000-0000-0000E3620000}"/>
    <cellStyle name="Normal 52 5 3 3 3" xfId="23964" xr:uid="{00000000-0005-0000-0000-0000E4620000}"/>
    <cellStyle name="Normal 52 5 3 4" xfId="34175" xr:uid="{00000000-0005-0000-0000-0000E5620000}"/>
    <cellStyle name="Normal 52 5 3 5" xfId="18951" xr:uid="{00000000-0005-0000-0000-0000E6620000}"/>
    <cellStyle name="Normal 52 5 4" xfId="5502" xr:uid="{00000000-0005-0000-0000-0000E7620000}"/>
    <cellStyle name="Normal 52 5 4 2" xfId="15554" xr:uid="{00000000-0005-0000-0000-0000E8620000}"/>
    <cellStyle name="Normal 52 5 4 2 2" xfId="45876" xr:uid="{00000000-0005-0000-0000-0000E9620000}"/>
    <cellStyle name="Normal 52 5 4 2 3" xfId="30652" xr:uid="{00000000-0005-0000-0000-0000EA620000}"/>
    <cellStyle name="Normal 52 5 4 3" xfId="10534" xr:uid="{00000000-0005-0000-0000-0000EB620000}"/>
    <cellStyle name="Normal 52 5 4 3 2" xfId="40859" xr:uid="{00000000-0005-0000-0000-0000EC620000}"/>
    <cellStyle name="Normal 52 5 4 3 3" xfId="25635" xr:uid="{00000000-0005-0000-0000-0000ED620000}"/>
    <cellStyle name="Normal 52 5 4 4" xfId="35846" xr:uid="{00000000-0005-0000-0000-0000EE620000}"/>
    <cellStyle name="Normal 52 5 4 5" xfId="20622" xr:uid="{00000000-0005-0000-0000-0000EF620000}"/>
    <cellStyle name="Normal 52 5 5" xfId="12212" xr:uid="{00000000-0005-0000-0000-0000F0620000}"/>
    <cellStyle name="Normal 52 5 5 2" xfId="42534" xr:uid="{00000000-0005-0000-0000-0000F1620000}"/>
    <cellStyle name="Normal 52 5 5 3" xfId="27310" xr:uid="{00000000-0005-0000-0000-0000F2620000}"/>
    <cellStyle name="Normal 52 5 6" xfId="7191" xr:uid="{00000000-0005-0000-0000-0000F3620000}"/>
    <cellStyle name="Normal 52 5 6 2" xfId="37517" xr:uid="{00000000-0005-0000-0000-0000F4620000}"/>
    <cellStyle name="Normal 52 5 6 3" xfId="22293" xr:uid="{00000000-0005-0000-0000-0000F5620000}"/>
    <cellStyle name="Normal 52 5 7" xfId="32505" xr:uid="{00000000-0005-0000-0000-0000F6620000}"/>
    <cellStyle name="Normal 52 5 8" xfId="17280" xr:uid="{00000000-0005-0000-0000-0000F7620000}"/>
    <cellStyle name="Normal 52 6" xfId="2536" xr:uid="{00000000-0005-0000-0000-0000F8620000}"/>
    <cellStyle name="Normal 52 6 2" xfId="4228" xr:uid="{00000000-0005-0000-0000-0000F9620000}"/>
    <cellStyle name="Normal 52 6 2 2" xfId="14301" xr:uid="{00000000-0005-0000-0000-0000FA620000}"/>
    <cellStyle name="Normal 52 6 2 2 2" xfId="44623" xr:uid="{00000000-0005-0000-0000-0000FB620000}"/>
    <cellStyle name="Normal 52 6 2 2 3" xfId="29399" xr:uid="{00000000-0005-0000-0000-0000FC620000}"/>
    <cellStyle name="Normal 52 6 2 3" xfId="9281" xr:uid="{00000000-0005-0000-0000-0000FD620000}"/>
    <cellStyle name="Normal 52 6 2 3 2" xfId="39606" xr:uid="{00000000-0005-0000-0000-0000FE620000}"/>
    <cellStyle name="Normal 52 6 2 3 3" xfId="24382" xr:uid="{00000000-0005-0000-0000-0000FF620000}"/>
    <cellStyle name="Normal 52 6 2 4" xfId="34593" xr:uid="{00000000-0005-0000-0000-000000630000}"/>
    <cellStyle name="Normal 52 6 2 5" xfId="19369" xr:uid="{00000000-0005-0000-0000-000001630000}"/>
    <cellStyle name="Normal 52 6 3" xfId="5920" xr:uid="{00000000-0005-0000-0000-000002630000}"/>
    <cellStyle name="Normal 52 6 3 2" xfId="15972" xr:uid="{00000000-0005-0000-0000-000003630000}"/>
    <cellStyle name="Normal 52 6 3 2 2" xfId="46294" xr:uid="{00000000-0005-0000-0000-000004630000}"/>
    <cellStyle name="Normal 52 6 3 2 3" xfId="31070" xr:uid="{00000000-0005-0000-0000-000005630000}"/>
    <cellStyle name="Normal 52 6 3 3" xfId="10952" xr:uid="{00000000-0005-0000-0000-000006630000}"/>
    <cellStyle name="Normal 52 6 3 3 2" xfId="41277" xr:uid="{00000000-0005-0000-0000-000007630000}"/>
    <cellStyle name="Normal 52 6 3 3 3" xfId="26053" xr:uid="{00000000-0005-0000-0000-000008630000}"/>
    <cellStyle name="Normal 52 6 3 4" xfId="36264" xr:uid="{00000000-0005-0000-0000-000009630000}"/>
    <cellStyle name="Normal 52 6 3 5" xfId="21040" xr:uid="{00000000-0005-0000-0000-00000A630000}"/>
    <cellStyle name="Normal 52 6 4" xfId="12630" xr:uid="{00000000-0005-0000-0000-00000B630000}"/>
    <cellStyle name="Normal 52 6 4 2" xfId="42952" xr:uid="{00000000-0005-0000-0000-00000C630000}"/>
    <cellStyle name="Normal 52 6 4 3" xfId="27728" xr:uid="{00000000-0005-0000-0000-00000D630000}"/>
    <cellStyle name="Normal 52 6 5" xfId="7609" xr:uid="{00000000-0005-0000-0000-00000E630000}"/>
    <cellStyle name="Normal 52 6 5 2" xfId="37935" xr:uid="{00000000-0005-0000-0000-00000F630000}"/>
    <cellStyle name="Normal 52 6 5 3" xfId="22711" xr:uid="{00000000-0005-0000-0000-000010630000}"/>
    <cellStyle name="Normal 52 6 6" xfId="32923" xr:uid="{00000000-0005-0000-0000-000011630000}"/>
    <cellStyle name="Normal 52 6 7" xfId="17698" xr:uid="{00000000-0005-0000-0000-000012630000}"/>
    <cellStyle name="Normal 52 7" xfId="3387" xr:uid="{00000000-0005-0000-0000-000013630000}"/>
    <cellStyle name="Normal 52 7 2" xfId="13465" xr:uid="{00000000-0005-0000-0000-000014630000}"/>
    <cellStyle name="Normal 52 7 2 2" xfId="43787" xr:uid="{00000000-0005-0000-0000-000015630000}"/>
    <cellStyle name="Normal 52 7 2 3" xfId="28563" xr:uid="{00000000-0005-0000-0000-000016630000}"/>
    <cellStyle name="Normal 52 7 3" xfId="8445" xr:uid="{00000000-0005-0000-0000-000017630000}"/>
    <cellStyle name="Normal 52 7 3 2" xfId="38770" xr:uid="{00000000-0005-0000-0000-000018630000}"/>
    <cellStyle name="Normal 52 7 3 3" xfId="23546" xr:uid="{00000000-0005-0000-0000-000019630000}"/>
    <cellStyle name="Normal 52 7 4" xfId="33757" xr:uid="{00000000-0005-0000-0000-00001A630000}"/>
    <cellStyle name="Normal 52 7 5" xfId="18533" xr:uid="{00000000-0005-0000-0000-00001B630000}"/>
    <cellStyle name="Normal 52 8" xfId="5081" xr:uid="{00000000-0005-0000-0000-00001C630000}"/>
    <cellStyle name="Normal 52 8 2" xfId="15136" xr:uid="{00000000-0005-0000-0000-00001D630000}"/>
    <cellStyle name="Normal 52 8 2 2" xfId="45458" xr:uid="{00000000-0005-0000-0000-00001E630000}"/>
    <cellStyle name="Normal 52 8 2 3" xfId="30234" xr:uid="{00000000-0005-0000-0000-00001F630000}"/>
    <cellStyle name="Normal 52 8 3" xfId="10116" xr:uid="{00000000-0005-0000-0000-000020630000}"/>
    <cellStyle name="Normal 52 8 3 2" xfId="40441" xr:uid="{00000000-0005-0000-0000-000021630000}"/>
    <cellStyle name="Normal 52 8 3 3" xfId="25217" xr:uid="{00000000-0005-0000-0000-000022630000}"/>
    <cellStyle name="Normal 52 8 4" xfId="35428" xr:uid="{00000000-0005-0000-0000-000023630000}"/>
    <cellStyle name="Normal 52 8 5" xfId="20204" xr:uid="{00000000-0005-0000-0000-000024630000}"/>
    <cellStyle name="Normal 52 9" xfId="11792" xr:uid="{00000000-0005-0000-0000-000025630000}"/>
    <cellStyle name="Normal 52 9 2" xfId="42116" xr:uid="{00000000-0005-0000-0000-000026630000}"/>
    <cellStyle name="Normal 52 9 3" xfId="26892" xr:uid="{00000000-0005-0000-0000-000027630000}"/>
    <cellStyle name="Normal 53" xfId="1451" xr:uid="{00000000-0005-0000-0000-000028630000}"/>
    <cellStyle name="Normal 53 10" xfId="6772" xr:uid="{00000000-0005-0000-0000-000029630000}"/>
    <cellStyle name="Normal 53 10 2" xfId="37100" xr:uid="{00000000-0005-0000-0000-00002A630000}"/>
    <cellStyle name="Normal 53 10 3" xfId="21876" xr:uid="{00000000-0005-0000-0000-00002B630000}"/>
    <cellStyle name="Normal 53 11" xfId="32091" xr:uid="{00000000-0005-0000-0000-00002C630000}"/>
    <cellStyle name="Normal 53 12" xfId="16861" xr:uid="{00000000-0005-0000-0000-00002D630000}"/>
    <cellStyle name="Normal 53 13" xfId="47302" xr:uid="{00000000-0005-0000-0000-00002E630000}"/>
    <cellStyle name="Normal 53 2" xfId="1736" xr:uid="{00000000-0005-0000-0000-00002F630000}"/>
    <cellStyle name="Normal 53 2 10" xfId="32143" xr:uid="{00000000-0005-0000-0000-000030630000}"/>
    <cellStyle name="Normal 53 2 11" xfId="16915" xr:uid="{00000000-0005-0000-0000-000031630000}"/>
    <cellStyle name="Normal 53 2 2" xfId="1844" xr:uid="{00000000-0005-0000-0000-000032630000}"/>
    <cellStyle name="Normal 53 2 2 10" xfId="17019" xr:uid="{00000000-0005-0000-0000-000033630000}"/>
    <cellStyle name="Normal 53 2 2 2" xfId="2061" xr:uid="{00000000-0005-0000-0000-000034630000}"/>
    <cellStyle name="Normal 53 2 2 2 2" xfId="2482" xr:uid="{00000000-0005-0000-0000-000035630000}"/>
    <cellStyle name="Normal 53 2 2 2 2 2" xfId="3321" xr:uid="{00000000-0005-0000-0000-000036630000}"/>
    <cellStyle name="Normal 53 2 2 2 2 2 2" xfId="5011" xr:uid="{00000000-0005-0000-0000-000037630000}"/>
    <cellStyle name="Normal 53 2 2 2 2 2 2 2" xfId="15084" xr:uid="{00000000-0005-0000-0000-000038630000}"/>
    <cellStyle name="Normal 53 2 2 2 2 2 2 2 2" xfId="45406" xr:uid="{00000000-0005-0000-0000-000039630000}"/>
    <cellStyle name="Normal 53 2 2 2 2 2 2 2 3" xfId="30182" xr:uid="{00000000-0005-0000-0000-00003A630000}"/>
    <cellStyle name="Normal 53 2 2 2 2 2 2 3" xfId="10064" xr:uid="{00000000-0005-0000-0000-00003B630000}"/>
    <cellStyle name="Normal 53 2 2 2 2 2 2 3 2" xfId="40389" xr:uid="{00000000-0005-0000-0000-00003C630000}"/>
    <cellStyle name="Normal 53 2 2 2 2 2 2 3 3" xfId="25165" xr:uid="{00000000-0005-0000-0000-00003D630000}"/>
    <cellStyle name="Normal 53 2 2 2 2 2 2 4" xfId="35376" xr:uid="{00000000-0005-0000-0000-00003E630000}"/>
    <cellStyle name="Normal 53 2 2 2 2 2 2 5" xfId="20152" xr:uid="{00000000-0005-0000-0000-00003F630000}"/>
    <cellStyle name="Normal 53 2 2 2 2 2 3" xfId="6703" xr:uid="{00000000-0005-0000-0000-000040630000}"/>
    <cellStyle name="Normal 53 2 2 2 2 2 3 2" xfId="16755" xr:uid="{00000000-0005-0000-0000-000041630000}"/>
    <cellStyle name="Normal 53 2 2 2 2 2 3 2 2" xfId="47077" xr:uid="{00000000-0005-0000-0000-000042630000}"/>
    <cellStyle name="Normal 53 2 2 2 2 2 3 2 3" xfId="31853" xr:uid="{00000000-0005-0000-0000-000043630000}"/>
    <cellStyle name="Normal 53 2 2 2 2 2 3 3" xfId="11735" xr:uid="{00000000-0005-0000-0000-000044630000}"/>
    <cellStyle name="Normal 53 2 2 2 2 2 3 3 2" xfId="42060" xr:uid="{00000000-0005-0000-0000-000045630000}"/>
    <cellStyle name="Normal 53 2 2 2 2 2 3 3 3" xfId="26836" xr:uid="{00000000-0005-0000-0000-000046630000}"/>
    <cellStyle name="Normal 53 2 2 2 2 2 3 4" xfId="37047" xr:uid="{00000000-0005-0000-0000-000047630000}"/>
    <cellStyle name="Normal 53 2 2 2 2 2 3 5" xfId="21823" xr:uid="{00000000-0005-0000-0000-000048630000}"/>
    <cellStyle name="Normal 53 2 2 2 2 2 4" xfId="13413" xr:uid="{00000000-0005-0000-0000-000049630000}"/>
    <cellStyle name="Normal 53 2 2 2 2 2 4 2" xfId="43735" xr:uid="{00000000-0005-0000-0000-00004A630000}"/>
    <cellStyle name="Normal 53 2 2 2 2 2 4 3" xfId="28511" xr:uid="{00000000-0005-0000-0000-00004B630000}"/>
    <cellStyle name="Normal 53 2 2 2 2 2 5" xfId="8392" xr:uid="{00000000-0005-0000-0000-00004C630000}"/>
    <cellStyle name="Normal 53 2 2 2 2 2 5 2" xfId="38718" xr:uid="{00000000-0005-0000-0000-00004D630000}"/>
    <cellStyle name="Normal 53 2 2 2 2 2 5 3" xfId="23494" xr:uid="{00000000-0005-0000-0000-00004E630000}"/>
    <cellStyle name="Normal 53 2 2 2 2 2 6" xfId="33706" xr:uid="{00000000-0005-0000-0000-00004F630000}"/>
    <cellStyle name="Normal 53 2 2 2 2 2 7" xfId="18481" xr:uid="{00000000-0005-0000-0000-000050630000}"/>
    <cellStyle name="Normal 53 2 2 2 2 3" xfId="4174" xr:uid="{00000000-0005-0000-0000-000051630000}"/>
    <cellStyle name="Normal 53 2 2 2 2 3 2" xfId="14248" xr:uid="{00000000-0005-0000-0000-000052630000}"/>
    <cellStyle name="Normal 53 2 2 2 2 3 2 2" xfId="44570" xr:uid="{00000000-0005-0000-0000-000053630000}"/>
    <cellStyle name="Normal 53 2 2 2 2 3 2 3" xfId="29346" xr:uid="{00000000-0005-0000-0000-000054630000}"/>
    <cellStyle name="Normal 53 2 2 2 2 3 3" xfId="9228" xr:uid="{00000000-0005-0000-0000-000055630000}"/>
    <cellStyle name="Normal 53 2 2 2 2 3 3 2" xfId="39553" xr:uid="{00000000-0005-0000-0000-000056630000}"/>
    <cellStyle name="Normal 53 2 2 2 2 3 3 3" xfId="24329" xr:uid="{00000000-0005-0000-0000-000057630000}"/>
    <cellStyle name="Normal 53 2 2 2 2 3 4" xfId="34540" xr:uid="{00000000-0005-0000-0000-000058630000}"/>
    <cellStyle name="Normal 53 2 2 2 2 3 5" xfId="19316" xr:uid="{00000000-0005-0000-0000-000059630000}"/>
    <cellStyle name="Normal 53 2 2 2 2 4" xfId="5867" xr:uid="{00000000-0005-0000-0000-00005A630000}"/>
    <cellStyle name="Normal 53 2 2 2 2 4 2" xfId="15919" xr:uid="{00000000-0005-0000-0000-00005B630000}"/>
    <cellStyle name="Normal 53 2 2 2 2 4 2 2" xfId="46241" xr:uid="{00000000-0005-0000-0000-00005C630000}"/>
    <cellStyle name="Normal 53 2 2 2 2 4 2 3" xfId="31017" xr:uid="{00000000-0005-0000-0000-00005D630000}"/>
    <cellStyle name="Normal 53 2 2 2 2 4 3" xfId="10899" xr:uid="{00000000-0005-0000-0000-00005E630000}"/>
    <cellStyle name="Normal 53 2 2 2 2 4 3 2" xfId="41224" xr:uid="{00000000-0005-0000-0000-00005F630000}"/>
    <cellStyle name="Normal 53 2 2 2 2 4 3 3" xfId="26000" xr:uid="{00000000-0005-0000-0000-000060630000}"/>
    <cellStyle name="Normal 53 2 2 2 2 4 4" xfId="36211" xr:uid="{00000000-0005-0000-0000-000061630000}"/>
    <cellStyle name="Normal 53 2 2 2 2 4 5" xfId="20987" xr:uid="{00000000-0005-0000-0000-000062630000}"/>
    <cellStyle name="Normal 53 2 2 2 2 5" xfId="12577" xr:uid="{00000000-0005-0000-0000-000063630000}"/>
    <cellStyle name="Normal 53 2 2 2 2 5 2" xfId="42899" xr:uid="{00000000-0005-0000-0000-000064630000}"/>
    <cellStyle name="Normal 53 2 2 2 2 5 3" xfId="27675" xr:uid="{00000000-0005-0000-0000-000065630000}"/>
    <cellStyle name="Normal 53 2 2 2 2 6" xfId="7556" xr:uid="{00000000-0005-0000-0000-000066630000}"/>
    <cellStyle name="Normal 53 2 2 2 2 6 2" xfId="37882" xr:uid="{00000000-0005-0000-0000-000067630000}"/>
    <cellStyle name="Normal 53 2 2 2 2 6 3" xfId="22658" xr:uid="{00000000-0005-0000-0000-000068630000}"/>
    <cellStyle name="Normal 53 2 2 2 2 7" xfId="32870" xr:uid="{00000000-0005-0000-0000-000069630000}"/>
    <cellStyle name="Normal 53 2 2 2 2 8" xfId="17645" xr:uid="{00000000-0005-0000-0000-00006A630000}"/>
    <cellStyle name="Normal 53 2 2 2 3" xfId="2903" xr:uid="{00000000-0005-0000-0000-00006B630000}"/>
    <cellStyle name="Normal 53 2 2 2 3 2" xfId="4593" xr:uid="{00000000-0005-0000-0000-00006C630000}"/>
    <cellStyle name="Normal 53 2 2 2 3 2 2" xfId="14666" xr:uid="{00000000-0005-0000-0000-00006D630000}"/>
    <cellStyle name="Normal 53 2 2 2 3 2 2 2" xfId="44988" xr:uid="{00000000-0005-0000-0000-00006E630000}"/>
    <cellStyle name="Normal 53 2 2 2 3 2 2 3" xfId="29764" xr:uid="{00000000-0005-0000-0000-00006F630000}"/>
    <cellStyle name="Normal 53 2 2 2 3 2 3" xfId="9646" xr:uid="{00000000-0005-0000-0000-000070630000}"/>
    <cellStyle name="Normal 53 2 2 2 3 2 3 2" xfId="39971" xr:uid="{00000000-0005-0000-0000-000071630000}"/>
    <cellStyle name="Normal 53 2 2 2 3 2 3 3" xfId="24747" xr:uid="{00000000-0005-0000-0000-000072630000}"/>
    <cellStyle name="Normal 53 2 2 2 3 2 4" xfId="34958" xr:uid="{00000000-0005-0000-0000-000073630000}"/>
    <cellStyle name="Normal 53 2 2 2 3 2 5" xfId="19734" xr:uid="{00000000-0005-0000-0000-000074630000}"/>
    <cellStyle name="Normal 53 2 2 2 3 3" xfId="6285" xr:uid="{00000000-0005-0000-0000-000075630000}"/>
    <cellStyle name="Normal 53 2 2 2 3 3 2" xfId="16337" xr:uid="{00000000-0005-0000-0000-000076630000}"/>
    <cellStyle name="Normal 53 2 2 2 3 3 2 2" xfId="46659" xr:uid="{00000000-0005-0000-0000-000077630000}"/>
    <cellStyle name="Normal 53 2 2 2 3 3 2 3" xfId="31435" xr:uid="{00000000-0005-0000-0000-000078630000}"/>
    <cellStyle name="Normal 53 2 2 2 3 3 3" xfId="11317" xr:uid="{00000000-0005-0000-0000-000079630000}"/>
    <cellStyle name="Normal 53 2 2 2 3 3 3 2" xfId="41642" xr:uid="{00000000-0005-0000-0000-00007A630000}"/>
    <cellStyle name="Normal 53 2 2 2 3 3 3 3" xfId="26418" xr:uid="{00000000-0005-0000-0000-00007B630000}"/>
    <cellStyle name="Normal 53 2 2 2 3 3 4" xfId="36629" xr:uid="{00000000-0005-0000-0000-00007C630000}"/>
    <cellStyle name="Normal 53 2 2 2 3 3 5" xfId="21405" xr:uid="{00000000-0005-0000-0000-00007D630000}"/>
    <cellStyle name="Normal 53 2 2 2 3 4" xfId="12995" xr:uid="{00000000-0005-0000-0000-00007E630000}"/>
    <cellStyle name="Normal 53 2 2 2 3 4 2" xfId="43317" xr:uid="{00000000-0005-0000-0000-00007F630000}"/>
    <cellStyle name="Normal 53 2 2 2 3 4 3" xfId="28093" xr:uid="{00000000-0005-0000-0000-000080630000}"/>
    <cellStyle name="Normal 53 2 2 2 3 5" xfId="7974" xr:uid="{00000000-0005-0000-0000-000081630000}"/>
    <cellStyle name="Normal 53 2 2 2 3 5 2" xfId="38300" xr:uid="{00000000-0005-0000-0000-000082630000}"/>
    <cellStyle name="Normal 53 2 2 2 3 5 3" xfId="23076" xr:uid="{00000000-0005-0000-0000-000083630000}"/>
    <cellStyle name="Normal 53 2 2 2 3 6" xfId="33288" xr:uid="{00000000-0005-0000-0000-000084630000}"/>
    <cellStyle name="Normal 53 2 2 2 3 7" xfId="18063" xr:uid="{00000000-0005-0000-0000-000085630000}"/>
    <cellStyle name="Normal 53 2 2 2 4" xfId="3756" xr:uid="{00000000-0005-0000-0000-000086630000}"/>
    <cellStyle name="Normal 53 2 2 2 4 2" xfId="13830" xr:uid="{00000000-0005-0000-0000-000087630000}"/>
    <cellStyle name="Normal 53 2 2 2 4 2 2" xfId="44152" xr:uid="{00000000-0005-0000-0000-000088630000}"/>
    <cellStyle name="Normal 53 2 2 2 4 2 3" xfId="28928" xr:uid="{00000000-0005-0000-0000-000089630000}"/>
    <cellStyle name="Normal 53 2 2 2 4 3" xfId="8810" xr:uid="{00000000-0005-0000-0000-00008A630000}"/>
    <cellStyle name="Normal 53 2 2 2 4 3 2" xfId="39135" xr:uid="{00000000-0005-0000-0000-00008B630000}"/>
    <cellStyle name="Normal 53 2 2 2 4 3 3" xfId="23911" xr:uid="{00000000-0005-0000-0000-00008C630000}"/>
    <cellStyle name="Normal 53 2 2 2 4 4" xfId="34122" xr:uid="{00000000-0005-0000-0000-00008D630000}"/>
    <cellStyle name="Normal 53 2 2 2 4 5" xfId="18898" xr:uid="{00000000-0005-0000-0000-00008E630000}"/>
    <cellStyle name="Normal 53 2 2 2 5" xfId="5449" xr:uid="{00000000-0005-0000-0000-00008F630000}"/>
    <cellStyle name="Normal 53 2 2 2 5 2" xfId="15501" xr:uid="{00000000-0005-0000-0000-000090630000}"/>
    <cellStyle name="Normal 53 2 2 2 5 2 2" xfId="45823" xr:uid="{00000000-0005-0000-0000-000091630000}"/>
    <cellStyle name="Normal 53 2 2 2 5 2 3" xfId="30599" xr:uid="{00000000-0005-0000-0000-000092630000}"/>
    <cellStyle name="Normal 53 2 2 2 5 3" xfId="10481" xr:uid="{00000000-0005-0000-0000-000093630000}"/>
    <cellStyle name="Normal 53 2 2 2 5 3 2" xfId="40806" xr:uid="{00000000-0005-0000-0000-000094630000}"/>
    <cellStyle name="Normal 53 2 2 2 5 3 3" xfId="25582" xr:uid="{00000000-0005-0000-0000-000095630000}"/>
    <cellStyle name="Normal 53 2 2 2 5 4" xfId="35793" xr:uid="{00000000-0005-0000-0000-000096630000}"/>
    <cellStyle name="Normal 53 2 2 2 5 5" xfId="20569" xr:uid="{00000000-0005-0000-0000-000097630000}"/>
    <cellStyle name="Normal 53 2 2 2 6" xfId="12159" xr:uid="{00000000-0005-0000-0000-000098630000}"/>
    <cellStyle name="Normal 53 2 2 2 6 2" xfId="42481" xr:uid="{00000000-0005-0000-0000-000099630000}"/>
    <cellStyle name="Normal 53 2 2 2 6 3" xfId="27257" xr:uid="{00000000-0005-0000-0000-00009A630000}"/>
    <cellStyle name="Normal 53 2 2 2 7" xfId="7138" xr:uid="{00000000-0005-0000-0000-00009B630000}"/>
    <cellStyle name="Normal 53 2 2 2 7 2" xfId="37464" xr:uid="{00000000-0005-0000-0000-00009C630000}"/>
    <cellStyle name="Normal 53 2 2 2 7 3" xfId="22240" xr:uid="{00000000-0005-0000-0000-00009D630000}"/>
    <cellStyle name="Normal 53 2 2 2 8" xfId="32452" xr:uid="{00000000-0005-0000-0000-00009E630000}"/>
    <cellStyle name="Normal 53 2 2 2 9" xfId="17227" xr:uid="{00000000-0005-0000-0000-00009F630000}"/>
    <cellStyle name="Normal 53 2 2 3" xfId="2274" xr:uid="{00000000-0005-0000-0000-0000A0630000}"/>
    <cellStyle name="Normal 53 2 2 3 2" xfId="3113" xr:uid="{00000000-0005-0000-0000-0000A1630000}"/>
    <cellStyle name="Normal 53 2 2 3 2 2" xfId="4803" xr:uid="{00000000-0005-0000-0000-0000A2630000}"/>
    <cellStyle name="Normal 53 2 2 3 2 2 2" xfId="14876" xr:uid="{00000000-0005-0000-0000-0000A3630000}"/>
    <cellStyle name="Normal 53 2 2 3 2 2 2 2" xfId="45198" xr:uid="{00000000-0005-0000-0000-0000A4630000}"/>
    <cellStyle name="Normal 53 2 2 3 2 2 2 3" xfId="29974" xr:uid="{00000000-0005-0000-0000-0000A5630000}"/>
    <cellStyle name="Normal 53 2 2 3 2 2 3" xfId="9856" xr:uid="{00000000-0005-0000-0000-0000A6630000}"/>
    <cellStyle name="Normal 53 2 2 3 2 2 3 2" xfId="40181" xr:uid="{00000000-0005-0000-0000-0000A7630000}"/>
    <cellStyle name="Normal 53 2 2 3 2 2 3 3" xfId="24957" xr:uid="{00000000-0005-0000-0000-0000A8630000}"/>
    <cellStyle name="Normal 53 2 2 3 2 2 4" xfId="35168" xr:uid="{00000000-0005-0000-0000-0000A9630000}"/>
    <cellStyle name="Normal 53 2 2 3 2 2 5" xfId="19944" xr:uid="{00000000-0005-0000-0000-0000AA630000}"/>
    <cellStyle name="Normal 53 2 2 3 2 3" xfId="6495" xr:uid="{00000000-0005-0000-0000-0000AB630000}"/>
    <cellStyle name="Normal 53 2 2 3 2 3 2" xfId="16547" xr:uid="{00000000-0005-0000-0000-0000AC630000}"/>
    <cellStyle name="Normal 53 2 2 3 2 3 2 2" xfId="46869" xr:uid="{00000000-0005-0000-0000-0000AD630000}"/>
    <cellStyle name="Normal 53 2 2 3 2 3 2 3" xfId="31645" xr:uid="{00000000-0005-0000-0000-0000AE630000}"/>
    <cellStyle name="Normal 53 2 2 3 2 3 3" xfId="11527" xr:uid="{00000000-0005-0000-0000-0000AF630000}"/>
    <cellStyle name="Normal 53 2 2 3 2 3 3 2" xfId="41852" xr:uid="{00000000-0005-0000-0000-0000B0630000}"/>
    <cellStyle name="Normal 53 2 2 3 2 3 3 3" xfId="26628" xr:uid="{00000000-0005-0000-0000-0000B1630000}"/>
    <cellStyle name="Normal 53 2 2 3 2 3 4" xfId="36839" xr:uid="{00000000-0005-0000-0000-0000B2630000}"/>
    <cellStyle name="Normal 53 2 2 3 2 3 5" xfId="21615" xr:uid="{00000000-0005-0000-0000-0000B3630000}"/>
    <cellStyle name="Normal 53 2 2 3 2 4" xfId="13205" xr:uid="{00000000-0005-0000-0000-0000B4630000}"/>
    <cellStyle name="Normal 53 2 2 3 2 4 2" xfId="43527" xr:uid="{00000000-0005-0000-0000-0000B5630000}"/>
    <cellStyle name="Normal 53 2 2 3 2 4 3" xfId="28303" xr:uid="{00000000-0005-0000-0000-0000B6630000}"/>
    <cellStyle name="Normal 53 2 2 3 2 5" xfId="8184" xr:uid="{00000000-0005-0000-0000-0000B7630000}"/>
    <cellStyle name="Normal 53 2 2 3 2 5 2" xfId="38510" xr:uid="{00000000-0005-0000-0000-0000B8630000}"/>
    <cellStyle name="Normal 53 2 2 3 2 5 3" xfId="23286" xr:uid="{00000000-0005-0000-0000-0000B9630000}"/>
    <cellStyle name="Normal 53 2 2 3 2 6" xfId="33498" xr:uid="{00000000-0005-0000-0000-0000BA630000}"/>
    <cellStyle name="Normal 53 2 2 3 2 7" xfId="18273" xr:uid="{00000000-0005-0000-0000-0000BB630000}"/>
    <cellStyle name="Normal 53 2 2 3 3" xfId="3966" xr:uid="{00000000-0005-0000-0000-0000BC630000}"/>
    <cellStyle name="Normal 53 2 2 3 3 2" xfId="14040" xr:uid="{00000000-0005-0000-0000-0000BD630000}"/>
    <cellStyle name="Normal 53 2 2 3 3 2 2" xfId="44362" xr:uid="{00000000-0005-0000-0000-0000BE630000}"/>
    <cellStyle name="Normal 53 2 2 3 3 2 3" xfId="29138" xr:uid="{00000000-0005-0000-0000-0000BF630000}"/>
    <cellStyle name="Normal 53 2 2 3 3 3" xfId="9020" xr:uid="{00000000-0005-0000-0000-0000C0630000}"/>
    <cellStyle name="Normal 53 2 2 3 3 3 2" xfId="39345" xr:uid="{00000000-0005-0000-0000-0000C1630000}"/>
    <cellStyle name="Normal 53 2 2 3 3 3 3" xfId="24121" xr:uid="{00000000-0005-0000-0000-0000C2630000}"/>
    <cellStyle name="Normal 53 2 2 3 3 4" xfId="34332" xr:uid="{00000000-0005-0000-0000-0000C3630000}"/>
    <cellStyle name="Normal 53 2 2 3 3 5" xfId="19108" xr:uid="{00000000-0005-0000-0000-0000C4630000}"/>
    <cellStyle name="Normal 53 2 2 3 4" xfId="5659" xr:uid="{00000000-0005-0000-0000-0000C5630000}"/>
    <cellStyle name="Normal 53 2 2 3 4 2" xfId="15711" xr:uid="{00000000-0005-0000-0000-0000C6630000}"/>
    <cellStyle name="Normal 53 2 2 3 4 2 2" xfId="46033" xr:uid="{00000000-0005-0000-0000-0000C7630000}"/>
    <cellStyle name="Normal 53 2 2 3 4 2 3" xfId="30809" xr:uid="{00000000-0005-0000-0000-0000C8630000}"/>
    <cellStyle name="Normal 53 2 2 3 4 3" xfId="10691" xr:uid="{00000000-0005-0000-0000-0000C9630000}"/>
    <cellStyle name="Normal 53 2 2 3 4 3 2" xfId="41016" xr:uid="{00000000-0005-0000-0000-0000CA630000}"/>
    <cellStyle name="Normal 53 2 2 3 4 3 3" xfId="25792" xr:uid="{00000000-0005-0000-0000-0000CB630000}"/>
    <cellStyle name="Normal 53 2 2 3 4 4" xfId="36003" xr:uid="{00000000-0005-0000-0000-0000CC630000}"/>
    <cellStyle name="Normal 53 2 2 3 4 5" xfId="20779" xr:uid="{00000000-0005-0000-0000-0000CD630000}"/>
    <cellStyle name="Normal 53 2 2 3 5" xfId="12369" xr:uid="{00000000-0005-0000-0000-0000CE630000}"/>
    <cellStyle name="Normal 53 2 2 3 5 2" xfId="42691" xr:uid="{00000000-0005-0000-0000-0000CF630000}"/>
    <cellStyle name="Normal 53 2 2 3 5 3" xfId="27467" xr:uid="{00000000-0005-0000-0000-0000D0630000}"/>
    <cellStyle name="Normal 53 2 2 3 6" xfId="7348" xr:uid="{00000000-0005-0000-0000-0000D1630000}"/>
    <cellStyle name="Normal 53 2 2 3 6 2" xfId="37674" xr:uid="{00000000-0005-0000-0000-0000D2630000}"/>
    <cellStyle name="Normal 53 2 2 3 6 3" xfId="22450" xr:uid="{00000000-0005-0000-0000-0000D3630000}"/>
    <cellStyle name="Normal 53 2 2 3 7" xfId="32662" xr:uid="{00000000-0005-0000-0000-0000D4630000}"/>
    <cellStyle name="Normal 53 2 2 3 8" xfId="17437" xr:uid="{00000000-0005-0000-0000-0000D5630000}"/>
    <cellStyle name="Normal 53 2 2 4" xfId="2695" xr:uid="{00000000-0005-0000-0000-0000D6630000}"/>
    <cellStyle name="Normal 53 2 2 4 2" xfId="4385" xr:uid="{00000000-0005-0000-0000-0000D7630000}"/>
    <cellStyle name="Normal 53 2 2 4 2 2" xfId="14458" xr:uid="{00000000-0005-0000-0000-0000D8630000}"/>
    <cellStyle name="Normal 53 2 2 4 2 2 2" xfId="44780" xr:uid="{00000000-0005-0000-0000-0000D9630000}"/>
    <cellStyle name="Normal 53 2 2 4 2 2 3" xfId="29556" xr:uid="{00000000-0005-0000-0000-0000DA630000}"/>
    <cellStyle name="Normal 53 2 2 4 2 3" xfId="9438" xr:uid="{00000000-0005-0000-0000-0000DB630000}"/>
    <cellStyle name="Normal 53 2 2 4 2 3 2" xfId="39763" xr:uid="{00000000-0005-0000-0000-0000DC630000}"/>
    <cellStyle name="Normal 53 2 2 4 2 3 3" xfId="24539" xr:uid="{00000000-0005-0000-0000-0000DD630000}"/>
    <cellStyle name="Normal 53 2 2 4 2 4" xfId="34750" xr:uid="{00000000-0005-0000-0000-0000DE630000}"/>
    <cellStyle name="Normal 53 2 2 4 2 5" xfId="19526" xr:uid="{00000000-0005-0000-0000-0000DF630000}"/>
    <cellStyle name="Normal 53 2 2 4 3" xfId="6077" xr:uid="{00000000-0005-0000-0000-0000E0630000}"/>
    <cellStyle name="Normal 53 2 2 4 3 2" xfId="16129" xr:uid="{00000000-0005-0000-0000-0000E1630000}"/>
    <cellStyle name="Normal 53 2 2 4 3 2 2" xfId="46451" xr:uid="{00000000-0005-0000-0000-0000E2630000}"/>
    <cellStyle name="Normal 53 2 2 4 3 2 3" xfId="31227" xr:uid="{00000000-0005-0000-0000-0000E3630000}"/>
    <cellStyle name="Normal 53 2 2 4 3 3" xfId="11109" xr:uid="{00000000-0005-0000-0000-0000E4630000}"/>
    <cellStyle name="Normal 53 2 2 4 3 3 2" xfId="41434" xr:uid="{00000000-0005-0000-0000-0000E5630000}"/>
    <cellStyle name="Normal 53 2 2 4 3 3 3" xfId="26210" xr:uid="{00000000-0005-0000-0000-0000E6630000}"/>
    <cellStyle name="Normal 53 2 2 4 3 4" xfId="36421" xr:uid="{00000000-0005-0000-0000-0000E7630000}"/>
    <cellStyle name="Normal 53 2 2 4 3 5" xfId="21197" xr:uid="{00000000-0005-0000-0000-0000E8630000}"/>
    <cellStyle name="Normal 53 2 2 4 4" xfId="12787" xr:uid="{00000000-0005-0000-0000-0000E9630000}"/>
    <cellStyle name="Normal 53 2 2 4 4 2" xfId="43109" xr:uid="{00000000-0005-0000-0000-0000EA630000}"/>
    <cellStyle name="Normal 53 2 2 4 4 3" xfId="27885" xr:uid="{00000000-0005-0000-0000-0000EB630000}"/>
    <cellStyle name="Normal 53 2 2 4 5" xfId="7766" xr:uid="{00000000-0005-0000-0000-0000EC630000}"/>
    <cellStyle name="Normal 53 2 2 4 5 2" xfId="38092" xr:uid="{00000000-0005-0000-0000-0000ED630000}"/>
    <cellStyle name="Normal 53 2 2 4 5 3" xfId="22868" xr:uid="{00000000-0005-0000-0000-0000EE630000}"/>
    <cellStyle name="Normal 53 2 2 4 6" xfId="33080" xr:uid="{00000000-0005-0000-0000-0000EF630000}"/>
    <cellStyle name="Normal 53 2 2 4 7" xfId="17855" xr:uid="{00000000-0005-0000-0000-0000F0630000}"/>
    <cellStyle name="Normal 53 2 2 5" xfId="3548" xr:uid="{00000000-0005-0000-0000-0000F1630000}"/>
    <cellStyle name="Normal 53 2 2 5 2" xfId="13622" xr:uid="{00000000-0005-0000-0000-0000F2630000}"/>
    <cellStyle name="Normal 53 2 2 5 2 2" xfId="43944" xr:uid="{00000000-0005-0000-0000-0000F3630000}"/>
    <cellStyle name="Normal 53 2 2 5 2 3" xfId="28720" xr:uid="{00000000-0005-0000-0000-0000F4630000}"/>
    <cellStyle name="Normal 53 2 2 5 3" xfId="8602" xr:uid="{00000000-0005-0000-0000-0000F5630000}"/>
    <cellStyle name="Normal 53 2 2 5 3 2" xfId="38927" xr:uid="{00000000-0005-0000-0000-0000F6630000}"/>
    <cellStyle name="Normal 53 2 2 5 3 3" xfId="23703" xr:uid="{00000000-0005-0000-0000-0000F7630000}"/>
    <cellStyle name="Normal 53 2 2 5 4" xfId="33914" xr:uid="{00000000-0005-0000-0000-0000F8630000}"/>
    <cellStyle name="Normal 53 2 2 5 5" xfId="18690" xr:uid="{00000000-0005-0000-0000-0000F9630000}"/>
    <cellStyle name="Normal 53 2 2 6" xfId="5241" xr:uid="{00000000-0005-0000-0000-0000FA630000}"/>
    <cellStyle name="Normal 53 2 2 6 2" xfId="15293" xr:uid="{00000000-0005-0000-0000-0000FB630000}"/>
    <cellStyle name="Normal 53 2 2 6 2 2" xfId="45615" xr:uid="{00000000-0005-0000-0000-0000FC630000}"/>
    <cellStyle name="Normal 53 2 2 6 2 3" xfId="30391" xr:uid="{00000000-0005-0000-0000-0000FD630000}"/>
    <cellStyle name="Normal 53 2 2 6 3" xfId="10273" xr:uid="{00000000-0005-0000-0000-0000FE630000}"/>
    <cellStyle name="Normal 53 2 2 6 3 2" xfId="40598" xr:uid="{00000000-0005-0000-0000-0000FF630000}"/>
    <cellStyle name="Normal 53 2 2 6 3 3" xfId="25374" xr:uid="{00000000-0005-0000-0000-000000640000}"/>
    <cellStyle name="Normal 53 2 2 6 4" xfId="35585" xr:uid="{00000000-0005-0000-0000-000001640000}"/>
    <cellStyle name="Normal 53 2 2 6 5" xfId="20361" xr:uid="{00000000-0005-0000-0000-000002640000}"/>
    <cellStyle name="Normal 53 2 2 7" xfId="11951" xr:uid="{00000000-0005-0000-0000-000003640000}"/>
    <cellStyle name="Normal 53 2 2 7 2" xfId="42273" xr:uid="{00000000-0005-0000-0000-000004640000}"/>
    <cellStyle name="Normal 53 2 2 7 3" xfId="27049" xr:uid="{00000000-0005-0000-0000-000005640000}"/>
    <cellStyle name="Normal 53 2 2 8" xfId="6930" xr:uid="{00000000-0005-0000-0000-000006640000}"/>
    <cellStyle name="Normal 53 2 2 8 2" xfId="37256" xr:uid="{00000000-0005-0000-0000-000007640000}"/>
    <cellStyle name="Normal 53 2 2 8 3" xfId="22032" xr:uid="{00000000-0005-0000-0000-000008640000}"/>
    <cellStyle name="Normal 53 2 2 9" xfId="32244" xr:uid="{00000000-0005-0000-0000-000009640000}"/>
    <cellStyle name="Normal 53 2 3" xfId="1957" xr:uid="{00000000-0005-0000-0000-00000A640000}"/>
    <cellStyle name="Normal 53 2 3 2" xfId="2378" xr:uid="{00000000-0005-0000-0000-00000B640000}"/>
    <cellStyle name="Normal 53 2 3 2 2" xfId="3217" xr:uid="{00000000-0005-0000-0000-00000C640000}"/>
    <cellStyle name="Normal 53 2 3 2 2 2" xfId="4907" xr:uid="{00000000-0005-0000-0000-00000D640000}"/>
    <cellStyle name="Normal 53 2 3 2 2 2 2" xfId="14980" xr:uid="{00000000-0005-0000-0000-00000E640000}"/>
    <cellStyle name="Normal 53 2 3 2 2 2 2 2" xfId="45302" xr:uid="{00000000-0005-0000-0000-00000F640000}"/>
    <cellStyle name="Normal 53 2 3 2 2 2 2 3" xfId="30078" xr:uid="{00000000-0005-0000-0000-000010640000}"/>
    <cellStyle name="Normal 53 2 3 2 2 2 3" xfId="9960" xr:uid="{00000000-0005-0000-0000-000011640000}"/>
    <cellStyle name="Normal 53 2 3 2 2 2 3 2" xfId="40285" xr:uid="{00000000-0005-0000-0000-000012640000}"/>
    <cellStyle name="Normal 53 2 3 2 2 2 3 3" xfId="25061" xr:uid="{00000000-0005-0000-0000-000013640000}"/>
    <cellStyle name="Normal 53 2 3 2 2 2 4" xfId="35272" xr:uid="{00000000-0005-0000-0000-000014640000}"/>
    <cellStyle name="Normal 53 2 3 2 2 2 5" xfId="20048" xr:uid="{00000000-0005-0000-0000-000015640000}"/>
    <cellStyle name="Normal 53 2 3 2 2 3" xfId="6599" xr:uid="{00000000-0005-0000-0000-000016640000}"/>
    <cellStyle name="Normal 53 2 3 2 2 3 2" xfId="16651" xr:uid="{00000000-0005-0000-0000-000017640000}"/>
    <cellStyle name="Normal 53 2 3 2 2 3 2 2" xfId="46973" xr:uid="{00000000-0005-0000-0000-000018640000}"/>
    <cellStyle name="Normal 53 2 3 2 2 3 2 3" xfId="31749" xr:uid="{00000000-0005-0000-0000-000019640000}"/>
    <cellStyle name="Normal 53 2 3 2 2 3 3" xfId="11631" xr:uid="{00000000-0005-0000-0000-00001A640000}"/>
    <cellStyle name="Normal 53 2 3 2 2 3 3 2" xfId="41956" xr:uid="{00000000-0005-0000-0000-00001B640000}"/>
    <cellStyle name="Normal 53 2 3 2 2 3 3 3" xfId="26732" xr:uid="{00000000-0005-0000-0000-00001C640000}"/>
    <cellStyle name="Normal 53 2 3 2 2 3 4" xfId="36943" xr:uid="{00000000-0005-0000-0000-00001D640000}"/>
    <cellStyle name="Normal 53 2 3 2 2 3 5" xfId="21719" xr:uid="{00000000-0005-0000-0000-00001E640000}"/>
    <cellStyle name="Normal 53 2 3 2 2 4" xfId="13309" xr:uid="{00000000-0005-0000-0000-00001F640000}"/>
    <cellStyle name="Normal 53 2 3 2 2 4 2" xfId="43631" xr:uid="{00000000-0005-0000-0000-000020640000}"/>
    <cellStyle name="Normal 53 2 3 2 2 4 3" xfId="28407" xr:uid="{00000000-0005-0000-0000-000021640000}"/>
    <cellStyle name="Normal 53 2 3 2 2 5" xfId="8288" xr:uid="{00000000-0005-0000-0000-000022640000}"/>
    <cellStyle name="Normal 53 2 3 2 2 5 2" xfId="38614" xr:uid="{00000000-0005-0000-0000-000023640000}"/>
    <cellStyle name="Normal 53 2 3 2 2 5 3" xfId="23390" xr:uid="{00000000-0005-0000-0000-000024640000}"/>
    <cellStyle name="Normal 53 2 3 2 2 6" xfId="33602" xr:uid="{00000000-0005-0000-0000-000025640000}"/>
    <cellStyle name="Normal 53 2 3 2 2 7" xfId="18377" xr:uid="{00000000-0005-0000-0000-000026640000}"/>
    <cellStyle name="Normal 53 2 3 2 3" xfId="4070" xr:uid="{00000000-0005-0000-0000-000027640000}"/>
    <cellStyle name="Normal 53 2 3 2 3 2" xfId="14144" xr:uid="{00000000-0005-0000-0000-000028640000}"/>
    <cellStyle name="Normal 53 2 3 2 3 2 2" xfId="44466" xr:uid="{00000000-0005-0000-0000-000029640000}"/>
    <cellStyle name="Normal 53 2 3 2 3 2 3" xfId="29242" xr:uid="{00000000-0005-0000-0000-00002A640000}"/>
    <cellStyle name="Normal 53 2 3 2 3 3" xfId="9124" xr:uid="{00000000-0005-0000-0000-00002B640000}"/>
    <cellStyle name="Normal 53 2 3 2 3 3 2" xfId="39449" xr:uid="{00000000-0005-0000-0000-00002C640000}"/>
    <cellStyle name="Normal 53 2 3 2 3 3 3" xfId="24225" xr:uid="{00000000-0005-0000-0000-00002D640000}"/>
    <cellStyle name="Normal 53 2 3 2 3 4" xfId="34436" xr:uid="{00000000-0005-0000-0000-00002E640000}"/>
    <cellStyle name="Normal 53 2 3 2 3 5" xfId="19212" xr:uid="{00000000-0005-0000-0000-00002F640000}"/>
    <cellStyle name="Normal 53 2 3 2 4" xfId="5763" xr:uid="{00000000-0005-0000-0000-000030640000}"/>
    <cellStyle name="Normal 53 2 3 2 4 2" xfId="15815" xr:uid="{00000000-0005-0000-0000-000031640000}"/>
    <cellStyle name="Normal 53 2 3 2 4 2 2" xfId="46137" xr:uid="{00000000-0005-0000-0000-000032640000}"/>
    <cellStyle name="Normal 53 2 3 2 4 2 3" xfId="30913" xr:uid="{00000000-0005-0000-0000-000033640000}"/>
    <cellStyle name="Normal 53 2 3 2 4 3" xfId="10795" xr:uid="{00000000-0005-0000-0000-000034640000}"/>
    <cellStyle name="Normal 53 2 3 2 4 3 2" xfId="41120" xr:uid="{00000000-0005-0000-0000-000035640000}"/>
    <cellStyle name="Normal 53 2 3 2 4 3 3" xfId="25896" xr:uid="{00000000-0005-0000-0000-000036640000}"/>
    <cellStyle name="Normal 53 2 3 2 4 4" xfId="36107" xr:uid="{00000000-0005-0000-0000-000037640000}"/>
    <cellStyle name="Normal 53 2 3 2 4 5" xfId="20883" xr:uid="{00000000-0005-0000-0000-000038640000}"/>
    <cellStyle name="Normal 53 2 3 2 5" xfId="12473" xr:uid="{00000000-0005-0000-0000-000039640000}"/>
    <cellStyle name="Normal 53 2 3 2 5 2" xfId="42795" xr:uid="{00000000-0005-0000-0000-00003A640000}"/>
    <cellStyle name="Normal 53 2 3 2 5 3" xfId="27571" xr:uid="{00000000-0005-0000-0000-00003B640000}"/>
    <cellStyle name="Normal 53 2 3 2 6" xfId="7452" xr:uid="{00000000-0005-0000-0000-00003C640000}"/>
    <cellStyle name="Normal 53 2 3 2 6 2" xfId="37778" xr:uid="{00000000-0005-0000-0000-00003D640000}"/>
    <cellStyle name="Normal 53 2 3 2 6 3" xfId="22554" xr:uid="{00000000-0005-0000-0000-00003E640000}"/>
    <cellStyle name="Normal 53 2 3 2 7" xfId="32766" xr:uid="{00000000-0005-0000-0000-00003F640000}"/>
    <cellStyle name="Normal 53 2 3 2 8" xfId="17541" xr:uid="{00000000-0005-0000-0000-000040640000}"/>
    <cellStyle name="Normal 53 2 3 3" xfId="2799" xr:uid="{00000000-0005-0000-0000-000041640000}"/>
    <cellStyle name="Normal 53 2 3 3 2" xfId="4489" xr:uid="{00000000-0005-0000-0000-000042640000}"/>
    <cellStyle name="Normal 53 2 3 3 2 2" xfId="14562" xr:uid="{00000000-0005-0000-0000-000043640000}"/>
    <cellStyle name="Normal 53 2 3 3 2 2 2" xfId="44884" xr:uid="{00000000-0005-0000-0000-000044640000}"/>
    <cellStyle name="Normal 53 2 3 3 2 2 3" xfId="29660" xr:uid="{00000000-0005-0000-0000-000045640000}"/>
    <cellStyle name="Normal 53 2 3 3 2 3" xfId="9542" xr:uid="{00000000-0005-0000-0000-000046640000}"/>
    <cellStyle name="Normal 53 2 3 3 2 3 2" xfId="39867" xr:uid="{00000000-0005-0000-0000-000047640000}"/>
    <cellStyle name="Normal 53 2 3 3 2 3 3" xfId="24643" xr:uid="{00000000-0005-0000-0000-000048640000}"/>
    <cellStyle name="Normal 53 2 3 3 2 4" xfId="34854" xr:uid="{00000000-0005-0000-0000-000049640000}"/>
    <cellStyle name="Normal 53 2 3 3 2 5" xfId="19630" xr:uid="{00000000-0005-0000-0000-00004A640000}"/>
    <cellStyle name="Normal 53 2 3 3 3" xfId="6181" xr:uid="{00000000-0005-0000-0000-00004B640000}"/>
    <cellStyle name="Normal 53 2 3 3 3 2" xfId="16233" xr:uid="{00000000-0005-0000-0000-00004C640000}"/>
    <cellStyle name="Normal 53 2 3 3 3 2 2" xfId="46555" xr:uid="{00000000-0005-0000-0000-00004D640000}"/>
    <cellStyle name="Normal 53 2 3 3 3 2 3" xfId="31331" xr:uid="{00000000-0005-0000-0000-00004E640000}"/>
    <cellStyle name="Normal 53 2 3 3 3 3" xfId="11213" xr:uid="{00000000-0005-0000-0000-00004F640000}"/>
    <cellStyle name="Normal 53 2 3 3 3 3 2" xfId="41538" xr:uid="{00000000-0005-0000-0000-000050640000}"/>
    <cellStyle name="Normal 53 2 3 3 3 3 3" xfId="26314" xr:uid="{00000000-0005-0000-0000-000051640000}"/>
    <cellStyle name="Normal 53 2 3 3 3 4" xfId="36525" xr:uid="{00000000-0005-0000-0000-000052640000}"/>
    <cellStyle name="Normal 53 2 3 3 3 5" xfId="21301" xr:uid="{00000000-0005-0000-0000-000053640000}"/>
    <cellStyle name="Normal 53 2 3 3 4" xfId="12891" xr:uid="{00000000-0005-0000-0000-000054640000}"/>
    <cellStyle name="Normal 53 2 3 3 4 2" xfId="43213" xr:uid="{00000000-0005-0000-0000-000055640000}"/>
    <cellStyle name="Normal 53 2 3 3 4 3" xfId="27989" xr:uid="{00000000-0005-0000-0000-000056640000}"/>
    <cellStyle name="Normal 53 2 3 3 5" xfId="7870" xr:uid="{00000000-0005-0000-0000-000057640000}"/>
    <cellStyle name="Normal 53 2 3 3 5 2" xfId="38196" xr:uid="{00000000-0005-0000-0000-000058640000}"/>
    <cellStyle name="Normal 53 2 3 3 5 3" xfId="22972" xr:uid="{00000000-0005-0000-0000-000059640000}"/>
    <cellStyle name="Normal 53 2 3 3 6" xfId="33184" xr:uid="{00000000-0005-0000-0000-00005A640000}"/>
    <cellStyle name="Normal 53 2 3 3 7" xfId="17959" xr:uid="{00000000-0005-0000-0000-00005B640000}"/>
    <cellStyle name="Normal 53 2 3 4" xfId="3652" xr:uid="{00000000-0005-0000-0000-00005C640000}"/>
    <cellStyle name="Normal 53 2 3 4 2" xfId="13726" xr:uid="{00000000-0005-0000-0000-00005D640000}"/>
    <cellStyle name="Normal 53 2 3 4 2 2" xfId="44048" xr:uid="{00000000-0005-0000-0000-00005E640000}"/>
    <cellStyle name="Normal 53 2 3 4 2 3" xfId="28824" xr:uid="{00000000-0005-0000-0000-00005F640000}"/>
    <cellStyle name="Normal 53 2 3 4 3" xfId="8706" xr:uid="{00000000-0005-0000-0000-000060640000}"/>
    <cellStyle name="Normal 53 2 3 4 3 2" xfId="39031" xr:uid="{00000000-0005-0000-0000-000061640000}"/>
    <cellStyle name="Normal 53 2 3 4 3 3" xfId="23807" xr:uid="{00000000-0005-0000-0000-000062640000}"/>
    <cellStyle name="Normal 53 2 3 4 4" xfId="34018" xr:uid="{00000000-0005-0000-0000-000063640000}"/>
    <cellStyle name="Normal 53 2 3 4 5" xfId="18794" xr:uid="{00000000-0005-0000-0000-000064640000}"/>
    <cellStyle name="Normal 53 2 3 5" xfId="5345" xr:uid="{00000000-0005-0000-0000-000065640000}"/>
    <cellStyle name="Normal 53 2 3 5 2" xfId="15397" xr:uid="{00000000-0005-0000-0000-000066640000}"/>
    <cellStyle name="Normal 53 2 3 5 2 2" xfId="45719" xr:uid="{00000000-0005-0000-0000-000067640000}"/>
    <cellStyle name="Normal 53 2 3 5 2 3" xfId="30495" xr:uid="{00000000-0005-0000-0000-000068640000}"/>
    <cellStyle name="Normal 53 2 3 5 3" xfId="10377" xr:uid="{00000000-0005-0000-0000-000069640000}"/>
    <cellStyle name="Normal 53 2 3 5 3 2" xfId="40702" xr:uid="{00000000-0005-0000-0000-00006A640000}"/>
    <cellStyle name="Normal 53 2 3 5 3 3" xfId="25478" xr:uid="{00000000-0005-0000-0000-00006B640000}"/>
    <cellStyle name="Normal 53 2 3 5 4" xfId="35689" xr:uid="{00000000-0005-0000-0000-00006C640000}"/>
    <cellStyle name="Normal 53 2 3 5 5" xfId="20465" xr:uid="{00000000-0005-0000-0000-00006D640000}"/>
    <cellStyle name="Normal 53 2 3 6" xfId="12055" xr:uid="{00000000-0005-0000-0000-00006E640000}"/>
    <cellStyle name="Normal 53 2 3 6 2" xfId="42377" xr:uid="{00000000-0005-0000-0000-00006F640000}"/>
    <cellStyle name="Normal 53 2 3 6 3" xfId="27153" xr:uid="{00000000-0005-0000-0000-000070640000}"/>
    <cellStyle name="Normal 53 2 3 7" xfId="7034" xr:uid="{00000000-0005-0000-0000-000071640000}"/>
    <cellStyle name="Normal 53 2 3 7 2" xfId="37360" xr:uid="{00000000-0005-0000-0000-000072640000}"/>
    <cellStyle name="Normal 53 2 3 7 3" xfId="22136" xr:uid="{00000000-0005-0000-0000-000073640000}"/>
    <cellStyle name="Normal 53 2 3 8" xfId="32348" xr:uid="{00000000-0005-0000-0000-000074640000}"/>
    <cellStyle name="Normal 53 2 3 9" xfId="17123" xr:uid="{00000000-0005-0000-0000-000075640000}"/>
    <cellStyle name="Normal 53 2 4" xfId="2170" xr:uid="{00000000-0005-0000-0000-000076640000}"/>
    <cellStyle name="Normal 53 2 4 2" xfId="3009" xr:uid="{00000000-0005-0000-0000-000077640000}"/>
    <cellStyle name="Normal 53 2 4 2 2" xfId="4699" xr:uid="{00000000-0005-0000-0000-000078640000}"/>
    <cellStyle name="Normal 53 2 4 2 2 2" xfId="14772" xr:uid="{00000000-0005-0000-0000-000079640000}"/>
    <cellStyle name="Normal 53 2 4 2 2 2 2" xfId="45094" xr:uid="{00000000-0005-0000-0000-00007A640000}"/>
    <cellStyle name="Normal 53 2 4 2 2 2 3" xfId="29870" xr:uid="{00000000-0005-0000-0000-00007B640000}"/>
    <cellStyle name="Normal 53 2 4 2 2 3" xfId="9752" xr:uid="{00000000-0005-0000-0000-00007C640000}"/>
    <cellStyle name="Normal 53 2 4 2 2 3 2" xfId="40077" xr:uid="{00000000-0005-0000-0000-00007D640000}"/>
    <cellStyle name="Normal 53 2 4 2 2 3 3" xfId="24853" xr:uid="{00000000-0005-0000-0000-00007E640000}"/>
    <cellStyle name="Normal 53 2 4 2 2 4" xfId="35064" xr:uid="{00000000-0005-0000-0000-00007F640000}"/>
    <cellStyle name="Normal 53 2 4 2 2 5" xfId="19840" xr:uid="{00000000-0005-0000-0000-000080640000}"/>
    <cellStyle name="Normal 53 2 4 2 3" xfId="6391" xr:uid="{00000000-0005-0000-0000-000081640000}"/>
    <cellStyle name="Normal 53 2 4 2 3 2" xfId="16443" xr:uid="{00000000-0005-0000-0000-000082640000}"/>
    <cellStyle name="Normal 53 2 4 2 3 2 2" xfId="46765" xr:uid="{00000000-0005-0000-0000-000083640000}"/>
    <cellStyle name="Normal 53 2 4 2 3 2 3" xfId="31541" xr:uid="{00000000-0005-0000-0000-000084640000}"/>
    <cellStyle name="Normal 53 2 4 2 3 3" xfId="11423" xr:uid="{00000000-0005-0000-0000-000085640000}"/>
    <cellStyle name="Normal 53 2 4 2 3 3 2" xfId="41748" xr:uid="{00000000-0005-0000-0000-000086640000}"/>
    <cellStyle name="Normal 53 2 4 2 3 3 3" xfId="26524" xr:uid="{00000000-0005-0000-0000-000087640000}"/>
    <cellStyle name="Normal 53 2 4 2 3 4" xfId="36735" xr:uid="{00000000-0005-0000-0000-000088640000}"/>
    <cellStyle name="Normal 53 2 4 2 3 5" xfId="21511" xr:uid="{00000000-0005-0000-0000-000089640000}"/>
    <cellStyle name="Normal 53 2 4 2 4" xfId="13101" xr:uid="{00000000-0005-0000-0000-00008A640000}"/>
    <cellStyle name="Normal 53 2 4 2 4 2" xfId="43423" xr:uid="{00000000-0005-0000-0000-00008B640000}"/>
    <cellStyle name="Normal 53 2 4 2 4 3" xfId="28199" xr:uid="{00000000-0005-0000-0000-00008C640000}"/>
    <cellStyle name="Normal 53 2 4 2 5" xfId="8080" xr:uid="{00000000-0005-0000-0000-00008D640000}"/>
    <cellStyle name="Normal 53 2 4 2 5 2" xfId="38406" xr:uid="{00000000-0005-0000-0000-00008E640000}"/>
    <cellStyle name="Normal 53 2 4 2 5 3" xfId="23182" xr:uid="{00000000-0005-0000-0000-00008F640000}"/>
    <cellStyle name="Normal 53 2 4 2 6" xfId="33394" xr:uid="{00000000-0005-0000-0000-000090640000}"/>
    <cellStyle name="Normal 53 2 4 2 7" xfId="18169" xr:uid="{00000000-0005-0000-0000-000091640000}"/>
    <cellStyle name="Normal 53 2 4 3" xfId="3862" xr:uid="{00000000-0005-0000-0000-000092640000}"/>
    <cellStyle name="Normal 53 2 4 3 2" xfId="13936" xr:uid="{00000000-0005-0000-0000-000093640000}"/>
    <cellStyle name="Normal 53 2 4 3 2 2" xfId="44258" xr:uid="{00000000-0005-0000-0000-000094640000}"/>
    <cellStyle name="Normal 53 2 4 3 2 3" xfId="29034" xr:uid="{00000000-0005-0000-0000-000095640000}"/>
    <cellStyle name="Normal 53 2 4 3 3" xfId="8916" xr:uid="{00000000-0005-0000-0000-000096640000}"/>
    <cellStyle name="Normal 53 2 4 3 3 2" xfId="39241" xr:uid="{00000000-0005-0000-0000-000097640000}"/>
    <cellStyle name="Normal 53 2 4 3 3 3" xfId="24017" xr:uid="{00000000-0005-0000-0000-000098640000}"/>
    <cellStyle name="Normal 53 2 4 3 4" xfId="34228" xr:uid="{00000000-0005-0000-0000-000099640000}"/>
    <cellStyle name="Normal 53 2 4 3 5" xfId="19004" xr:uid="{00000000-0005-0000-0000-00009A640000}"/>
    <cellStyle name="Normal 53 2 4 4" xfId="5555" xr:uid="{00000000-0005-0000-0000-00009B640000}"/>
    <cellStyle name="Normal 53 2 4 4 2" xfId="15607" xr:uid="{00000000-0005-0000-0000-00009C640000}"/>
    <cellStyle name="Normal 53 2 4 4 2 2" xfId="45929" xr:uid="{00000000-0005-0000-0000-00009D640000}"/>
    <cellStyle name="Normal 53 2 4 4 2 3" xfId="30705" xr:uid="{00000000-0005-0000-0000-00009E640000}"/>
    <cellStyle name="Normal 53 2 4 4 3" xfId="10587" xr:uid="{00000000-0005-0000-0000-00009F640000}"/>
    <cellStyle name="Normal 53 2 4 4 3 2" xfId="40912" xr:uid="{00000000-0005-0000-0000-0000A0640000}"/>
    <cellStyle name="Normal 53 2 4 4 3 3" xfId="25688" xr:uid="{00000000-0005-0000-0000-0000A1640000}"/>
    <cellStyle name="Normal 53 2 4 4 4" xfId="35899" xr:uid="{00000000-0005-0000-0000-0000A2640000}"/>
    <cellStyle name="Normal 53 2 4 4 5" xfId="20675" xr:uid="{00000000-0005-0000-0000-0000A3640000}"/>
    <cellStyle name="Normal 53 2 4 5" xfId="12265" xr:uid="{00000000-0005-0000-0000-0000A4640000}"/>
    <cellStyle name="Normal 53 2 4 5 2" xfId="42587" xr:uid="{00000000-0005-0000-0000-0000A5640000}"/>
    <cellStyle name="Normal 53 2 4 5 3" xfId="27363" xr:uid="{00000000-0005-0000-0000-0000A6640000}"/>
    <cellStyle name="Normal 53 2 4 6" xfId="7244" xr:uid="{00000000-0005-0000-0000-0000A7640000}"/>
    <cellStyle name="Normal 53 2 4 6 2" xfId="37570" xr:uid="{00000000-0005-0000-0000-0000A8640000}"/>
    <cellStyle name="Normal 53 2 4 6 3" xfId="22346" xr:uid="{00000000-0005-0000-0000-0000A9640000}"/>
    <cellStyle name="Normal 53 2 4 7" xfId="32558" xr:uid="{00000000-0005-0000-0000-0000AA640000}"/>
    <cellStyle name="Normal 53 2 4 8" xfId="17333" xr:uid="{00000000-0005-0000-0000-0000AB640000}"/>
    <cellStyle name="Normal 53 2 5" xfId="2591" xr:uid="{00000000-0005-0000-0000-0000AC640000}"/>
    <cellStyle name="Normal 53 2 5 2" xfId="4281" xr:uid="{00000000-0005-0000-0000-0000AD640000}"/>
    <cellStyle name="Normal 53 2 5 2 2" xfId="14354" xr:uid="{00000000-0005-0000-0000-0000AE640000}"/>
    <cellStyle name="Normal 53 2 5 2 2 2" xfId="44676" xr:uid="{00000000-0005-0000-0000-0000AF640000}"/>
    <cellStyle name="Normal 53 2 5 2 2 3" xfId="29452" xr:uid="{00000000-0005-0000-0000-0000B0640000}"/>
    <cellStyle name="Normal 53 2 5 2 3" xfId="9334" xr:uid="{00000000-0005-0000-0000-0000B1640000}"/>
    <cellStyle name="Normal 53 2 5 2 3 2" xfId="39659" xr:uid="{00000000-0005-0000-0000-0000B2640000}"/>
    <cellStyle name="Normal 53 2 5 2 3 3" xfId="24435" xr:uid="{00000000-0005-0000-0000-0000B3640000}"/>
    <cellStyle name="Normal 53 2 5 2 4" xfId="34646" xr:uid="{00000000-0005-0000-0000-0000B4640000}"/>
    <cellStyle name="Normal 53 2 5 2 5" xfId="19422" xr:uid="{00000000-0005-0000-0000-0000B5640000}"/>
    <cellStyle name="Normal 53 2 5 3" xfId="5973" xr:uid="{00000000-0005-0000-0000-0000B6640000}"/>
    <cellStyle name="Normal 53 2 5 3 2" xfId="16025" xr:uid="{00000000-0005-0000-0000-0000B7640000}"/>
    <cellStyle name="Normal 53 2 5 3 2 2" xfId="46347" xr:uid="{00000000-0005-0000-0000-0000B8640000}"/>
    <cellStyle name="Normal 53 2 5 3 2 3" xfId="31123" xr:uid="{00000000-0005-0000-0000-0000B9640000}"/>
    <cellStyle name="Normal 53 2 5 3 3" xfId="11005" xr:uid="{00000000-0005-0000-0000-0000BA640000}"/>
    <cellStyle name="Normal 53 2 5 3 3 2" xfId="41330" xr:uid="{00000000-0005-0000-0000-0000BB640000}"/>
    <cellStyle name="Normal 53 2 5 3 3 3" xfId="26106" xr:uid="{00000000-0005-0000-0000-0000BC640000}"/>
    <cellStyle name="Normal 53 2 5 3 4" xfId="36317" xr:uid="{00000000-0005-0000-0000-0000BD640000}"/>
    <cellStyle name="Normal 53 2 5 3 5" xfId="21093" xr:uid="{00000000-0005-0000-0000-0000BE640000}"/>
    <cellStyle name="Normal 53 2 5 4" xfId="12683" xr:uid="{00000000-0005-0000-0000-0000BF640000}"/>
    <cellStyle name="Normal 53 2 5 4 2" xfId="43005" xr:uid="{00000000-0005-0000-0000-0000C0640000}"/>
    <cellStyle name="Normal 53 2 5 4 3" xfId="27781" xr:uid="{00000000-0005-0000-0000-0000C1640000}"/>
    <cellStyle name="Normal 53 2 5 5" xfId="7662" xr:uid="{00000000-0005-0000-0000-0000C2640000}"/>
    <cellStyle name="Normal 53 2 5 5 2" xfId="37988" xr:uid="{00000000-0005-0000-0000-0000C3640000}"/>
    <cellStyle name="Normal 53 2 5 5 3" xfId="22764" xr:uid="{00000000-0005-0000-0000-0000C4640000}"/>
    <cellStyle name="Normal 53 2 5 6" xfId="32976" xr:uid="{00000000-0005-0000-0000-0000C5640000}"/>
    <cellStyle name="Normal 53 2 5 7" xfId="17751" xr:uid="{00000000-0005-0000-0000-0000C6640000}"/>
    <cellStyle name="Normal 53 2 6" xfId="3444" xr:uid="{00000000-0005-0000-0000-0000C7640000}"/>
    <cellStyle name="Normal 53 2 6 2" xfId="13518" xr:uid="{00000000-0005-0000-0000-0000C8640000}"/>
    <cellStyle name="Normal 53 2 6 2 2" xfId="43840" xr:uid="{00000000-0005-0000-0000-0000C9640000}"/>
    <cellStyle name="Normal 53 2 6 2 3" xfId="28616" xr:uid="{00000000-0005-0000-0000-0000CA640000}"/>
    <cellStyle name="Normal 53 2 6 3" xfId="8498" xr:uid="{00000000-0005-0000-0000-0000CB640000}"/>
    <cellStyle name="Normal 53 2 6 3 2" xfId="38823" xr:uid="{00000000-0005-0000-0000-0000CC640000}"/>
    <cellStyle name="Normal 53 2 6 3 3" xfId="23599" xr:uid="{00000000-0005-0000-0000-0000CD640000}"/>
    <cellStyle name="Normal 53 2 6 4" xfId="33810" xr:uid="{00000000-0005-0000-0000-0000CE640000}"/>
    <cellStyle name="Normal 53 2 6 5" xfId="18586" xr:uid="{00000000-0005-0000-0000-0000CF640000}"/>
    <cellStyle name="Normal 53 2 7" xfId="5137" xr:uid="{00000000-0005-0000-0000-0000D0640000}"/>
    <cellStyle name="Normal 53 2 7 2" xfId="15189" xr:uid="{00000000-0005-0000-0000-0000D1640000}"/>
    <cellStyle name="Normal 53 2 7 2 2" xfId="45511" xr:uid="{00000000-0005-0000-0000-0000D2640000}"/>
    <cellStyle name="Normal 53 2 7 2 3" xfId="30287" xr:uid="{00000000-0005-0000-0000-0000D3640000}"/>
    <cellStyle name="Normal 53 2 7 3" xfId="10169" xr:uid="{00000000-0005-0000-0000-0000D4640000}"/>
    <cellStyle name="Normal 53 2 7 3 2" xfId="40494" xr:uid="{00000000-0005-0000-0000-0000D5640000}"/>
    <cellStyle name="Normal 53 2 7 3 3" xfId="25270" xr:uid="{00000000-0005-0000-0000-0000D6640000}"/>
    <cellStyle name="Normal 53 2 7 4" xfId="35481" xr:uid="{00000000-0005-0000-0000-0000D7640000}"/>
    <cellStyle name="Normal 53 2 7 5" xfId="20257" xr:uid="{00000000-0005-0000-0000-0000D8640000}"/>
    <cellStyle name="Normal 53 2 8" xfId="11847" xr:uid="{00000000-0005-0000-0000-0000D9640000}"/>
    <cellStyle name="Normal 53 2 8 2" xfId="42169" xr:uid="{00000000-0005-0000-0000-0000DA640000}"/>
    <cellStyle name="Normal 53 2 8 3" xfId="26945" xr:uid="{00000000-0005-0000-0000-0000DB640000}"/>
    <cellStyle name="Normal 53 2 9" xfId="6826" xr:uid="{00000000-0005-0000-0000-0000DC640000}"/>
    <cellStyle name="Normal 53 2 9 2" xfId="37152" xr:uid="{00000000-0005-0000-0000-0000DD640000}"/>
    <cellStyle name="Normal 53 2 9 3" xfId="21928" xr:uid="{00000000-0005-0000-0000-0000DE640000}"/>
    <cellStyle name="Normal 53 3" xfId="1790" xr:uid="{00000000-0005-0000-0000-0000DF640000}"/>
    <cellStyle name="Normal 53 3 10" xfId="16967" xr:uid="{00000000-0005-0000-0000-0000E0640000}"/>
    <cellStyle name="Normal 53 3 2" xfId="2009" xr:uid="{00000000-0005-0000-0000-0000E1640000}"/>
    <cellStyle name="Normal 53 3 2 2" xfId="2430" xr:uid="{00000000-0005-0000-0000-0000E2640000}"/>
    <cellStyle name="Normal 53 3 2 2 2" xfId="3269" xr:uid="{00000000-0005-0000-0000-0000E3640000}"/>
    <cellStyle name="Normal 53 3 2 2 2 2" xfId="4959" xr:uid="{00000000-0005-0000-0000-0000E4640000}"/>
    <cellStyle name="Normal 53 3 2 2 2 2 2" xfId="15032" xr:uid="{00000000-0005-0000-0000-0000E5640000}"/>
    <cellStyle name="Normal 53 3 2 2 2 2 2 2" xfId="45354" xr:uid="{00000000-0005-0000-0000-0000E6640000}"/>
    <cellStyle name="Normal 53 3 2 2 2 2 2 3" xfId="30130" xr:uid="{00000000-0005-0000-0000-0000E7640000}"/>
    <cellStyle name="Normal 53 3 2 2 2 2 3" xfId="10012" xr:uid="{00000000-0005-0000-0000-0000E8640000}"/>
    <cellStyle name="Normal 53 3 2 2 2 2 3 2" xfId="40337" xr:uid="{00000000-0005-0000-0000-0000E9640000}"/>
    <cellStyle name="Normal 53 3 2 2 2 2 3 3" xfId="25113" xr:uid="{00000000-0005-0000-0000-0000EA640000}"/>
    <cellStyle name="Normal 53 3 2 2 2 2 4" xfId="35324" xr:uid="{00000000-0005-0000-0000-0000EB640000}"/>
    <cellStyle name="Normal 53 3 2 2 2 2 5" xfId="20100" xr:uid="{00000000-0005-0000-0000-0000EC640000}"/>
    <cellStyle name="Normal 53 3 2 2 2 3" xfId="6651" xr:uid="{00000000-0005-0000-0000-0000ED640000}"/>
    <cellStyle name="Normal 53 3 2 2 2 3 2" xfId="16703" xr:uid="{00000000-0005-0000-0000-0000EE640000}"/>
    <cellStyle name="Normal 53 3 2 2 2 3 2 2" xfId="47025" xr:uid="{00000000-0005-0000-0000-0000EF640000}"/>
    <cellStyle name="Normal 53 3 2 2 2 3 2 3" xfId="31801" xr:uid="{00000000-0005-0000-0000-0000F0640000}"/>
    <cellStyle name="Normal 53 3 2 2 2 3 3" xfId="11683" xr:uid="{00000000-0005-0000-0000-0000F1640000}"/>
    <cellStyle name="Normal 53 3 2 2 2 3 3 2" xfId="42008" xr:uid="{00000000-0005-0000-0000-0000F2640000}"/>
    <cellStyle name="Normal 53 3 2 2 2 3 3 3" xfId="26784" xr:uid="{00000000-0005-0000-0000-0000F3640000}"/>
    <cellStyle name="Normal 53 3 2 2 2 3 4" xfId="36995" xr:uid="{00000000-0005-0000-0000-0000F4640000}"/>
    <cellStyle name="Normal 53 3 2 2 2 3 5" xfId="21771" xr:uid="{00000000-0005-0000-0000-0000F5640000}"/>
    <cellStyle name="Normal 53 3 2 2 2 4" xfId="13361" xr:uid="{00000000-0005-0000-0000-0000F6640000}"/>
    <cellStyle name="Normal 53 3 2 2 2 4 2" xfId="43683" xr:uid="{00000000-0005-0000-0000-0000F7640000}"/>
    <cellStyle name="Normal 53 3 2 2 2 4 3" xfId="28459" xr:uid="{00000000-0005-0000-0000-0000F8640000}"/>
    <cellStyle name="Normal 53 3 2 2 2 5" xfId="8340" xr:uid="{00000000-0005-0000-0000-0000F9640000}"/>
    <cellStyle name="Normal 53 3 2 2 2 5 2" xfId="38666" xr:uid="{00000000-0005-0000-0000-0000FA640000}"/>
    <cellStyle name="Normal 53 3 2 2 2 5 3" xfId="23442" xr:uid="{00000000-0005-0000-0000-0000FB640000}"/>
    <cellStyle name="Normal 53 3 2 2 2 6" xfId="33654" xr:uid="{00000000-0005-0000-0000-0000FC640000}"/>
    <cellStyle name="Normal 53 3 2 2 2 7" xfId="18429" xr:uid="{00000000-0005-0000-0000-0000FD640000}"/>
    <cellStyle name="Normal 53 3 2 2 3" xfId="4122" xr:uid="{00000000-0005-0000-0000-0000FE640000}"/>
    <cellStyle name="Normal 53 3 2 2 3 2" xfId="14196" xr:uid="{00000000-0005-0000-0000-0000FF640000}"/>
    <cellStyle name="Normal 53 3 2 2 3 2 2" xfId="44518" xr:uid="{00000000-0005-0000-0000-000000650000}"/>
    <cellStyle name="Normal 53 3 2 2 3 2 3" xfId="29294" xr:uid="{00000000-0005-0000-0000-000001650000}"/>
    <cellStyle name="Normal 53 3 2 2 3 3" xfId="9176" xr:uid="{00000000-0005-0000-0000-000002650000}"/>
    <cellStyle name="Normal 53 3 2 2 3 3 2" xfId="39501" xr:uid="{00000000-0005-0000-0000-000003650000}"/>
    <cellStyle name="Normal 53 3 2 2 3 3 3" xfId="24277" xr:uid="{00000000-0005-0000-0000-000004650000}"/>
    <cellStyle name="Normal 53 3 2 2 3 4" xfId="34488" xr:uid="{00000000-0005-0000-0000-000005650000}"/>
    <cellStyle name="Normal 53 3 2 2 3 5" xfId="19264" xr:uid="{00000000-0005-0000-0000-000006650000}"/>
    <cellStyle name="Normal 53 3 2 2 4" xfId="5815" xr:uid="{00000000-0005-0000-0000-000007650000}"/>
    <cellStyle name="Normal 53 3 2 2 4 2" xfId="15867" xr:uid="{00000000-0005-0000-0000-000008650000}"/>
    <cellStyle name="Normal 53 3 2 2 4 2 2" xfId="46189" xr:uid="{00000000-0005-0000-0000-000009650000}"/>
    <cellStyle name="Normal 53 3 2 2 4 2 3" xfId="30965" xr:uid="{00000000-0005-0000-0000-00000A650000}"/>
    <cellStyle name="Normal 53 3 2 2 4 3" xfId="10847" xr:uid="{00000000-0005-0000-0000-00000B650000}"/>
    <cellStyle name="Normal 53 3 2 2 4 3 2" xfId="41172" xr:uid="{00000000-0005-0000-0000-00000C650000}"/>
    <cellStyle name="Normal 53 3 2 2 4 3 3" xfId="25948" xr:uid="{00000000-0005-0000-0000-00000D650000}"/>
    <cellStyle name="Normal 53 3 2 2 4 4" xfId="36159" xr:uid="{00000000-0005-0000-0000-00000E650000}"/>
    <cellStyle name="Normal 53 3 2 2 4 5" xfId="20935" xr:uid="{00000000-0005-0000-0000-00000F650000}"/>
    <cellStyle name="Normal 53 3 2 2 5" xfId="12525" xr:uid="{00000000-0005-0000-0000-000010650000}"/>
    <cellStyle name="Normal 53 3 2 2 5 2" xfId="42847" xr:uid="{00000000-0005-0000-0000-000011650000}"/>
    <cellStyle name="Normal 53 3 2 2 5 3" xfId="27623" xr:uid="{00000000-0005-0000-0000-000012650000}"/>
    <cellStyle name="Normal 53 3 2 2 6" xfId="7504" xr:uid="{00000000-0005-0000-0000-000013650000}"/>
    <cellStyle name="Normal 53 3 2 2 6 2" xfId="37830" xr:uid="{00000000-0005-0000-0000-000014650000}"/>
    <cellStyle name="Normal 53 3 2 2 6 3" xfId="22606" xr:uid="{00000000-0005-0000-0000-000015650000}"/>
    <cellStyle name="Normal 53 3 2 2 7" xfId="32818" xr:uid="{00000000-0005-0000-0000-000016650000}"/>
    <cellStyle name="Normal 53 3 2 2 8" xfId="17593" xr:uid="{00000000-0005-0000-0000-000017650000}"/>
    <cellStyle name="Normal 53 3 2 3" xfId="2851" xr:uid="{00000000-0005-0000-0000-000018650000}"/>
    <cellStyle name="Normal 53 3 2 3 2" xfId="4541" xr:uid="{00000000-0005-0000-0000-000019650000}"/>
    <cellStyle name="Normal 53 3 2 3 2 2" xfId="14614" xr:uid="{00000000-0005-0000-0000-00001A650000}"/>
    <cellStyle name="Normal 53 3 2 3 2 2 2" xfId="44936" xr:uid="{00000000-0005-0000-0000-00001B650000}"/>
    <cellStyle name="Normal 53 3 2 3 2 2 3" xfId="29712" xr:uid="{00000000-0005-0000-0000-00001C650000}"/>
    <cellStyle name="Normal 53 3 2 3 2 3" xfId="9594" xr:uid="{00000000-0005-0000-0000-00001D650000}"/>
    <cellStyle name="Normal 53 3 2 3 2 3 2" xfId="39919" xr:uid="{00000000-0005-0000-0000-00001E650000}"/>
    <cellStyle name="Normal 53 3 2 3 2 3 3" xfId="24695" xr:uid="{00000000-0005-0000-0000-00001F650000}"/>
    <cellStyle name="Normal 53 3 2 3 2 4" xfId="34906" xr:uid="{00000000-0005-0000-0000-000020650000}"/>
    <cellStyle name="Normal 53 3 2 3 2 5" xfId="19682" xr:uid="{00000000-0005-0000-0000-000021650000}"/>
    <cellStyle name="Normal 53 3 2 3 3" xfId="6233" xr:uid="{00000000-0005-0000-0000-000022650000}"/>
    <cellStyle name="Normal 53 3 2 3 3 2" xfId="16285" xr:uid="{00000000-0005-0000-0000-000023650000}"/>
    <cellStyle name="Normal 53 3 2 3 3 2 2" xfId="46607" xr:uid="{00000000-0005-0000-0000-000024650000}"/>
    <cellStyle name="Normal 53 3 2 3 3 2 3" xfId="31383" xr:uid="{00000000-0005-0000-0000-000025650000}"/>
    <cellStyle name="Normal 53 3 2 3 3 3" xfId="11265" xr:uid="{00000000-0005-0000-0000-000026650000}"/>
    <cellStyle name="Normal 53 3 2 3 3 3 2" xfId="41590" xr:uid="{00000000-0005-0000-0000-000027650000}"/>
    <cellStyle name="Normal 53 3 2 3 3 3 3" xfId="26366" xr:uid="{00000000-0005-0000-0000-000028650000}"/>
    <cellStyle name="Normal 53 3 2 3 3 4" xfId="36577" xr:uid="{00000000-0005-0000-0000-000029650000}"/>
    <cellStyle name="Normal 53 3 2 3 3 5" xfId="21353" xr:uid="{00000000-0005-0000-0000-00002A650000}"/>
    <cellStyle name="Normal 53 3 2 3 4" xfId="12943" xr:uid="{00000000-0005-0000-0000-00002B650000}"/>
    <cellStyle name="Normal 53 3 2 3 4 2" xfId="43265" xr:uid="{00000000-0005-0000-0000-00002C650000}"/>
    <cellStyle name="Normal 53 3 2 3 4 3" xfId="28041" xr:uid="{00000000-0005-0000-0000-00002D650000}"/>
    <cellStyle name="Normal 53 3 2 3 5" xfId="7922" xr:uid="{00000000-0005-0000-0000-00002E650000}"/>
    <cellStyle name="Normal 53 3 2 3 5 2" xfId="38248" xr:uid="{00000000-0005-0000-0000-00002F650000}"/>
    <cellStyle name="Normal 53 3 2 3 5 3" xfId="23024" xr:uid="{00000000-0005-0000-0000-000030650000}"/>
    <cellStyle name="Normal 53 3 2 3 6" xfId="33236" xr:uid="{00000000-0005-0000-0000-000031650000}"/>
    <cellStyle name="Normal 53 3 2 3 7" xfId="18011" xr:uid="{00000000-0005-0000-0000-000032650000}"/>
    <cellStyle name="Normal 53 3 2 4" xfId="3704" xr:uid="{00000000-0005-0000-0000-000033650000}"/>
    <cellStyle name="Normal 53 3 2 4 2" xfId="13778" xr:uid="{00000000-0005-0000-0000-000034650000}"/>
    <cellStyle name="Normal 53 3 2 4 2 2" xfId="44100" xr:uid="{00000000-0005-0000-0000-000035650000}"/>
    <cellStyle name="Normal 53 3 2 4 2 3" xfId="28876" xr:uid="{00000000-0005-0000-0000-000036650000}"/>
    <cellStyle name="Normal 53 3 2 4 3" xfId="8758" xr:uid="{00000000-0005-0000-0000-000037650000}"/>
    <cellStyle name="Normal 53 3 2 4 3 2" xfId="39083" xr:uid="{00000000-0005-0000-0000-000038650000}"/>
    <cellStyle name="Normal 53 3 2 4 3 3" xfId="23859" xr:uid="{00000000-0005-0000-0000-000039650000}"/>
    <cellStyle name="Normal 53 3 2 4 4" xfId="34070" xr:uid="{00000000-0005-0000-0000-00003A650000}"/>
    <cellStyle name="Normal 53 3 2 4 5" xfId="18846" xr:uid="{00000000-0005-0000-0000-00003B650000}"/>
    <cellStyle name="Normal 53 3 2 5" xfId="5397" xr:uid="{00000000-0005-0000-0000-00003C650000}"/>
    <cellStyle name="Normal 53 3 2 5 2" xfId="15449" xr:uid="{00000000-0005-0000-0000-00003D650000}"/>
    <cellStyle name="Normal 53 3 2 5 2 2" xfId="45771" xr:uid="{00000000-0005-0000-0000-00003E650000}"/>
    <cellStyle name="Normal 53 3 2 5 2 3" xfId="30547" xr:uid="{00000000-0005-0000-0000-00003F650000}"/>
    <cellStyle name="Normal 53 3 2 5 3" xfId="10429" xr:uid="{00000000-0005-0000-0000-000040650000}"/>
    <cellStyle name="Normal 53 3 2 5 3 2" xfId="40754" xr:uid="{00000000-0005-0000-0000-000041650000}"/>
    <cellStyle name="Normal 53 3 2 5 3 3" xfId="25530" xr:uid="{00000000-0005-0000-0000-000042650000}"/>
    <cellStyle name="Normal 53 3 2 5 4" xfId="35741" xr:uid="{00000000-0005-0000-0000-000043650000}"/>
    <cellStyle name="Normal 53 3 2 5 5" xfId="20517" xr:uid="{00000000-0005-0000-0000-000044650000}"/>
    <cellStyle name="Normal 53 3 2 6" xfId="12107" xr:uid="{00000000-0005-0000-0000-000045650000}"/>
    <cellStyle name="Normal 53 3 2 6 2" xfId="42429" xr:uid="{00000000-0005-0000-0000-000046650000}"/>
    <cellStyle name="Normal 53 3 2 6 3" xfId="27205" xr:uid="{00000000-0005-0000-0000-000047650000}"/>
    <cellStyle name="Normal 53 3 2 7" xfId="7086" xr:uid="{00000000-0005-0000-0000-000048650000}"/>
    <cellStyle name="Normal 53 3 2 7 2" xfId="37412" xr:uid="{00000000-0005-0000-0000-000049650000}"/>
    <cellStyle name="Normal 53 3 2 7 3" xfId="22188" xr:uid="{00000000-0005-0000-0000-00004A650000}"/>
    <cellStyle name="Normal 53 3 2 8" xfId="32400" xr:uid="{00000000-0005-0000-0000-00004B650000}"/>
    <cellStyle name="Normal 53 3 2 9" xfId="17175" xr:uid="{00000000-0005-0000-0000-00004C650000}"/>
    <cellStyle name="Normal 53 3 3" xfId="2222" xr:uid="{00000000-0005-0000-0000-00004D650000}"/>
    <cellStyle name="Normal 53 3 3 2" xfId="3061" xr:uid="{00000000-0005-0000-0000-00004E650000}"/>
    <cellStyle name="Normal 53 3 3 2 2" xfId="4751" xr:uid="{00000000-0005-0000-0000-00004F650000}"/>
    <cellStyle name="Normal 53 3 3 2 2 2" xfId="14824" xr:uid="{00000000-0005-0000-0000-000050650000}"/>
    <cellStyle name="Normal 53 3 3 2 2 2 2" xfId="45146" xr:uid="{00000000-0005-0000-0000-000051650000}"/>
    <cellStyle name="Normal 53 3 3 2 2 2 3" xfId="29922" xr:uid="{00000000-0005-0000-0000-000052650000}"/>
    <cellStyle name="Normal 53 3 3 2 2 3" xfId="9804" xr:uid="{00000000-0005-0000-0000-000053650000}"/>
    <cellStyle name="Normal 53 3 3 2 2 3 2" xfId="40129" xr:uid="{00000000-0005-0000-0000-000054650000}"/>
    <cellStyle name="Normal 53 3 3 2 2 3 3" xfId="24905" xr:uid="{00000000-0005-0000-0000-000055650000}"/>
    <cellStyle name="Normal 53 3 3 2 2 4" xfId="35116" xr:uid="{00000000-0005-0000-0000-000056650000}"/>
    <cellStyle name="Normal 53 3 3 2 2 5" xfId="19892" xr:uid="{00000000-0005-0000-0000-000057650000}"/>
    <cellStyle name="Normal 53 3 3 2 3" xfId="6443" xr:uid="{00000000-0005-0000-0000-000058650000}"/>
    <cellStyle name="Normal 53 3 3 2 3 2" xfId="16495" xr:uid="{00000000-0005-0000-0000-000059650000}"/>
    <cellStyle name="Normal 53 3 3 2 3 2 2" xfId="46817" xr:uid="{00000000-0005-0000-0000-00005A650000}"/>
    <cellStyle name="Normal 53 3 3 2 3 2 3" xfId="31593" xr:uid="{00000000-0005-0000-0000-00005B650000}"/>
    <cellStyle name="Normal 53 3 3 2 3 3" xfId="11475" xr:uid="{00000000-0005-0000-0000-00005C650000}"/>
    <cellStyle name="Normal 53 3 3 2 3 3 2" xfId="41800" xr:uid="{00000000-0005-0000-0000-00005D650000}"/>
    <cellStyle name="Normal 53 3 3 2 3 3 3" xfId="26576" xr:uid="{00000000-0005-0000-0000-00005E650000}"/>
    <cellStyle name="Normal 53 3 3 2 3 4" xfId="36787" xr:uid="{00000000-0005-0000-0000-00005F650000}"/>
    <cellStyle name="Normal 53 3 3 2 3 5" xfId="21563" xr:uid="{00000000-0005-0000-0000-000060650000}"/>
    <cellStyle name="Normal 53 3 3 2 4" xfId="13153" xr:uid="{00000000-0005-0000-0000-000061650000}"/>
    <cellStyle name="Normal 53 3 3 2 4 2" xfId="43475" xr:uid="{00000000-0005-0000-0000-000062650000}"/>
    <cellStyle name="Normal 53 3 3 2 4 3" xfId="28251" xr:uid="{00000000-0005-0000-0000-000063650000}"/>
    <cellStyle name="Normal 53 3 3 2 5" xfId="8132" xr:uid="{00000000-0005-0000-0000-000064650000}"/>
    <cellStyle name="Normal 53 3 3 2 5 2" xfId="38458" xr:uid="{00000000-0005-0000-0000-000065650000}"/>
    <cellStyle name="Normal 53 3 3 2 5 3" xfId="23234" xr:uid="{00000000-0005-0000-0000-000066650000}"/>
    <cellStyle name="Normal 53 3 3 2 6" xfId="33446" xr:uid="{00000000-0005-0000-0000-000067650000}"/>
    <cellStyle name="Normal 53 3 3 2 7" xfId="18221" xr:uid="{00000000-0005-0000-0000-000068650000}"/>
    <cellStyle name="Normal 53 3 3 3" xfId="3914" xr:uid="{00000000-0005-0000-0000-000069650000}"/>
    <cellStyle name="Normal 53 3 3 3 2" xfId="13988" xr:uid="{00000000-0005-0000-0000-00006A650000}"/>
    <cellStyle name="Normal 53 3 3 3 2 2" xfId="44310" xr:uid="{00000000-0005-0000-0000-00006B650000}"/>
    <cellStyle name="Normal 53 3 3 3 2 3" xfId="29086" xr:uid="{00000000-0005-0000-0000-00006C650000}"/>
    <cellStyle name="Normal 53 3 3 3 3" xfId="8968" xr:uid="{00000000-0005-0000-0000-00006D650000}"/>
    <cellStyle name="Normal 53 3 3 3 3 2" xfId="39293" xr:uid="{00000000-0005-0000-0000-00006E650000}"/>
    <cellStyle name="Normal 53 3 3 3 3 3" xfId="24069" xr:uid="{00000000-0005-0000-0000-00006F650000}"/>
    <cellStyle name="Normal 53 3 3 3 4" xfId="34280" xr:uid="{00000000-0005-0000-0000-000070650000}"/>
    <cellStyle name="Normal 53 3 3 3 5" xfId="19056" xr:uid="{00000000-0005-0000-0000-000071650000}"/>
    <cellStyle name="Normal 53 3 3 4" xfId="5607" xr:uid="{00000000-0005-0000-0000-000072650000}"/>
    <cellStyle name="Normal 53 3 3 4 2" xfId="15659" xr:uid="{00000000-0005-0000-0000-000073650000}"/>
    <cellStyle name="Normal 53 3 3 4 2 2" xfId="45981" xr:uid="{00000000-0005-0000-0000-000074650000}"/>
    <cellStyle name="Normal 53 3 3 4 2 3" xfId="30757" xr:uid="{00000000-0005-0000-0000-000075650000}"/>
    <cellStyle name="Normal 53 3 3 4 3" xfId="10639" xr:uid="{00000000-0005-0000-0000-000076650000}"/>
    <cellStyle name="Normal 53 3 3 4 3 2" xfId="40964" xr:uid="{00000000-0005-0000-0000-000077650000}"/>
    <cellStyle name="Normal 53 3 3 4 3 3" xfId="25740" xr:uid="{00000000-0005-0000-0000-000078650000}"/>
    <cellStyle name="Normal 53 3 3 4 4" xfId="35951" xr:uid="{00000000-0005-0000-0000-000079650000}"/>
    <cellStyle name="Normal 53 3 3 4 5" xfId="20727" xr:uid="{00000000-0005-0000-0000-00007A650000}"/>
    <cellStyle name="Normal 53 3 3 5" xfId="12317" xr:uid="{00000000-0005-0000-0000-00007B650000}"/>
    <cellStyle name="Normal 53 3 3 5 2" xfId="42639" xr:uid="{00000000-0005-0000-0000-00007C650000}"/>
    <cellStyle name="Normal 53 3 3 5 3" xfId="27415" xr:uid="{00000000-0005-0000-0000-00007D650000}"/>
    <cellStyle name="Normal 53 3 3 6" xfId="7296" xr:uid="{00000000-0005-0000-0000-00007E650000}"/>
    <cellStyle name="Normal 53 3 3 6 2" xfId="37622" xr:uid="{00000000-0005-0000-0000-00007F650000}"/>
    <cellStyle name="Normal 53 3 3 6 3" xfId="22398" xr:uid="{00000000-0005-0000-0000-000080650000}"/>
    <cellStyle name="Normal 53 3 3 7" xfId="32610" xr:uid="{00000000-0005-0000-0000-000081650000}"/>
    <cellStyle name="Normal 53 3 3 8" xfId="17385" xr:uid="{00000000-0005-0000-0000-000082650000}"/>
    <cellStyle name="Normal 53 3 4" xfId="2643" xr:uid="{00000000-0005-0000-0000-000083650000}"/>
    <cellStyle name="Normal 53 3 4 2" xfId="4333" xr:uid="{00000000-0005-0000-0000-000084650000}"/>
    <cellStyle name="Normal 53 3 4 2 2" xfId="14406" xr:uid="{00000000-0005-0000-0000-000085650000}"/>
    <cellStyle name="Normal 53 3 4 2 2 2" xfId="44728" xr:uid="{00000000-0005-0000-0000-000086650000}"/>
    <cellStyle name="Normal 53 3 4 2 2 3" xfId="29504" xr:uid="{00000000-0005-0000-0000-000087650000}"/>
    <cellStyle name="Normal 53 3 4 2 3" xfId="9386" xr:uid="{00000000-0005-0000-0000-000088650000}"/>
    <cellStyle name="Normal 53 3 4 2 3 2" xfId="39711" xr:uid="{00000000-0005-0000-0000-000089650000}"/>
    <cellStyle name="Normal 53 3 4 2 3 3" xfId="24487" xr:uid="{00000000-0005-0000-0000-00008A650000}"/>
    <cellStyle name="Normal 53 3 4 2 4" xfId="34698" xr:uid="{00000000-0005-0000-0000-00008B650000}"/>
    <cellStyle name="Normal 53 3 4 2 5" xfId="19474" xr:uid="{00000000-0005-0000-0000-00008C650000}"/>
    <cellStyle name="Normal 53 3 4 3" xfId="6025" xr:uid="{00000000-0005-0000-0000-00008D650000}"/>
    <cellStyle name="Normal 53 3 4 3 2" xfId="16077" xr:uid="{00000000-0005-0000-0000-00008E650000}"/>
    <cellStyle name="Normal 53 3 4 3 2 2" xfId="46399" xr:uid="{00000000-0005-0000-0000-00008F650000}"/>
    <cellStyle name="Normal 53 3 4 3 2 3" xfId="31175" xr:uid="{00000000-0005-0000-0000-000090650000}"/>
    <cellStyle name="Normal 53 3 4 3 3" xfId="11057" xr:uid="{00000000-0005-0000-0000-000091650000}"/>
    <cellStyle name="Normal 53 3 4 3 3 2" xfId="41382" xr:uid="{00000000-0005-0000-0000-000092650000}"/>
    <cellStyle name="Normal 53 3 4 3 3 3" xfId="26158" xr:uid="{00000000-0005-0000-0000-000093650000}"/>
    <cellStyle name="Normal 53 3 4 3 4" xfId="36369" xr:uid="{00000000-0005-0000-0000-000094650000}"/>
    <cellStyle name="Normal 53 3 4 3 5" xfId="21145" xr:uid="{00000000-0005-0000-0000-000095650000}"/>
    <cellStyle name="Normal 53 3 4 4" xfId="12735" xr:uid="{00000000-0005-0000-0000-000096650000}"/>
    <cellStyle name="Normal 53 3 4 4 2" xfId="43057" xr:uid="{00000000-0005-0000-0000-000097650000}"/>
    <cellStyle name="Normal 53 3 4 4 3" xfId="27833" xr:uid="{00000000-0005-0000-0000-000098650000}"/>
    <cellStyle name="Normal 53 3 4 5" xfId="7714" xr:uid="{00000000-0005-0000-0000-000099650000}"/>
    <cellStyle name="Normal 53 3 4 5 2" xfId="38040" xr:uid="{00000000-0005-0000-0000-00009A650000}"/>
    <cellStyle name="Normal 53 3 4 5 3" xfId="22816" xr:uid="{00000000-0005-0000-0000-00009B650000}"/>
    <cellStyle name="Normal 53 3 4 6" xfId="33028" xr:uid="{00000000-0005-0000-0000-00009C650000}"/>
    <cellStyle name="Normal 53 3 4 7" xfId="17803" xr:uid="{00000000-0005-0000-0000-00009D650000}"/>
    <cellStyle name="Normal 53 3 5" xfId="3496" xr:uid="{00000000-0005-0000-0000-00009E650000}"/>
    <cellStyle name="Normal 53 3 5 2" xfId="13570" xr:uid="{00000000-0005-0000-0000-00009F650000}"/>
    <cellStyle name="Normal 53 3 5 2 2" xfId="43892" xr:uid="{00000000-0005-0000-0000-0000A0650000}"/>
    <cellStyle name="Normal 53 3 5 2 3" xfId="28668" xr:uid="{00000000-0005-0000-0000-0000A1650000}"/>
    <cellStyle name="Normal 53 3 5 3" xfId="8550" xr:uid="{00000000-0005-0000-0000-0000A2650000}"/>
    <cellStyle name="Normal 53 3 5 3 2" xfId="38875" xr:uid="{00000000-0005-0000-0000-0000A3650000}"/>
    <cellStyle name="Normal 53 3 5 3 3" xfId="23651" xr:uid="{00000000-0005-0000-0000-0000A4650000}"/>
    <cellStyle name="Normal 53 3 5 4" xfId="33862" xr:uid="{00000000-0005-0000-0000-0000A5650000}"/>
    <cellStyle name="Normal 53 3 5 5" xfId="18638" xr:uid="{00000000-0005-0000-0000-0000A6650000}"/>
    <cellStyle name="Normal 53 3 6" xfId="5189" xr:uid="{00000000-0005-0000-0000-0000A7650000}"/>
    <cellStyle name="Normal 53 3 6 2" xfId="15241" xr:uid="{00000000-0005-0000-0000-0000A8650000}"/>
    <cellStyle name="Normal 53 3 6 2 2" xfId="45563" xr:uid="{00000000-0005-0000-0000-0000A9650000}"/>
    <cellStyle name="Normal 53 3 6 2 3" xfId="30339" xr:uid="{00000000-0005-0000-0000-0000AA650000}"/>
    <cellStyle name="Normal 53 3 6 3" xfId="10221" xr:uid="{00000000-0005-0000-0000-0000AB650000}"/>
    <cellStyle name="Normal 53 3 6 3 2" xfId="40546" xr:uid="{00000000-0005-0000-0000-0000AC650000}"/>
    <cellStyle name="Normal 53 3 6 3 3" xfId="25322" xr:uid="{00000000-0005-0000-0000-0000AD650000}"/>
    <cellStyle name="Normal 53 3 6 4" xfId="35533" xr:uid="{00000000-0005-0000-0000-0000AE650000}"/>
    <cellStyle name="Normal 53 3 6 5" xfId="20309" xr:uid="{00000000-0005-0000-0000-0000AF650000}"/>
    <cellStyle name="Normal 53 3 7" xfId="11899" xr:uid="{00000000-0005-0000-0000-0000B0650000}"/>
    <cellStyle name="Normal 53 3 7 2" xfId="42221" xr:uid="{00000000-0005-0000-0000-0000B1650000}"/>
    <cellStyle name="Normal 53 3 7 3" xfId="26997" xr:uid="{00000000-0005-0000-0000-0000B2650000}"/>
    <cellStyle name="Normal 53 3 8" xfId="6878" xr:uid="{00000000-0005-0000-0000-0000B3650000}"/>
    <cellStyle name="Normal 53 3 8 2" xfId="37204" xr:uid="{00000000-0005-0000-0000-0000B4650000}"/>
    <cellStyle name="Normal 53 3 8 3" xfId="21980" xr:uid="{00000000-0005-0000-0000-0000B5650000}"/>
    <cellStyle name="Normal 53 3 9" xfId="32193" xr:uid="{00000000-0005-0000-0000-0000B6650000}"/>
    <cellStyle name="Normal 53 4" xfId="1903" xr:uid="{00000000-0005-0000-0000-0000B7650000}"/>
    <cellStyle name="Normal 53 4 2" xfId="2326" xr:uid="{00000000-0005-0000-0000-0000B8650000}"/>
    <cellStyle name="Normal 53 4 2 2" xfId="3165" xr:uid="{00000000-0005-0000-0000-0000B9650000}"/>
    <cellStyle name="Normal 53 4 2 2 2" xfId="4855" xr:uid="{00000000-0005-0000-0000-0000BA650000}"/>
    <cellStyle name="Normal 53 4 2 2 2 2" xfId="14928" xr:uid="{00000000-0005-0000-0000-0000BB650000}"/>
    <cellStyle name="Normal 53 4 2 2 2 2 2" xfId="45250" xr:uid="{00000000-0005-0000-0000-0000BC650000}"/>
    <cellStyle name="Normal 53 4 2 2 2 2 3" xfId="30026" xr:uid="{00000000-0005-0000-0000-0000BD650000}"/>
    <cellStyle name="Normal 53 4 2 2 2 3" xfId="9908" xr:uid="{00000000-0005-0000-0000-0000BE650000}"/>
    <cellStyle name="Normal 53 4 2 2 2 3 2" xfId="40233" xr:uid="{00000000-0005-0000-0000-0000BF650000}"/>
    <cellStyle name="Normal 53 4 2 2 2 3 3" xfId="25009" xr:uid="{00000000-0005-0000-0000-0000C0650000}"/>
    <cellStyle name="Normal 53 4 2 2 2 4" xfId="35220" xr:uid="{00000000-0005-0000-0000-0000C1650000}"/>
    <cellStyle name="Normal 53 4 2 2 2 5" xfId="19996" xr:uid="{00000000-0005-0000-0000-0000C2650000}"/>
    <cellStyle name="Normal 53 4 2 2 3" xfId="6547" xr:uid="{00000000-0005-0000-0000-0000C3650000}"/>
    <cellStyle name="Normal 53 4 2 2 3 2" xfId="16599" xr:uid="{00000000-0005-0000-0000-0000C4650000}"/>
    <cellStyle name="Normal 53 4 2 2 3 2 2" xfId="46921" xr:uid="{00000000-0005-0000-0000-0000C5650000}"/>
    <cellStyle name="Normal 53 4 2 2 3 2 3" xfId="31697" xr:uid="{00000000-0005-0000-0000-0000C6650000}"/>
    <cellStyle name="Normal 53 4 2 2 3 3" xfId="11579" xr:uid="{00000000-0005-0000-0000-0000C7650000}"/>
    <cellStyle name="Normal 53 4 2 2 3 3 2" xfId="41904" xr:uid="{00000000-0005-0000-0000-0000C8650000}"/>
    <cellStyle name="Normal 53 4 2 2 3 3 3" xfId="26680" xr:uid="{00000000-0005-0000-0000-0000C9650000}"/>
    <cellStyle name="Normal 53 4 2 2 3 4" xfId="36891" xr:uid="{00000000-0005-0000-0000-0000CA650000}"/>
    <cellStyle name="Normal 53 4 2 2 3 5" xfId="21667" xr:uid="{00000000-0005-0000-0000-0000CB650000}"/>
    <cellStyle name="Normal 53 4 2 2 4" xfId="13257" xr:uid="{00000000-0005-0000-0000-0000CC650000}"/>
    <cellStyle name="Normal 53 4 2 2 4 2" xfId="43579" xr:uid="{00000000-0005-0000-0000-0000CD650000}"/>
    <cellStyle name="Normal 53 4 2 2 4 3" xfId="28355" xr:uid="{00000000-0005-0000-0000-0000CE650000}"/>
    <cellStyle name="Normal 53 4 2 2 5" xfId="8236" xr:uid="{00000000-0005-0000-0000-0000CF650000}"/>
    <cellStyle name="Normal 53 4 2 2 5 2" xfId="38562" xr:uid="{00000000-0005-0000-0000-0000D0650000}"/>
    <cellStyle name="Normal 53 4 2 2 5 3" xfId="23338" xr:uid="{00000000-0005-0000-0000-0000D1650000}"/>
    <cellStyle name="Normal 53 4 2 2 6" xfId="33550" xr:uid="{00000000-0005-0000-0000-0000D2650000}"/>
    <cellStyle name="Normal 53 4 2 2 7" xfId="18325" xr:uid="{00000000-0005-0000-0000-0000D3650000}"/>
    <cellStyle name="Normal 53 4 2 3" xfId="4018" xr:uid="{00000000-0005-0000-0000-0000D4650000}"/>
    <cellStyle name="Normal 53 4 2 3 2" xfId="14092" xr:uid="{00000000-0005-0000-0000-0000D5650000}"/>
    <cellStyle name="Normal 53 4 2 3 2 2" xfId="44414" xr:uid="{00000000-0005-0000-0000-0000D6650000}"/>
    <cellStyle name="Normal 53 4 2 3 2 3" xfId="29190" xr:uid="{00000000-0005-0000-0000-0000D7650000}"/>
    <cellStyle name="Normal 53 4 2 3 3" xfId="9072" xr:uid="{00000000-0005-0000-0000-0000D8650000}"/>
    <cellStyle name="Normal 53 4 2 3 3 2" xfId="39397" xr:uid="{00000000-0005-0000-0000-0000D9650000}"/>
    <cellStyle name="Normal 53 4 2 3 3 3" xfId="24173" xr:uid="{00000000-0005-0000-0000-0000DA650000}"/>
    <cellStyle name="Normal 53 4 2 3 4" xfId="34384" xr:uid="{00000000-0005-0000-0000-0000DB650000}"/>
    <cellStyle name="Normal 53 4 2 3 5" xfId="19160" xr:uid="{00000000-0005-0000-0000-0000DC650000}"/>
    <cellStyle name="Normal 53 4 2 4" xfId="5711" xr:uid="{00000000-0005-0000-0000-0000DD650000}"/>
    <cellStyle name="Normal 53 4 2 4 2" xfId="15763" xr:uid="{00000000-0005-0000-0000-0000DE650000}"/>
    <cellStyle name="Normal 53 4 2 4 2 2" xfId="46085" xr:uid="{00000000-0005-0000-0000-0000DF650000}"/>
    <cellStyle name="Normal 53 4 2 4 2 3" xfId="30861" xr:uid="{00000000-0005-0000-0000-0000E0650000}"/>
    <cellStyle name="Normal 53 4 2 4 3" xfId="10743" xr:uid="{00000000-0005-0000-0000-0000E1650000}"/>
    <cellStyle name="Normal 53 4 2 4 3 2" xfId="41068" xr:uid="{00000000-0005-0000-0000-0000E2650000}"/>
    <cellStyle name="Normal 53 4 2 4 3 3" xfId="25844" xr:uid="{00000000-0005-0000-0000-0000E3650000}"/>
    <cellStyle name="Normal 53 4 2 4 4" xfId="36055" xr:uid="{00000000-0005-0000-0000-0000E4650000}"/>
    <cellStyle name="Normal 53 4 2 4 5" xfId="20831" xr:uid="{00000000-0005-0000-0000-0000E5650000}"/>
    <cellStyle name="Normal 53 4 2 5" xfId="12421" xr:uid="{00000000-0005-0000-0000-0000E6650000}"/>
    <cellStyle name="Normal 53 4 2 5 2" xfId="42743" xr:uid="{00000000-0005-0000-0000-0000E7650000}"/>
    <cellStyle name="Normal 53 4 2 5 3" xfId="27519" xr:uid="{00000000-0005-0000-0000-0000E8650000}"/>
    <cellStyle name="Normal 53 4 2 6" xfId="7400" xr:uid="{00000000-0005-0000-0000-0000E9650000}"/>
    <cellStyle name="Normal 53 4 2 6 2" xfId="37726" xr:uid="{00000000-0005-0000-0000-0000EA650000}"/>
    <cellStyle name="Normal 53 4 2 6 3" xfId="22502" xr:uid="{00000000-0005-0000-0000-0000EB650000}"/>
    <cellStyle name="Normal 53 4 2 7" xfId="32714" xr:uid="{00000000-0005-0000-0000-0000EC650000}"/>
    <cellStyle name="Normal 53 4 2 8" xfId="17489" xr:uid="{00000000-0005-0000-0000-0000ED650000}"/>
    <cellStyle name="Normal 53 4 3" xfId="2747" xr:uid="{00000000-0005-0000-0000-0000EE650000}"/>
    <cellStyle name="Normal 53 4 3 2" xfId="4437" xr:uid="{00000000-0005-0000-0000-0000EF650000}"/>
    <cellStyle name="Normal 53 4 3 2 2" xfId="14510" xr:uid="{00000000-0005-0000-0000-0000F0650000}"/>
    <cellStyle name="Normal 53 4 3 2 2 2" xfId="44832" xr:uid="{00000000-0005-0000-0000-0000F1650000}"/>
    <cellStyle name="Normal 53 4 3 2 2 3" xfId="29608" xr:uid="{00000000-0005-0000-0000-0000F2650000}"/>
    <cellStyle name="Normal 53 4 3 2 3" xfId="9490" xr:uid="{00000000-0005-0000-0000-0000F3650000}"/>
    <cellStyle name="Normal 53 4 3 2 3 2" xfId="39815" xr:uid="{00000000-0005-0000-0000-0000F4650000}"/>
    <cellStyle name="Normal 53 4 3 2 3 3" xfId="24591" xr:uid="{00000000-0005-0000-0000-0000F5650000}"/>
    <cellStyle name="Normal 53 4 3 2 4" xfId="34802" xr:uid="{00000000-0005-0000-0000-0000F6650000}"/>
    <cellStyle name="Normal 53 4 3 2 5" xfId="19578" xr:uid="{00000000-0005-0000-0000-0000F7650000}"/>
    <cellStyle name="Normal 53 4 3 3" xfId="6129" xr:uid="{00000000-0005-0000-0000-0000F8650000}"/>
    <cellStyle name="Normal 53 4 3 3 2" xfId="16181" xr:uid="{00000000-0005-0000-0000-0000F9650000}"/>
    <cellStyle name="Normal 53 4 3 3 2 2" xfId="46503" xr:uid="{00000000-0005-0000-0000-0000FA650000}"/>
    <cellStyle name="Normal 53 4 3 3 2 3" xfId="31279" xr:uid="{00000000-0005-0000-0000-0000FB650000}"/>
    <cellStyle name="Normal 53 4 3 3 3" xfId="11161" xr:uid="{00000000-0005-0000-0000-0000FC650000}"/>
    <cellStyle name="Normal 53 4 3 3 3 2" xfId="41486" xr:uid="{00000000-0005-0000-0000-0000FD650000}"/>
    <cellStyle name="Normal 53 4 3 3 3 3" xfId="26262" xr:uid="{00000000-0005-0000-0000-0000FE650000}"/>
    <cellStyle name="Normal 53 4 3 3 4" xfId="36473" xr:uid="{00000000-0005-0000-0000-0000FF650000}"/>
    <cellStyle name="Normal 53 4 3 3 5" xfId="21249" xr:uid="{00000000-0005-0000-0000-000000660000}"/>
    <cellStyle name="Normal 53 4 3 4" xfId="12839" xr:uid="{00000000-0005-0000-0000-000001660000}"/>
    <cellStyle name="Normal 53 4 3 4 2" xfId="43161" xr:uid="{00000000-0005-0000-0000-000002660000}"/>
    <cellStyle name="Normal 53 4 3 4 3" xfId="27937" xr:uid="{00000000-0005-0000-0000-000003660000}"/>
    <cellStyle name="Normal 53 4 3 5" xfId="7818" xr:uid="{00000000-0005-0000-0000-000004660000}"/>
    <cellStyle name="Normal 53 4 3 5 2" xfId="38144" xr:uid="{00000000-0005-0000-0000-000005660000}"/>
    <cellStyle name="Normal 53 4 3 5 3" xfId="22920" xr:uid="{00000000-0005-0000-0000-000006660000}"/>
    <cellStyle name="Normal 53 4 3 6" xfId="33132" xr:uid="{00000000-0005-0000-0000-000007660000}"/>
    <cellStyle name="Normal 53 4 3 7" xfId="17907" xr:uid="{00000000-0005-0000-0000-000008660000}"/>
    <cellStyle name="Normal 53 4 4" xfId="3600" xr:uid="{00000000-0005-0000-0000-000009660000}"/>
    <cellStyle name="Normal 53 4 4 2" xfId="13674" xr:uid="{00000000-0005-0000-0000-00000A660000}"/>
    <cellStyle name="Normal 53 4 4 2 2" xfId="43996" xr:uid="{00000000-0005-0000-0000-00000B660000}"/>
    <cellStyle name="Normal 53 4 4 2 3" xfId="28772" xr:uid="{00000000-0005-0000-0000-00000C660000}"/>
    <cellStyle name="Normal 53 4 4 3" xfId="8654" xr:uid="{00000000-0005-0000-0000-00000D660000}"/>
    <cellStyle name="Normal 53 4 4 3 2" xfId="38979" xr:uid="{00000000-0005-0000-0000-00000E660000}"/>
    <cellStyle name="Normal 53 4 4 3 3" xfId="23755" xr:uid="{00000000-0005-0000-0000-00000F660000}"/>
    <cellStyle name="Normal 53 4 4 4" xfId="33966" xr:uid="{00000000-0005-0000-0000-000010660000}"/>
    <cellStyle name="Normal 53 4 4 5" xfId="18742" xr:uid="{00000000-0005-0000-0000-000011660000}"/>
    <cellStyle name="Normal 53 4 5" xfId="5293" xr:uid="{00000000-0005-0000-0000-000012660000}"/>
    <cellStyle name="Normal 53 4 5 2" xfId="15345" xr:uid="{00000000-0005-0000-0000-000013660000}"/>
    <cellStyle name="Normal 53 4 5 2 2" xfId="45667" xr:uid="{00000000-0005-0000-0000-000014660000}"/>
    <cellStyle name="Normal 53 4 5 2 3" xfId="30443" xr:uid="{00000000-0005-0000-0000-000015660000}"/>
    <cellStyle name="Normal 53 4 5 3" xfId="10325" xr:uid="{00000000-0005-0000-0000-000016660000}"/>
    <cellStyle name="Normal 53 4 5 3 2" xfId="40650" xr:uid="{00000000-0005-0000-0000-000017660000}"/>
    <cellStyle name="Normal 53 4 5 3 3" xfId="25426" xr:uid="{00000000-0005-0000-0000-000018660000}"/>
    <cellStyle name="Normal 53 4 5 4" xfId="35637" xr:uid="{00000000-0005-0000-0000-000019660000}"/>
    <cellStyle name="Normal 53 4 5 5" xfId="20413" xr:uid="{00000000-0005-0000-0000-00001A660000}"/>
    <cellStyle name="Normal 53 4 6" xfId="12003" xr:uid="{00000000-0005-0000-0000-00001B660000}"/>
    <cellStyle name="Normal 53 4 6 2" xfId="42325" xr:uid="{00000000-0005-0000-0000-00001C660000}"/>
    <cellStyle name="Normal 53 4 6 3" xfId="27101" xr:uid="{00000000-0005-0000-0000-00001D660000}"/>
    <cellStyle name="Normal 53 4 7" xfId="6982" xr:uid="{00000000-0005-0000-0000-00001E660000}"/>
    <cellStyle name="Normal 53 4 7 2" xfId="37308" xr:uid="{00000000-0005-0000-0000-00001F660000}"/>
    <cellStyle name="Normal 53 4 7 3" xfId="22084" xr:uid="{00000000-0005-0000-0000-000020660000}"/>
    <cellStyle name="Normal 53 4 8" xfId="32296" xr:uid="{00000000-0005-0000-0000-000021660000}"/>
    <cellStyle name="Normal 53 4 9" xfId="17071" xr:uid="{00000000-0005-0000-0000-000022660000}"/>
    <cellStyle name="Normal 53 5" xfId="2116" xr:uid="{00000000-0005-0000-0000-000023660000}"/>
    <cellStyle name="Normal 53 5 2" xfId="2957" xr:uid="{00000000-0005-0000-0000-000024660000}"/>
    <cellStyle name="Normal 53 5 2 2" xfId="4647" xr:uid="{00000000-0005-0000-0000-000025660000}"/>
    <cellStyle name="Normal 53 5 2 2 2" xfId="14720" xr:uid="{00000000-0005-0000-0000-000026660000}"/>
    <cellStyle name="Normal 53 5 2 2 2 2" xfId="45042" xr:uid="{00000000-0005-0000-0000-000027660000}"/>
    <cellStyle name="Normal 53 5 2 2 2 3" xfId="29818" xr:uid="{00000000-0005-0000-0000-000028660000}"/>
    <cellStyle name="Normal 53 5 2 2 3" xfId="9700" xr:uid="{00000000-0005-0000-0000-000029660000}"/>
    <cellStyle name="Normal 53 5 2 2 3 2" xfId="40025" xr:uid="{00000000-0005-0000-0000-00002A660000}"/>
    <cellStyle name="Normal 53 5 2 2 3 3" xfId="24801" xr:uid="{00000000-0005-0000-0000-00002B660000}"/>
    <cellStyle name="Normal 53 5 2 2 4" xfId="35012" xr:uid="{00000000-0005-0000-0000-00002C660000}"/>
    <cellStyle name="Normal 53 5 2 2 5" xfId="19788" xr:uid="{00000000-0005-0000-0000-00002D660000}"/>
    <cellStyle name="Normal 53 5 2 3" xfId="6339" xr:uid="{00000000-0005-0000-0000-00002E660000}"/>
    <cellStyle name="Normal 53 5 2 3 2" xfId="16391" xr:uid="{00000000-0005-0000-0000-00002F660000}"/>
    <cellStyle name="Normal 53 5 2 3 2 2" xfId="46713" xr:uid="{00000000-0005-0000-0000-000030660000}"/>
    <cellStyle name="Normal 53 5 2 3 2 3" xfId="31489" xr:uid="{00000000-0005-0000-0000-000031660000}"/>
    <cellStyle name="Normal 53 5 2 3 3" xfId="11371" xr:uid="{00000000-0005-0000-0000-000032660000}"/>
    <cellStyle name="Normal 53 5 2 3 3 2" xfId="41696" xr:uid="{00000000-0005-0000-0000-000033660000}"/>
    <cellStyle name="Normal 53 5 2 3 3 3" xfId="26472" xr:uid="{00000000-0005-0000-0000-000034660000}"/>
    <cellStyle name="Normal 53 5 2 3 4" xfId="36683" xr:uid="{00000000-0005-0000-0000-000035660000}"/>
    <cellStyle name="Normal 53 5 2 3 5" xfId="21459" xr:uid="{00000000-0005-0000-0000-000036660000}"/>
    <cellStyle name="Normal 53 5 2 4" xfId="13049" xr:uid="{00000000-0005-0000-0000-000037660000}"/>
    <cellStyle name="Normal 53 5 2 4 2" xfId="43371" xr:uid="{00000000-0005-0000-0000-000038660000}"/>
    <cellStyle name="Normal 53 5 2 4 3" xfId="28147" xr:uid="{00000000-0005-0000-0000-000039660000}"/>
    <cellStyle name="Normal 53 5 2 5" xfId="8028" xr:uid="{00000000-0005-0000-0000-00003A660000}"/>
    <cellStyle name="Normal 53 5 2 5 2" xfId="38354" xr:uid="{00000000-0005-0000-0000-00003B660000}"/>
    <cellStyle name="Normal 53 5 2 5 3" xfId="23130" xr:uid="{00000000-0005-0000-0000-00003C660000}"/>
    <cellStyle name="Normal 53 5 2 6" xfId="33342" xr:uid="{00000000-0005-0000-0000-00003D660000}"/>
    <cellStyle name="Normal 53 5 2 7" xfId="18117" xr:uid="{00000000-0005-0000-0000-00003E660000}"/>
    <cellStyle name="Normal 53 5 3" xfId="3810" xr:uid="{00000000-0005-0000-0000-00003F660000}"/>
    <cellStyle name="Normal 53 5 3 2" xfId="13884" xr:uid="{00000000-0005-0000-0000-000040660000}"/>
    <cellStyle name="Normal 53 5 3 2 2" xfId="44206" xr:uid="{00000000-0005-0000-0000-000041660000}"/>
    <cellStyle name="Normal 53 5 3 2 3" xfId="28982" xr:uid="{00000000-0005-0000-0000-000042660000}"/>
    <cellStyle name="Normal 53 5 3 3" xfId="8864" xr:uid="{00000000-0005-0000-0000-000043660000}"/>
    <cellStyle name="Normal 53 5 3 3 2" xfId="39189" xr:uid="{00000000-0005-0000-0000-000044660000}"/>
    <cellStyle name="Normal 53 5 3 3 3" xfId="23965" xr:uid="{00000000-0005-0000-0000-000045660000}"/>
    <cellStyle name="Normal 53 5 3 4" xfId="34176" xr:uid="{00000000-0005-0000-0000-000046660000}"/>
    <cellStyle name="Normal 53 5 3 5" xfId="18952" xr:uid="{00000000-0005-0000-0000-000047660000}"/>
    <cellStyle name="Normal 53 5 4" xfId="5503" xr:uid="{00000000-0005-0000-0000-000048660000}"/>
    <cellStyle name="Normal 53 5 4 2" xfId="15555" xr:uid="{00000000-0005-0000-0000-000049660000}"/>
    <cellStyle name="Normal 53 5 4 2 2" xfId="45877" xr:uid="{00000000-0005-0000-0000-00004A660000}"/>
    <cellStyle name="Normal 53 5 4 2 3" xfId="30653" xr:uid="{00000000-0005-0000-0000-00004B660000}"/>
    <cellStyle name="Normal 53 5 4 3" xfId="10535" xr:uid="{00000000-0005-0000-0000-00004C660000}"/>
    <cellStyle name="Normal 53 5 4 3 2" xfId="40860" xr:uid="{00000000-0005-0000-0000-00004D660000}"/>
    <cellStyle name="Normal 53 5 4 3 3" xfId="25636" xr:uid="{00000000-0005-0000-0000-00004E660000}"/>
    <cellStyle name="Normal 53 5 4 4" xfId="35847" xr:uid="{00000000-0005-0000-0000-00004F660000}"/>
    <cellStyle name="Normal 53 5 4 5" xfId="20623" xr:uid="{00000000-0005-0000-0000-000050660000}"/>
    <cellStyle name="Normal 53 5 5" xfId="12213" xr:uid="{00000000-0005-0000-0000-000051660000}"/>
    <cellStyle name="Normal 53 5 5 2" xfId="42535" xr:uid="{00000000-0005-0000-0000-000052660000}"/>
    <cellStyle name="Normal 53 5 5 3" xfId="27311" xr:uid="{00000000-0005-0000-0000-000053660000}"/>
    <cellStyle name="Normal 53 5 6" xfId="7192" xr:uid="{00000000-0005-0000-0000-000054660000}"/>
    <cellStyle name="Normal 53 5 6 2" xfId="37518" xr:uid="{00000000-0005-0000-0000-000055660000}"/>
    <cellStyle name="Normal 53 5 6 3" xfId="22294" xr:uid="{00000000-0005-0000-0000-000056660000}"/>
    <cellStyle name="Normal 53 5 7" xfId="32506" xr:uid="{00000000-0005-0000-0000-000057660000}"/>
    <cellStyle name="Normal 53 5 8" xfId="17281" xr:uid="{00000000-0005-0000-0000-000058660000}"/>
    <cellStyle name="Normal 53 6" xfId="2537" xr:uid="{00000000-0005-0000-0000-000059660000}"/>
    <cellStyle name="Normal 53 6 2" xfId="4229" xr:uid="{00000000-0005-0000-0000-00005A660000}"/>
    <cellStyle name="Normal 53 6 2 2" xfId="14302" xr:uid="{00000000-0005-0000-0000-00005B660000}"/>
    <cellStyle name="Normal 53 6 2 2 2" xfId="44624" xr:uid="{00000000-0005-0000-0000-00005C660000}"/>
    <cellStyle name="Normal 53 6 2 2 3" xfId="29400" xr:uid="{00000000-0005-0000-0000-00005D660000}"/>
    <cellStyle name="Normal 53 6 2 3" xfId="9282" xr:uid="{00000000-0005-0000-0000-00005E660000}"/>
    <cellStyle name="Normal 53 6 2 3 2" xfId="39607" xr:uid="{00000000-0005-0000-0000-00005F660000}"/>
    <cellStyle name="Normal 53 6 2 3 3" xfId="24383" xr:uid="{00000000-0005-0000-0000-000060660000}"/>
    <cellStyle name="Normal 53 6 2 4" xfId="34594" xr:uid="{00000000-0005-0000-0000-000061660000}"/>
    <cellStyle name="Normal 53 6 2 5" xfId="19370" xr:uid="{00000000-0005-0000-0000-000062660000}"/>
    <cellStyle name="Normal 53 6 3" xfId="5921" xr:uid="{00000000-0005-0000-0000-000063660000}"/>
    <cellStyle name="Normal 53 6 3 2" xfId="15973" xr:uid="{00000000-0005-0000-0000-000064660000}"/>
    <cellStyle name="Normal 53 6 3 2 2" xfId="46295" xr:uid="{00000000-0005-0000-0000-000065660000}"/>
    <cellStyle name="Normal 53 6 3 2 3" xfId="31071" xr:uid="{00000000-0005-0000-0000-000066660000}"/>
    <cellStyle name="Normal 53 6 3 3" xfId="10953" xr:uid="{00000000-0005-0000-0000-000067660000}"/>
    <cellStyle name="Normal 53 6 3 3 2" xfId="41278" xr:uid="{00000000-0005-0000-0000-000068660000}"/>
    <cellStyle name="Normal 53 6 3 3 3" xfId="26054" xr:uid="{00000000-0005-0000-0000-000069660000}"/>
    <cellStyle name="Normal 53 6 3 4" xfId="36265" xr:uid="{00000000-0005-0000-0000-00006A660000}"/>
    <cellStyle name="Normal 53 6 3 5" xfId="21041" xr:uid="{00000000-0005-0000-0000-00006B660000}"/>
    <cellStyle name="Normal 53 6 4" xfId="12631" xr:uid="{00000000-0005-0000-0000-00006C660000}"/>
    <cellStyle name="Normal 53 6 4 2" xfId="42953" xr:uid="{00000000-0005-0000-0000-00006D660000}"/>
    <cellStyle name="Normal 53 6 4 3" xfId="27729" xr:uid="{00000000-0005-0000-0000-00006E660000}"/>
    <cellStyle name="Normal 53 6 5" xfId="7610" xr:uid="{00000000-0005-0000-0000-00006F660000}"/>
    <cellStyle name="Normal 53 6 5 2" xfId="37936" xr:uid="{00000000-0005-0000-0000-000070660000}"/>
    <cellStyle name="Normal 53 6 5 3" xfId="22712" xr:uid="{00000000-0005-0000-0000-000071660000}"/>
    <cellStyle name="Normal 53 6 6" xfId="32924" xr:uid="{00000000-0005-0000-0000-000072660000}"/>
    <cellStyle name="Normal 53 6 7" xfId="17699" xr:uid="{00000000-0005-0000-0000-000073660000}"/>
    <cellStyle name="Normal 53 7" xfId="3388" xr:uid="{00000000-0005-0000-0000-000074660000}"/>
    <cellStyle name="Normal 53 7 2" xfId="13466" xr:uid="{00000000-0005-0000-0000-000075660000}"/>
    <cellStyle name="Normal 53 7 2 2" xfId="43788" xr:uid="{00000000-0005-0000-0000-000076660000}"/>
    <cellStyle name="Normal 53 7 2 3" xfId="28564" xr:uid="{00000000-0005-0000-0000-000077660000}"/>
    <cellStyle name="Normal 53 7 3" xfId="8446" xr:uid="{00000000-0005-0000-0000-000078660000}"/>
    <cellStyle name="Normal 53 7 3 2" xfId="38771" xr:uid="{00000000-0005-0000-0000-000079660000}"/>
    <cellStyle name="Normal 53 7 3 3" xfId="23547" xr:uid="{00000000-0005-0000-0000-00007A660000}"/>
    <cellStyle name="Normal 53 7 4" xfId="33758" xr:uid="{00000000-0005-0000-0000-00007B660000}"/>
    <cellStyle name="Normal 53 7 5" xfId="18534" xr:uid="{00000000-0005-0000-0000-00007C660000}"/>
    <cellStyle name="Normal 53 8" xfId="5082" xr:uid="{00000000-0005-0000-0000-00007D660000}"/>
    <cellStyle name="Normal 53 8 2" xfId="15137" xr:uid="{00000000-0005-0000-0000-00007E660000}"/>
    <cellStyle name="Normal 53 8 2 2" xfId="45459" xr:uid="{00000000-0005-0000-0000-00007F660000}"/>
    <cellStyle name="Normal 53 8 2 3" xfId="30235" xr:uid="{00000000-0005-0000-0000-000080660000}"/>
    <cellStyle name="Normal 53 8 3" xfId="10117" xr:uid="{00000000-0005-0000-0000-000081660000}"/>
    <cellStyle name="Normal 53 8 3 2" xfId="40442" xr:uid="{00000000-0005-0000-0000-000082660000}"/>
    <cellStyle name="Normal 53 8 3 3" xfId="25218" xr:uid="{00000000-0005-0000-0000-000083660000}"/>
    <cellStyle name="Normal 53 8 4" xfId="35429" xr:uid="{00000000-0005-0000-0000-000084660000}"/>
    <cellStyle name="Normal 53 8 5" xfId="20205" xr:uid="{00000000-0005-0000-0000-000085660000}"/>
    <cellStyle name="Normal 53 9" xfId="11793" xr:uid="{00000000-0005-0000-0000-000086660000}"/>
    <cellStyle name="Normal 53 9 2" xfId="42117" xr:uid="{00000000-0005-0000-0000-000087660000}"/>
    <cellStyle name="Normal 53 9 3" xfId="26893" xr:uid="{00000000-0005-0000-0000-000088660000}"/>
    <cellStyle name="Normal 54" xfId="1452" xr:uid="{00000000-0005-0000-0000-000089660000}"/>
    <cellStyle name="Normal 54 2" xfId="1453" xr:uid="{00000000-0005-0000-0000-00008A660000}"/>
    <cellStyle name="Normal 55" xfId="1454" xr:uid="{00000000-0005-0000-0000-00008B660000}"/>
    <cellStyle name="Normal 55 10" xfId="6773" xr:uid="{00000000-0005-0000-0000-00008C660000}"/>
    <cellStyle name="Normal 55 10 2" xfId="37101" xr:uid="{00000000-0005-0000-0000-00008D660000}"/>
    <cellStyle name="Normal 55 10 3" xfId="21877" xr:uid="{00000000-0005-0000-0000-00008E660000}"/>
    <cellStyle name="Normal 55 11" xfId="32092" xr:uid="{00000000-0005-0000-0000-00008F660000}"/>
    <cellStyle name="Normal 55 12" xfId="16862" xr:uid="{00000000-0005-0000-0000-000090660000}"/>
    <cellStyle name="Normal 55 13" xfId="47303" xr:uid="{00000000-0005-0000-0000-000091660000}"/>
    <cellStyle name="Normal 55 2" xfId="1737" xr:uid="{00000000-0005-0000-0000-000092660000}"/>
    <cellStyle name="Normal 55 2 10" xfId="32144" xr:uid="{00000000-0005-0000-0000-000093660000}"/>
    <cellStyle name="Normal 55 2 11" xfId="16916" xr:uid="{00000000-0005-0000-0000-000094660000}"/>
    <cellStyle name="Normal 55 2 2" xfId="1845" xr:uid="{00000000-0005-0000-0000-000095660000}"/>
    <cellStyle name="Normal 55 2 2 10" xfId="17020" xr:uid="{00000000-0005-0000-0000-000096660000}"/>
    <cellStyle name="Normal 55 2 2 2" xfId="2062" xr:uid="{00000000-0005-0000-0000-000097660000}"/>
    <cellStyle name="Normal 55 2 2 2 2" xfId="2483" xr:uid="{00000000-0005-0000-0000-000098660000}"/>
    <cellStyle name="Normal 55 2 2 2 2 2" xfId="3322" xr:uid="{00000000-0005-0000-0000-000099660000}"/>
    <cellStyle name="Normal 55 2 2 2 2 2 2" xfId="5012" xr:uid="{00000000-0005-0000-0000-00009A660000}"/>
    <cellStyle name="Normal 55 2 2 2 2 2 2 2" xfId="15085" xr:uid="{00000000-0005-0000-0000-00009B660000}"/>
    <cellStyle name="Normal 55 2 2 2 2 2 2 2 2" xfId="45407" xr:uid="{00000000-0005-0000-0000-00009C660000}"/>
    <cellStyle name="Normal 55 2 2 2 2 2 2 2 3" xfId="30183" xr:uid="{00000000-0005-0000-0000-00009D660000}"/>
    <cellStyle name="Normal 55 2 2 2 2 2 2 3" xfId="10065" xr:uid="{00000000-0005-0000-0000-00009E660000}"/>
    <cellStyle name="Normal 55 2 2 2 2 2 2 3 2" xfId="40390" xr:uid="{00000000-0005-0000-0000-00009F660000}"/>
    <cellStyle name="Normal 55 2 2 2 2 2 2 3 3" xfId="25166" xr:uid="{00000000-0005-0000-0000-0000A0660000}"/>
    <cellStyle name="Normal 55 2 2 2 2 2 2 4" xfId="35377" xr:uid="{00000000-0005-0000-0000-0000A1660000}"/>
    <cellStyle name="Normal 55 2 2 2 2 2 2 5" xfId="20153" xr:uid="{00000000-0005-0000-0000-0000A2660000}"/>
    <cellStyle name="Normal 55 2 2 2 2 2 3" xfId="6704" xr:uid="{00000000-0005-0000-0000-0000A3660000}"/>
    <cellStyle name="Normal 55 2 2 2 2 2 3 2" xfId="16756" xr:uid="{00000000-0005-0000-0000-0000A4660000}"/>
    <cellStyle name="Normal 55 2 2 2 2 2 3 2 2" xfId="47078" xr:uid="{00000000-0005-0000-0000-0000A5660000}"/>
    <cellStyle name="Normal 55 2 2 2 2 2 3 2 3" xfId="31854" xr:uid="{00000000-0005-0000-0000-0000A6660000}"/>
    <cellStyle name="Normal 55 2 2 2 2 2 3 3" xfId="11736" xr:uid="{00000000-0005-0000-0000-0000A7660000}"/>
    <cellStyle name="Normal 55 2 2 2 2 2 3 3 2" xfId="42061" xr:uid="{00000000-0005-0000-0000-0000A8660000}"/>
    <cellStyle name="Normal 55 2 2 2 2 2 3 3 3" xfId="26837" xr:uid="{00000000-0005-0000-0000-0000A9660000}"/>
    <cellStyle name="Normal 55 2 2 2 2 2 3 4" xfId="37048" xr:uid="{00000000-0005-0000-0000-0000AA660000}"/>
    <cellStyle name="Normal 55 2 2 2 2 2 3 5" xfId="21824" xr:uid="{00000000-0005-0000-0000-0000AB660000}"/>
    <cellStyle name="Normal 55 2 2 2 2 2 4" xfId="13414" xr:uid="{00000000-0005-0000-0000-0000AC660000}"/>
    <cellStyle name="Normal 55 2 2 2 2 2 4 2" xfId="43736" xr:uid="{00000000-0005-0000-0000-0000AD660000}"/>
    <cellStyle name="Normal 55 2 2 2 2 2 4 3" xfId="28512" xr:uid="{00000000-0005-0000-0000-0000AE660000}"/>
    <cellStyle name="Normal 55 2 2 2 2 2 5" xfId="8393" xr:uid="{00000000-0005-0000-0000-0000AF660000}"/>
    <cellStyle name="Normal 55 2 2 2 2 2 5 2" xfId="38719" xr:uid="{00000000-0005-0000-0000-0000B0660000}"/>
    <cellStyle name="Normal 55 2 2 2 2 2 5 3" xfId="23495" xr:uid="{00000000-0005-0000-0000-0000B1660000}"/>
    <cellStyle name="Normal 55 2 2 2 2 2 6" xfId="33707" xr:uid="{00000000-0005-0000-0000-0000B2660000}"/>
    <cellStyle name="Normal 55 2 2 2 2 2 7" xfId="18482" xr:uid="{00000000-0005-0000-0000-0000B3660000}"/>
    <cellStyle name="Normal 55 2 2 2 2 3" xfId="4175" xr:uid="{00000000-0005-0000-0000-0000B4660000}"/>
    <cellStyle name="Normal 55 2 2 2 2 3 2" xfId="14249" xr:uid="{00000000-0005-0000-0000-0000B5660000}"/>
    <cellStyle name="Normal 55 2 2 2 2 3 2 2" xfId="44571" xr:uid="{00000000-0005-0000-0000-0000B6660000}"/>
    <cellStyle name="Normal 55 2 2 2 2 3 2 3" xfId="29347" xr:uid="{00000000-0005-0000-0000-0000B7660000}"/>
    <cellStyle name="Normal 55 2 2 2 2 3 3" xfId="9229" xr:uid="{00000000-0005-0000-0000-0000B8660000}"/>
    <cellStyle name="Normal 55 2 2 2 2 3 3 2" xfId="39554" xr:uid="{00000000-0005-0000-0000-0000B9660000}"/>
    <cellStyle name="Normal 55 2 2 2 2 3 3 3" xfId="24330" xr:uid="{00000000-0005-0000-0000-0000BA660000}"/>
    <cellStyle name="Normal 55 2 2 2 2 3 4" xfId="34541" xr:uid="{00000000-0005-0000-0000-0000BB660000}"/>
    <cellStyle name="Normal 55 2 2 2 2 3 5" xfId="19317" xr:uid="{00000000-0005-0000-0000-0000BC660000}"/>
    <cellStyle name="Normal 55 2 2 2 2 4" xfId="5868" xr:uid="{00000000-0005-0000-0000-0000BD660000}"/>
    <cellStyle name="Normal 55 2 2 2 2 4 2" xfId="15920" xr:uid="{00000000-0005-0000-0000-0000BE660000}"/>
    <cellStyle name="Normal 55 2 2 2 2 4 2 2" xfId="46242" xr:uid="{00000000-0005-0000-0000-0000BF660000}"/>
    <cellStyle name="Normal 55 2 2 2 2 4 2 3" xfId="31018" xr:uid="{00000000-0005-0000-0000-0000C0660000}"/>
    <cellStyle name="Normal 55 2 2 2 2 4 3" xfId="10900" xr:uid="{00000000-0005-0000-0000-0000C1660000}"/>
    <cellStyle name="Normal 55 2 2 2 2 4 3 2" xfId="41225" xr:uid="{00000000-0005-0000-0000-0000C2660000}"/>
    <cellStyle name="Normal 55 2 2 2 2 4 3 3" xfId="26001" xr:uid="{00000000-0005-0000-0000-0000C3660000}"/>
    <cellStyle name="Normal 55 2 2 2 2 4 4" xfId="36212" xr:uid="{00000000-0005-0000-0000-0000C4660000}"/>
    <cellStyle name="Normal 55 2 2 2 2 4 5" xfId="20988" xr:uid="{00000000-0005-0000-0000-0000C5660000}"/>
    <cellStyle name="Normal 55 2 2 2 2 5" xfId="12578" xr:uid="{00000000-0005-0000-0000-0000C6660000}"/>
    <cellStyle name="Normal 55 2 2 2 2 5 2" xfId="42900" xr:uid="{00000000-0005-0000-0000-0000C7660000}"/>
    <cellStyle name="Normal 55 2 2 2 2 5 3" xfId="27676" xr:uid="{00000000-0005-0000-0000-0000C8660000}"/>
    <cellStyle name="Normal 55 2 2 2 2 6" xfId="7557" xr:uid="{00000000-0005-0000-0000-0000C9660000}"/>
    <cellStyle name="Normal 55 2 2 2 2 6 2" xfId="37883" xr:uid="{00000000-0005-0000-0000-0000CA660000}"/>
    <cellStyle name="Normal 55 2 2 2 2 6 3" xfId="22659" xr:uid="{00000000-0005-0000-0000-0000CB660000}"/>
    <cellStyle name="Normal 55 2 2 2 2 7" xfId="32871" xr:uid="{00000000-0005-0000-0000-0000CC660000}"/>
    <cellStyle name="Normal 55 2 2 2 2 8" xfId="17646" xr:uid="{00000000-0005-0000-0000-0000CD660000}"/>
    <cellStyle name="Normal 55 2 2 2 3" xfId="2904" xr:uid="{00000000-0005-0000-0000-0000CE660000}"/>
    <cellStyle name="Normal 55 2 2 2 3 2" xfId="4594" xr:uid="{00000000-0005-0000-0000-0000CF660000}"/>
    <cellStyle name="Normal 55 2 2 2 3 2 2" xfId="14667" xr:uid="{00000000-0005-0000-0000-0000D0660000}"/>
    <cellStyle name="Normal 55 2 2 2 3 2 2 2" xfId="44989" xr:uid="{00000000-0005-0000-0000-0000D1660000}"/>
    <cellStyle name="Normal 55 2 2 2 3 2 2 3" xfId="29765" xr:uid="{00000000-0005-0000-0000-0000D2660000}"/>
    <cellStyle name="Normal 55 2 2 2 3 2 3" xfId="9647" xr:uid="{00000000-0005-0000-0000-0000D3660000}"/>
    <cellStyle name="Normal 55 2 2 2 3 2 3 2" xfId="39972" xr:uid="{00000000-0005-0000-0000-0000D4660000}"/>
    <cellStyle name="Normal 55 2 2 2 3 2 3 3" xfId="24748" xr:uid="{00000000-0005-0000-0000-0000D5660000}"/>
    <cellStyle name="Normal 55 2 2 2 3 2 4" xfId="34959" xr:uid="{00000000-0005-0000-0000-0000D6660000}"/>
    <cellStyle name="Normal 55 2 2 2 3 2 5" xfId="19735" xr:uid="{00000000-0005-0000-0000-0000D7660000}"/>
    <cellStyle name="Normal 55 2 2 2 3 3" xfId="6286" xr:uid="{00000000-0005-0000-0000-0000D8660000}"/>
    <cellStyle name="Normal 55 2 2 2 3 3 2" xfId="16338" xr:uid="{00000000-0005-0000-0000-0000D9660000}"/>
    <cellStyle name="Normal 55 2 2 2 3 3 2 2" xfId="46660" xr:uid="{00000000-0005-0000-0000-0000DA660000}"/>
    <cellStyle name="Normal 55 2 2 2 3 3 2 3" xfId="31436" xr:uid="{00000000-0005-0000-0000-0000DB660000}"/>
    <cellStyle name="Normal 55 2 2 2 3 3 3" xfId="11318" xr:uid="{00000000-0005-0000-0000-0000DC660000}"/>
    <cellStyle name="Normal 55 2 2 2 3 3 3 2" xfId="41643" xr:uid="{00000000-0005-0000-0000-0000DD660000}"/>
    <cellStyle name="Normal 55 2 2 2 3 3 3 3" xfId="26419" xr:uid="{00000000-0005-0000-0000-0000DE660000}"/>
    <cellStyle name="Normal 55 2 2 2 3 3 4" xfId="36630" xr:uid="{00000000-0005-0000-0000-0000DF660000}"/>
    <cellStyle name="Normal 55 2 2 2 3 3 5" xfId="21406" xr:uid="{00000000-0005-0000-0000-0000E0660000}"/>
    <cellStyle name="Normal 55 2 2 2 3 4" xfId="12996" xr:uid="{00000000-0005-0000-0000-0000E1660000}"/>
    <cellStyle name="Normal 55 2 2 2 3 4 2" xfId="43318" xr:uid="{00000000-0005-0000-0000-0000E2660000}"/>
    <cellStyle name="Normal 55 2 2 2 3 4 3" xfId="28094" xr:uid="{00000000-0005-0000-0000-0000E3660000}"/>
    <cellStyle name="Normal 55 2 2 2 3 5" xfId="7975" xr:uid="{00000000-0005-0000-0000-0000E4660000}"/>
    <cellStyle name="Normal 55 2 2 2 3 5 2" xfId="38301" xr:uid="{00000000-0005-0000-0000-0000E5660000}"/>
    <cellStyle name="Normal 55 2 2 2 3 5 3" xfId="23077" xr:uid="{00000000-0005-0000-0000-0000E6660000}"/>
    <cellStyle name="Normal 55 2 2 2 3 6" xfId="33289" xr:uid="{00000000-0005-0000-0000-0000E7660000}"/>
    <cellStyle name="Normal 55 2 2 2 3 7" xfId="18064" xr:uid="{00000000-0005-0000-0000-0000E8660000}"/>
    <cellStyle name="Normal 55 2 2 2 4" xfId="3757" xr:uid="{00000000-0005-0000-0000-0000E9660000}"/>
    <cellStyle name="Normal 55 2 2 2 4 2" xfId="13831" xr:uid="{00000000-0005-0000-0000-0000EA660000}"/>
    <cellStyle name="Normal 55 2 2 2 4 2 2" xfId="44153" xr:uid="{00000000-0005-0000-0000-0000EB660000}"/>
    <cellStyle name="Normal 55 2 2 2 4 2 3" xfId="28929" xr:uid="{00000000-0005-0000-0000-0000EC660000}"/>
    <cellStyle name="Normal 55 2 2 2 4 3" xfId="8811" xr:uid="{00000000-0005-0000-0000-0000ED660000}"/>
    <cellStyle name="Normal 55 2 2 2 4 3 2" xfId="39136" xr:uid="{00000000-0005-0000-0000-0000EE660000}"/>
    <cellStyle name="Normal 55 2 2 2 4 3 3" xfId="23912" xr:uid="{00000000-0005-0000-0000-0000EF660000}"/>
    <cellStyle name="Normal 55 2 2 2 4 4" xfId="34123" xr:uid="{00000000-0005-0000-0000-0000F0660000}"/>
    <cellStyle name="Normal 55 2 2 2 4 5" xfId="18899" xr:uid="{00000000-0005-0000-0000-0000F1660000}"/>
    <cellStyle name="Normal 55 2 2 2 5" xfId="5450" xr:uid="{00000000-0005-0000-0000-0000F2660000}"/>
    <cellStyle name="Normal 55 2 2 2 5 2" xfId="15502" xr:uid="{00000000-0005-0000-0000-0000F3660000}"/>
    <cellStyle name="Normal 55 2 2 2 5 2 2" xfId="45824" xr:uid="{00000000-0005-0000-0000-0000F4660000}"/>
    <cellStyle name="Normal 55 2 2 2 5 2 3" xfId="30600" xr:uid="{00000000-0005-0000-0000-0000F5660000}"/>
    <cellStyle name="Normal 55 2 2 2 5 3" xfId="10482" xr:uid="{00000000-0005-0000-0000-0000F6660000}"/>
    <cellStyle name="Normal 55 2 2 2 5 3 2" xfId="40807" xr:uid="{00000000-0005-0000-0000-0000F7660000}"/>
    <cellStyle name="Normal 55 2 2 2 5 3 3" xfId="25583" xr:uid="{00000000-0005-0000-0000-0000F8660000}"/>
    <cellStyle name="Normal 55 2 2 2 5 4" xfId="35794" xr:uid="{00000000-0005-0000-0000-0000F9660000}"/>
    <cellStyle name="Normal 55 2 2 2 5 5" xfId="20570" xr:uid="{00000000-0005-0000-0000-0000FA660000}"/>
    <cellStyle name="Normal 55 2 2 2 6" xfId="12160" xr:uid="{00000000-0005-0000-0000-0000FB660000}"/>
    <cellStyle name="Normal 55 2 2 2 6 2" xfId="42482" xr:uid="{00000000-0005-0000-0000-0000FC660000}"/>
    <cellStyle name="Normal 55 2 2 2 6 3" xfId="27258" xr:uid="{00000000-0005-0000-0000-0000FD660000}"/>
    <cellStyle name="Normal 55 2 2 2 7" xfId="7139" xr:uid="{00000000-0005-0000-0000-0000FE660000}"/>
    <cellStyle name="Normal 55 2 2 2 7 2" xfId="37465" xr:uid="{00000000-0005-0000-0000-0000FF660000}"/>
    <cellStyle name="Normal 55 2 2 2 7 3" xfId="22241" xr:uid="{00000000-0005-0000-0000-000000670000}"/>
    <cellStyle name="Normal 55 2 2 2 8" xfId="32453" xr:uid="{00000000-0005-0000-0000-000001670000}"/>
    <cellStyle name="Normal 55 2 2 2 9" xfId="17228" xr:uid="{00000000-0005-0000-0000-000002670000}"/>
    <cellStyle name="Normal 55 2 2 3" xfId="2275" xr:uid="{00000000-0005-0000-0000-000003670000}"/>
    <cellStyle name="Normal 55 2 2 3 2" xfId="3114" xr:uid="{00000000-0005-0000-0000-000004670000}"/>
    <cellStyle name="Normal 55 2 2 3 2 2" xfId="4804" xr:uid="{00000000-0005-0000-0000-000005670000}"/>
    <cellStyle name="Normal 55 2 2 3 2 2 2" xfId="14877" xr:uid="{00000000-0005-0000-0000-000006670000}"/>
    <cellStyle name="Normal 55 2 2 3 2 2 2 2" xfId="45199" xr:uid="{00000000-0005-0000-0000-000007670000}"/>
    <cellStyle name="Normal 55 2 2 3 2 2 2 3" xfId="29975" xr:uid="{00000000-0005-0000-0000-000008670000}"/>
    <cellStyle name="Normal 55 2 2 3 2 2 3" xfId="9857" xr:uid="{00000000-0005-0000-0000-000009670000}"/>
    <cellStyle name="Normal 55 2 2 3 2 2 3 2" xfId="40182" xr:uid="{00000000-0005-0000-0000-00000A670000}"/>
    <cellStyle name="Normal 55 2 2 3 2 2 3 3" xfId="24958" xr:uid="{00000000-0005-0000-0000-00000B670000}"/>
    <cellStyle name="Normal 55 2 2 3 2 2 4" xfId="35169" xr:uid="{00000000-0005-0000-0000-00000C670000}"/>
    <cellStyle name="Normal 55 2 2 3 2 2 5" xfId="19945" xr:uid="{00000000-0005-0000-0000-00000D670000}"/>
    <cellStyle name="Normal 55 2 2 3 2 3" xfId="6496" xr:uid="{00000000-0005-0000-0000-00000E670000}"/>
    <cellStyle name="Normal 55 2 2 3 2 3 2" xfId="16548" xr:uid="{00000000-0005-0000-0000-00000F670000}"/>
    <cellStyle name="Normal 55 2 2 3 2 3 2 2" xfId="46870" xr:uid="{00000000-0005-0000-0000-000010670000}"/>
    <cellStyle name="Normal 55 2 2 3 2 3 2 3" xfId="31646" xr:uid="{00000000-0005-0000-0000-000011670000}"/>
    <cellStyle name="Normal 55 2 2 3 2 3 3" xfId="11528" xr:uid="{00000000-0005-0000-0000-000012670000}"/>
    <cellStyle name="Normal 55 2 2 3 2 3 3 2" xfId="41853" xr:uid="{00000000-0005-0000-0000-000013670000}"/>
    <cellStyle name="Normal 55 2 2 3 2 3 3 3" xfId="26629" xr:uid="{00000000-0005-0000-0000-000014670000}"/>
    <cellStyle name="Normal 55 2 2 3 2 3 4" xfId="36840" xr:uid="{00000000-0005-0000-0000-000015670000}"/>
    <cellStyle name="Normal 55 2 2 3 2 3 5" xfId="21616" xr:uid="{00000000-0005-0000-0000-000016670000}"/>
    <cellStyle name="Normal 55 2 2 3 2 4" xfId="13206" xr:uid="{00000000-0005-0000-0000-000017670000}"/>
    <cellStyle name="Normal 55 2 2 3 2 4 2" xfId="43528" xr:uid="{00000000-0005-0000-0000-000018670000}"/>
    <cellStyle name="Normal 55 2 2 3 2 4 3" xfId="28304" xr:uid="{00000000-0005-0000-0000-000019670000}"/>
    <cellStyle name="Normal 55 2 2 3 2 5" xfId="8185" xr:uid="{00000000-0005-0000-0000-00001A670000}"/>
    <cellStyle name="Normal 55 2 2 3 2 5 2" xfId="38511" xr:uid="{00000000-0005-0000-0000-00001B670000}"/>
    <cellStyle name="Normal 55 2 2 3 2 5 3" xfId="23287" xr:uid="{00000000-0005-0000-0000-00001C670000}"/>
    <cellStyle name="Normal 55 2 2 3 2 6" xfId="33499" xr:uid="{00000000-0005-0000-0000-00001D670000}"/>
    <cellStyle name="Normal 55 2 2 3 2 7" xfId="18274" xr:uid="{00000000-0005-0000-0000-00001E670000}"/>
    <cellStyle name="Normal 55 2 2 3 3" xfId="3967" xr:uid="{00000000-0005-0000-0000-00001F670000}"/>
    <cellStyle name="Normal 55 2 2 3 3 2" xfId="14041" xr:uid="{00000000-0005-0000-0000-000020670000}"/>
    <cellStyle name="Normal 55 2 2 3 3 2 2" xfId="44363" xr:uid="{00000000-0005-0000-0000-000021670000}"/>
    <cellStyle name="Normal 55 2 2 3 3 2 3" xfId="29139" xr:uid="{00000000-0005-0000-0000-000022670000}"/>
    <cellStyle name="Normal 55 2 2 3 3 3" xfId="9021" xr:uid="{00000000-0005-0000-0000-000023670000}"/>
    <cellStyle name="Normal 55 2 2 3 3 3 2" xfId="39346" xr:uid="{00000000-0005-0000-0000-000024670000}"/>
    <cellStyle name="Normal 55 2 2 3 3 3 3" xfId="24122" xr:uid="{00000000-0005-0000-0000-000025670000}"/>
    <cellStyle name="Normal 55 2 2 3 3 4" xfId="34333" xr:uid="{00000000-0005-0000-0000-000026670000}"/>
    <cellStyle name="Normal 55 2 2 3 3 5" xfId="19109" xr:uid="{00000000-0005-0000-0000-000027670000}"/>
    <cellStyle name="Normal 55 2 2 3 4" xfId="5660" xr:uid="{00000000-0005-0000-0000-000028670000}"/>
    <cellStyle name="Normal 55 2 2 3 4 2" xfId="15712" xr:uid="{00000000-0005-0000-0000-000029670000}"/>
    <cellStyle name="Normal 55 2 2 3 4 2 2" xfId="46034" xr:uid="{00000000-0005-0000-0000-00002A670000}"/>
    <cellStyle name="Normal 55 2 2 3 4 2 3" xfId="30810" xr:uid="{00000000-0005-0000-0000-00002B670000}"/>
    <cellStyle name="Normal 55 2 2 3 4 3" xfId="10692" xr:uid="{00000000-0005-0000-0000-00002C670000}"/>
    <cellStyle name="Normal 55 2 2 3 4 3 2" xfId="41017" xr:uid="{00000000-0005-0000-0000-00002D670000}"/>
    <cellStyle name="Normal 55 2 2 3 4 3 3" xfId="25793" xr:uid="{00000000-0005-0000-0000-00002E670000}"/>
    <cellStyle name="Normal 55 2 2 3 4 4" xfId="36004" xr:uid="{00000000-0005-0000-0000-00002F670000}"/>
    <cellStyle name="Normal 55 2 2 3 4 5" xfId="20780" xr:uid="{00000000-0005-0000-0000-000030670000}"/>
    <cellStyle name="Normal 55 2 2 3 5" xfId="12370" xr:uid="{00000000-0005-0000-0000-000031670000}"/>
    <cellStyle name="Normal 55 2 2 3 5 2" xfId="42692" xr:uid="{00000000-0005-0000-0000-000032670000}"/>
    <cellStyle name="Normal 55 2 2 3 5 3" xfId="27468" xr:uid="{00000000-0005-0000-0000-000033670000}"/>
    <cellStyle name="Normal 55 2 2 3 6" xfId="7349" xr:uid="{00000000-0005-0000-0000-000034670000}"/>
    <cellStyle name="Normal 55 2 2 3 6 2" xfId="37675" xr:uid="{00000000-0005-0000-0000-000035670000}"/>
    <cellStyle name="Normal 55 2 2 3 6 3" xfId="22451" xr:uid="{00000000-0005-0000-0000-000036670000}"/>
    <cellStyle name="Normal 55 2 2 3 7" xfId="32663" xr:uid="{00000000-0005-0000-0000-000037670000}"/>
    <cellStyle name="Normal 55 2 2 3 8" xfId="17438" xr:uid="{00000000-0005-0000-0000-000038670000}"/>
    <cellStyle name="Normal 55 2 2 4" xfId="2696" xr:uid="{00000000-0005-0000-0000-000039670000}"/>
    <cellStyle name="Normal 55 2 2 4 2" xfId="4386" xr:uid="{00000000-0005-0000-0000-00003A670000}"/>
    <cellStyle name="Normal 55 2 2 4 2 2" xfId="14459" xr:uid="{00000000-0005-0000-0000-00003B670000}"/>
    <cellStyle name="Normal 55 2 2 4 2 2 2" xfId="44781" xr:uid="{00000000-0005-0000-0000-00003C670000}"/>
    <cellStyle name="Normal 55 2 2 4 2 2 3" xfId="29557" xr:uid="{00000000-0005-0000-0000-00003D670000}"/>
    <cellStyle name="Normal 55 2 2 4 2 3" xfId="9439" xr:uid="{00000000-0005-0000-0000-00003E670000}"/>
    <cellStyle name="Normal 55 2 2 4 2 3 2" xfId="39764" xr:uid="{00000000-0005-0000-0000-00003F670000}"/>
    <cellStyle name="Normal 55 2 2 4 2 3 3" xfId="24540" xr:uid="{00000000-0005-0000-0000-000040670000}"/>
    <cellStyle name="Normal 55 2 2 4 2 4" xfId="34751" xr:uid="{00000000-0005-0000-0000-000041670000}"/>
    <cellStyle name="Normal 55 2 2 4 2 5" xfId="19527" xr:uid="{00000000-0005-0000-0000-000042670000}"/>
    <cellStyle name="Normal 55 2 2 4 3" xfId="6078" xr:uid="{00000000-0005-0000-0000-000043670000}"/>
    <cellStyle name="Normal 55 2 2 4 3 2" xfId="16130" xr:uid="{00000000-0005-0000-0000-000044670000}"/>
    <cellStyle name="Normal 55 2 2 4 3 2 2" xfId="46452" xr:uid="{00000000-0005-0000-0000-000045670000}"/>
    <cellStyle name="Normal 55 2 2 4 3 2 3" xfId="31228" xr:uid="{00000000-0005-0000-0000-000046670000}"/>
    <cellStyle name="Normal 55 2 2 4 3 3" xfId="11110" xr:uid="{00000000-0005-0000-0000-000047670000}"/>
    <cellStyle name="Normal 55 2 2 4 3 3 2" xfId="41435" xr:uid="{00000000-0005-0000-0000-000048670000}"/>
    <cellStyle name="Normal 55 2 2 4 3 3 3" xfId="26211" xr:uid="{00000000-0005-0000-0000-000049670000}"/>
    <cellStyle name="Normal 55 2 2 4 3 4" xfId="36422" xr:uid="{00000000-0005-0000-0000-00004A670000}"/>
    <cellStyle name="Normal 55 2 2 4 3 5" xfId="21198" xr:uid="{00000000-0005-0000-0000-00004B670000}"/>
    <cellStyle name="Normal 55 2 2 4 4" xfId="12788" xr:uid="{00000000-0005-0000-0000-00004C670000}"/>
    <cellStyle name="Normal 55 2 2 4 4 2" xfId="43110" xr:uid="{00000000-0005-0000-0000-00004D670000}"/>
    <cellStyle name="Normal 55 2 2 4 4 3" xfId="27886" xr:uid="{00000000-0005-0000-0000-00004E670000}"/>
    <cellStyle name="Normal 55 2 2 4 5" xfId="7767" xr:uid="{00000000-0005-0000-0000-00004F670000}"/>
    <cellStyle name="Normal 55 2 2 4 5 2" xfId="38093" xr:uid="{00000000-0005-0000-0000-000050670000}"/>
    <cellStyle name="Normal 55 2 2 4 5 3" xfId="22869" xr:uid="{00000000-0005-0000-0000-000051670000}"/>
    <cellStyle name="Normal 55 2 2 4 6" xfId="33081" xr:uid="{00000000-0005-0000-0000-000052670000}"/>
    <cellStyle name="Normal 55 2 2 4 7" xfId="17856" xr:uid="{00000000-0005-0000-0000-000053670000}"/>
    <cellStyle name="Normal 55 2 2 5" xfId="3549" xr:uid="{00000000-0005-0000-0000-000054670000}"/>
    <cellStyle name="Normal 55 2 2 5 2" xfId="13623" xr:uid="{00000000-0005-0000-0000-000055670000}"/>
    <cellStyle name="Normal 55 2 2 5 2 2" xfId="43945" xr:uid="{00000000-0005-0000-0000-000056670000}"/>
    <cellStyle name="Normal 55 2 2 5 2 3" xfId="28721" xr:uid="{00000000-0005-0000-0000-000057670000}"/>
    <cellStyle name="Normal 55 2 2 5 3" xfId="8603" xr:uid="{00000000-0005-0000-0000-000058670000}"/>
    <cellStyle name="Normal 55 2 2 5 3 2" xfId="38928" xr:uid="{00000000-0005-0000-0000-000059670000}"/>
    <cellStyle name="Normal 55 2 2 5 3 3" xfId="23704" xr:uid="{00000000-0005-0000-0000-00005A670000}"/>
    <cellStyle name="Normal 55 2 2 5 4" xfId="33915" xr:uid="{00000000-0005-0000-0000-00005B670000}"/>
    <cellStyle name="Normal 55 2 2 5 5" xfId="18691" xr:uid="{00000000-0005-0000-0000-00005C670000}"/>
    <cellStyle name="Normal 55 2 2 6" xfId="5242" xr:uid="{00000000-0005-0000-0000-00005D670000}"/>
    <cellStyle name="Normal 55 2 2 6 2" xfId="15294" xr:uid="{00000000-0005-0000-0000-00005E670000}"/>
    <cellStyle name="Normal 55 2 2 6 2 2" xfId="45616" xr:uid="{00000000-0005-0000-0000-00005F670000}"/>
    <cellStyle name="Normal 55 2 2 6 2 3" xfId="30392" xr:uid="{00000000-0005-0000-0000-000060670000}"/>
    <cellStyle name="Normal 55 2 2 6 3" xfId="10274" xr:uid="{00000000-0005-0000-0000-000061670000}"/>
    <cellStyle name="Normal 55 2 2 6 3 2" xfId="40599" xr:uid="{00000000-0005-0000-0000-000062670000}"/>
    <cellStyle name="Normal 55 2 2 6 3 3" xfId="25375" xr:uid="{00000000-0005-0000-0000-000063670000}"/>
    <cellStyle name="Normal 55 2 2 6 4" xfId="35586" xr:uid="{00000000-0005-0000-0000-000064670000}"/>
    <cellStyle name="Normal 55 2 2 6 5" xfId="20362" xr:uid="{00000000-0005-0000-0000-000065670000}"/>
    <cellStyle name="Normal 55 2 2 7" xfId="11952" xr:uid="{00000000-0005-0000-0000-000066670000}"/>
    <cellStyle name="Normal 55 2 2 7 2" xfId="42274" xr:uid="{00000000-0005-0000-0000-000067670000}"/>
    <cellStyle name="Normal 55 2 2 7 3" xfId="27050" xr:uid="{00000000-0005-0000-0000-000068670000}"/>
    <cellStyle name="Normal 55 2 2 8" xfId="6931" xr:uid="{00000000-0005-0000-0000-000069670000}"/>
    <cellStyle name="Normal 55 2 2 8 2" xfId="37257" xr:uid="{00000000-0005-0000-0000-00006A670000}"/>
    <cellStyle name="Normal 55 2 2 8 3" xfId="22033" xr:uid="{00000000-0005-0000-0000-00006B670000}"/>
    <cellStyle name="Normal 55 2 2 9" xfId="32245" xr:uid="{00000000-0005-0000-0000-00006C670000}"/>
    <cellStyle name="Normal 55 2 3" xfId="1958" xr:uid="{00000000-0005-0000-0000-00006D670000}"/>
    <cellStyle name="Normal 55 2 3 2" xfId="2379" xr:uid="{00000000-0005-0000-0000-00006E670000}"/>
    <cellStyle name="Normal 55 2 3 2 2" xfId="3218" xr:uid="{00000000-0005-0000-0000-00006F670000}"/>
    <cellStyle name="Normal 55 2 3 2 2 2" xfId="4908" xr:uid="{00000000-0005-0000-0000-000070670000}"/>
    <cellStyle name="Normal 55 2 3 2 2 2 2" xfId="14981" xr:uid="{00000000-0005-0000-0000-000071670000}"/>
    <cellStyle name="Normal 55 2 3 2 2 2 2 2" xfId="45303" xr:uid="{00000000-0005-0000-0000-000072670000}"/>
    <cellStyle name="Normal 55 2 3 2 2 2 2 3" xfId="30079" xr:uid="{00000000-0005-0000-0000-000073670000}"/>
    <cellStyle name="Normal 55 2 3 2 2 2 3" xfId="9961" xr:uid="{00000000-0005-0000-0000-000074670000}"/>
    <cellStyle name="Normal 55 2 3 2 2 2 3 2" xfId="40286" xr:uid="{00000000-0005-0000-0000-000075670000}"/>
    <cellStyle name="Normal 55 2 3 2 2 2 3 3" xfId="25062" xr:uid="{00000000-0005-0000-0000-000076670000}"/>
    <cellStyle name="Normal 55 2 3 2 2 2 4" xfId="35273" xr:uid="{00000000-0005-0000-0000-000077670000}"/>
    <cellStyle name="Normal 55 2 3 2 2 2 5" xfId="20049" xr:uid="{00000000-0005-0000-0000-000078670000}"/>
    <cellStyle name="Normal 55 2 3 2 2 3" xfId="6600" xr:uid="{00000000-0005-0000-0000-000079670000}"/>
    <cellStyle name="Normal 55 2 3 2 2 3 2" xfId="16652" xr:uid="{00000000-0005-0000-0000-00007A670000}"/>
    <cellStyle name="Normal 55 2 3 2 2 3 2 2" xfId="46974" xr:uid="{00000000-0005-0000-0000-00007B670000}"/>
    <cellStyle name="Normal 55 2 3 2 2 3 2 3" xfId="31750" xr:uid="{00000000-0005-0000-0000-00007C670000}"/>
    <cellStyle name="Normal 55 2 3 2 2 3 3" xfId="11632" xr:uid="{00000000-0005-0000-0000-00007D670000}"/>
    <cellStyle name="Normal 55 2 3 2 2 3 3 2" xfId="41957" xr:uid="{00000000-0005-0000-0000-00007E670000}"/>
    <cellStyle name="Normal 55 2 3 2 2 3 3 3" xfId="26733" xr:uid="{00000000-0005-0000-0000-00007F670000}"/>
    <cellStyle name="Normal 55 2 3 2 2 3 4" xfId="36944" xr:uid="{00000000-0005-0000-0000-000080670000}"/>
    <cellStyle name="Normal 55 2 3 2 2 3 5" xfId="21720" xr:uid="{00000000-0005-0000-0000-000081670000}"/>
    <cellStyle name="Normal 55 2 3 2 2 4" xfId="13310" xr:uid="{00000000-0005-0000-0000-000082670000}"/>
    <cellStyle name="Normal 55 2 3 2 2 4 2" xfId="43632" xr:uid="{00000000-0005-0000-0000-000083670000}"/>
    <cellStyle name="Normal 55 2 3 2 2 4 3" xfId="28408" xr:uid="{00000000-0005-0000-0000-000084670000}"/>
    <cellStyle name="Normal 55 2 3 2 2 5" xfId="8289" xr:uid="{00000000-0005-0000-0000-000085670000}"/>
    <cellStyle name="Normal 55 2 3 2 2 5 2" xfId="38615" xr:uid="{00000000-0005-0000-0000-000086670000}"/>
    <cellStyle name="Normal 55 2 3 2 2 5 3" xfId="23391" xr:uid="{00000000-0005-0000-0000-000087670000}"/>
    <cellStyle name="Normal 55 2 3 2 2 6" xfId="33603" xr:uid="{00000000-0005-0000-0000-000088670000}"/>
    <cellStyle name="Normal 55 2 3 2 2 7" xfId="18378" xr:uid="{00000000-0005-0000-0000-000089670000}"/>
    <cellStyle name="Normal 55 2 3 2 3" xfId="4071" xr:uid="{00000000-0005-0000-0000-00008A670000}"/>
    <cellStyle name="Normal 55 2 3 2 3 2" xfId="14145" xr:uid="{00000000-0005-0000-0000-00008B670000}"/>
    <cellStyle name="Normal 55 2 3 2 3 2 2" xfId="44467" xr:uid="{00000000-0005-0000-0000-00008C670000}"/>
    <cellStyle name="Normal 55 2 3 2 3 2 3" xfId="29243" xr:uid="{00000000-0005-0000-0000-00008D670000}"/>
    <cellStyle name="Normal 55 2 3 2 3 3" xfId="9125" xr:uid="{00000000-0005-0000-0000-00008E670000}"/>
    <cellStyle name="Normal 55 2 3 2 3 3 2" xfId="39450" xr:uid="{00000000-0005-0000-0000-00008F670000}"/>
    <cellStyle name="Normal 55 2 3 2 3 3 3" xfId="24226" xr:uid="{00000000-0005-0000-0000-000090670000}"/>
    <cellStyle name="Normal 55 2 3 2 3 4" xfId="34437" xr:uid="{00000000-0005-0000-0000-000091670000}"/>
    <cellStyle name="Normal 55 2 3 2 3 5" xfId="19213" xr:uid="{00000000-0005-0000-0000-000092670000}"/>
    <cellStyle name="Normal 55 2 3 2 4" xfId="5764" xr:uid="{00000000-0005-0000-0000-000093670000}"/>
    <cellStyle name="Normal 55 2 3 2 4 2" xfId="15816" xr:uid="{00000000-0005-0000-0000-000094670000}"/>
    <cellStyle name="Normal 55 2 3 2 4 2 2" xfId="46138" xr:uid="{00000000-0005-0000-0000-000095670000}"/>
    <cellStyle name="Normal 55 2 3 2 4 2 3" xfId="30914" xr:uid="{00000000-0005-0000-0000-000096670000}"/>
    <cellStyle name="Normal 55 2 3 2 4 3" xfId="10796" xr:uid="{00000000-0005-0000-0000-000097670000}"/>
    <cellStyle name="Normal 55 2 3 2 4 3 2" xfId="41121" xr:uid="{00000000-0005-0000-0000-000098670000}"/>
    <cellStyle name="Normal 55 2 3 2 4 3 3" xfId="25897" xr:uid="{00000000-0005-0000-0000-000099670000}"/>
    <cellStyle name="Normal 55 2 3 2 4 4" xfId="36108" xr:uid="{00000000-0005-0000-0000-00009A670000}"/>
    <cellStyle name="Normal 55 2 3 2 4 5" xfId="20884" xr:uid="{00000000-0005-0000-0000-00009B670000}"/>
    <cellStyle name="Normal 55 2 3 2 5" xfId="12474" xr:uid="{00000000-0005-0000-0000-00009C670000}"/>
    <cellStyle name="Normal 55 2 3 2 5 2" xfId="42796" xr:uid="{00000000-0005-0000-0000-00009D670000}"/>
    <cellStyle name="Normal 55 2 3 2 5 3" xfId="27572" xr:uid="{00000000-0005-0000-0000-00009E670000}"/>
    <cellStyle name="Normal 55 2 3 2 6" xfId="7453" xr:uid="{00000000-0005-0000-0000-00009F670000}"/>
    <cellStyle name="Normal 55 2 3 2 6 2" xfId="37779" xr:uid="{00000000-0005-0000-0000-0000A0670000}"/>
    <cellStyle name="Normal 55 2 3 2 6 3" xfId="22555" xr:uid="{00000000-0005-0000-0000-0000A1670000}"/>
    <cellStyle name="Normal 55 2 3 2 7" xfId="32767" xr:uid="{00000000-0005-0000-0000-0000A2670000}"/>
    <cellStyle name="Normal 55 2 3 2 8" xfId="17542" xr:uid="{00000000-0005-0000-0000-0000A3670000}"/>
    <cellStyle name="Normal 55 2 3 3" xfId="2800" xr:uid="{00000000-0005-0000-0000-0000A4670000}"/>
    <cellStyle name="Normal 55 2 3 3 2" xfId="4490" xr:uid="{00000000-0005-0000-0000-0000A5670000}"/>
    <cellStyle name="Normal 55 2 3 3 2 2" xfId="14563" xr:uid="{00000000-0005-0000-0000-0000A6670000}"/>
    <cellStyle name="Normal 55 2 3 3 2 2 2" xfId="44885" xr:uid="{00000000-0005-0000-0000-0000A7670000}"/>
    <cellStyle name="Normal 55 2 3 3 2 2 3" xfId="29661" xr:uid="{00000000-0005-0000-0000-0000A8670000}"/>
    <cellStyle name="Normal 55 2 3 3 2 3" xfId="9543" xr:uid="{00000000-0005-0000-0000-0000A9670000}"/>
    <cellStyle name="Normal 55 2 3 3 2 3 2" xfId="39868" xr:uid="{00000000-0005-0000-0000-0000AA670000}"/>
    <cellStyle name="Normal 55 2 3 3 2 3 3" xfId="24644" xr:uid="{00000000-0005-0000-0000-0000AB670000}"/>
    <cellStyle name="Normal 55 2 3 3 2 4" xfId="34855" xr:uid="{00000000-0005-0000-0000-0000AC670000}"/>
    <cellStyle name="Normal 55 2 3 3 2 5" xfId="19631" xr:uid="{00000000-0005-0000-0000-0000AD670000}"/>
    <cellStyle name="Normal 55 2 3 3 3" xfId="6182" xr:uid="{00000000-0005-0000-0000-0000AE670000}"/>
    <cellStyle name="Normal 55 2 3 3 3 2" xfId="16234" xr:uid="{00000000-0005-0000-0000-0000AF670000}"/>
    <cellStyle name="Normal 55 2 3 3 3 2 2" xfId="46556" xr:uid="{00000000-0005-0000-0000-0000B0670000}"/>
    <cellStyle name="Normal 55 2 3 3 3 2 3" xfId="31332" xr:uid="{00000000-0005-0000-0000-0000B1670000}"/>
    <cellStyle name="Normal 55 2 3 3 3 3" xfId="11214" xr:uid="{00000000-0005-0000-0000-0000B2670000}"/>
    <cellStyle name="Normal 55 2 3 3 3 3 2" xfId="41539" xr:uid="{00000000-0005-0000-0000-0000B3670000}"/>
    <cellStyle name="Normal 55 2 3 3 3 3 3" xfId="26315" xr:uid="{00000000-0005-0000-0000-0000B4670000}"/>
    <cellStyle name="Normal 55 2 3 3 3 4" xfId="36526" xr:uid="{00000000-0005-0000-0000-0000B5670000}"/>
    <cellStyle name="Normal 55 2 3 3 3 5" xfId="21302" xr:uid="{00000000-0005-0000-0000-0000B6670000}"/>
    <cellStyle name="Normal 55 2 3 3 4" xfId="12892" xr:uid="{00000000-0005-0000-0000-0000B7670000}"/>
    <cellStyle name="Normal 55 2 3 3 4 2" xfId="43214" xr:uid="{00000000-0005-0000-0000-0000B8670000}"/>
    <cellStyle name="Normal 55 2 3 3 4 3" xfId="27990" xr:uid="{00000000-0005-0000-0000-0000B9670000}"/>
    <cellStyle name="Normal 55 2 3 3 5" xfId="7871" xr:uid="{00000000-0005-0000-0000-0000BA670000}"/>
    <cellStyle name="Normal 55 2 3 3 5 2" xfId="38197" xr:uid="{00000000-0005-0000-0000-0000BB670000}"/>
    <cellStyle name="Normal 55 2 3 3 5 3" xfId="22973" xr:uid="{00000000-0005-0000-0000-0000BC670000}"/>
    <cellStyle name="Normal 55 2 3 3 6" xfId="33185" xr:uid="{00000000-0005-0000-0000-0000BD670000}"/>
    <cellStyle name="Normal 55 2 3 3 7" xfId="17960" xr:uid="{00000000-0005-0000-0000-0000BE670000}"/>
    <cellStyle name="Normal 55 2 3 4" xfId="3653" xr:uid="{00000000-0005-0000-0000-0000BF670000}"/>
    <cellStyle name="Normal 55 2 3 4 2" xfId="13727" xr:uid="{00000000-0005-0000-0000-0000C0670000}"/>
    <cellStyle name="Normal 55 2 3 4 2 2" xfId="44049" xr:uid="{00000000-0005-0000-0000-0000C1670000}"/>
    <cellStyle name="Normal 55 2 3 4 2 3" xfId="28825" xr:uid="{00000000-0005-0000-0000-0000C2670000}"/>
    <cellStyle name="Normal 55 2 3 4 3" xfId="8707" xr:uid="{00000000-0005-0000-0000-0000C3670000}"/>
    <cellStyle name="Normal 55 2 3 4 3 2" xfId="39032" xr:uid="{00000000-0005-0000-0000-0000C4670000}"/>
    <cellStyle name="Normal 55 2 3 4 3 3" xfId="23808" xr:uid="{00000000-0005-0000-0000-0000C5670000}"/>
    <cellStyle name="Normal 55 2 3 4 4" xfId="34019" xr:uid="{00000000-0005-0000-0000-0000C6670000}"/>
    <cellStyle name="Normal 55 2 3 4 5" xfId="18795" xr:uid="{00000000-0005-0000-0000-0000C7670000}"/>
    <cellStyle name="Normal 55 2 3 5" xfId="5346" xr:uid="{00000000-0005-0000-0000-0000C8670000}"/>
    <cellStyle name="Normal 55 2 3 5 2" xfId="15398" xr:uid="{00000000-0005-0000-0000-0000C9670000}"/>
    <cellStyle name="Normal 55 2 3 5 2 2" xfId="45720" xr:uid="{00000000-0005-0000-0000-0000CA670000}"/>
    <cellStyle name="Normal 55 2 3 5 2 3" xfId="30496" xr:uid="{00000000-0005-0000-0000-0000CB670000}"/>
    <cellStyle name="Normal 55 2 3 5 3" xfId="10378" xr:uid="{00000000-0005-0000-0000-0000CC670000}"/>
    <cellStyle name="Normal 55 2 3 5 3 2" xfId="40703" xr:uid="{00000000-0005-0000-0000-0000CD670000}"/>
    <cellStyle name="Normal 55 2 3 5 3 3" xfId="25479" xr:uid="{00000000-0005-0000-0000-0000CE670000}"/>
    <cellStyle name="Normal 55 2 3 5 4" xfId="35690" xr:uid="{00000000-0005-0000-0000-0000CF670000}"/>
    <cellStyle name="Normal 55 2 3 5 5" xfId="20466" xr:uid="{00000000-0005-0000-0000-0000D0670000}"/>
    <cellStyle name="Normal 55 2 3 6" xfId="12056" xr:uid="{00000000-0005-0000-0000-0000D1670000}"/>
    <cellStyle name="Normal 55 2 3 6 2" xfId="42378" xr:uid="{00000000-0005-0000-0000-0000D2670000}"/>
    <cellStyle name="Normal 55 2 3 6 3" xfId="27154" xr:uid="{00000000-0005-0000-0000-0000D3670000}"/>
    <cellStyle name="Normal 55 2 3 7" xfId="7035" xr:uid="{00000000-0005-0000-0000-0000D4670000}"/>
    <cellStyle name="Normal 55 2 3 7 2" xfId="37361" xr:uid="{00000000-0005-0000-0000-0000D5670000}"/>
    <cellStyle name="Normal 55 2 3 7 3" xfId="22137" xr:uid="{00000000-0005-0000-0000-0000D6670000}"/>
    <cellStyle name="Normal 55 2 3 8" xfId="32349" xr:uid="{00000000-0005-0000-0000-0000D7670000}"/>
    <cellStyle name="Normal 55 2 3 9" xfId="17124" xr:uid="{00000000-0005-0000-0000-0000D8670000}"/>
    <cellStyle name="Normal 55 2 4" xfId="2171" xr:uid="{00000000-0005-0000-0000-0000D9670000}"/>
    <cellStyle name="Normal 55 2 4 2" xfId="3010" xr:uid="{00000000-0005-0000-0000-0000DA670000}"/>
    <cellStyle name="Normal 55 2 4 2 2" xfId="4700" xr:uid="{00000000-0005-0000-0000-0000DB670000}"/>
    <cellStyle name="Normal 55 2 4 2 2 2" xfId="14773" xr:uid="{00000000-0005-0000-0000-0000DC670000}"/>
    <cellStyle name="Normal 55 2 4 2 2 2 2" xfId="45095" xr:uid="{00000000-0005-0000-0000-0000DD670000}"/>
    <cellStyle name="Normal 55 2 4 2 2 2 3" xfId="29871" xr:uid="{00000000-0005-0000-0000-0000DE670000}"/>
    <cellStyle name="Normal 55 2 4 2 2 3" xfId="9753" xr:uid="{00000000-0005-0000-0000-0000DF670000}"/>
    <cellStyle name="Normal 55 2 4 2 2 3 2" xfId="40078" xr:uid="{00000000-0005-0000-0000-0000E0670000}"/>
    <cellStyle name="Normal 55 2 4 2 2 3 3" xfId="24854" xr:uid="{00000000-0005-0000-0000-0000E1670000}"/>
    <cellStyle name="Normal 55 2 4 2 2 4" xfId="35065" xr:uid="{00000000-0005-0000-0000-0000E2670000}"/>
    <cellStyle name="Normal 55 2 4 2 2 5" xfId="19841" xr:uid="{00000000-0005-0000-0000-0000E3670000}"/>
    <cellStyle name="Normal 55 2 4 2 3" xfId="6392" xr:uid="{00000000-0005-0000-0000-0000E4670000}"/>
    <cellStyle name="Normal 55 2 4 2 3 2" xfId="16444" xr:uid="{00000000-0005-0000-0000-0000E5670000}"/>
    <cellStyle name="Normal 55 2 4 2 3 2 2" xfId="46766" xr:uid="{00000000-0005-0000-0000-0000E6670000}"/>
    <cellStyle name="Normal 55 2 4 2 3 2 3" xfId="31542" xr:uid="{00000000-0005-0000-0000-0000E7670000}"/>
    <cellStyle name="Normal 55 2 4 2 3 3" xfId="11424" xr:uid="{00000000-0005-0000-0000-0000E8670000}"/>
    <cellStyle name="Normal 55 2 4 2 3 3 2" xfId="41749" xr:uid="{00000000-0005-0000-0000-0000E9670000}"/>
    <cellStyle name="Normal 55 2 4 2 3 3 3" xfId="26525" xr:uid="{00000000-0005-0000-0000-0000EA670000}"/>
    <cellStyle name="Normal 55 2 4 2 3 4" xfId="36736" xr:uid="{00000000-0005-0000-0000-0000EB670000}"/>
    <cellStyle name="Normal 55 2 4 2 3 5" xfId="21512" xr:uid="{00000000-0005-0000-0000-0000EC670000}"/>
    <cellStyle name="Normal 55 2 4 2 4" xfId="13102" xr:uid="{00000000-0005-0000-0000-0000ED670000}"/>
    <cellStyle name="Normal 55 2 4 2 4 2" xfId="43424" xr:uid="{00000000-0005-0000-0000-0000EE670000}"/>
    <cellStyle name="Normal 55 2 4 2 4 3" xfId="28200" xr:uid="{00000000-0005-0000-0000-0000EF670000}"/>
    <cellStyle name="Normal 55 2 4 2 5" xfId="8081" xr:uid="{00000000-0005-0000-0000-0000F0670000}"/>
    <cellStyle name="Normal 55 2 4 2 5 2" xfId="38407" xr:uid="{00000000-0005-0000-0000-0000F1670000}"/>
    <cellStyle name="Normal 55 2 4 2 5 3" xfId="23183" xr:uid="{00000000-0005-0000-0000-0000F2670000}"/>
    <cellStyle name="Normal 55 2 4 2 6" xfId="33395" xr:uid="{00000000-0005-0000-0000-0000F3670000}"/>
    <cellStyle name="Normal 55 2 4 2 7" xfId="18170" xr:uid="{00000000-0005-0000-0000-0000F4670000}"/>
    <cellStyle name="Normal 55 2 4 3" xfId="3863" xr:uid="{00000000-0005-0000-0000-0000F5670000}"/>
    <cellStyle name="Normal 55 2 4 3 2" xfId="13937" xr:uid="{00000000-0005-0000-0000-0000F6670000}"/>
    <cellStyle name="Normal 55 2 4 3 2 2" xfId="44259" xr:uid="{00000000-0005-0000-0000-0000F7670000}"/>
    <cellStyle name="Normal 55 2 4 3 2 3" xfId="29035" xr:uid="{00000000-0005-0000-0000-0000F8670000}"/>
    <cellStyle name="Normal 55 2 4 3 3" xfId="8917" xr:uid="{00000000-0005-0000-0000-0000F9670000}"/>
    <cellStyle name="Normal 55 2 4 3 3 2" xfId="39242" xr:uid="{00000000-0005-0000-0000-0000FA670000}"/>
    <cellStyle name="Normal 55 2 4 3 3 3" xfId="24018" xr:uid="{00000000-0005-0000-0000-0000FB670000}"/>
    <cellStyle name="Normal 55 2 4 3 4" xfId="34229" xr:uid="{00000000-0005-0000-0000-0000FC670000}"/>
    <cellStyle name="Normal 55 2 4 3 5" xfId="19005" xr:uid="{00000000-0005-0000-0000-0000FD670000}"/>
    <cellStyle name="Normal 55 2 4 4" xfId="5556" xr:uid="{00000000-0005-0000-0000-0000FE670000}"/>
    <cellStyle name="Normal 55 2 4 4 2" xfId="15608" xr:uid="{00000000-0005-0000-0000-0000FF670000}"/>
    <cellStyle name="Normal 55 2 4 4 2 2" xfId="45930" xr:uid="{00000000-0005-0000-0000-000000680000}"/>
    <cellStyle name="Normal 55 2 4 4 2 3" xfId="30706" xr:uid="{00000000-0005-0000-0000-000001680000}"/>
    <cellStyle name="Normal 55 2 4 4 3" xfId="10588" xr:uid="{00000000-0005-0000-0000-000002680000}"/>
    <cellStyle name="Normal 55 2 4 4 3 2" xfId="40913" xr:uid="{00000000-0005-0000-0000-000003680000}"/>
    <cellStyle name="Normal 55 2 4 4 3 3" xfId="25689" xr:uid="{00000000-0005-0000-0000-000004680000}"/>
    <cellStyle name="Normal 55 2 4 4 4" xfId="35900" xr:uid="{00000000-0005-0000-0000-000005680000}"/>
    <cellStyle name="Normal 55 2 4 4 5" xfId="20676" xr:uid="{00000000-0005-0000-0000-000006680000}"/>
    <cellStyle name="Normal 55 2 4 5" xfId="12266" xr:uid="{00000000-0005-0000-0000-000007680000}"/>
    <cellStyle name="Normal 55 2 4 5 2" xfId="42588" xr:uid="{00000000-0005-0000-0000-000008680000}"/>
    <cellStyle name="Normal 55 2 4 5 3" xfId="27364" xr:uid="{00000000-0005-0000-0000-000009680000}"/>
    <cellStyle name="Normal 55 2 4 6" xfId="7245" xr:uid="{00000000-0005-0000-0000-00000A680000}"/>
    <cellStyle name="Normal 55 2 4 6 2" xfId="37571" xr:uid="{00000000-0005-0000-0000-00000B680000}"/>
    <cellStyle name="Normal 55 2 4 6 3" xfId="22347" xr:uid="{00000000-0005-0000-0000-00000C680000}"/>
    <cellStyle name="Normal 55 2 4 7" xfId="32559" xr:uid="{00000000-0005-0000-0000-00000D680000}"/>
    <cellStyle name="Normal 55 2 4 8" xfId="17334" xr:uid="{00000000-0005-0000-0000-00000E680000}"/>
    <cellStyle name="Normal 55 2 5" xfId="2592" xr:uid="{00000000-0005-0000-0000-00000F680000}"/>
    <cellStyle name="Normal 55 2 5 2" xfId="4282" xr:uid="{00000000-0005-0000-0000-000010680000}"/>
    <cellStyle name="Normal 55 2 5 2 2" xfId="14355" xr:uid="{00000000-0005-0000-0000-000011680000}"/>
    <cellStyle name="Normal 55 2 5 2 2 2" xfId="44677" xr:uid="{00000000-0005-0000-0000-000012680000}"/>
    <cellStyle name="Normal 55 2 5 2 2 3" xfId="29453" xr:uid="{00000000-0005-0000-0000-000013680000}"/>
    <cellStyle name="Normal 55 2 5 2 3" xfId="9335" xr:uid="{00000000-0005-0000-0000-000014680000}"/>
    <cellStyle name="Normal 55 2 5 2 3 2" xfId="39660" xr:uid="{00000000-0005-0000-0000-000015680000}"/>
    <cellStyle name="Normal 55 2 5 2 3 3" xfId="24436" xr:uid="{00000000-0005-0000-0000-000016680000}"/>
    <cellStyle name="Normal 55 2 5 2 4" xfId="34647" xr:uid="{00000000-0005-0000-0000-000017680000}"/>
    <cellStyle name="Normal 55 2 5 2 5" xfId="19423" xr:uid="{00000000-0005-0000-0000-000018680000}"/>
    <cellStyle name="Normal 55 2 5 3" xfId="5974" xr:uid="{00000000-0005-0000-0000-000019680000}"/>
    <cellStyle name="Normal 55 2 5 3 2" xfId="16026" xr:uid="{00000000-0005-0000-0000-00001A680000}"/>
    <cellStyle name="Normal 55 2 5 3 2 2" xfId="46348" xr:uid="{00000000-0005-0000-0000-00001B680000}"/>
    <cellStyle name="Normal 55 2 5 3 2 3" xfId="31124" xr:uid="{00000000-0005-0000-0000-00001C680000}"/>
    <cellStyle name="Normal 55 2 5 3 3" xfId="11006" xr:uid="{00000000-0005-0000-0000-00001D680000}"/>
    <cellStyle name="Normal 55 2 5 3 3 2" xfId="41331" xr:uid="{00000000-0005-0000-0000-00001E680000}"/>
    <cellStyle name="Normal 55 2 5 3 3 3" xfId="26107" xr:uid="{00000000-0005-0000-0000-00001F680000}"/>
    <cellStyle name="Normal 55 2 5 3 4" xfId="36318" xr:uid="{00000000-0005-0000-0000-000020680000}"/>
    <cellStyle name="Normal 55 2 5 3 5" xfId="21094" xr:uid="{00000000-0005-0000-0000-000021680000}"/>
    <cellStyle name="Normal 55 2 5 4" xfId="12684" xr:uid="{00000000-0005-0000-0000-000022680000}"/>
    <cellStyle name="Normal 55 2 5 4 2" xfId="43006" xr:uid="{00000000-0005-0000-0000-000023680000}"/>
    <cellStyle name="Normal 55 2 5 4 3" xfId="27782" xr:uid="{00000000-0005-0000-0000-000024680000}"/>
    <cellStyle name="Normal 55 2 5 5" xfId="7663" xr:uid="{00000000-0005-0000-0000-000025680000}"/>
    <cellStyle name="Normal 55 2 5 5 2" xfId="37989" xr:uid="{00000000-0005-0000-0000-000026680000}"/>
    <cellStyle name="Normal 55 2 5 5 3" xfId="22765" xr:uid="{00000000-0005-0000-0000-000027680000}"/>
    <cellStyle name="Normal 55 2 5 6" xfId="32977" xr:uid="{00000000-0005-0000-0000-000028680000}"/>
    <cellStyle name="Normal 55 2 5 7" xfId="17752" xr:uid="{00000000-0005-0000-0000-000029680000}"/>
    <cellStyle name="Normal 55 2 6" xfId="3445" xr:uid="{00000000-0005-0000-0000-00002A680000}"/>
    <cellStyle name="Normal 55 2 6 2" xfId="13519" xr:uid="{00000000-0005-0000-0000-00002B680000}"/>
    <cellStyle name="Normal 55 2 6 2 2" xfId="43841" xr:uid="{00000000-0005-0000-0000-00002C680000}"/>
    <cellStyle name="Normal 55 2 6 2 3" xfId="28617" xr:uid="{00000000-0005-0000-0000-00002D680000}"/>
    <cellStyle name="Normal 55 2 6 3" xfId="8499" xr:uid="{00000000-0005-0000-0000-00002E680000}"/>
    <cellStyle name="Normal 55 2 6 3 2" xfId="38824" xr:uid="{00000000-0005-0000-0000-00002F680000}"/>
    <cellStyle name="Normal 55 2 6 3 3" xfId="23600" xr:uid="{00000000-0005-0000-0000-000030680000}"/>
    <cellStyle name="Normal 55 2 6 4" xfId="33811" xr:uid="{00000000-0005-0000-0000-000031680000}"/>
    <cellStyle name="Normal 55 2 6 5" xfId="18587" xr:uid="{00000000-0005-0000-0000-000032680000}"/>
    <cellStyle name="Normal 55 2 7" xfId="5138" xr:uid="{00000000-0005-0000-0000-000033680000}"/>
    <cellStyle name="Normal 55 2 7 2" xfId="15190" xr:uid="{00000000-0005-0000-0000-000034680000}"/>
    <cellStyle name="Normal 55 2 7 2 2" xfId="45512" xr:uid="{00000000-0005-0000-0000-000035680000}"/>
    <cellStyle name="Normal 55 2 7 2 3" xfId="30288" xr:uid="{00000000-0005-0000-0000-000036680000}"/>
    <cellStyle name="Normal 55 2 7 3" xfId="10170" xr:uid="{00000000-0005-0000-0000-000037680000}"/>
    <cellStyle name="Normal 55 2 7 3 2" xfId="40495" xr:uid="{00000000-0005-0000-0000-000038680000}"/>
    <cellStyle name="Normal 55 2 7 3 3" xfId="25271" xr:uid="{00000000-0005-0000-0000-000039680000}"/>
    <cellStyle name="Normal 55 2 7 4" xfId="35482" xr:uid="{00000000-0005-0000-0000-00003A680000}"/>
    <cellStyle name="Normal 55 2 7 5" xfId="20258" xr:uid="{00000000-0005-0000-0000-00003B680000}"/>
    <cellStyle name="Normal 55 2 8" xfId="11848" xr:uid="{00000000-0005-0000-0000-00003C680000}"/>
    <cellStyle name="Normal 55 2 8 2" xfId="42170" xr:uid="{00000000-0005-0000-0000-00003D680000}"/>
    <cellStyle name="Normal 55 2 8 3" xfId="26946" xr:uid="{00000000-0005-0000-0000-00003E680000}"/>
    <cellStyle name="Normal 55 2 9" xfId="6827" xr:uid="{00000000-0005-0000-0000-00003F680000}"/>
    <cellStyle name="Normal 55 2 9 2" xfId="37153" xr:uid="{00000000-0005-0000-0000-000040680000}"/>
    <cellStyle name="Normal 55 2 9 3" xfId="21929" xr:uid="{00000000-0005-0000-0000-000041680000}"/>
    <cellStyle name="Normal 55 3" xfId="1791" xr:uid="{00000000-0005-0000-0000-000042680000}"/>
    <cellStyle name="Normal 55 3 10" xfId="16968" xr:uid="{00000000-0005-0000-0000-000043680000}"/>
    <cellStyle name="Normal 55 3 2" xfId="2010" xr:uid="{00000000-0005-0000-0000-000044680000}"/>
    <cellStyle name="Normal 55 3 2 2" xfId="2431" xr:uid="{00000000-0005-0000-0000-000045680000}"/>
    <cellStyle name="Normal 55 3 2 2 2" xfId="3270" xr:uid="{00000000-0005-0000-0000-000046680000}"/>
    <cellStyle name="Normal 55 3 2 2 2 2" xfId="4960" xr:uid="{00000000-0005-0000-0000-000047680000}"/>
    <cellStyle name="Normal 55 3 2 2 2 2 2" xfId="15033" xr:uid="{00000000-0005-0000-0000-000048680000}"/>
    <cellStyle name="Normal 55 3 2 2 2 2 2 2" xfId="45355" xr:uid="{00000000-0005-0000-0000-000049680000}"/>
    <cellStyle name="Normal 55 3 2 2 2 2 2 3" xfId="30131" xr:uid="{00000000-0005-0000-0000-00004A680000}"/>
    <cellStyle name="Normal 55 3 2 2 2 2 3" xfId="10013" xr:uid="{00000000-0005-0000-0000-00004B680000}"/>
    <cellStyle name="Normal 55 3 2 2 2 2 3 2" xfId="40338" xr:uid="{00000000-0005-0000-0000-00004C680000}"/>
    <cellStyle name="Normal 55 3 2 2 2 2 3 3" xfId="25114" xr:uid="{00000000-0005-0000-0000-00004D680000}"/>
    <cellStyle name="Normal 55 3 2 2 2 2 4" xfId="35325" xr:uid="{00000000-0005-0000-0000-00004E680000}"/>
    <cellStyle name="Normal 55 3 2 2 2 2 5" xfId="20101" xr:uid="{00000000-0005-0000-0000-00004F680000}"/>
    <cellStyle name="Normal 55 3 2 2 2 3" xfId="6652" xr:uid="{00000000-0005-0000-0000-000050680000}"/>
    <cellStyle name="Normal 55 3 2 2 2 3 2" xfId="16704" xr:uid="{00000000-0005-0000-0000-000051680000}"/>
    <cellStyle name="Normal 55 3 2 2 2 3 2 2" xfId="47026" xr:uid="{00000000-0005-0000-0000-000052680000}"/>
    <cellStyle name="Normal 55 3 2 2 2 3 2 3" xfId="31802" xr:uid="{00000000-0005-0000-0000-000053680000}"/>
    <cellStyle name="Normal 55 3 2 2 2 3 3" xfId="11684" xr:uid="{00000000-0005-0000-0000-000054680000}"/>
    <cellStyle name="Normal 55 3 2 2 2 3 3 2" xfId="42009" xr:uid="{00000000-0005-0000-0000-000055680000}"/>
    <cellStyle name="Normal 55 3 2 2 2 3 3 3" xfId="26785" xr:uid="{00000000-0005-0000-0000-000056680000}"/>
    <cellStyle name="Normal 55 3 2 2 2 3 4" xfId="36996" xr:uid="{00000000-0005-0000-0000-000057680000}"/>
    <cellStyle name="Normal 55 3 2 2 2 3 5" xfId="21772" xr:uid="{00000000-0005-0000-0000-000058680000}"/>
    <cellStyle name="Normal 55 3 2 2 2 4" xfId="13362" xr:uid="{00000000-0005-0000-0000-000059680000}"/>
    <cellStyle name="Normal 55 3 2 2 2 4 2" xfId="43684" xr:uid="{00000000-0005-0000-0000-00005A680000}"/>
    <cellStyle name="Normal 55 3 2 2 2 4 3" xfId="28460" xr:uid="{00000000-0005-0000-0000-00005B680000}"/>
    <cellStyle name="Normal 55 3 2 2 2 5" xfId="8341" xr:uid="{00000000-0005-0000-0000-00005C680000}"/>
    <cellStyle name="Normal 55 3 2 2 2 5 2" xfId="38667" xr:uid="{00000000-0005-0000-0000-00005D680000}"/>
    <cellStyle name="Normal 55 3 2 2 2 5 3" xfId="23443" xr:uid="{00000000-0005-0000-0000-00005E680000}"/>
    <cellStyle name="Normal 55 3 2 2 2 6" xfId="33655" xr:uid="{00000000-0005-0000-0000-00005F680000}"/>
    <cellStyle name="Normal 55 3 2 2 2 7" xfId="18430" xr:uid="{00000000-0005-0000-0000-000060680000}"/>
    <cellStyle name="Normal 55 3 2 2 3" xfId="4123" xr:uid="{00000000-0005-0000-0000-000061680000}"/>
    <cellStyle name="Normal 55 3 2 2 3 2" xfId="14197" xr:uid="{00000000-0005-0000-0000-000062680000}"/>
    <cellStyle name="Normal 55 3 2 2 3 2 2" xfId="44519" xr:uid="{00000000-0005-0000-0000-000063680000}"/>
    <cellStyle name="Normal 55 3 2 2 3 2 3" xfId="29295" xr:uid="{00000000-0005-0000-0000-000064680000}"/>
    <cellStyle name="Normal 55 3 2 2 3 3" xfId="9177" xr:uid="{00000000-0005-0000-0000-000065680000}"/>
    <cellStyle name="Normal 55 3 2 2 3 3 2" xfId="39502" xr:uid="{00000000-0005-0000-0000-000066680000}"/>
    <cellStyle name="Normal 55 3 2 2 3 3 3" xfId="24278" xr:uid="{00000000-0005-0000-0000-000067680000}"/>
    <cellStyle name="Normal 55 3 2 2 3 4" xfId="34489" xr:uid="{00000000-0005-0000-0000-000068680000}"/>
    <cellStyle name="Normal 55 3 2 2 3 5" xfId="19265" xr:uid="{00000000-0005-0000-0000-000069680000}"/>
    <cellStyle name="Normal 55 3 2 2 4" xfId="5816" xr:uid="{00000000-0005-0000-0000-00006A680000}"/>
    <cellStyle name="Normal 55 3 2 2 4 2" xfId="15868" xr:uid="{00000000-0005-0000-0000-00006B680000}"/>
    <cellStyle name="Normal 55 3 2 2 4 2 2" xfId="46190" xr:uid="{00000000-0005-0000-0000-00006C680000}"/>
    <cellStyle name="Normal 55 3 2 2 4 2 3" xfId="30966" xr:uid="{00000000-0005-0000-0000-00006D680000}"/>
    <cellStyle name="Normal 55 3 2 2 4 3" xfId="10848" xr:uid="{00000000-0005-0000-0000-00006E680000}"/>
    <cellStyle name="Normal 55 3 2 2 4 3 2" xfId="41173" xr:uid="{00000000-0005-0000-0000-00006F680000}"/>
    <cellStyle name="Normal 55 3 2 2 4 3 3" xfId="25949" xr:uid="{00000000-0005-0000-0000-000070680000}"/>
    <cellStyle name="Normal 55 3 2 2 4 4" xfId="36160" xr:uid="{00000000-0005-0000-0000-000071680000}"/>
    <cellStyle name="Normal 55 3 2 2 4 5" xfId="20936" xr:uid="{00000000-0005-0000-0000-000072680000}"/>
    <cellStyle name="Normal 55 3 2 2 5" xfId="12526" xr:uid="{00000000-0005-0000-0000-000073680000}"/>
    <cellStyle name="Normal 55 3 2 2 5 2" xfId="42848" xr:uid="{00000000-0005-0000-0000-000074680000}"/>
    <cellStyle name="Normal 55 3 2 2 5 3" xfId="27624" xr:uid="{00000000-0005-0000-0000-000075680000}"/>
    <cellStyle name="Normal 55 3 2 2 6" xfId="7505" xr:uid="{00000000-0005-0000-0000-000076680000}"/>
    <cellStyle name="Normal 55 3 2 2 6 2" xfId="37831" xr:uid="{00000000-0005-0000-0000-000077680000}"/>
    <cellStyle name="Normal 55 3 2 2 6 3" xfId="22607" xr:uid="{00000000-0005-0000-0000-000078680000}"/>
    <cellStyle name="Normal 55 3 2 2 7" xfId="32819" xr:uid="{00000000-0005-0000-0000-000079680000}"/>
    <cellStyle name="Normal 55 3 2 2 8" xfId="17594" xr:uid="{00000000-0005-0000-0000-00007A680000}"/>
    <cellStyle name="Normal 55 3 2 3" xfId="2852" xr:uid="{00000000-0005-0000-0000-00007B680000}"/>
    <cellStyle name="Normal 55 3 2 3 2" xfId="4542" xr:uid="{00000000-0005-0000-0000-00007C680000}"/>
    <cellStyle name="Normal 55 3 2 3 2 2" xfId="14615" xr:uid="{00000000-0005-0000-0000-00007D680000}"/>
    <cellStyle name="Normal 55 3 2 3 2 2 2" xfId="44937" xr:uid="{00000000-0005-0000-0000-00007E680000}"/>
    <cellStyle name="Normal 55 3 2 3 2 2 3" xfId="29713" xr:uid="{00000000-0005-0000-0000-00007F680000}"/>
    <cellStyle name="Normal 55 3 2 3 2 3" xfId="9595" xr:uid="{00000000-0005-0000-0000-000080680000}"/>
    <cellStyle name="Normal 55 3 2 3 2 3 2" xfId="39920" xr:uid="{00000000-0005-0000-0000-000081680000}"/>
    <cellStyle name="Normal 55 3 2 3 2 3 3" xfId="24696" xr:uid="{00000000-0005-0000-0000-000082680000}"/>
    <cellStyle name="Normal 55 3 2 3 2 4" xfId="34907" xr:uid="{00000000-0005-0000-0000-000083680000}"/>
    <cellStyle name="Normal 55 3 2 3 2 5" xfId="19683" xr:uid="{00000000-0005-0000-0000-000084680000}"/>
    <cellStyle name="Normal 55 3 2 3 3" xfId="6234" xr:uid="{00000000-0005-0000-0000-000085680000}"/>
    <cellStyle name="Normal 55 3 2 3 3 2" xfId="16286" xr:uid="{00000000-0005-0000-0000-000086680000}"/>
    <cellStyle name="Normal 55 3 2 3 3 2 2" xfId="46608" xr:uid="{00000000-0005-0000-0000-000087680000}"/>
    <cellStyle name="Normal 55 3 2 3 3 2 3" xfId="31384" xr:uid="{00000000-0005-0000-0000-000088680000}"/>
    <cellStyle name="Normal 55 3 2 3 3 3" xfId="11266" xr:uid="{00000000-0005-0000-0000-000089680000}"/>
    <cellStyle name="Normal 55 3 2 3 3 3 2" xfId="41591" xr:uid="{00000000-0005-0000-0000-00008A680000}"/>
    <cellStyle name="Normal 55 3 2 3 3 3 3" xfId="26367" xr:uid="{00000000-0005-0000-0000-00008B680000}"/>
    <cellStyle name="Normal 55 3 2 3 3 4" xfId="36578" xr:uid="{00000000-0005-0000-0000-00008C680000}"/>
    <cellStyle name="Normal 55 3 2 3 3 5" xfId="21354" xr:uid="{00000000-0005-0000-0000-00008D680000}"/>
    <cellStyle name="Normal 55 3 2 3 4" xfId="12944" xr:uid="{00000000-0005-0000-0000-00008E680000}"/>
    <cellStyle name="Normal 55 3 2 3 4 2" xfId="43266" xr:uid="{00000000-0005-0000-0000-00008F680000}"/>
    <cellStyle name="Normal 55 3 2 3 4 3" xfId="28042" xr:uid="{00000000-0005-0000-0000-000090680000}"/>
    <cellStyle name="Normal 55 3 2 3 5" xfId="7923" xr:uid="{00000000-0005-0000-0000-000091680000}"/>
    <cellStyle name="Normal 55 3 2 3 5 2" xfId="38249" xr:uid="{00000000-0005-0000-0000-000092680000}"/>
    <cellStyle name="Normal 55 3 2 3 5 3" xfId="23025" xr:uid="{00000000-0005-0000-0000-000093680000}"/>
    <cellStyle name="Normal 55 3 2 3 6" xfId="33237" xr:uid="{00000000-0005-0000-0000-000094680000}"/>
    <cellStyle name="Normal 55 3 2 3 7" xfId="18012" xr:uid="{00000000-0005-0000-0000-000095680000}"/>
    <cellStyle name="Normal 55 3 2 4" xfId="3705" xr:uid="{00000000-0005-0000-0000-000096680000}"/>
    <cellStyle name="Normal 55 3 2 4 2" xfId="13779" xr:uid="{00000000-0005-0000-0000-000097680000}"/>
    <cellStyle name="Normal 55 3 2 4 2 2" xfId="44101" xr:uid="{00000000-0005-0000-0000-000098680000}"/>
    <cellStyle name="Normal 55 3 2 4 2 3" xfId="28877" xr:uid="{00000000-0005-0000-0000-000099680000}"/>
    <cellStyle name="Normal 55 3 2 4 3" xfId="8759" xr:uid="{00000000-0005-0000-0000-00009A680000}"/>
    <cellStyle name="Normal 55 3 2 4 3 2" xfId="39084" xr:uid="{00000000-0005-0000-0000-00009B680000}"/>
    <cellStyle name="Normal 55 3 2 4 3 3" xfId="23860" xr:uid="{00000000-0005-0000-0000-00009C680000}"/>
    <cellStyle name="Normal 55 3 2 4 4" xfId="34071" xr:uid="{00000000-0005-0000-0000-00009D680000}"/>
    <cellStyle name="Normal 55 3 2 4 5" xfId="18847" xr:uid="{00000000-0005-0000-0000-00009E680000}"/>
    <cellStyle name="Normal 55 3 2 5" xfId="5398" xr:uid="{00000000-0005-0000-0000-00009F680000}"/>
    <cellStyle name="Normal 55 3 2 5 2" xfId="15450" xr:uid="{00000000-0005-0000-0000-0000A0680000}"/>
    <cellStyle name="Normal 55 3 2 5 2 2" xfId="45772" xr:uid="{00000000-0005-0000-0000-0000A1680000}"/>
    <cellStyle name="Normal 55 3 2 5 2 3" xfId="30548" xr:uid="{00000000-0005-0000-0000-0000A2680000}"/>
    <cellStyle name="Normal 55 3 2 5 3" xfId="10430" xr:uid="{00000000-0005-0000-0000-0000A3680000}"/>
    <cellStyle name="Normal 55 3 2 5 3 2" xfId="40755" xr:uid="{00000000-0005-0000-0000-0000A4680000}"/>
    <cellStyle name="Normal 55 3 2 5 3 3" xfId="25531" xr:uid="{00000000-0005-0000-0000-0000A5680000}"/>
    <cellStyle name="Normal 55 3 2 5 4" xfId="35742" xr:uid="{00000000-0005-0000-0000-0000A6680000}"/>
    <cellStyle name="Normal 55 3 2 5 5" xfId="20518" xr:uid="{00000000-0005-0000-0000-0000A7680000}"/>
    <cellStyle name="Normal 55 3 2 6" xfId="12108" xr:uid="{00000000-0005-0000-0000-0000A8680000}"/>
    <cellStyle name="Normal 55 3 2 6 2" xfId="42430" xr:uid="{00000000-0005-0000-0000-0000A9680000}"/>
    <cellStyle name="Normal 55 3 2 6 3" xfId="27206" xr:uid="{00000000-0005-0000-0000-0000AA680000}"/>
    <cellStyle name="Normal 55 3 2 7" xfId="7087" xr:uid="{00000000-0005-0000-0000-0000AB680000}"/>
    <cellStyle name="Normal 55 3 2 7 2" xfId="37413" xr:uid="{00000000-0005-0000-0000-0000AC680000}"/>
    <cellStyle name="Normal 55 3 2 7 3" xfId="22189" xr:uid="{00000000-0005-0000-0000-0000AD680000}"/>
    <cellStyle name="Normal 55 3 2 8" xfId="32401" xr:uid="{00000000-0005-0000-0000-0000AE680000}"/>
    <cellStyle name="Normal 55 3 2 9" xfId="17176" xr:uid="{00000000-0005-0000-0000-0000AF680000}"/>
    <cellStyle name="Normal 55 3 3" xfId="2223" xr:uid="{00000000-0005-0000-0000-0000B0680000}"/>
    <cellStyle name="Normal 55 3 3 2" xfId="3062" xr:uid="{00000000-0005-0000-0000-0000B1680000}"/>
    <cellStyle name="Normal 55 3 3 2 2" xfId="4752" xr:uid="{00000000-0005-0000-0000-0000B2680000}"/>
    <cellStyle name="Normal 55 3 3 2 2 2" xfId="14825" xr:uid="{00000000-0005-0000-0000-0000B3680000}"/>
    <cellStyle name="Normal 55 3 3 2 2 2 2" xfId="45147" xr:uid="{00000000-0005-0000-0000-0000B4680000}"/>
    <cellStyle name="Normal 55 3 3 2 2 2 3" xfId="29923" xr:uid="{00000000-0005-0000-0000-0000B5680000}"/>
    <cellStyle name="Normal 55 3 3 2 2 3" xfId="9805" xr:uid="{00000000-0005-0000-0000-0000B6680000}"/>
    <cellStyle name="Normal 55 3 3 2 2 3 2" xfId="40130" xr:uid="{00000000-0005-0000-0000-0000B7680000}"/>
    <cellStyle name="Normal 55 3 3 2 2 3 3" xfId="24906" xr:uid="{00000000-0005-0000-0000-0000B8680000}"/>
    <cellStyle name="Normal 55 3 3 2 2 4" xfId="35117" xr:uid="{00000000-0005-0000-0000-0000B9680000}"/>
    <cellStyle name="Normal 55 3 3 2 2 5" xfId="19893" xr:uid="{00000000-0005-0000-0000-0000BA680000}"/>
    <cellStyle name="Normal 55 3 3 2 3" xfId="6444" xr:uid="{00000000-0005-0000-0000-0000BB680000}"/>
    <cellStyle name="Normal 55 3 3 2 3 2" xfId="16496" xr:uid="{00000000-0005-0000-0000-0000BC680000}"/>
    <cellStyle name="Normal 55 3 3 2 3 2 2" xfId="46818" xr:uid="{00000000-0005-0000-0000-0000BD680000}"/>
    <cellStyle name="Normal 55 3 3 2 3 2 3" xfId="31594" xr:uid="{00000000-0005-0000-0000-0000BE680000}"/>
    <cellStyle name="Normal 55 3 3 2 3 3" xfId="11476" xr:uid="{00000000-0005-0000-0000-0000BF680000}"/>
    <cellStyle name="Normal 55 3 3 2 3 3 2" xfId="41801" xr:uid="{00000000-0005-0000-0000-0000C0680000}"/>
    <cellStyle name="Normal 55 3 3 2 3 3 3" xfId="26577" xr:uid="{00000000-0005-0000-0000-0000C1680000}"/>
    <cellStyle name="Normal 55 3 3 2 3 4" xfId="36788" xr:uid="{00000000-0005-0000-0000-0000C2680000}"/>
    <cellStyle name="Normal 55 3 3 2 3 5" xfId="21564" xr:uid="{00000000-0005-0000-0000-0000C3680000}"/>
    <cellStyle name="Normal 55 3 3 2 4" xfId="13154" xr:uid="{00000000-0005-0000-0000-0000C4680000}"/>
    <cellStyle name="Normal 55 3 3 2 4 2" xfId="43476" xr:uid="{00000000-0005-0000-0000-0000C5680000}"/>
    <cellStyle name="Normal 55 3 3 2 4 3" xfId="28252" xr:uid="{00000000-0005-0000-0000-0000C6680000}"/>
    <cellStyle name="Normal 55 3 3 2 5" xfId="8133" xr:uid="{00000000-0005-0000-0000-0000C7680000}"/>
    <cellStyle name="Normal 55 3 3 2 5 2" xfId="38459" xr:uid="{00000000-0005-0000-0000-0000C8680000}"/>
    <cellStyle name="Normal 55 3 3 2 5 3" xfId="23235" xr:uid="{00000000-0005-0000-0000-0000C9680000}"/>
    <cellStyle name="Normal 55 3 3 2 6" xfId="33447" xr:uid="{00000000-0005-0000-0000-0000CA680000}"/>
    <cellStyle name="Normal 55 3 3 2 7" xfId="18222" xr:uid="{00000000-0005-0000-0000-0000CB680000}"/>
    <cellStyle name="Normal 55 3 3 3" xfId="3915" xr:uid="{00000000-0005-0000-0000-0000CC680000}"/>
    <cellStyle name="Normal 55 3 3 3 2" xfId="13989" xr:uid="{00000000-0005-0000-0000-0000CD680000}"/>
    <cellStyle name="Normal 55 3 3 3 2 2" xfId="44311" xr:uid="{00000000-0005-0000-0000-0000CE680000}"/>
    <cellStyle name="Normal 55 3 3 3 2 3" xfId="29087" xr:uid="{00000000-0005-0000-0000-0000CF680000}"/>
    <cellStyle name="Normal 55 3 3 3 3" xfId="8969" xr:uid="{00000000-0005-0000-0000-0000D0680000}"/>
    <cellStyle name="Normal 55 3 3 3 3 2" xfId="39294" xr:uid="{00000000-0005-0000-0000-0000D1680000}"/>
    <cellStyle name="Normal 55 3 3 3 3 3" xfId="24070" xr:uid="{00000000-0005-0000-0000-0000D2680000}"/>
    <cellStyle name="Normal 55 3 3 3 4" xfId="34281" xr:uid="{00000000-0005-0000-0000-0000D3680000}"/>
    <cellStyle name="Normal 55 3 3 3 5" xfId="19057" xr:uid="{00000000-0005-0000-0000-0000D4680000}"/>
    <cellStyle name="Normal 55 3 3 4" xfId="5608" xr:uid="{00000000-0005-0000-0000-0000D5680000}"/>
    <cellStyle name="Normal 55 3 3 4 2" xfId="15660" xr:uid="{00000000-0005-0000-0000-0000D6680000}"/>
    <cellStyle name="Normal 55 3 3 4 2 2" xfId="45982" xr:uid="{00000000-0005-0000-0000-0000D7680000}"/>
    <cellStyle name="Normal 55 3 3 4 2 3" xfId="30758" xr:uid="{00000000-0005-0000-0000-0000D8680000}"/>
    <cellStyle name="Normal 55 3 3 4 3" xfId="10640" xr:uid="{00000000-0005-0000-0000-0000D9680000}"/>
    <cellStyle name="Normal 55 3 3 4 3 2" xfId="40965" xr:uid="{00000000-0005-0000-0000-0000DA680000}"/>
    <cellStyle name="Normal 55 3 3 4 3 3" xfId="25741" xr:uid="{00000000-0005-0000-0000-0000DB680000}"/>
    <cellStyle name="Normal 55 3 3 4 4" xfId="35952" xr:uid="{00000000-0005-0000-0000-0000DC680000}"/>
    <cellStyle name="Normal 55 3 3 4 5" xfId="20728" xr:uid="{00000000-0005-0000-0000-0000DD680000}"/>
    <cellStyle name="Normal 55 3 3 5" xfId="12318" xr:uid="{00000000-0005-0000-0000-0000DE680000}"/>
    <cellStyle name="Normal 55 3 3 5 2" xfId="42640" xr:uid="{00000000-0005-0000-0000-0000DF680000}"/>
    <cellStyle name="Normal 55 3 3 5 3" xfId="27416" xr:uid="{00000000-0005-0000-0000-0000E0680000}"/>
    <cellStyle name="Normal 55 3 3 6" xfId="7297" xr:uid="{00000000-0005-0000-0000-0000E1680000}"/>
    <cellStyle name="Normal 55 3 3 6 2" xfId="37623" xr:uid="{00000000-0005-0000-0000-0000E2680000}"/>
    <cellStyle name="Normal 55 3 3 6 3" xfId="22399" xr:uid="{00000000-0005-0000-0000-0000E3680000}"/>
    <cellStyle name="Normal 55 3 3 7" xfId="32611" xr:uid="{00000000-0005-0000-0000-0000E4680000}"/>
    <cellStyle name="Normal 55 3 3 8" xfId="17386" xr:uid="{00000000-0005-0000-0000-0000E5680000}"/>
    <cellStyle name="Normal 55 3 4" xfId="2644" xr:uid="{00000000-0005-0000-0000-0000E6680000}"/>
    <cellStyle name="Normal 55 3 4 2" xfId="4334" xr:uid="{00000000-0005-0000-0000-0000E7680000}"/>
    <cellStyle name="Normal 55 3 4 2 2" xfId="14407" xr:uid="{00000000-0005-0000-0000-0000E8680000}"/>
    <cellStyle name="Normal 55 3 4 2 2 2" xfId="44729" xr:uid="{00000000-0005-0000-0000-0000E9680000}"/>
    <cellStyle name="Normal 55 3 4 2 2 3" xfId="29505" xr:uid="{00000000-0005-0000-0000-0000EA680000}"/>
    <cellStyle name="Normal 55 3 4 2 3" xfId="9387" xr:uid="{00000000-0005-0000-0000-0000EB680000}"/>
    <cellStyle name="Normal 55 3 4 2 3 2" xfId="39712" xr:uid="{00000000-0005-0000-0000-0000EC680000}"/>
    <cellStyle name="Normal 55 3 4 2 3 3" xfId="24488" xr:uid="{00000000-0005-0000-0000-0000ED680000}"/>
    <cellStyle name="Normal 55 3 4 2 4" xfId="34699" xr:uid="{00000000-0005-0000-0000-0000EE680000}"/>
    <cellStyle name="Normal 55 3 4 2 5" xfId="19475" xr:uid="{00000000-0005-0000-0000-0000EF680000}"/>
    <cellStyle name="Normal 55 3 4 3" xfId="6026" xr:uid="{00000000-0005-0000-0000-0000F0680000}"/>
    <cellStyle name="Normal 55 3 4 3 2" xfId="16078" xr:uid="{00000000-0005-0000-0000-0000F1680000}"/>
    <cellStyle name="Normal 55 3 4 3 2 2" xfId="46400" xr:uid="{00000000-0005-0000-0000-0000F2680000}"/>
    <cellStyle name="Normal 55 3 4 3 2 3" xfId="31176" xr:uid="{00000000-0005-0000-0000-0000F3680000}"/>
    <cellStyle name="Normal 55 3 4 3 3" xfId="11058" xr:uid="{00000000-0005-0000-0000-0000F4680000}"/>
    <cellStyle name="Normal 55 3 4 3 3 2" xfId="41383" xr:uid="{00000000-0005-0000-0000-0000F5680000}"/>
    <cellStyle name="Normal 55 3 4 3 3 3" xfId="26159" xr:uid="{00000000-0005-0000-0000-0000F6680000}"/>
    <cellStyle name="Normal 55 3 4 3 4" xfId="36370" xr:uid="{00000000-0005-0000-0000-0000F7680000}"/>
    <cellStyle name="Normal 55 3 4 3 5" xfId="21146" xr:uid="{00000000-0005-0000-0000-0000F8680000}"/>
    <cellStyle name="Normal 55 3 4 4" xfId="12736" xr:uid="{00000000-0005-0000-0000-0000F9680000}"/>
    <cellStyle name="Normal 55 3 4 4 2" xfId="43058" xr:uid="{00000000-0005-0000-0000-0000FA680000}"/>
    <cellStyle name="Normal 55 3 4 4 3" xfId="27834" xr:uid="{00000000-0005-0000-0000-0000FB680000}"/>
    <cellStyle name="Normal 55 3 4 5" xfId="7715" xr:uid="{00000000-0005-0000-0000-0000FC680000}"/>
    <cellStyle name="Normal 55 3 4 5 2" xfId="38041" xr:uid="{00000000-0005-0000-0000-0000FD680000}"/>
    <cellStyle name="Normal 55 3 4 5 3" xfId="22817" xr:uid="{00000000-0005-0000-0000-0000FE680000}"/>
    <cellStyle name="Normal 55 3 4 6" xfId="33029" xr:uid="{00000000-0005-0000-0000-0000FF680000}"/>
    <cellStyle name="Normal 55 3 4 7" xfId="17804" xr:uid="{00000000-0005-0000-0000-000000690000}"/>
    <cellStyle name="Normal 55 3 5" xfId="3497" xr:uid="{00000000-0005-0000-0000-000001690000}"/>
    <cellStyle name="Normal 55 3 5 2" xfId="13571" xr:uid="{00000000-0005-0000-0000-000002690000}"/>
    <cellStyle name="Normal 55 3 5 2 2" xfId="43893" xr:uid="{00000000-0005-0000-0000-000003690000}"/>
    <cellStyle name="Normal 55 3 5 2 3" xfId="28669" xr:uid="{00000000-0005-0000-0000-000004690000}"/>
    <cellStyle name="Normal 55 3 5 3" xfId="8551" xr:uid="{00000000-0005-0000-0000-000005690000}"/>
    <cellStyle name="Normal 55 3 5 3 2" xfId="38876" xr:uid="{00000000-0005-0000-0000-000006690000}"/>
    <cellStyle name="Normal 55 3 5 3 3" xfId="23652" xr:uid="{00000000-0005-0000-0000-000007690000}"/>
    <cellStyle name="Normal 55 3 5 4" xfId="33863" xr:uid="{00000000-0005-0000-0000-000008690000}"/>
    <cellStyle name="Normal 55 3 5 5" xfId="18639" xr:uid="{00000000-0005-0000-0000-000009690000}"/>
    <cellStyle name="Normal 55 3 6" xfId="5190" xr:uid="{00000000-0005-0000-0000-00000A690000}"/>
    <cellStyle name="Normal 55 3 6 2" xfId="15242" xr:uid="{00000000-0005-0000-0000-00000B690000}"/>
    <cellStyle name="Normal 55 3 6 2 2" xfId="45564" xr:uid="{00000000-0005-0000-0000-00000C690000}"/>
    <cellStyle name="Normal 55 3 6 2 3" xfId="30340" xr:uid="{00000000-0005-0000-0000-00000D690000}"/>
    <cellStyle name="Normal 55 3 6 3" xfId="10222" xr:uid="{00000000-0005-0000-0000-00000E690000}"/>
    <cellStyle name="Normal 55 3 6 3 2" xfId="40547" xr:uid="{00000000-0005-0000-0000-00000F690000}"/>
    <cellStyle name="Normal 55 3 6 3 3" xfId="25323" xr:uid="{00000000-0005-0000-0000-000010690000}"/>
    <cellStyle name="Normal 55 3 6 4" xfId="35534" xr:uid="{00000000-0005-0000-0000-000011690000}"/>
    <cellStyle name="Normal 55 3 6 5" xfId="20310" xr:uid="{00000000-0005-0000-0000-000012690000}"/>
    <cellStyle name="Normal 55 3 7" xfId="11900" xr:uid="{00000000-0005-0000-0000-000013690000}"/>
    <cellStyle name="Normal 55 3 7 2" xfId="42222" xr:uid="{00000000-0005-0000-0000-000014690000}"/>
    <cellStyle name="Normal 55 3 7 3" xfId="26998" xr:uid="{00000000-0005-0000-0000-000015690000}"/>
    <cellStyle name="Normal 55 3 8" xfId="6879" xr:uid="{00000000-0005-0000-0000-000016690000}"/>
    <cellStyle name="Normal 55 3 8 2" xfId="37205" xr:uid="{00000000-0005-0000-0000-000017690000}"/>
    <cellStyle name="Normal 55 3 8 3" xfId="21981" xr:uid="{00000000-0005-0000-0000-000018690000}"/>
    <cellStyle name="Normal 55 3 9" xfId="32194" xr:uid="{00000000-0005-0000-0000-000019690000}"/>
    <cellStyle name="Normal 55 4" xfId="1904" xr:uid="{00000000-0005-0000-0000-00001A690000}"/>
    <cellStyle name="Normal 55 4 2" xfId="2327" xr:uid="{00000000-0005-0000-0000-00001B690000}"/>
    <cellStyle name="Normal 55 4 2 2" xfId="3166" xr:uid="{00000000-0005-0000-0000-00001C690000}"/>
    <cellStyle name="Normal 55 4 2 2 2" xfId="4856" xr:uid="{00000000-0005-0000-0000-00001D690000}"/>
    <cellStyle name="Normal 55 4 2 2 2 2" xfId="14929" xr:uid="{00000000-0005-0000-0000-00001E690000}"/>
    <cellStyle name="Normal 55 4 2 2 2 2 2" xfId="45251" xr:uid="{00000000-0005-0000-0000-00001F690000}"/>
    <cellStyle name="Normal 55 4 2 2 2 2 3" xfId="30027" xr:uid="{00000000-0005-0000-0000-000020690000}"/>
    <cellStyle name="Normal 55 4 2 2 2 3" xfId="9909" xr:uid="{00000000-0005-0000-0000-000021690000}"/>
    <cellStyle name="Normal 55 4 2 2 2 3 2" xfId="40234" xr:uid="{00000000-0005-0000-0000-000022690000}"/>
    <cellStyle name="Normal 55 4 2 2 2 3 3" xfId="25010" xr:uid="{00000000-0005-0000-0000-000023690000}"/>
    <cellStyle name="Normal 55 4 2 2 2 4" xfId="35221" xr:uid="{00000000-0005-0000-0000-000024690000}"/>
    <cellStyle name="Normal 55 4 2 2 2 5" xfId="19997" xr:uid="{00000000-0005-0000-0000-000025690000}"/>
    <cellStyle name="Normal 55 4 2 2 3" xfId="6548" xr:uid="{00000000-0005-0000-0000-000026690000}"/>
    <cellStyle name="Normal 55 4 2 2 3 2" xfId="16600" xr:uid="{00000000-0005-0000-0000-000027690000}"/>
    <cellStyle name="Normal 55 4 2 2 3 2 2" xfId="46922" xr:uid="{00000000-0005-0000-0000-000028690000}"/>
    <cellStyle name="Normal 55 4 2 2 3 2 3" xfId="31698" xr:uid="{00000000-0005-0000-0000-000029690000}"/>
    <cellStyle name="Normal 55 4 2 2 3 3" xfId="11580" xr:uid="{00000000-0005-0000-0000-00002A690000}"/>
    <cellStyle name="Normal 55 4 2 2 3 3 2" xfId="41905" xr:uid="{00000000-0005-0000-0000-00002B690000}"/>
    <cellStyle name="Normal 55 4 2 2 3 3 3" xfId="26681" xr:uid="{00000000-0005-0000-0000-00002C690000}"/>
    <cellStyle name="Normal 55 4 2 2 3 4" xfId="36892" xr:uid="{00000000-0005-0000-0000-00002D690000}"/>
    <cellStyle name="Normal 55 4 2 2 3 5" xfId="21668" xr:uid="{00000000-0005-0000-0000-00002E690000}"/>
    <cellStyle name="Normal 55 4 2 2 4" xfId="13258" xr:uid="{00000000-0005-0000-0000-00002F690000}"/>
    <cellStyle name="Normal 55 4 2 2 4 2" xfId="43580" xr:uid="{00000000-0005-0000-0000-000030690000}"/>
    <cellStyle name="Normal 55 4 2 2 4 3" xfId="28356" xr:uid="{00000000-0005-0000-0000-000031690000}"/>
    <cellStyle name="Normal 55 4 2 2 5" xfId="8237" xr:uid="{00000000-0005-0000-0000-000032690000}"/>
    <cellStyle name="Normal 55 4 2 2 5 2" xfId="38563" xr:uid="{00000000-0005-0000-0000-000033690000}"/>
    <cellStyle name="Normal 55 4 2 2 5 3" xfId="23339" xr:uid="{00000000-0005-0000-0000-000034690000}"/>
    <cellStyle name="Normal 55 4 2 2 6" xfId="33551" xr:uid="{00000000-0005-0000-0000-000035690000}"/>
    <cellStyle name="Normal 55 4 2 2 7" xfId="18326" xr:uid="{00000000-0005-0000-0000-000036690000}"/>
    <cellStyle name="Normal 55 4 2 3" xfId="4019" xr:uid="{00000000-0005-0000-0000-000037690000}"/>
    <cellStyle name="Normal 55 4 2 3 2" xfId="14093" xr:uid="{00000000-0005-0000-0000-000038690000}"/>
    <cellStyle name="Normal 55 4 2 3 2 2" xfId="44415" xr:uid="{00000000-0005-0000-0000-000039690000}"/>
    <cellStyle name="Normal 55 4 2 3 2 3" xfId="29191" xr:uid="{00000000-0005-0000-0000-00003A690000}"/>
    <cellStyle name="Normal 55 4 2 3 3" xfId="9073" xr:uid="{00000000-0005-0000-0000-00003B690000}"/>
    <cellStyle name="Normal 55 4 2 3 3 2" xfId="39398" xr:uid="{00000000-0005-0000-0000-00003C690000}"/>
    <cellStyle name="Normal 55 4 2 3 3 3" xfId="24174" xr:uid="{00000000-0005-0000-0000-00003D690000}"/>
    <cellStyle name="Normal 55 4 2 3 4" xfId="34385" xr:uid="{00000000-0005-0000-0000-00003E690000}"/>
    <cellStyle name="Normal 55 4 2 3 5" xfId="19161" xr:uid="{00000000-0005-0000-0000-00003F690000}"/>
    <cellStyle name="Normal 55 4 2 4" xfId="5712" xr:uid="{00000000-0005-0000-0000-000040690000}"/>
    <cellStyle name="Normal 55 4 2 4 2" xfId="15764" xr:uid="{00000000-0005-0000-0000-000041690000}"/>
    <cellStyle name="Normal 55 4 2 4 2 2" xfId="46086" xr:uid="{00000000-0005-0000-0000-000042690000}"/>
    <cellStyle name="Normal 55 4 2 4 2 3" xfId="30862" xr:uid="{00000000-0005-0000-0000-000043690000}"/>
    <cellStyle name="Normal 55 4 2 4 3" xfId="10744" xr:uid="{00000000-0005-0000-0000-000044690000}"/>
    <cellStyle name="Normal 55 4 2 4 3 2" xfId="41069" xr:uid="{00000000-0005-0000-0000-000045690000}"/>
    <cellStyle name="Normal 55 4 2 4 3 3" xfId="25845" xr:uid="{00000000-0005-0000-0000-000046690000}"/>
    <cellStyle name="Normal 55 4 2 4 4" xfId="36056" xr:uid="{00000000-0005-0000-0000-000047690000}"/>
    <cellStyle name="Normal 55 4 2 4 5" xfId="20832" xr:uid="{00000000-0005-0000-0000-000048690000}"/>
    <cellStyle name="Normal 55 4 2 5" xfId="12422" xr:uid="{00000000-0005-0000-0000-000049690000}"/>
    <cellStyle name="Normal 55 4 2 5 2" xfId="42744" xr:uid="{00000000-0005-0000-0000-00004A690000}"/>
    <cellStyle name="Normal 55 4 2 5 3" xfId="27520" xr:uid="{00000000-0005-0000-0000-00004B690000}"/>
    <cellStyle name="Normal 55 4 2 6" xfId="7401" xr:uid="{00000000-0005-0000-0000-00004C690000}"/>
    <cellStyle name="Normal 55 4 2 6 2" xfId="37727" xr:uid="{00000000-0005-0000-0000-00004D690000}"/>
    <cellStyle name="Normal 55 4 2 6 3" xfId="22503" xr:uid="{00000000-0005-0000-0000-00004E690000}"/>
    <cellStyle name="Normal 55 4 2 7" xfId="32715" xr:uid="{00000000-0005-0000-0000-00004F690000}"/>
    <cellStyle name="Normal 55 4 2 8" xfId="17490" xr:uid="{00000000-0005-0000-0000-000050690000}"/>
    <cellStyle name="Normal 55 4 3" xfId="2748" xr:uid="{00000000-0005-0000-0000-000051690000}"/>
    <cellStyle name="Normal 55 4 3 2" xfId="4438" xr:uid="{00000000-0005-0000-0000-000052690000}"/>
    <cellStyle name="Normal 55 4 3 2 2" xfId="14511" xr:uid="{00000000-0005-0000-0000-000053690000}"/>
    <cellStyle name="Normal 55 4 3 2 2 2" xfId="44833" xr:uid="{00000000-0005-0000-0000-000054690000}"/>
    <cellStyle name="Normal 55 4 3 2 2 3" xfId="29609" xr:uid="{00000000-0005-0000-0000-000055690000}"/>
    <cellStyle name="Normal 55 4 3 2 3" xfId="9491" xr:uid="{00000000-0005-0000-0000-000056690000}"/>
    <cellStyle name="Normal 55 4 3 2 3 2" xfId="39816" xr:uid="{00000000-0005-0000-0000-000057690000}"/>
    <cellStyle name="Normal 55 4 3 2 3 3" xfId="24592" xr:uid="{00000000-0005-0000-0000-000058690000}"/>
    <cellStyle name="Normal 55 4 3 2 4" xfId="34803" xr:uid="{00000000-0005-0000-0000-000059690000}"/>
    <cellStyle name="Normal 55 4 3 2 5" xfId="19579" xr:uid="{00000000-0005-0000-0000-00005A690000}"/>
    <cellStyle name="Normal 55 4 3 3" xfId="6130" xr:uid="{00000000-0005-0000-0000-00005B690000}"/>
    <cellStyle name="Normal 55 4 3 3 2" xfId="16182" xr:uid="{00000000-0005-0000-0000-00005C690000}"/>
    <cellStyle name="Normal 55 4 3 3 2 2" xfId="46504" xr:uid="{00000000-0005-0000-0000-00005D690000}"/>
    <cellStyle name="Normal 55 4 3 3 2 3" xfId="31280" xr:uid="{00000000-0005-0000-0000-00005E690000}"/>
    <cellStyle name="Normal 55 4 3 3 3" xfId="11162" xr:uid="{00000000-0005-0000-0000-00005F690000}"/>
    <cellStyle name="Normal 55 4 3 3 3 2" xfId="41487" xr:uid="{00000000-0005-0000-0000-000060690000}"/>
    <cellStyle name="Normal 55 4 3 3 3 3" xfId="26263" xr:uid="{00000000-0005-0000-0000-000061690000}"/>
    <cellStyle name="Normal 55 4 3 3 4" xfId="36474" xr:uid="{00000000-0005-0000-0000-000062690000}"/>
    <cellStyle name="Normal 55 4 3 3 5" xfId="21250" xr:uid="{00000000-0005-0000-0000-000063690000}"/>
    <cellStyle name="Normal 55 4 3 4" xfId="12840" xr:uid="{00000000-0005-0000-0000-000064690000}"/>
    <cellStyle name="Normal 55 4 3 4 2" xfId="43162" xr:uid="{00000000-0005-0000-0000-000065690000}"/>
    <cellStyle name="Normal 55 4 3 4 3" xfId="27938" xr:uid="{00000000-0005-0000-0000-000066690000}"/>
    <cellStyle name="Normal 55 4 3 5" xfId="7819" xr:uid="{00000000-0005-0000-0000-000067690000}"/>
    <cellStyle name="Normal 55 4 3 5 2" xfId="38145" xr:uid="{00000000-0005-0000-0000-000068690000}"/>
    <cellStyle name="Normal 55 4 3 5 3" xfId="22921" xr:uid="{00000000-0005-0000-0000-000069690000}"/>
    <cellStyle name="Normal 55 4 3 6" xfId="33133" xr:uid="{00000000-0005-0000-0000-00006A690000}"/>
    <cellStyle name="Normal 55 4 3 7" xfId="17908" xr:uid="{00000000-0005-0000-0000-00006B690000}"/>
    <cellStyle name="Normal 55 4 4" xfId="3601" xr:uid="{00000000-0005-0000-0000-00006C690000}"/>
    <cellStyle name="Normal 55 4 4 2" xfId="13675" xr:uid="{00000000-0005-0000-0000-00006D690000}"/>
    <cellStyle name="Normal 55 4 4 2 2" xfId="43997" xr:uid="{00000000-0005-0000-0000-00006E690000}"/>
    <cellStyle name="Normal 55 4 4 2 3" xfId="28773" xr:uid="{00000000-0005-0000-0000-00006F690000}"/>
    <cellStyle name="Normal 55 4 4 3" xfId="8655" xr:uid="{00000000-0005-0000-0000-000070690000}"/>
    <cellStyle name="Normal 55 4 4 3 2" xfId="38980" xr:uid="{00000000-0005-0000-0000-000071690000}"/>
    <cellStyle name="Normal 55 4 4 3 3" xfId="23756" xr:uid="{00000000-0005-0000-0000-000072690000}"/>
    <cellStyle name="Normal 55 4 4 4" xfId="33967" xr:uid="{00000000-0005-0000-0000-000073690000}"/>
    <cellStyle name="Normal 55 4 4 5" xfId="18743" xr:uid="{00000000-0005-0000-0000-000074690000}"/>
    <cellStyle name="Normal 55 4 5" xfId="5294" xr:uid="{00000000-0005-0000-0000-000075690000}"/>
    <cellStyle name="Normal 55 4 5 2" xfId="15346" xr:uid="{00000000-0005-0000-0000-000076690000}"/>
    <cellStyle name="Normal 55 4 5 2 2" xfId="45668" xr:uid="{00000000-0005-0000-0000-000077690000}"/>
    <cellStyle name="Normal 55 4 5 2 3" xfId="30444" xr:uid="{00000000-0005-0000-0000-000078690000}"/>
    <cellStyle name="Normal 55 4 5 3" xfId="10326" xr:uid="{00000000-0005-0000-0000-000079690000}"/>
    <cellStyle name="Normal 55 4 5 3 2" xfId="40651" xr:uid="{00000000-0005-0000-0000-00007A690000}"/>
    <cellStyle name="Normal 55 4 5 3 3" xfId="25427" xr:uid="{00000000-0005-0000-0000-00007B690000}"/>
    <cellStyle name="Normal 55 4 5 4" xfId="35638" xr:uid="{00000000-0005-0000-0000-00007C690000}"/>
    <cellStyle name="Normal 55 4 5 5" xfId="20414" xr:uid="{00000000-0005-0000-0000-00007D690000}"/>
    <cellStyle name="Normal 55 4 6" xfId="12004" xr:uid="{00000000-0005-0000-0000-00007E690000}"/>
    <cellStyle name="Normal 55 4 6 2" xfId="42326" xr:uid="{00000000-0005-0000-0000-00007F690000}"/>
    <cellStyle name="Normal 55 4 6 3" xfId="27102" xr:uid="{00000000-0005-0000-0000-000080690000}"/>
    <cellStyle name="Normal 55 4 7" xfId="6983" xr:uid="{00000000-0005-0000-0000-000081690000}"/>
    <cellStyle name="Normal 55 4 7 2" xfId="37309" xr:uid="{00000000-0005-0000-0000-000082690000}"/>
    <cellStyle name="Normal 55 4 7 3" xfId="22085" xr:uid="{00000000-0005-0000-0000-000083690000}"/>
    <cellStyle name="Normal 55 4 8" xfId="32297" xr:uid="{00000000-0005-0000-0000-000084690000}"/>
    <cellStyle name="Normal 55 4 9" xfId="17072" xr:uid="{00000000-0005-0000-0000-000085690000}"/>
    <cellStyle name="Normal 55 5" xfId="2117" xr:uid="{00000000-0005-0000-0000-000086690000}"/>
    <cellStyle name="Normal 55 5 2" xfId="2958" xr:uid="{00000000-0005-0000-0000-000087690000}"/>
    <cellStyle name="Normal 55 5 2 2" xfId="4648" xr:uid="{00000000-0005-0000-0000-000088690000}"/>
    <cellStyle name="Normal 55 5 2 2 2" xfId="14721" xr:uid="{00000000-0005-0000-0000-000089690000}"/>
    <cellStyle name="Normal 55 5 2 2 2 2" xfId="45043" xr:uid="{00000000-0005-0000-0000-00008A690000}"/>
    <cellStyle name="Normal 55 5 2 2 2 3" xfId="29819" xr:uid="{00000000-0005-0000-0000-00008B690000}"/>
    <cellStyle name="Normal 55 5 2 2 3" xfId="9701" xr:uid="{00000000-0005-0000-0000-00008C690000}"/>
    <cellStyle name="Normal 55 5 2 2 3 2" xfId="40026" xr:uid="{00000000-0005-0000-0000-00008D690000}"/>
    <cellStyle name="Normal 55 5 2 2 3 3" xfId="24802" xr:uid="{00000000-0005-0000-0000-00008E690000}"/>
    <cellStyle name="Normal 55 5 2 2 4" xfId="35013" xr:uid="{00000000-0005-0000-0000-00008F690000}"/>
    <cellStyle name="Normal 55 5 2 2 5" xfId="19789" xr:uid="{00000000-0005-0000-0000-000090690000}"/>
    <cellStyle name="Normal 55 5 2 3" xfId="6340" xr:uid="{00000000-0005-0000-0000-000091690000}"/>
    <cellStyle name="Normal 55 5 2 3 2" xfId="16392" xr:uid="{00000000-0005-0000-0000-000092690000}"/>
    <cellStyle name="Normal 55 5 2 3 2 2" xfId="46714" xr:uid="{00000000-0005-0000-0000-000093690000}"/>
    <cellStyle name="Normal 55 5 2 3 2 3" xfId="31490" xr:uid="{00000000-0005-0000-0000-000094690000}"/>
    <cellStyle name="Normal 55 5 2 3 3" xfId="11372" xr:uid="{00000000-0005-0000-0000-000095690000}"/>
    <cellStyle name="Normal 55 5 2 3 3 2" xfId="41697" xr:uid="{00000000-0005-0000-0000-000096690000}"/>
    <cellStyle name="Normal 55 5 2 3 3 3" xfId="26473" xr:uid="{00000000-0005-0000-0000-000097690000}"/>
    <cellStyle name="Normal 55 5 2 3 4" xfId="36684" xr:uid="{00000000-0005-0000-0000-000098690000}"/>
    <cellStyle name="Normal 55 5 2 3 5" xfId="21460" xr:uid="{00000000-0005-0000-0000-000099690000}"/>
    <cellStyle name="Normal 55 5 2 4" xfId="13050" xr:uid="{00000000-0005-0000-0000-00009A690000}"/>
    <cellStyle name="Normal 55 5 2 4 2" xfId="43372" xr:uid="{00000000-0005-0000-0000-00009B690000}"/>
    <cellStyle name="Normal 55 5 2 4 3" xfId="28148" xr:uid="{00000000-0005-0000-0000-00009C690000}"/>
    <cellStyle name="Normal 55 5 2 5" xfId="8029" xr:uid="{00000000-0005-0000-0000-00009D690000}"/>
    <cellStyle name="Normal 55 5 2 5 2" xfId="38355" xr:uid="{00000000-0005-0000-0000-00009E690000}"/>
    <cellStyle name="Normal 55 5 2 5 3" xfId="23131" xr:uid="{00000000-0005-0000-0000-00009F690000}"/>
    <cellStyle name="Normal 55 5 2 6" xfId="33343" xr:uid="{00000000-0005-0000-0000-0000A0690000}"/>
    <cellStyle name="Normal 55 5 2 7" xfId="18118" xr:uid="{00000000-0005-0000-0000-0000A1690000}"/>
    <cellStyle name="Normal 55 5 3" xfId="3811" xr:uid="{00000000-0005-0000-0000-0000A2690000}"/>
    <cellStyle name="Normal 55 5 3 2" xfId="13885" xr:uid="{00000000-0005-0000-0000-0000A3690000}"/>
    <cellStyle name="Normal 55 5 3 2 2" xfId="44207" xr:uid="{00000000-0005-0000-0000-0000A4690000}"/>
    <cellStyle name="Normal 55 5 3 2 3" xfId="28983" xr:uid="{00000000-0005-0000-0000-0000A5690000}"/>
    <cellStyle name="Normal 55 5 3 3" xfId="8865" xr:uid="{00000000-0005-0000-0000-0000A6690000}"/>
    <cellStyle name="Normal 55 5 3 3 2" xfId="39190" xr:uid="{00000000-0005-0000-0000-0000A7690000}"/>
    <cellStyle name="Normal 55 5 3 3 3" xfId="23966" xr:uid="{00000000-0005-0000-0000-0000A8690000}"/>
    <cellStyle name="Normal 55 5 3 4" xfId="34177" xr:uid="{00000000-0005-0000-0000-0000A9690000}"/>
    <cellStyle name="Normal 55 5 3 5" xfId="18953" xr:uid="{00000000-0005-0000-0000-0000AA690000}"/>
    <cellStyle name="Normal 55 5 4" xfId="5504" xr:uid="{00000000-0005-0000-0000-0000AB690000}"/>
    <cellStyle name="Normal 55 5 4 2" xfId="15556" xr:uid="{00000000-0005-0000-0000-0000AC690000}"/>
    <cellStyle name="Normal 55 5 4 2 2" xfId="45878" xr:uid="{00000000-0005-0000-0000-0000AD690000}"/>
    <cellStyle name="Normal 55 5 4 2 3" xfId="30654" xr:uid="{00000000-0005-0000-0000-0000AE690000}"/>
    <cellStyle name="Normal 55 5 4 3" xfId="10536" xr:uid="{00000000-0005-0000-0000-0000AF690000}"/>
    <cellStyle name="Normal 55 5 4 3 2" xfId="40861" xr:uid="{00000000-0005-0000-0000-0000B0690000}"/>
    <cellStyle name="Normal 55 5 4 3 3" xfId="25637" xr:uid="{00000000-0005-0000-0000-0000B1690000}"/>
    <cellStyle name="Normal 55 5 4 4" xfId="35848" xr:uid="{00000000-0005-0000-0000-0000B2690000}"/>
    <cellStyle name="Normal 55 5 4 5" xfId="20624" xr:uid="{00000000-0005-0000-0000-0000B3690000}"/>
    <cellStyle name="Normal 55 5 5" xfId="12214" xr:uid="{00000000-0005-0000-0000-0000B4690000}"/>
    <cellStyle name="Normal 55 5 5 2" xfId="42536" xr:uid="{00000000-0005-0000-0000-0000B5690000}"/>
    <cellStyle name="Normal 55 5 5 3" xfId="27312" xr:uid="{00000000-0005-0000-0000-0000B6690000}"/>
    <cellStyle name="Normal 55 5 6" xfId="7193" xr:uid="{00000000-0005-0000-0000-0000B7690000}"/>
    <cellStyle name="Normal 55 5 6 2" xfId="37519" xr:uid="{00000000-0005-0000-0000-0000B8690000}"/>
    <cellStyle name="Normal 55 5 6 3" xfId="22295" xr:uid="{00000000-0005-0000-0000-0000B9690000}"/>
    <cellStyle name="Normal 55 5 7" xfId="32507" xr:uid="{00000000-0005-0000-0000-0000BA690000}"/>
    <cellStyle name="Normal 55 5 8" xfId="17282" xr:uid="{00000000-0005-0000-0000-0000BB690000}"/>
    <cellStyle name="Normal 55 6" xfId="2538" xr:uid="{00000000-0005-0000-0000-0000BC690000}"/>
    <cellStyle name="Normal 55 6 2" xfId="4230" xr:uid="{00000000-0005-0000-0000-0000BD690000}"/>
    <cellStyle name="Normal 55 6 2 2" xfId="14303" xr:uid="{00000000-0005-0000-0000-0000BE690000}"/>
    <cellStyle name="Normal 55 6 2 2 2" xfId="44625" xr:uid="{00000000-0005-0000-0000-0000BF690000}"/>
    <cellStyle name="Normal 55 6 2 2 3" xfId="29401" xr:uid="{00000000-0005-0000-0000-0000C0690000}"/>
    <cellStyle name="Normal 55 6 2 3" xfId="9283" xr:uid="{00000000-0005-0000-0000-0000C1690000}"/>
    <cellStyle name="Normal 55 6 2 3 2" xfId="39608" xr:uid="{00000000-0005-0000-0000-0000C2690000}"/>
    <cellStyle name="Normal 55 6 2 3 3" xfId="24384" xr:uid="{00000000-0005-0000-0000-0000C3690000}"/>
    <cellStyle name="Normal 55 6 2 4" xfId="34595" xr:uid="{00000000-0005-0000-0000-0000C4690000}"/>
    <cellStyle name="Normal 55 6 2 5" xfId="19371" xr:uid="{00000000-0005-0000-0000-0000C5690000}"/>
    <cellStyle name="Normal 55 6 3" xfId="5922" xr:uid="{00000000-0005-0000-0000-0000C6690000}"/>
    <cellStyle name="Normal 55 6 3 2" xfId="15974" xr:uid="{00000000-0005-0000-0000-0000C7690000}"/>
    <cellStyle name="Normal 55 6 3 2 2" xfId="46296" xr:uid="{00000000-0005-0000-0000-0000C8690000}"/>
    <cellStyle name="Normal 55 6 3 2 3" xfId="31072" xr:uid="{00000000-0005-0000-0000-0000C9690000}"/>
    <cellStyle name="Normal 55 6 3 3" xfId="10954" xr:uid="{00000000-0005-0000-0000-0000CA690000}"/>
    <cellStyle name="Normal 55 6 3 3 2" xfId="41279" xr:uid="{00000000-0005-0000-0000-0000CB690000}"/>
    <cellStyle name="Normal 55 6 3 3 3" xfId="26055" xr:uid="{00000000-0005-0000-0000-0000CC690000}"/>
    <cellStyle name="Normal 55 6 3 4" xfId="36266" xr:uid="{00000000-0005-0000-0000-0000CD690000}"/>
    <cellStyle name="Normal 55 6 3 5" xfId="21042" xr:uid="{00000000-0005-0000-0000-0000CE690000}"/>
    <cellStyle name="Normal 55 6 4" xfId="12632" xr:uid="{00000000-0005-0000-0000-0000CF690000}"/>
    <cellStyle name="Normal 55 6 4 2" xfId="42954" xr:uid="{00000000-0005-0000-0000-0000D0690000}"/>
    <cellStyle name="Normal 55 6 4 3" xfId="27730" xr:uid="{00000000-0005-0000-0000-0000D1690000}"/>
    <cellStyle name="Normal 55 6 5" xfId="7611" xr:uid="{00000000-0005-0000-0000-0000D2690000}"/>
    <cellStyle name="Normal 55 6 5 2" xfId="37937" xr:uid="{00000000-0005-0000-0000-0000D3690000}"/>
    <cellStyle name="Normal 55 6 5 3" xfId="22713" xr:uid="{00000000-0005-0000-0000-0000D4690000}"/>
    <cellStyle name="Normal 55 6 6" xfId="32925" xr:uid="{00000000-0005-0000-0000-0000D5690000}"/>
    <cellStyle name="Normal 55 6 7" xfId="17700" xr:uid="{00000000-0005-0000-0000-0000D6690000}"/>
    <cellStyle name="Normal 55 7" xfId="3389" xr:uid="{00000000-0005-0000-0000-0000D7690000}"/>
    <cellStyle name="Normal 55 7 2" xfId="13467" xr:uid="{00000000-0005-0000-0000-0000D8690000}"/>
    <cellStyle name="Normal 55 7 2 2" xfId="43789" xr:uid="{00000000-0005-0000-0000-0000D9690000}"/>
    <cellStyle name="Normal 55 7 2 3" xfId="28565" xr:uid="{00000000-0005-0000-0000-0000DA690000}"/>
    <cellStyle name="Normal 55 7 3" xfId="8447" xr:uid="{00000000-0005-0000-0000-0000DB690000}"/>
    <cellStyle name="Normal 55 7 3 2" xfId="38772" xr:uid="{00000000-0005-0000-0000-0000DC690000}"/>
    <cellStyle name="Normal 55 7 3 3" xfId="23548" xr:uid="{00000000-0005-0000-0000-0000DD690000}"/>
    <cellStyle name="Normal 55 7 4" xfId="33759" xr:uid="{00000000-0005-0000-0000-0000DE690000}"/>
    <cellStyle name="Normal 55 7 5" xfId="18535" xr:uid="{00000000-0005-0000-0000-0000DF690000}"/>
    <cellStyle name="Normal 55 8" xfId="5083" xr:uid="{00000000-0005-0000-0000-0000E0690000}"/>
    <cellStyle name="Normal 55 8 2" xfId="15138" xr:uid="{00000000-0005-0000-0000-0000E1690000}"/>
    <cellStyle name="Normal 55 8 2 2" xfId="45460" xr:uid="{00000000-0005-0000-0000-0000E2690000}"/>
    <cellStyle name="Normal 55 8 2 3" xfId="30236" xr:uid="{00000000-0005-0000-0000-0000E3690000}"/>
    <cellStyle name="Normal 55 8 3" xfId="10118" xr:uid="{00000000-0005-0000-0000-0000E4690000}"/>
    <cellStyle name="Normal 55 8 3 2" xfId="40443" xr:uid="{00000000-0005-0000-0000-0000E5690000}"/>
    <cellStyle name="Normal 55 8 3 3" xfId="25219" xr:uid="{00000000-0005-0000-0000-0000E6690000}"/>
    <cellStyle name="Normal 55 8 4" xfId="35430" xr:uid="{00000000-0005-0000-0000-0000E7690000}"/>
    <cellStyle name="Normal 55 8 5" xfId="20206" xr:uid="{00000000-0005-0000-0000-0000E8690000}"/>
    <cellStyle name="Normal 55 9" xfId="11794" xr:uid="{00000000-0005-0000-0000-0000E9690000}"/>
    <cellStyle name="Normal 55 9 2" xfId="42118" xr:uid="{00000000-0005-0000-0000-0000EA690000}"/>
    <cellStyle name="Normal 55 9 3" xfId="26894" xr:uid="{00000000-0005-0000-0000-0000EB690000}"/>
    <cellStyle name="Normal 56" xfId="1455" xr:uid="{00000000-0005-0000-0000-0000EC690000}"/>
    <cellStyle name="Normal 56 10" xfId="6774" xr:uid="{00000000-0005-0000-0000-0000ED690000}"/>
    <cellStyle name="Normal 56 10 2" xfId="37102" xr:uid="{00000000-0005-0000-0000-0000EE690000}"/>
    <cellStyle name="Normal 56 10 3" xfId="21878" xr:uid="{00000000-0005-0000-0000-0000EF690000}"/>
    <cellStyle name="Normal 56 11" xfId="32093" xr:uid="{00000000-0005-0000-0000-0000F0690000}"/>
    <cellStyle name="Normal 56 12" xfId="16863" xr:uid="{00000000-0005-0000-0000-0000F1690000}"/>
    <cellStyle name="Normal 56 13" xfId="47304" xr:uid="{00000000-0005-0000-0000-0000F2690000}"/>
    <cellStyle name="Normal 56 2" xfId="1738" xr:uid="{00000000-0005-0000-0000-0000F3690000}"/>
    <cellStyle name="Normal 56 2 10" xfId="32145" xr:uid="{00000000-0005-0000-0000-0000F4690000}"/>
    <cellStyle name="Normal 56 2 11" xfId="16917" xr:uid="{00000000-0005-0000-0000-0000F5690000}"/>
    <cellStyle name="Normal 56 2 2" xfId="1846" xr:uid="{00000000-0005-0000-0000-0000F6690000}"/>
    <cellStyle name="Normal 56 2 2 10" xfId="17021" xr:uid="{00000000-0005-0000-0000-0000F7690000}"/>
    <cellStyle name="Normal 56 2 2 2" xfId="2063" xr:uid="{00000000-0005-0000-0000-0000F8690000}"/>
    <cellStyle name="Normal 56 2 2 2 2" xfId="2484" xr:uid="{00000000-0005-0000-0000-0000F9690000}"/>
    <cellStyle name="Normal 56 2 2 2 2 2" xfId="3323" xr:uid="{00000000-0005-0000-0000-0000FA690000}"/>
    <cellStyle name="Normal 56 2 2 2 2 2 2" xfId="5013" xr:uid="{00000000-0005-0000-0000-0000FB690000}"/>
    <cellStyle name="Normal 56 2 2 2 2 2 2 2" xfId="15086" xr:uid="{00000000-0005-0000-0000-0000FC690000}"/>
    <cellStyle name="Normal 56 2 2 2 2 2 2 2 2" xfId="45408" xr:uid="{00000000-0005-0000-0000-0000FD690000}"/>
    <cellStyle name="Normal 56 2 2 2 2 2 2 2 3" xfId="30184" xr:uid="{00000000-0005-0000-0000-0000FE690000}"/>
    <cellStyle name="Normal 56 2 2 2 2 2 2 3" xfId="10066" xr:uid="{00000000-0005-0000-0000-0000FF690000}"/>
    <cellStyle name="Normal 56 2 2 2 2 2 2 3 2" xfId="40391" xr:uid="{00000000-0005-0000-0000-0000006A0000}"/>
    <cellStyle name="Normal 56 2 2 2 2 2 2 3 3" xfId="25167" xr:uid="{00000000-0005-0000-0000-0000016A0000}"/>
    <cellStyle name="Normal 56 2 2 2 2 2 2 4" xfId="35378" xr:uid="{00000000-0005-0000-0000-0000026A0000}"/>
    <cellStyle name="Normal 56 2 2 2 2 2 2 5" xfId="20154" xr:uid="{00000000-0005-0000-0000-0000036A0000}"/>
    <cellStyle name="Normal 56 2 2 2 2 2 3" xfId="6705" xr:uid="{00000000-0005-0000-0000-0000046A0000}"/>
    <cellStyle name="Normal 56 2 2 2 2 2 3 2" xfId="16757" xr:uid="{00000000-0005-0000-0000-0000056A0000}"/>
    <cellStyle name="Normal 56 2 2 2 2 2 3 2 2" xfId="47079" xr:uid="{00000000-0005-0000-0000-0000066A0000}"/>
    <cellStyle name="Normal 56 2 2 2 2 2 3 2 3" xfId="31855" xr:uid="{00000000-0005-0000-0000-0000076A0000}"/>
    <cellStyle name="Normal 56 2 2 2 2 2 3 3" xfId="11737" xr:uid="{00000000-0005-0000-0000-0000086A0000}"/>
    <cellStyle name="Normal 56 2 2 2 2 2 3 3 2" xfId="42062" xr:uid="{00000000-0005-0000-0000-0000096A0000}"/>
    <cellStyle name="Normal 56 2 2 2 2 2 3 3 3" xfId="26838" xr:uid="{00000000-0005-0000-0000-00000A6A0000}"/>
    <cellStyle name="Normal 56 2 2 2 2 2 3 4" xfId="37049" xr:uid="{00000000-0005-0000-0000-00000B6A0000}"/>
    <cellStyle name="Normal 56 2 2 2 2 2 3 5" xfId="21825" xr:uid="{00000000-0005-0000-0000-00000C6A0000}"/>
    <cellStyle name="Normal 56 2 2 2 2 2 4" xfId="13415" xr:uid="{00000000-0005-0000-0000-00000D6A0000}"/>
    <cellStyle name="Normal 56 2 2 2 2 2 4 2" xfId="43737" xr:uid="{00000000-0005-0000-0000-00000E6A0000}"/>
    <cellStyle name="Normal 56 2 2 2 2 2 4 3" xfId="28513" xr:uid="{00000000-0005-0000-0000-00000F6A0000}"/>
    <cellStyle name="Normal 56 2 2 2 2 2 5" xfId="8394" xr:uid="{00000000-0005-0000-0000-0000106A0000}"/>
    <cellStyle name="Normal 56 2 2 2 2 2 5 2" xfId="38720" xr:uid="{00000000-0005-0000-0000-0000116A0000}"/>
    <cellStyle name="Normal 56 2 2 2 2 2 5 3" xfId="23496" xr:uid="{00000000-0005-0000-0000-0000126A0000}"/>
    <cellStyle name="Normal 56 2 2 2 2 2 6" xfId="33708" xr:uid="{00000000-0005-0000-0000-0000136A0000}"/>
    <cellStyle name="Normal 56 2 2 2 2 2 7" xfId="18483" xr:uid="{00000000-0005-0000-0000-0000146A0000}"/>
    <cellStyle name="Normal 56 2 2 2 2 3" xfId="4176" xr:uid="{00000000-0005-0000-0000-0000156A0000}"/>
    <cellStyle name="Normal 56 2 2 2 2 3 2" xfId="14250" xr:uid="{00000000-0005-0000-0000-0000166A0000}"/>
    <cellStyle name="Normal 56 2 2 2 2 3 2 2" xfId="44572" xr:uid="{00000000-0005-0000-0000-0000176A0000}"/>
    <cellStyle name="Normal 56 2 2 2 2 3 2 3" xfId="29348" xr:uid="{00000000-0005-0000-0000-0000186A0000}"/>
    <cellStyle name="Normal 56 2 2 2 2 3 3" xfId="9230" xr:uid="{00000000-0005-0000-0000-0000196A0000}"/>
    <cellStyle name="Normal 56 2 2 2 2 3 3 2" xfId="39555" xr:uid="{00000000-0005-0000-0000-00001A6A0000}"/>
    <cellStyle name="Normal 56 2 2 2 2 3 3 3" xfId="24331" xr:uid="{00000000-0005-0000-0000-00001B6A0000}"/>
    <cellStyle name="Normal 56 2 2 2 2 3 4" xfId="34542" xr:uid="{00000000-0005-0000-0000-00001C6A0000}"/>
    <cellStyle name="Normal 56 2 2 2 2 3 5" xfId="19318" xr:uid="{00000000-0005-0000-0000-00001D6A0000}"/>
    <cellStyle name="Normal 56 2 2 2 2 4" xfId="5869" xr:uid="{00000000-0005-0000-0000-00001E6A0000}"/>
    <cellStyle name="Normal 56 2 2 2 2 4 2" xfId="15921" xr:uid="{00000000-0005-0000-0000-00001F6A0000}"/>
    <cellStyle name="Normal 56 2 2 2 2 4 2 2" xfId="46243" xr:uid="{00000000-0005-0000-0000-0000206A0000}"/>
    <cellStyle name="Normal 56 2 2 2 2 4 2 3" xfId="31019" xr:uid="{00000000-0005-0000-0000-0000216A0000}"/>
    <cellStyle name="Normal 56 2 2 2 2 4 3" xfId="10901" xr:uid="{00000000-0005-0000-0000-0000226A0000}"/>
    <cellStyle name="Normal 56 2 2 2 2 4 3 2" xfId="41226" xr:uid="{00000000-0005-0000-0000-0000236A0000}"/>
    <cellStyle name="Normal 56 2 2 2 2 4 3 3" xfId="26002" xr:uid="{00000000-0005-0000-0000-0000246A0000}"/>
    <cellStyle name="Normal 56 2 2 2 2 4 4" xfId="36213" xr:uid="{00000000-0005-0000-0000-0000256A0000}"/>
    <cellStyle name="Normal 56 2 2 2 2 4 5" xfId="20989" xr:uid="{00000000-0005-0000-0000-0000266A0000}"/>
    <cellStyle name="Normal 56 2 2 2 2 5" xfId="12579" xr:uid="{00000000-0005-0000-0000-0000276A0000}"/>
    <cellStyle name="Normal 56 2 2 2 2 5 2" xfId="42901" xr:uid="{00000000-0005-0000-0000-0000286A0000}"/>
    <cellStyle name="Normal 56 2 2 2 2 5 3" xfId="27677" xr:uid="{00000000-0005-0000-0000-0000296A0000}"/>
    <cellStyle name="Normal 56 2 2 2 2 6" xfId="7558" xr:uid="{00000000-0005-0000-0000-00002A6A0000}"/>
    <cellStyle name="Normal 56 2 2 2 2 6 2" xfId="37884" xr:uid="{00000000-0005-0000-0000-00002B6A0000}"/>
    <cellStyle name="Normal 56 2 2 2 2 6 3" xfId="22660" xr:uid="{00000000-0005-0000-0000-00002C6A0000}"/>
    <cellStyle name="Normal 56 2 2 2 2 7" xfId="32872" xr:uid="{00000000-0005-0000-0000-00002D6A0000}"/>
    <cellStyle name="Normal 56 2 2 2 2 8" xfId="17647" xr:uid="{00000000-0005-0000-0000-00002E6A0000}"/>
    <cellStyle name="Normal 56 2 2 2 3" xfId="2905" xr:uid="{00000000-0005-0000-0000-00002F6A0000}"/>
    <cellStyle name="Normal 56 2 2 2 3 2" xfId="4595" xr:uid="{00000000-0005-0000-0000-0000306A0000}"/>
    <cellStyle name="Normal 56 2 2 2 3 2 2" xfId="14668" xr:uid="{00000000-0005-0000-0000-0000316A0000}"/>
    <cellStyle name="Normal 56 2 2 2 3 2 2 2" xfId="44990" xr:uid="{00000000-0005-0000-0000-0000326A0000}"/>
    <cellStyle name="Normal 56 2 2 2 3 2 2 3" xfId="29766" xr:uid="{00000000-0005-0000-0000-0000336A0000}"/>
    <cellStyle name="Normal 56 2 2 2 3 2 3" xfId="9648" xr:uid="{00000000-0005-0000-0000-0000346A0000}"/>
    <cellStyle name="Normal 56 2 2 2 3 2 3 2" xfId="39973" xr:uid="{00000000-0005-0000-0000-0000356A0000}"/>
    <cellStyle name="Normal 56 2 2 2 3 2 3 3" xfId="24749" xr:uid="{00000000-0005-0000-0000-0000366A0000}"/>
    <cellStyle name="Normal 56 2 2 2 3 2 4" xfId="34960" xr:uid="{00000000-0005-0000-0000-0000376A0000}"/>
    <cellStyle name="Normal 56 2 2 2 3 2 5" xfId="19736" xr:uid="{00000000-0005-0000-0000-0000386A0000}"/>
    <cellStyle name="Normal 56 2 2 2 3 3" xfId="6287" xr:uid="{00000000-0005-0000-0000-0000396A0000}"/>
    <cellStyle name="Normal 56 2 2 2 3 3 2" xfId="16339" xr:uid="{00000000-0005-0000-0000-00003A6A0000}"/>
    <cellStyle name="Normal 56 2 2 2 3 3 2 2" xfId="46661" xr:uid="{00000000-0005-0000-0000-00003B6A0000}"/>
    <cellStyle name="Normal 56 2 2 2 3 3 2 3" xfId="31437" xr:uid="{00000000-0005-0000-0000-00003C6A0000}"/>
    <cellStyle name="Normal 56 2 2 2 3 3 3" xfId="11319" xr:uid="{00000000-0005-0000-0000-00003D6A0000}"/>
    <cellStyle name="Normal 56 2 2 2 3 3 3 2" xfId="41644" xr:uid="{00000000-0005-0000-0000-00003E6A0000}"/>
    <cellStyle name="Normal 56 2 2 2 3 3 3 3" xfId="26420" xr:uid="{00000000-0005-0000-0000-00003F6A0000}"/>
    <cellStyle name="Normal 56 2 2 2 3 3 4" xfId="36631" xr:uid="{00000000-0005-0000-0000-0000406A0000}"/>
    <cellStyle name="Normal 56 2 2 2 3 3 5" xfId="21407" xr:uid="{00000000-0005-0000-0000-0000416A0000}"/>
    <cellStyle name="Normal 56 2 2 2 3 4" xfId="12997" xr:uid="{00000000-0005-0000-0000-0000426A0000}"/>
    <cellStyle name="Normal 56 2 2 2 3 4 2" xfId="43319" xr:uid="{00000000-0005-0000-0000-0000436A0000}"/>
    <cellStyle name="Normal 56 2 2 2 3 4 3" xfId="28095" xr:uid="{00000000-0005-0000-0000-0000446A0000}"/>
    <cellStyle name="Normal 56 2 2 2 3 5" xfId="7976" xr:uid="{00000000-0005-0000-0000-0000456A0000}"/>
    <cellStyle name="Normal 56 2 2 2 3 5 2" xfId="38302" xr:uid="{00000000-0005-0000-0000-0000466A0000}"/>
    <cellStyle name="Normal 56 2 2 2 3 5 3" xfId="23078" xr:uid="{00000000-0005-0000-0000-0000476A0000}"/>
    <cellStyle name="Normal 56 2 2 2 3 6" xfId="33290" xr:uid="{00000000-0005-0000-0000-0000486A0000}"/>
    <cellStyle name="Normal 56 2 2 2 3 7" xfId="18065" xr:uid="{00000000-0005-0000-0000-0000496A0000}"/>
    <cellStyle name="Normal 56 2 2 2 4" xfId="3758" xr:uid="{00000000-0005-0000-0000-00004A6A0000}"/>
    <cellStyle name="Normal 56 2 2 2 4 2" xfId="13832" xr:uid="{00000000-0005-0000-0000-00004B6A0000}"/>
    <cellStyle name="Normal 56 2 2 2 4 2 2" xfId="44154" xr:uid="{00000000-0005-0000-0000-00004C6A0000}"/>
    <cellStyle name="Normal 56 2 2 2 4 2 3" xfId="28930" xr:uid="{00000000-0005-0000-0000-00004D6A0000}"/>
    <cellStyle name="Normal 56 2 2 2 4 3" xfId="8812" xr:uid="{00000000-0005-0000-0000-00004E6A0000}"/>
    <cellStyle name="Normal 56 2 2 2 4 3 2" xfId="39137" xr:uid="{00000000-0005-0000-0000-00004F6A0000}"/>
    <cellStyle name="Normal 56 2 2 2 4 3 3" xfId="23913" xr:uid="{00000000-0005-0000-0000-0000506A0000}"/>
    <cellStyle name="Normal 56 2 2 2 4 4" xfId="34124" xr:uid="{00000000-0005-0000-0000-0000516A0000}"/>
    <cellStyle name="Normal 56 2 2 2 4 5" xfId="18900" xr:uid="{00000000-0005-0000-0000-0000526A0000}"/>
    <cellStyle name="Normal 56 2 2 2 5" xfId="5451" xr:uid="{00000000-0005-0000-0000-0000536A0000}"/>
    <cellStyle name="Normal 56 2 2 2 5 2" xfId="15503" xr:uid="{00000000-0005-0000-0000-0000546A0000}"/>
    <cellStyle name="Normal 56 2 2 2 5 2 2" xfId="45825" xr:uid="{00000000-0005-0000-0000-0000556A0000}"/>
    <cellStyle name="Normal 56 2 2 2 5 2 3" xfId="30601" xr:uid="{00000000-0005-0000-0000-0000566A0000}"/>
    <cellStyle name="Normal 56 2 2 2 5 3" xfId="10483" xr:uid="{00000000-0005-0000-0000-0000576A0000}"/>
    <cellStyle name="Normal 56 2 2 2 5 3 2" xfId="40808" xr:uid="{00000000-0005-0000-0000-0000586A0000}"/>
    <cellStyle name="Normal 56 2 2 2 5 3 3" xfId="25584" xr:uid="{00000000-0005-0000-0000-0000596A0000}"/>
    <cellStyle name="Normal 56 2 2 2 5 4" xfId="35795" xr:uid="{00000000-0005-0000-0000-00005A6A0000}"/>
    <cellStyle name="Normal 56 2 2 2 5 5" xfId="20571" xr:uid="{00000000-0005-0000-0000-00005B6A0000}"/>
    <cellStyle name="Normal 56 2 2 2 6" xfId="12161" xr:uid="{00000000-0005-0000-0000-00005C6A0000}"/>
    <cellStyle name="Normal 56 2 2 2 6 2" xfId="42483" xr:uid="{00000000-0005-0000-0000-00005D6A0000}"/>
    <cellStyle name="Normal 56 2 2 2 6 3" xfId="27259" xr:uid="{00000000-0005-0000-0000-00005E6A0000}"/>
    <cellStyle name="Normal 56 2 2 2 7" xfId="7140" xr:uid="{00000000-0005-0000-0000-00005F6A0000}"/>
    <cellStyle name="Normal 56 2 2 2 7 2" xfId="37466" xr:uid="{00000000-0005-0000-0000-0000606A0000}"/>
    <cellStyle name="Normal 56 2 2 2 7 3" xfId="22242" xr:uid="{00000000-0005-0000-0000-0000616A0000}"/>
    <cellStyle name="Normal 56 2 2 2 8" xfId="32454" xr:uid="{00000000-0005-0000-0000-0000626A0000}"/>
    <cellStyle name="Normal 56 2 2 2 9" xfId="17229" xr:uid="{00000000-0005-0000-0000-0000636A0000}"/>
    <cellStyle name="Normal 56 2 2 3" xfId="2276" xr:uid="{00000000-0005-0000-0000-0000646A0000}"/>
    <cellStyle name="Normal 56 2 2 3 2" xfId="3115" xr:uid="{00000000-0005-0000-0000-0000656A0000}"/>
    <cellStyle name="Normal 56 2 2 3 2 2" xfId="4805" xr:uid="{00000000-0005-0000-0000-0000666A0000}"/>
    <cellStyle name="Normal 56 2 2 3 2 2 2" xfId="14878" xr:uid="{00000000-0005-0000-0000-0000676A0000}"/>
    <cellStyle name="Normal 56 2 2 3 2 2 2 2" xfId="45200" xr:uid="{00000000-0005-0000-0000-0000686A0000}"/>
    <cellStyle name="Normal 56 2 2 3 2 2 2 3" xfId="29976" xr:uid="{00000000-0005-0000-0000-0000696A0000}"/>
    <cellStyle name="Normal 56 2 2 3 2 2 3" xfId="9858" xr:uid="{00000000-0005-0000-0000-00006A6A0000}"/>
    <cellStyle name="Normal 56 2 2 3 2 2 3 2" xfId="40183" xr:uid="{00000000-0005-0000-0000-00006B6A0000}"/>
    <cellStyle name="Normal 56 2 2 3 2 2 3 3" xfId="24959" xr:uid="{00000000-0005-0000-0000-00006C6A0000}"/>
    <cellStyle name="Normal 56 2 2 3 2 2 4" xfId="35170" xr:uid="{00000000-0005-0000-0000-00006D6A0000}"/>
    <cellStyle name="Normal 56 2 2 3 2 2 5" xfId="19946" xr:uid="{00000000-0005-0000-0000-00006E6A0000}"/>
    <cellStyle name="Normal 56 2 2 3 2 3" xfId="6497" xr:uid="{00000000-0005-0000-0000-00006F6A0000}"/>
    <cellStyle name="Normal 56 2 2 3 2 3 2" xfId="16549" xr:uid="{00000000-0005-0000-0000-0000706A0000}"/>
    <cellStyle name="Normal 56 2 2 3 2 3 2 2" xfId="46871" xr:uid="{00000000-0005-0000-0000-0000716A0000}"/>
    <cellStyle name="Normal 56 2 2 3 2 3 2 3" xfId="31647" xr:uid="{00000000-0005-0000-0000-0000726A0000}"/>
    <cellStyle name="Normal 56 2 2 3 2 3 3" xfId="11529" xr:uid="{00000000-0005-0000-0000-0000736A0000}"/>
    <cellStyle name="Normal 56 2 2 3 2 3 3 2" xfId="41854" xr:uid="{00000000-0005-0000-0000-0000746A0000}"/>
    <cellStyle name="Normal 56 2 2 3 2 3 3 3" xfId="26630" xr:uid="{00000000-0005-0000-0000-0000756A0000}"/>
    <cellStyle name="Normal 56 2 2 3 2 3 4" xfId="36841" xr:uid="{00000000-0005-0000-0000-0000766A0000}"/>
    <cellStyle name="Normal 56 2 2 3 2 3 5" xfId="21617" xr:uid="{00000000-0005-0000-0000-0000776A0000}"/>
    <cellStyle name="Normal 56 2 2 3 2 4" xfId="13207" xr:uid="{00000000-0005-0000-0000-0000786A0000}"/>
    <cellStyle name="Normal 56 2 2 3 2 4 2" xfId="43529" xr:uid="{00000000-0005-0000-0000-0000796A0000}"/>
    <cellStyle name="Normal 56 2 2 3 2 4 3" xfId="28305" xr:uid="{00000000-0005-0000-0000-00007A6A0000}"/>
    <cellStyle name="Normal 56 2 2 3 2 5" xfId="8186" xr:uid="{00000000-0005-0000-0000-00007B6A0000}"/>
    <cellStyle name="Normal 56 2 2 3 2 5 2" xfId="38512" xr:uid="{00000000-0005-0000-0000-00007C6A0000}"/>
    <cellStyle name="Normal 56 2 2 3 2 5 3" xfId="23288" xr:uid="{00000000-0005-0000-0000-00007D6A0000}"/>
    <cellStyle name="Normal 56 2 2 3 2 6" xfId="33500" xr:uid="{00000000-0005-0000-0000-00007E6A0000}"/>
    <cellStyle name="Normal 56 2 2 3 2 7" xfId="18275" xr:uid="{00000000-0005-0000-0000-00007F6A0000}"/>
    <cellStyle name="Normal 56 2 2 3 3" xfId="3968" xr:uid="{00000000-0005-0000-0000-0000806A0000}"/>
    <cellStyle name="Normal 56 2 2 3 3 2" xfId="14042" xr:uid="{00000000-0005-0000-0000-0000816A0000}"/>
    <cellStyle name="Normal 56 2 2 3 3 2 2" xfId="44364" xr:uid="{00000000-0005-0000-0000-0000826A0000}"/>
    <cellStyle name="Normal 56 2 2 3 3 2 3" xfId="29140" xr:uid="{00000000-0005-0000-0000-0000836A0000}"/>
    <cellStyle name="Normal 56 2 2 3 3 3" xfId="9022" xr:uid="{00000000-0005-0000-0000-0000846A0000}"/>
    <cellStyle name="Normal 56 2 2 3 3 3 2" xfId="39347" xr:uid="{00000000-0005-0000-0000-0000856A0000}"/>
    <cellStyle name="Normal 56 2 2 3 3 3 3" xfId="24123" xr:uid="{00000000-0005-0000-0000-0000866A0000}"/>
    <cellStyle name="Normal 56 2 2 3 3 4" xfId="34334" xr:uid="{00000000-0005-0000-0000-0000876A0000}"/>
    <cellStyle name="Normal 56 2 2 3 3 5" xfId="19110" xr:uid="{00000000-0005-0000-0000-0000886A0000}"/>
    <cellStyle name="Normal 56 2 2 3 4" xfId="5661" xr:uid="{00000000-0005-0000-0000-0000896A0000}"/>
    <cellStyle name="Normal 56 2 2 3 4 2" xfId="15713" xr:uid="{00000000-0005-0000-0000-00008A6A0000}"/>
    <cellStyle name="Normal 56 2 2 3 4 2 2" xfId="46035" xr:uid="{00000000-0005-0000-0000-00008B6A0000}"/>
    <cellStyle name="Normal 56 2 2 3 4 2 3" xfId="30811" xr:uid="{00000000-0005-0000-0000-00008C6A0000}"/>
    <cellStyle name="Normal 56 2 2 3 4 3" xfId="10693" xr:uid="{00000000-0005-0000-0000-00008D6A0000}"/>
    <cellStyle name="Normal 56 2 2 3 4 3 2" xfId="41018" xr:uid="{00000000-0005-0000-0000-00008E6A0000}"/>
    <cellStyle name="Normal 56 2 2 3 4 3 3" xfId="25794" xr:uid="{00000000-0005-0000-0000-00008F6A0000}"/>
    <cellStyle name="Normal 56 2 2 3 4 4" xfId="36005" xr:uid="{00000000-0005-0000-0000-0000906A0000}"/>
    <cellStyle name="Normal 56 2 2 3 4 5" xfId="20781" xr:uid="{00000000-0005-0000-0000-0000916A0000}"/>
    <cellStyle name="Normal 56 2 2 3 5" xfId="12371" xr:uid="{00000000-0005-0000-0000-0000926A0000}"/>
    <cellStyle name="Normal 56 2 2 3 5 2" xfId="42693" xr:uid="{00000000-0005-0000-0000-0000936A0000}"/>
    <cellStyle name="Normal 56 2 2 3 5 3" xfId="27469" xr:uid="{00000000-0005-0000-0000-0000946A0000}"/>
    <cellStyle name="Normal 56 2 2 3 6" xfId="7350" xr:uid="{00000000-0005-0000-0000-0000956A0000}"/>
    <cellStyle name="Normal 56 2 2 3 6 2" xfId="37676" xr:uid="{00000000-0005-0000-0000-0000966A0000}"/>
    <cellStyle name="Normal 56 2 2 3 6 3" xfId="22452" xr:uid="{00000000-0005-0000-0000-0000976A0000}"/>
    <cellStyle name="Normal 56 2 2 3 7" xfId="32664" xr:uid="{00000000-0005-0000-0000-0000986A0000}"/>
    <cellStyle name="Normal 56 2 2 3 8" xfId="17439" xr:uid="{00000000-0005-0000-0000-0000996A0000}"/>
    <cellStyle name="Normal 56 2 2 4" xfId="2697" xr:uid="{00000000-0005-0000-0000-00009A6A0000}"/>
    <cellStyle name="Normal 56 2 2 4 2" xfId="4387" xr:uid="{00000000-0005-0000-0000-00009B6A0000}"/>
    <cellStyle name="Normal 56 2 2 4 2 2" xfId="14460" xr:uid="{00000000-0005-0000-0000-00009C6A0000}"/>
    <cellStyle name="Normal 56 2 2 4 2 2 2" xfId="44782" xr:uid="{00000000-0005-0000-0000-00009D6A0000}"/>
    <cellStyle name="Normal 56 2 2 4 2 2 3" xfId="29558" xr:uid="{00000000-0005-0000-0000-00009E6A0000}"/>
    <cellStyle name="Normal 56 2 2 4 2 3" xfId="9440" xr:uid="{00000000-0005-0000-0000-00009F6A0000}"/>
    <cellStyle name="Normal 56 2 2 4 2 3 2" xfId="39765" xr:uid="{00000000-0005-0000-0000-0000A06A0000}"/>
    <cellStyle name="Normal 56 2 2 4 2 3 3" xfId="24541" xr:uid="{00000000-0005-0000-0000-0000A16A0000}"/>
    <cellStyle name="Normal 56 2 2 4 2 4" xfId="34752" xr:uid="{00000000-0005-0000-0000-0000A26A0000}"/>
    <cellStyle name="Normal 56 2 2 4 2 5" xfId="19528" xr:uid="{00000000-0005-0000-0000-0000A36A0000}"/>
    <cellStyle name="Normal 56 2 2 4 3" xfId="6079" xr:uid="{00000000-0005-0000-0000-0000A46A0000}"/>
    <cellStyle name="Normal 56 2 2 4 3 2" xfId="16131" xr:uid="{00000000-0005-0000-0000-0000A56A0000}"/>
    <cellStyle name="Normal 56 2 2 4 3 2 2" xfId="46453" xr:uid="{00000000-0005-0000-0000-0000A66A0000}"/>
    <cellStyle name="Normal 56 2 2 4 3 2 3" xfId="31229" xr:uid="{00000000-0005-0000-0000-0000A76A0000}"/>
    <cellStyle name="Normal 56 2 2 4 3 3" xfId="11111" xr:uid="{00000000-0005-0000-0000-0000A86A0000}"/>
    <cellStyle name="Normal 56 2 2 4 3 3 2" xfId="41436" xr:uid="{00000000-0005-0000-0000-0000A96A0000}"/>
    <cellStyle name="Normal 56 2 2 4 3 3 3" xfId="26212" xr:uid="{00000000-0005-0000-0000-0000AA6A0000}"/>
    <cellStyle name="Normal 56 2 2 4 3 4" xfId="36423" xr:uid="{00000000-0005-0000-0000-0000AB6A0000}"/>
    <cellStyle name="Normal 56 2 2 4 3 5" xfId="21199" xr:uid="{00000000-0005-0000-0000-0000AC6A0000}"/>
    <cellStyle name="Normal 56 2 2 4 4" xfId="12789" xr:uid="{00000000-0005-0000-0000-0000AD6A0000}"/>
    <cellStyle name="Normal 56 2 2 4 4 2" xfId="43111" xr:uid="{00000000-0005-0000-0000-0000AE6A0000}"/>
    <cellStyle name="Normal 56 2 2 4 4 3" xfId="27887" xr:uid="{00000000-0005-0000-0000-0000AF6A0000}"/>
    <cellStyle name="Normal 56 2 2 4 5" xfId="7768" xr:uid="{00000000-0005-0000-0000-0000B06A0000}"/>
    <cellStyle name="Normal 56 2 2 4 5 2" xfId="38094" xr:uid="{00000000-0005-0000-0000-0000B16A0000}"/>
    <cellStyle name="Normal 56 2 2 4 5 3" xfId="22870" xr:uid="{00000000-0005-0000-0000-0000B26A0000}"/>
    <cellStyle name="Normal 56 2 2 4 6" xfId="33082" xr:uid="{00000000-0005-0000-0000-0000B36A0000}"/>
    <cellStyle name="Normal 56 2 2 4 7" xfId="17857" xr:uid="{00000000-0005-0000-0000-0000B46A0000}"/>
    <cellStyle name="Normal 56 2 2 5" xfId="3550" xr:uid="{00000000-0005-0000-0000-0000B56A0000}"/>
    <cellStyle name="Normal 56 2 2 5 2" xfId="13624" xr:uid="{00000000-0005-0000-0000-0000B66A0000}"/>
    <cellStyle name="Normal 56 2 2 5 2 2" xfId="43946" xr:uid="{00000000-0005-0000-0000-0000B76A0000}"/>
    <cellStyle name="Normal 56 2 2 5 2 3" xfId="28722" xr:uid="{00000000-0005-0000-0000-0000B86A0000}"/>
    <cellStyle name="Normal 56 2 2 5 3" xfId="8604" xr:uid="{00000000-0005-0000-0000-0000B96A0000}"/>
    <cellStyle name="Normal 56 2 2 5 3 2" xfId="38929" xr:uid="{00000000-0005-0000-0000-0000BA6A0000}"/>
    <cellStyle name="Normal 56 2 2 5 3 3" xfId="23705" xr:uid="{00000000-0005-0000-0000-0000BB6A0000}"/>
    <cellStyle name="Normal 56 2 2 5 4" xfId="33916" xr:uid="{00000000-0005-0000-0000-0000BC6A0000}"/>
    <cellStyle name="Normal 56 2 2 5 5" xfId="18692" xr:uid="{00000000-0005-0000-0000-0000BD6A0000}"/>
    <cellStyle name="Normal 56 2 2 6" xfId="5243" xr:uid="{00000000-0005-0000-0000-0000BE6A0000}"/>
    <cellStyle name="Normal 56 2 2 6 2" xfId="15295" xr:uid="{00000000-0005-0000-0000-0000BF6A0000}"/>
    <cellStyle name="Normal 56 2 2 6 2 2" xfId="45617" xr:uid="{00000000-0005-0000-0000-0000C06A0000}"/>
    <cellStyle name="Normal 56 2 2 6 2 3" xfId="30393" xr:uid="{00000000-0005-0000-0000-0000C16A0000}"/>
    <cellStyle name="Normal 56 2 2 6 3" xfId="10275" xr:uid="{00000000-0005-0000-0000-0000C26A0000}"/>
    <cellStyle name="Normal 56 2 2 6 3 2" xfId="40600" xr:uid="{00000000-0005-0000-0000-0000C36A0000}"/>
    <cellStyle name="Normal 56 2 2 6 3 3" xfId="25376" xr:uid="{00000000-0005-0000-0000-0000C46A0000}"/>
    <cellStyle name="Normal 56 2 2 6 4" xfId="35587" xr:uid="{00000000-0005-0000-0000-0000C56A0000}"/>
    <cellStyle name="Normal 56 2 2 6 5" xfId="20363" xr:uid="{00000000-0005-0000-0000-0000C66A0000}"/>
    <cellStyle name="Normal 56 2 2 7" xfId="11953" xr:uid="{00000000-0005-0000-0000-0000C76A0000}"/>
    <cellStyle name="Normal 56 2 2 7 2" xfId="42275" xr:uid="{00000000-0005-0000-0000-0000C86A0000}"/>
    <cellStyle name="Normal 56 2 2 7 3" xfId="27051" xr:uid="{00000000-0005-0000-0000-0000C96A0000}"/>
    <cellStyle name="Normal 56 2 2 8" xfId="6932" xr:uid="{00000000-0005-0000-0000-0000CA6A0000}"/>
    <cellStyle name="Normal 56 2 2 8 2" xfId="37258" xr:uid="{00000000-0005-0000-0000-0000CB6A0000}"/>
    <cellStyle name="Normal 56 2 2 8 3" xfId="22034" xr:uid="{00000000-0005-0000-0000-0000CC6A0000}"/>
    <cellStyle name="Normal 56 2 2 9" xfId="32246" xr:uid="{00000000-0005-0000-0000-0000CD6A0000}"/>
    <cellStyle name="Normal 56 2 3" xfId="1959" xr:uid="{00000000-0005-0000-0000-0000CE6A0000}"/>
    <cellStyle name="Normal 56 2 3 2" xfId="2380" xr:uid="{00000000-0005-0000-0000-0000CF6A0000}"/>
    <cellStyle name="Normal 56 2 3 2 2" xfId="3219" xr:uid="{00000000-0005-0000-0000-0000D06A0000}"/>
    <cellStyle name="Normal 56 2 3 2 2 2" xfId="4909" xr:uid="{00000000-0005-0000-0000-0000D16A0000}"/>
    <cellStyle name="Normal 56 2 3 2 2 2 2" xfId="14982" xr:uid="{00000000-0005-0000-0000-0000D26A0000}"/>
    <cellStyle name="Normal 56 2 3 2 2 2 2 2" xfId="45304" xr:uid="{00000000-0005-0000-0000-0000D36A0000}"/>
    <cellStyle name="Normal 56 2 3 2 2 2 2 3" xfId="30080" xr:uid="{00000000-0005-0000-0000-0000D46A0000}"/>
    <cellStyle name="Normal 56 2 3 2 2 2 3" xfId="9962" xr:uid="{00000000-0005-0000-0000-0000D56A0000}"/>
    <cellStyle name="Normal 56 2 3 2 2 2 3 2" xfId="40287" xr:uid="{00000000-0005-0000-0000-0000D66A0000}"/>
    <cellStyle name="Normal 56 2 3 2 2 2 3 3" xfId="25063" xr:uid="{00000000-0005-0000-0000-0000D76A0000}"/>
    <cellStyle name="Normal 56 2 3 2 2 2 4" xfId="35274" xr:uid="{00000000-0005-0000-0000-0000D86A0000}"/>
    <cellStyle name="Normal 56 2 3 2 2 2 5" xfId="20050" xr:uid="{00000000-0005-0000-0000-0000D96A0000}"/>
    <cellStyle name="Normal 56 2 3 2 2 3" xfId="6601" xr:uid="{00000000-0005-0000-0000-0000DA6A0000}"/>
    <cellStyle name="Normal 56 2 3 2 2 3 2" xfId="16653" xr:uid="{00000000-0005-0000-0000-0000DB6A0000}"/>
    <cellStyle name="Normal 56 2 3 2 2 3 2 2" xfId="46975" xr:uid="{00000000-0005-0000-0000-0000DC6A0000}"/>
    <cellStyle name="Normal 56 2 3 2 2 3 2 3" xfId="31751" xr:uid="{00000000-0005-0000-0000-0000DD6A0000}"/>
    <cellStyle name="Normal 56 2 3 2 2 3 3" xfId="11633" xr:uid="{00000000-0005-0000-0000-0000DE6A0000}"/>
    <cellStyle name="Normal 56 2 3 2 2 3 3 2" xfId="41958" xr:uid="{00000000-0005-0000-0000-0000DF6A0000}"/>
    <cellStyle name="Normal 56 2 3 2 2 3 3 3" xfId="26734" xr:uid="{00000000-0005-0000-0000-0000E06A0000}"/>
    <cellStyle name="Normal 56 2 3 2 2 3 4" xfId="36945" xr:uid="{00000000-0005-0000-0000-0000E16A0000}"/>
    <cellStyle name="Normal 56 2 3 2 2 3 5" xfId="21721" xr:uid="{00000000-0005-0000-0000-0000E26A0000}"/>
    <cellStyle name="Normal 56 2 3 2 2 4" xfId="13311" xr:uid="{00000000-0005-0000-0000-0000E36A0000}"/>
    <cellStyle name="Normal 56 2 3 2 2 4 2" xfId="43633" xr:uid="{00000000-0005-0000-0000-0000E46A0000}"/>
    <cellStyle name="Normal 56 2 3 2 2 4 3" xfId="28409" xr:uid="{00000000-0005-0000-0000-0000E56A0000}"/>
    <cellStyle name="Normal 56 2 3 2 2 5" xfId="8290" xr:uid="{00000000-0005-0000-0000-0000E66A0000}"/>
    <cellStyle name="Normal 56 2 3 2 2 5 2" xfId="38616" xr:uid="{00000000-0005-0000-0000-0000E76A0000}"/>
    <cellStyle name="Normal 56 2 3 2 2 5 3" xfId="23392" xr:uid="{00000000-0005-0000-0000-0000E86A0000}"/>
    <cellStyle name="Normal 56 2 3 2 2 6" xfId="33604" xr:uid="{00000000-0005-0000-0000-0000E96A0000}"/>
    <cellStyle name="Normal 56 2 3 2 2 7" xfId="18379" xr:uid="{00000000-0005-0000-0000-0000EA6A0000}"/>
    <cellStyle name="Normal 56 2 3 2 3" xfId="4072" xr:uid="{00000000-0005-0000-0000-0000EB6A0000}"/>
    <cellStyle name="Normal 56 2 3 2 3 2" xfId="14146" xr:uid="{00000000-0005-0000-0000-0000EC6A0000}"/>
    <cellStyle name="Normal 56 2 3 2 3 2 2" xfId="44468" xr:uid="{00000000-0005-0000-0000-0000ED6A0000}"/>
    <cellStyle name="Normal 56 2 3 2 3 2 3" xfId="29244" xr:uid="{00000000-0005-0000-0000-0000EE6A0000}"/>
    <cellStyle name="Normal 56 2 3 2 3 3" xfId="9126" xr:uid="{00000000-0005-0000-0000-0000EF6A0000}"/>
    <cellStyle name="Normal 56 2 3 2 3 3 2" xfId="39451" xr:uid="{00000000-0005-0000-0000-0000F06A0000}"/>
    <cellStyle name="Normal 56 2 3 2 3 3 3" xfId="24227" xr:uid="{00000000-0005-0000-0000-0000F16A0000}"/>
    <cellStyle name="Normal 56 2 3 2 3 4" xfId="34438" xr:uid="{00000000-0005-0000-0000-0000F26A0000}"/>
    <cellStyle name="Normal 56 2 3 2 3 5" xfId="19214" xr:uid="{00000000-0005-0000-0000-0000F36A0000}"/>
    <cellStyle name="Normal 56 2 3 2 4" xfId="5765" xr:uid="{00000000-0005-0000-0000-0000F46A0000}"/>
    <cellStyle name="Normal 56 2 3 2 4 2" xfId="15817" xr:uid="{00000000-0005-0000-0000-0000F56A0000}"/>
    <cellStyle name="Normal 56 2 3 2 4 2 2" xfId="46139" xr:uid="{00000000-0005-0000-0000-0000F66A0000}"/>
    <cellStyle name="Normal 56 2 3 2 4 2 3" xfId="30915" xr:uid="{00000000-0005-0000-0000-0000F76A0000}"/>
    <cellStyle name="Normal 56 2 3 2 4 3" xfId="10797" xr:uid="{00000000-0005-0000-0000-0000F86A0000}"/>
    <cellStyle name="Normal 56 2 3 2 4 3 2" xfId="41122" xr:uid="{00000000-0005-0000-0000-0000F96A0000}"/>
    <cellStyle name="Normal 56 2 3 2 4 3 3" xfId="25898" xr:uid="{00000000-0005-0000-0000-0000FA6A0000}"/>
    <cellStyle name="Normal 56 2 3 2 4 4" xfId="36109" xr:uid="{00000000-0005-0000-0000-0000FB6A0000}"/>
    <cellStyle name="Normal 56 2 3 2 4 5" xfId="20885" xr:uid="{00000000-0005-0000-0000-0000FC6A0000}"/>
    <cellStyle name="Normal 56 2 3 2 5" xfId="12475" xr:uid="{00000000-0005-0000-0000-0000FD6A0000}"/>
    <cellStyle name="Normal 56 2 3 2 5 2" xfId="42797" xr:uid="{00000000-0005-0000-0000-0000FE6A0000}"/>
    <cellStyle name="Normal 56 2 3 2 5 3" xfId="27573" xr:uid="{00000000-0005-0000-0000-0000FF6A0000}"/>
    <cellStyle name="Normal 56 2 3 2 6" xfId="7454" xr:uid="{00000000-0005-0000-0000-0000006B0000}"/>
    <cellStyle name="Normal 56 2 3 2 6 2" xfId="37780" xr:uid="{00000000-0005-0000-0000-0000016B0000}"/>
    <cellStyle name="Normal 56 2 3 2 6 3" xfId="22556" xr:uid="{00000000-0005-0000-0000-0000026B0000}"/>
    <cellStyle name="Normal 56 2 3 2 7" xfId="32768" xr:uid="{00000000-0005-0000-0000-0000036B0000}"/>
    <cellStyle name="Normal 56 2 3 2 8" xfId="17543" xr:uid="{00000000-0005-0000-0000-0000046B0000}"/>
    <cellStyle name="Normal 56 2 3 3" xfId="2801" xr:uid="{00000000-0005-0000-0000-0000056B0000}"/>
    <cellStyle name="Normal 56 2 3 3 2" xfId="4491" xr:uid="{00000000-0005-0000-0000-0000066B0000}"/>
    <cellStyle name="Normal 56 2 3 3 2 2" xfId="14564" xr:uid="{00000000-0005-0000-0000-0000076B0000}"/>
    <cellStyle name="Normal 56 2 3 3 2 2 2" xfId="44886" xr:uid="{00000000-0005-0000-0000-0000086B0000}"/>
    <cellStyle name="Normal 56 2 3 3 2 2 3" xfId="29662" xr:uid="{00000000-0005-0000-0000-0000096B0000}"/>
    <cellStyle name="Normal 56 2 3 3 2 3" xfId="9544" xr:uid="{00000000-0005-0000-0000-00000A6B0000}"/>
    <cellStyle name="Normal 56 2 3 3 2 3 2" xfId="39869" xr:uid="{00000000-0005-0000-0000-00000B6B0000}"/>
    <cellStyle name="Normal 56 2 3 3 2 3 3" xfId="24645" xr:uid="{00000000-0005-0000-0000-00000C6B0000}"/>
    <cellStyle name="Normal 56 2 3 3 2 4" xfId="34856" xr:uid="{00000000-0005-0000-0000-00000D6B0000}"/>
    <cellStyle name="Normal 56 2 3 3 2 5" xfId="19632" xr:uid="{00000000-0005-0000-0000-00000E6B0000}"/>
    <cellStyle name="Normal 56 2 3 3 3" xfId="6183" xr:uid="{00000000-0005-0000-0000-00000F6B0000}"/>
    <cellStyle name="Normal 56 2 3 3 3 2" xfId="16235" xr:uid="{00000000-0005-0000-0000-0000106B0000}"/>
    <cellStyle name="Normal 56 2 3 3 3 2 2" xfId="46557" xr:uid="{00000000-0005-0000-0000-0000116B0000}"/>
    <cellStyle name="Normal 56 2 3 3 3 2 3" xfId="31333" xr:uid="{00000000-0005-0000-0000-0000126B0000}"/>
    <cellStyle name="Normal 56 2 3 3 3 3" xfId="11215" xr:uid="{00000000-0005-0000-0000-0000136B0000}"/>
    <cellStyle name="Normal 56 2 3 3 3 3 2" xfId="41540" xr:uid="{00000000-0005-0000-0000-0000146B0000}"/>
    <cellStyle name="Normal 56 2 3 3 3 3 3" xfId="26316" xr:uid="{00000000-0005-0000-0000-0000156B0000}"/>
    <cellStyle name="Normal 56 2 3 3 3 4" xfId="36527" xr:uid="{00000000-0005-0000-0000-0000166B0000}"/>
    <cellStyle name="Normal 56 2 3 3 3 5" xfId="21303" xr:uid="{00000000-0005-0000-0000-0000176B0000}"/>
    <cellStyle name="Normal 56 2 3 3 4" xfId="12893" xr:uid="{00000000-0005-0000-0000-0000186B0000}"/>
    <cellStyle name="Normal 56 2 3 3 4 2" xfId="43215" xr:uid="{00000000-0005-0000-0000-0000196B0000}"/>
    <cellStyle name="Normal 56 2 3 3 4 3" xfId="27991" xr:uid="{00000000-0005-0000-0000-00001A6B0000}"/>
    <cellStyle name="Normal 56 2 3 3 5" xfId="7872" xr:uid="{00000000-0005-0000-0000-00001B6B0000}"/>
    <cellStyle name="Normal 56 2 3 3 5 2" xfId="38198" xr:uid="{00000000-0005-0000-0000-00001C6B0000}"/>
    <cellStyle name="Normal 56 2 3 3 5 3" xfId="22974" xr:uid="{00000000-0005-0000-0000-00001D6B0000}"/>
    <cellStyle name="Normal 56 2 3 3 6" xfId="33186" xr:uid="{00000000-0005-0000-0000-00001E6B0000}"/>
    <cellStyle name="Normal 56 2 3 3 7" xfId="17961" xr:uid="{00000000-0005-0000-0000-00001F6B0000}"/>
    <cellStyle name="Normal 56 2 3 4" xfId="3654" xr:uid="{00000000-0005-0000-0000-0000206B0000}"/>
    <cellStyle name="Normal 56 2 3 4 2" xfId="13728" xr:uid="{00000000-0005-0000-0000-0000216B0000}"/>
    <cellStyle name="Normal 56 2 3 4 2 2" xfId="44050" xr:uid="{00000000-0005-0000-0000-0000226B0000}"/>
    <cellStyle name="Normal 56 2 3 4 2 3" xfId="28826" xr:uid="{00000000-0005-0000-0000-0000236B0000}"/>
    <cellStyle name="Normal 56 2 3 4 3" xfId="8708" xr:uid="{00000000-0005-0000-0000-0000246B0000}"/>
    <cellStyle name="Normal 56 2 3 4 3 2" xfId="39033" xr:uid="{00000000-0005-0000-0000-0000256B0000}"/>
    <cellStyle name="Normal 56 2 3 4 3 3" xfId="23809" xr:uid="{00000000-0005-0000-0000-0000266B0000}"/>
    <cellStyle name="Normal 56 2 3 4 4" xfId="34020" xr:uid="{00000000-0005-0000-0000-0000276B0000}"/>
    <cellStyle name="Normal 56 2 3 4 5" xfId="18796" xr:uid="{00000000-0005-0000-0000-0000286B0000}"/>
    <cellStyle name="Normal 56 2 3 5" xfId="5347" xr:uid="{00000000-0005-0000-0000-0000296B0000}"/>
    <cellStyle name="Normal 56 2 3 5 2" xfId="15399" xr:uid="{00000000-0005-0000-0000-00002A6B0000}"/>
    <cellStyle name="Normal 56 2 3 5 2 2" xfId="45721" xr:uid="{00000000-0005-0000-0000-00002B6B0000}"/>
    <cellStyle name="Normal 56 2 3 5 2 3" xfId="30497" xr:uid="{00000000-0005-0000-0000-00002C6B0000}"/>
    <cellStyle name="Normal 56 2 3 5 3" xfId="10379" xr:uid="{00000000-0005-0000-0000-00002D6B0000}"/>
    <cellStyle name="Normal 56 2 3 5 3 2" xfId="40704" xr:uid="{00000000-0005-0000-0000-00002E6B0000}"/>
    <cellStyle name="Normal 56 2 3 5 3 3" xfId="25480" xr:uid="{00000000-0005-0000-0000-00002F6B0000}"/>
    <cellStyle name="Normal 56 2 3 5 4" xfId="35691" xr:uid="{00000000-0005-0000-0000-0000306B0000}"/>
    <cellStyle name="Normal 56 2 3 5 5" xfId="20467" xr:uid="{00000000-0005-0000-0000-0000316B0000}"/>
    <cellStyle name="Normal 56 2 3 6" xfId="12057" xr:uid="{00000000-0005-0000-0000-0000326B0000}"/>
    <cellStyle name="Normal 56 2 3 6 2" xfId="42379" xr:uid="{00000000-0005-0000-0000-0000336B0000}"/>
    <cellStyle name="Normal 56 2 3 6 3" xfId="27155" xr:uid="{00000000-0005-0000-0000-0000346B0000}"/>
    <cellStyle name="Normal 56 2 3 7" xfId="7036" xr:uid="{00000000-0005-0000-0000-0000356B0000}"/>
    <cellStyle name="Normal 56 2 3 7 2" xfId="37362" xr:uid="{00000000-0005-0000-0000-0000366B0000}"/>
    <cellStyle name="Normal 56 2 3 7 3" xfId="22138" xr:uid="{00000000-0005-0000-0000-0000376B0000}"/>
    <cellStyle name="Normal 56 2 3 8" xfId="32350" xr:uid="{00000000-0005-0000-0000-0000386B0000}"/>
    <cellStyle name="Normal 56 2 3 9" xfId="17125" xr:uid="{00000000-0005-0000-0000-0000396B0000}"/>
    <cellStyle name="Normal 56 2 4" xfId="2172" xr:uid="{00000000-0005-0000-0000-00003A6B0000}"/>
    <cellStyle name="Normal 56 2 4 2" xfId="3011" xr:uid="{00000000-0005-0000-0000-00003B6B0000}"/>
    <cellStyle name="Normal 56 2 4 2 2" xfId="4701" xr:uid="{00000000-0005-0000-0000-00003C6B0000}"/>
    <cellStyle name="Normal 56 2 4 2 2 2" xfId="14774" xr:uid="{00000000-0005-0000-0000-00003D6B0000}"/>
    <cellStyle name="Normal 56 2 4 2 2 2 2" xfId="45096" xr:uid="{00000000-0005-0000-0000-00003E6B0000}"/>
    <cellStyle name="Normal 56 2 4 2 2 2 3" xfId="29872" xr:uid="{00000000-0005-0000-0000-00003F6B0000}"/>
    <cellStyle name="Normal 56 2 4 2 2 3" xfId="9754" xr:uid="{00000000-0005-0000-0000-0000406B0000}"/>
    <cellStyle name="Normal 56 2 4 2 2 3 2" xfId="40079" xr:uid="{00000000-0005-0000-0000-0000416B0000}"/>
    <cellStyle name="Normal 56 2 4 2 2 3 3" xfId="24855" xr:uid="{00000000-0005-0000-0000-0000426B0000}"/>
    <cellStyle name="Normal 56 2 4 2 2 4" xfId="35066" xr:uid="{00000000-0005-0000-0000-0000436B0000}"/>
    <cellStyle name="Normal 56 2 4 2 2 5" xfId="19842" xr:uid="{00000000-0005-0000-0000-0000446B0000}"/>
    <cellStyle name="Normal 56 2 4 2 3" xfId="6393" xr:uid="{00000000-0005-0000-0000-0000456B0000}"/>
    <cellStyle name="Normal 56 2 4 2 3 2" xfId="16445" xr:uid="{00000000-0005-0000-0000-0000466B0000}"/>
    <cellStyle name="Normal 56 2 4 2 3 2 2" xfId="46767" xr:uid="{00000000-0005-0000-0000-0000476B0000}"/>
    <cellStyle name="Normal 56 2 4 2 3 2 3" xfId="31543" xr:uid="{00000000-0005-0000-0000-0000486B0000}"/>
    <cellStyle name="Normal 56 2 4 2 3 3" xfId="11425" xr:uid="{00000000-0005-0000-0000-0000496B0000}"/>
    <cellStyle name="Normal 56 2 4 2 3 3 2" xfId="41750" xr:uid="{00000000-0005-0000-0000-00004A6B0000}"/>
    <cellStyle name="Normal 56 2 4 2 3 3 3" xfId="26526" xr:uid="{00000000-0005-0000-0000-00004B6B0000}"/>
    <cellStyle name="Normal 56 2 4 2 3 4" xfId="36737" xr:uid="{00000000-0005-0000-0000-00004C6B0000}"/>
    <cellStyle name="Normal 56 2 4 2 3 5" xfId="21513" xr:uid="{00000000-0005-0000-0000-00004D6B0000}"/>
    <cellStyle name="Normal 56 2 4 2 4" xfId="13103" xr:uid="{00000000-0005-0000-0000-00004E6B0000}"/>
    <cellStyle name="Normal 56 2 4 2 4 2" xfId="43425" xr:uid="{00000000-0005-0000-0000-00004F6B0000}"/>
    <cellStyle name="Normal 56 2 4 2 4 3" xfId="28201" xr:uid="{00000000-0005-0000-0000-0000506B0000}"/>
    <cellStyle name="Normal 56 2 4 2 5" xfId="8082" xr:uid="{00000000-0005-0000-0000-0000516B0000}"/>
    <cellStyle name="Normal 56 2 4 2 5 2" xfId="38408" xr:uid="{00000000-0005-0000-0000-0000526B0000}"/>
    <cellStyle name="Normal 56 2 4 2 5 3" xfId="23184" xr:uid="{00000000-0005-0000-0000-0000536B0000}"/>
    <cellStyle name="Normal 56 2 4 2 6" xfId="33396" xr:uid="{00000000-0005-0000-0000-0000546B0000}"/>
    <cellStyle name="Normal 56 2 4 2 7" xfId="18171" xr:uid="{00000000-0005-0000-0000-0000556B0000}"/>
    <cellStyle name="Normal 56 2 4 3" xfId="3864" xr:uid="{00000000-0005-0000-0000-0000566B0000}"/>
    <cellStyle name="Normal 56 2 4 3 2" xfId="13938" xr:uid="{00000000-0005-0000-0000-0000576B0000}"/>
    <cellStyle name="Normal 56 2 4 3 2 2" xfId="44260" xr:uid="{00000000-0005-0000-0000-0000586B0000}"/>
    <cellStyle name="Normal 56 2 4 3 2 3" xfId="29036" xr:uid="{00000000-0005-0000-0000-0000596B0000}"/>
    <cellStyle name="Normal 56 2 4 3 3" xfId="8918" xr:uid="{00000000-0005-0000-0000-00005A6B0000}"/>
    <cellStyle name="Normal 56 2 4 3 3 2" xfId="39243" xr:uid="{00000000-0005-0000-0000-00005B6B0000}"/>
    <cellStyle name="Normal 56 2 4 3 3 3" xfId="24019" xr:uid="{00000000-0005-0000-0000-00005C6B0000}"/>
    <cellStyle name="Normal 56 2 4 3 4" xfId="34230" xr:uid="{00000000-0005-0000-0000-00005D6B0000}"/>
    <cellStyle name="Normal 56 2 4 3 5" xfId="19006" xr:uid="{00000000-0005-0000-0000-00005E6B0000}"/>
    <cellStyle name="Normal 56 2 4 4" xfId="5557" xr:uid="{00000000-0005-0000-0000-00005F6B0000}"/>
    <cellStyle name="Normal 56 2 4 4 2" xfId="15609" xr:uid="{00000000-0005-0000-0000-0000606B0000}"/>
    <cellStyle name="Normal 56 2 4 4 2 2" xfId="45931" xr:uid="{00000000-0005-0000-0000-0000616B0000}"/>
    <cellStyle name="Normal 56 2 4 4 2 3" xfId="30707" xr:uid="{00000000-0005-0000-0000-0000626B0000}"/>
    <cellStyle name="Normal 56 2 4 4 3" xfId="10589" xr:uid="{00000000-0005-0000-0000-0000636B0000}"/>
    <cellStyle name="Normal 56 2 4 4 3 2" xfId="40914" xr:uid="{00000000-0005-0000-0000-0000646B0000}"/>
    <cellStyle name="Normal 56 2 4 4 3 3" xfId="25690" xr:uid="{00000000-0005-0000-0000-0000656B0000}"/>
    <cellStyle name="Normal 56 2 4 4 4" xfId="35901" xr:uid="{00000000-0005-0000-0000-0000666B0000}"/>
    <cellStyle name="Normal 56 2 4 4 5" xfId="20677" xr:uid="{00000000-0005-0000-0000-0000676B0000}"/>
    <cellStyle name="Normal 56 2 4 5" xfId="12267" xr:uid="{00000000-0005-0000-0000-0000686B0000}"/>
    <cellStyle name="Normal 56 2 4 5 2" xfId="42589" xr:uid="{00000000-0005-0000-0000-0000696B0000}"/>
    <cellStyle name="Normal 56 2 4 5 3" xfId="27365" xr:uid="{00000000-0005-0000-0000-00006A6B0000}"/>
    <cellStyle name="Normal 56 2 4 6" xfId="7246" xr:uid="{00000000-0005-0000-0000-00006B6B0000}"/>
    <cellStyle name="Normal 56 2 4 6 2" xfId="37572" xr:uid="{00000000-0005-0000-0000-00006C6B0000}"/>
    <cellStyle name="Normal 56 2 4 6 3" xfId="22348" xr:uid="{00000000-0005-0000-0000-00006D6B0000}"/>
    <cellStyle name="Normal 56 2 4 7" xfId="32560" xr:uid="{00000000-0005-0000-0000-00006E6B0000}"/>
    <cellStyle name="Normal 56 2 4 8" xfId="17335" xr:uid="{00000000-0005-0000-0000-00006F6B0000}"/>
    <cellStyle name="Normal 56 2 5" xfId="2593" xr:uid="{00000000-0005-0000-0000-0000706B0000}"/>
    <cellStyle name="Normal 56 2 5 2" xfId="4283" xr:uid="{00000000-0005-0000-0000-0000716B0000}"/>
    <cellStyle name="Normal 56 2 5 2 2" xfId="14356" xr:uid="{00000000-0005-0000-0000-0000726B0000}"/>
    <cellStyle name="Normal 56 2 5 2 2 2" xfId="44678" xr:uid="{00000000-0005-0000-0000-0000736B0000}"/>
    <cellStyle name="Normal 56 2 5 2 2 3" xfId="29454" xr:uid="{00000000-0005-0000-0000-0000746B0000}"/>
    <cellStyle name="Normal 56 2 5 2 3" xfId="9336" xr:uid="{00000000-0005-0000-0000-0000756B0000}"/>
    <cellStyle name="Normal 56 2 5 2 3 2" xfId="39661" xr:uid="{00000000-0005-0000-0000-0000766B0000}"/>
    <cellStyle name="Normal 56 2 5 2 3 3" xfId="24437" xr:uid="{00000000-0005-0000-0000-0000776B0000}"/>
    <cellStyle name="Normal 56 2 5 2 4" xfId="34648" xr:uid="{00000000-0005-0000-0000-0000786B0000}"/>
    <cellStyle name="Normal 56 2 5 2 5" xfId="19424" xr:uid="{00000000-0005-0000-0000-0000796B0000}"/>
    <cellStyle name="Normal 56 2 5 3" xfId="5975" xr:uid="{00000000-0005-0000-0000-00007A6B0000}"/>
    <cellStyle name="Normal 56 2 5 3 2" xfId="16027" xr:uid="{00000000-0005-0000-0000-00007B6B0000}"/>
    <cellStyle name="Normal 56 2 5 3 2 2" xfId="46349" xr:uid="{00000000-0005-0000-0000-00007C6B0000}"/>
    <cellStyle name="Normal 56 2 5 3 2 3" xfId="31125" xr:uid="{00000000-0005-0000-0000-00007D6B0000}"/>
    <cellStyle name="Normal 56 2 5 3 3" xfId="11007" xr:uid="{00000000-0005-0000-0000-00007E6B0000}"/>
    <cellStyle name="Normal 56 2 5 3 3 2" xfId="41332" xr:uid="{00000000-0005-0000-0000-00007F6B0000}"/>
    <cellStyle name="Normal 56 2 5 3 3 3" xfId="26108" xr:uid="{00000000-0005-0000-0000-0000806B0000}"/>
    <cellStyle name="Normal 56 2 5 3 4" xfId="36319" xr:uid="{00000000-0005-0000-0000-0000816B0000}"/>
    <cellStyle name="Normal 56 2 5 3 5" xfId="21095" xr:uid="{00000000-0005-0000-0000-0000826B0000}"/>
    <cellStyle name="Normal 56 2 5 4" xfId="12685" xr:uid="{00000000-0005-0000-0000-0000836B0000}"/>
    <cellStyle name="Normal 56 2 5 4 2" xfId="43007" xr:uid="{00000000-0005-0000-0000-0000846B0000}"/>
    <cellStyle name="Normal 56 2 5 4 3" xfId="27783" xr:uid="{00000000-0005-0000-0000-0000856B0000}"/>
    <cellStyle name="Normal 56 2 5 5" xfId="7664" xr:uid="{00000000-0005-0000-0000-0000866B0000}"/>
    <cellStyle name="Normal 56 2 5 5 2" xfId="37990" xr:uid="{00000000-0005-0000-0000-0000876B0000}"/>
    <cellStyle name="Normal 56 2 5 5 3" xfId="22766" xr:uid="{00000000-0005-0000-0000-0000886B0000}"/>
    <cellStyle name="Normal 56 2 5 6" xfId="32978" xr:uid="{00000000-0005-0000-0000-0000896B0000}"/>
    <cellStyle name="Normal 56 2 5 7" xfId="17753" xr:uid="{00000000-0005-0000-0000-00008A6B0000}"/>
    <cellStyle name="Normal 56 2 6" xfId="3446" xr:uid="{00000000-0005-0000-0000-00008B6B0000}"/>
    <cellStyle name="Normal 56 2 6 2" xfId="13520" xr:uid="{00000000-0005-0000-0000-00008C6B0000}"/>
    <cellStyle name="Normal 56 2 6 2 2" xfId="43842" xr:uid="{00000000-0005-0000-0000-00008D6B0000}"/>
    <cellStyle name="Normal 56 2 6 2 3" xfId="28618" xr:uid="{00000000-0005-0000-0000-00008E6B0000}"/>
    <cellStyle name="Normal 56 2 6 3" xfId="8500" xr:uid="{00000000-0005-0000-0000-00008F6B0000}"/>
    <cellStyle name="Normal 56 2 6 3 2" xfId="38825" xr:uid="{00000000-0005-0000-0000-0000906B0000}"/>
    <cellStyle name="Normal 56 2 6 3 3" xfId="23601" xr:uid="{00000000-0005-0000-0000-0000916B0000}"/>
    <cellStyle name="Normal 56 2 6 4" xfId="33812" xr:uid="{00000000-0005-0000-0000-0000926B0000}"/>
    <cellStyle name="Normal 56 2 6 5" xfId="18588" xr:uid="{00000000-0005-0000-0000-0000936B0000}"/>
    <cellStyle name="Normal 56 2 7" xfId="5139" xr:uid="{00000000-0005-0000-0000-0000946B0000}"/>
    <cellStyle name="Normal 56 2 7 2" xfId="15191" xr:uid="{00000000-0005-0000-0000-0000956B0000}"/>
    <cellStyle name="Normal 56 2 7 2 2" xfId="45513" xr:uid="{00000000-0005-0000-0000-0000966B0000}"/>
    <cellStyle name="Normal 56 2 7 2 3" xfId="30289" xr:uid="{00000000-0005-0000-0000-0000976B0000}"/>
    <cellStyle name="Normal 56 2 7 3" xfId="10171" xr:uid="{00000000-0005-0000-0000-0000986B0000}"/>
    <cellStyle name="Normal 56 2 7 3 2" xfId="40496" xr:uid="{00000000-0005-0000-0000-0000996B0000}"/>
    <cellStyle name="Normal 56 2 7 3 3" xfId="25272" xr:uid="{00000000-0005-0000-0000-00009A6B0000}"/>
    <cellStyle name="Normal 56 2 7 4" xfId="35483" xr:uid="{00000000-0005-0000-0000-00009B6B0000}"/>
    <cellStyle name="Normal 56 2 7 5" xfId="20259" xr:uid="{00000000-0005-0000-0000-00009C6B0000}"/>
    <cellStyle name="Normal 56 2 8" xfId="11849" xr:uid="{00000000-0005-0000-0000-00009D6B0000}"/>
    <cellStyle name="Normal 56 2 8 2" xfId="42171" xr:uid="{00000000-0005-0000-0000-00009E6B0000}"/>
    <cellStyle name="Normal 56 2 8 3" xfId="26947" xr:uid="{00000000-0005-0000-0000-00009F6B0000}"/>
    <cellStyle name="Normal 56 2 9" xfId="6828" xr:uid="{00000000-0005-0000-0000-0000A06B0000}"/>
    <cellStyle name="Normal 56 2 9 2" xfId="37154" xr:uid="{00000000-0005-0000-0000-0000A16B0000}"/>
    <cellStyle name="Normal 56 2 9 3" xfId="21930" xr:uid="{00000000-0005-0000-0000-0000A26B0000}"/>
    <cellStyle name="Normal 56 3" xfId="1792" xr:uid="{00000000-0005-0000-0000-0000A36B0000}"/>
    <cellStyle name="Normal 56 3 10" xfId="16969" xr:uid="{00000000-0005-0000-0000-0000A46B0000}"/>
    <cellStyle name="Normal 56 3 2" xfId="2011" xr:uid="{00000000-0005-0000-0000-0000A56B0000}"/>
    <cellStyle name="Normal 56 3 2 2" xfId="2432" xr:uid="{00000000-0005-0000-0000-0000A66B0000}"/>
    <cellStyle name="Normal 56 3 2 2 2" xfId="3271" xr:uid="{00000000-0005-0000-0000-0000A76B0000}"/>
    <cellStyle name="Normal 56 3 2 2 2 2" xfId="4961" xr:uid="{00000000-0005-0000-0000-0000A86B0000}"/>
    <cellStyle name="Normal 56 3 2 2 2 2 2" xfId="15034" xr:uid="{00000000-0005-0000-0000-0000A96B0000}"/>
    <cellStyle name="Normal 56 3 2 2 2 2 2 2" xfId="45356" xr:uid="{00000000-0005-0000-0000-0000AA6B0000}"/>
    <cellStyle name="Normal 56 3 2 2 2 2 2 3" xfId="30132" xr:uid="{00000000-0005-0000-0000-0000AB6B0000}"/>
    <cellStyle name="Normal 56 3 2 2 2 2 3" xfId="10014" xr:uid="{00000000-0005-0000-0000-0000AC6B0000}"/>
    <cellStyle name="Normal 56 3 2 2 2 2 3 2" xfId="40339" xr:uid="{00000000-0005-0000-0000-0000AD6B0000}"/>
    <cellStyle name="Normal 56 3 2 2 2 2 3 3" xfId="25115" xr:uid="{00000000-0005-0000-0000-0000AE6B0000}"/>
    <cellStyle name="Normal 56 3 2 2 2 2 4" xfId="35326" xr:uid="{00000000-0005-0000-0000-0000AF6B0000}"/>
    <cellStyle name="Normal 56 3 2 2 2 2 5" xfId="20102" xr:uid="{00000000-0005-0000-0000-0000B06B0000}"/>
    <cellStyle name="Normal 56 3 2 2 2 3" xfId="6653" xr:uid="{00000000-0005-0000-0000-0000B16B0000}"/>
    <cellStyle name="Normal 56 3 2 2 2 3 2" xfId="16705" xr:uid="{00000000-0005-0000-0000-0000B26B0000}"/>
    <cellStyle name="Normal 56 3 2 2 2 3 2 2" xfId="47027" xr:uid="{00000000-0005-0000-0000-0000B36B0000}"/>
    <cellStyle name="Normal 56 3 2 2 2 3 2 3" xfId="31803" xr:uid="{00000000-0005-0000-0000-0000B46B0000}"/>
    <cellStyle name="Normal 56 3 2 2 2 3 3" xfId="11685" xr:uid="{00000000-0005-0000-0000-0000B56B0000}"/>
    <cellStyle name="Normal 56 3 2 2 2 3 3 2" xfId="42010" xr:uid="{00000000-0005-0000-0000-0000B66B0000}"/>
    <cellStyle name="Normal 56 3 2 2 2 3 3 3" xfId="26786" xr:uid="{00000000-0005-0000-0000-0000B76B0000}"/>
    <cellStyle name="Normal 56 3 2 2 2 3 4" xfId="36997" xr:uid="{00000000-0005-0000-0000-0000B86B0000}"/>
    <cellStyle name="Normal 56 3 2 2 2 3 5" xfId="21773" xr:uid="{00000000-0005-0000-0000-0000B96B0000}"/>
    <cellStyle name="Normal 56 3 2 2 2 4" xfId="13363" xr:uid="{00000000-0005-0000-0000-0000BA6B0000}"/>
    <cellStyle name="Normal 56 3 2 2 2 4 2" xfId="43685" xr:uid="{00000000-0005-0000-0000-0000BB6B0000}"/>
    <cellStyle name="Normal 56 3 2 2 2 4 3" xfId="28461" xr:uid="{00000000-0005-0000-0000-0000BC6B0000}"/>
    <cellStyle name="Normal 56 3 2 2 2 5" xfId="8342" xr:uid="{00000000-0005-0000-0000-0000BD6B0000}"/>
    <cellStyle name="Normal 56 3 2 2 2 5 2" xfId="38668" xr:uid="{00000000-0005-0000-0000-0000BE6B0000}"/>
    <cellStyle name="Normal 56 3 2 2 2 5 3" xfId="23444" xr:uid="{00000000-0005-0000-0000-0000BF6B0000}"/>
    <cellStyle name="Normal 56 3 2 2 2 6" xfId="33656" xr:uid="{00000000-0005-0000-0000-0000C06B0000}"/>
    <cellStyle name="Normal 56 3 2 2 2 7" xfId="18431" xr:uid="{00000000-0005-0000-0000-0000C16B0000}"/>
    <cellStyle name="Normal 56 3 2 2 3" xfId="4124" xr:uid="{00000000-0005-0000-0000-0000C26B0000}"/>
    <cellStyle name="Normal 56 3 2 2 3 2" xfId="14198" xr:uid="{00000000-0005-0000-0000-0000C36B0000}"/>
    <cellStyle name="Normal 56 3 2 2 3 2 2" xfId="44520" xr:uid="{00000000-0005-0000-0000-0000C46B0000}"/>
    <cellStyle name="Normal 56 3 2 2 3 2 3" xfId="29296" xr:uid="{00000000-0005-0000-0000-0000C56B0000}"/>
    <cellStyle name="Normal 56 3 2 2 3 3" xfId="9178" xr:uid="{00000000-0005-0000-0000-0000C66B0000}"/>
    <cellStyle name="Normal 56 3 2 2 3 3 2" xfId="39503" xr:uid="{00000000-0005-0000-0000-0000C76B0000}"/>
    <cellStyle name="Normal 56 3 2 2 3 3 3" xfId="24279" xr:uid="{00000000-0005-0000-0000-0000C86B0000}"/>
    <cellStyle name="Normal 56 3 2 2 3 4" xfId="34490" xr:uid="{00000000-0005-0000-0000-0000C96B0000}"/>
    <cellStyle name="Normal 56 3 2 2 3 5" xfId="19266" xr:uid="{00000000-0005-0000-0000-0000CA6B0000}"/>
    <cellStyle name="Normal 56 3 2 2 4" xfId="5817" xr:uid="{00000000-0005-0000-0000-0000CB6B0000}"/>
    <cellStyle name="Normal 56 3 2 2 4 2" xfId="15869" xr:uid="{00000000-0005-0000-0000-0000CC6B0000}"/>
    <cellStyle name="Normal 56 3 2 2 4 2 2" xfId="46191" xr:uid="{00000000-0005-0000-0000-0000CD6B0000}"/>
    <cellStyle name="Normal 56 3 2 2 4 2 3" xfId="30967" xr:uid="{00000000-0005-0000-0000-0000CE6B0000}"/>
    <cellStyle name="Normal 56 3 2 2 4 3" xfId="10849" xr:uid="{00000000-0005-0000-0000-0000CF6B0000}"/>
    <cellStyle name="Normal 56 3 2 2 4 3 2" xfId="41174" xr:uid="{00000000-0005-0000-0000-0000D06B0000}"/>
    <cellStyle name="Normal 56 3 2 2 4 3 3" xfId="25950" xr:uid="{00000000-0005-0000-0000-0000D16B0000}"/>
    <cellStyle name="Normal 56 3 2 2 4 4" xfId="36161" xr:uid="{00000000-0005-0000-0000-0000D26B0000}"/>
    <cellStyle name="Normal 56 3 2 2 4 5" xfId="20937" xr:uid="{00000000-0005-0000-0000-0000D36B0000}"/>
    <cellStyle name="Normal 56 3 2 2 5" xfId="12527" xr:uid="{00000000-0005-0000-0000-0000D46B0000}"/>
    <cellStyle name="Normal 56 3 2 2 5 2" xfId="42849" xr:uid="{00000000-0005-0000-0000-0000D56B0000}"/>
    <cellStyle name="Normal 56 3 2 2 5 3" xfId="27625" xr:uid="{00000000-0005-0000-0000-0000D66B0000}"/>
    <cellStyle name="Normal 56 3 2 2 6" xfId="7506" xr:uid="{00000000-0005-0000-0000-0000D76B0000}"/>
    <cellStyle name="Normal 56 3 2 2 6 2" xfId="37832" xr:uid="{00000000-0005-0000-0000-0000D86B0000}"/>
    <cellStyle name="Normal 56 3 2 2 6 3" xfId="22608" xr:uid="{00000000-0005-0000-0000-0000D96B0000}"/>
    <cellStyle name="Normal 56 3 2 2 7" xfId="32820" xr:uid="{00000000-0005-0000-0000-0000DA6B0000}"/>
    <cellStyle name="Normal 56 3 2 2 8" xfId="17595" xr:uid="{00000000-0005-0000-0000-0000DB6B0000}"/>
    <cellStyle name="Normal 56 3 2 3" xfId="2853" xr:uid="{00000000-0005-0000-0000-0000DC6B0000}"/>
    <cellStyle name="Normal 56 3 2 3 2" xfId="4543" xr:uid="{00000000-0005-0000-0000-0000DD6B0000}"/>
    <cellStyle name="Normal 56 3 2 3 2 2" xfId="14616" xr:uid="{00000000-0005-0000-0000-0000DE6B0000}"/>
    <cellStyle name="Normal 56 3 2 3 2 2 2" xfId="44938" xr:uid="{00000000-0005-0000-0000-0000DF6B0000}"/>
    <cellStyle name="Normal 56 3 2 3 2 2 3" xfId="29714" xr:uid="{00000000-0005-0000-0000-0000E06B0000}"/>
    <cellStyle name="Normal 56 3 2 3 2 3" xfId="9596" xr:uid="{00000000-0005-0000-0000-0000E16B0000}"/>
    <cellStyle name="Normal 56 3 2 3 2 3 2" xfId="39921" xr:uid="{00000000-0005-0000-0000-0000E26B0000}"/>
    <cellStyle name="Normal 56 3 2 3 2 3 3" xfId="24697" xr:uid="{00000000-0005-0000-0000-0000E36B0000}"/>
    <cellStyle name="Normal 56 3 2 3 2 4" xfId="34908" xr:uid="{00000000-0005-0000-0000-0000E46B0000}"/>
    <cellStyle name="Normal 56 3 2 3 2 5" xfId="19684" xr:uid="{00000000-0005-0000-0000-0000E56B0000}"/>
    <cellStyle name="Normal 56 3 2 3 3" xfId="6235" xr:uid="{00000000-0005-0000-0000-0000E66B0000}"/>
    <cellStyle name="Normal 56 3 2 3 3 2" xfId="16287" xr:uid="{00000000-0005-0000-0000-0000E76B0000}"/>
    <cellStyle name="Normal 56 3 2 3 3 2 2" xfId="46609" xr:uid="{00000000-0005-0000-0000-0000E86B0000}"/>
    <cellStyle name="Normal 56 3 2 3 3 2 3" xfId="31385" xr:uid="{00000000-0005-0000-0000-0000E96B0000}"/>
    <cellStyle name="Normal 56 3 2 3 3 3" xfId="11267" xr:uid="{00000000-0005-0000-0000-0000EA6B0000}"/>
    <cellStyle name="Normal 56 3 2 3 3 3 2" xfId="41592" xr:uid="{00000000-0005-0000-0000-0000EB6B0000}"/>
    <cellStyle name="Normal 56 3 2 3 3 3 3" xfId="26368" xr:uid="{00000000-0005-0000-0000-0000EC6B0000}"/>
    <cellStyle name="Normal 56 3 2 3 3 4" xfId="36579" xr:uid="{00000000-0005-0000-0000-0000ED6B0000}"/>
    <cellStyle name="Normal 56 3 2 3 3 5" xfId="21355" xr:uid="{00000000-0005-0000-0000-0000EE6B0000}"/>
    <cellStyle name="Normal 56 3 2 3 4" xfId="12945" xr:uid="{00000000-0005-0000-0000-0000EF6B0000}"/>
    <cellStyle name="Normal 56 3 2 3 4 2" xfId="43267" xr:uid="{00000000-0005-0000-0000-0000F06B0000}"/>
    <cellStyle name="Normal 56 3 2 3 4 3" xfId="28043" xr:uid="{00000000-0005-0000-0000-0000F16B0000}"/>
    <cellStyle name="Normal 56 3 2 3 5" xfId="7924" xr:uid="{00000000-0005-0000-0000-0000F26B0000}"/>
    <cellStyle name="Normal 56 3 2 3 5 2" xfId="38250" xr:uid="{00000000-0005-0000-0000-0000F36B0000}"/>
    <cellStyle name="Normal 56 3 2 3 5 3" xfId="23026" xr:uid="{00000000-0005-0000-0000-0000F46B0000}"/>
    <cellStyle name="Normal 56 3 2 3 6" xfId="33238" xr:uid="{00000000-0005-0000-0000-0000F56B0000}"/>
    <cellStyle name="Normal 56 3 2 3 7" xfId="18013" xr:uid="{00000000-0005-0000-0000-0000F66B0000}"/>
    <cellStyle name="Normal 56 3 2 4" xfId="3706" xr:uid="{00000000-0005-0000-0000-0000F76B0000}"/>
    <cellStyle name="Normal 56 3 2 4 2" xfId="13780" xr:uid="{00000000-0005-0000-0000-0000F86B0000}"/>
    <cellStyle name="Normal 56 3 2 4 2 2" xfId="44102" xr:uid="{00000000-0005-0000-0000-0000F96B0000}"/>
    <cellStyle name="Normal 56 3 2 4 2 3" xfId="28878" xr:uid="{00000000-0005-0000-0000-0000FA6B0000}"/>
    <cellStyle name="Normal 56 3 2 4 3" xfId="8760" xr:uid="{00000000-0005-0000-0000-0000FB6B0000}"/>
    <cellStyle name="Normal 56 3 2 4 3 2" xfId="39085" xr:uid="{00000000-0005-0000-0000-0000FC6B0000}"/>
    <cellStyle name="Normal 56 3 2 4 3 3" xfId="23861" xr:uid="{00000000-0005-0000-0000-0000FD6B0000}"/>
    <cellStyle name="Normal 56 3 2 4 4" xfId="34072" xr:uid="{00000000-0005-0000-0000-0000FE6B0000}"/>
    <cellStyle name="Normal 56 3 2 4 5" xfId="18848" xr:uid="{00000000-0005-0000-0000-0000FF6B0000}"/>
    <cellStyle name="Normal 56 3 2 5" xfId="5399" xr:uid="{00000000-0005-0000-0000-0000006C0000}"/>
    <cellStyle name="Normal 56 3 2 5 2" xfId="15451" xr:uid="{00000000-0005-0000-0000-0000016C0000}"/>
    <cellStyle name="Normal 56 3 2 5 2 2" xfId="45773" xr:uid="{00000000-0005-0000-0000-0000026C0000}"/>
    <cellStyle name="Normal 56 3 2 5 2 3" xfId="30549" xr:uid="{00000000-0005-0000-0000-0000036C0000}"/>
    <cellStyle name="Normal 56 3 2 5 3" xfId="10431" xr:uid="{00000000-0005-0000-0000-0000046C0000}"/>
    <cellStyle name="Normal 56 3 2 5 3 2" xfId="40756" xr:uid="{00000000-0005-0000-0000-0000056C0000}"/>
    <cellStyle name="Normal 56 3 2 5 3 3" xfId="25532" xr:uid="{00000000-0005-0000-0000-0000066C0000}"/>
    <cellStyle name="Normal 56 3 2 5 4" xfId="35743" xr:uid="{00000000-0005-0000-0000-0000076C0000}"/>
    <cellStyle name="Normal 56 3 2 5 5" xfId="20519" xr:uid="{00000000-0005-0000-0000-0000086C0000}"/>
    <cellStyle name="Normal 56 3 2 6" xfId="12109" xr:uid="{00000000-0005-0000-0000-0000096C0000}"/>
    <cellStyle name="Normal 56 3 2 6 2" xfId="42431" xr:uid="{00000000-0005-0000-0000-00000A6C0000}"/>
    <cellStyle name="Normal 56 3 2 6 3" xfId="27207" xr:uid="{00000000-0005-0000-0000-00000B6C0000}"/>
    <cellStyle name="Normal 56 3 2 7" xfId="7088" xr:uid="{00000000-0005-0000-0000-00000C6C0000}"/>
    <cellStyle name="Normal 56 3 2 7 2" xfId="37414" xr:uid="{00000000-0005-0000-0000-00000D6C0000}"/>
    <cellStyle name="Normal 56 3 2 7 3" xfId="22190" xr:uid="{00000000-0005-0000-0000-00000E6C0000}"/>
    <cellStyle name="Normal 56 3 2 8" xfId="32402" xr:uid="{00000000-0005-0000-0000-00000F6C0000}"/>
    <cellStyle name="Normal 56 3 2 9" xfId="17177" xr:uid="{00000000-0005-0000-0000-0000106C0000}"/>
    <cellStyle name="Normal 56 3 3" xfId="2224" xr:uid="{00000000-0005-0000-0000-0000116C0000}"/>
    <cellStyle name="Normal 56 3 3 2" xfId="3063" xr:uid="{00000000-0005-0000-0000-0000126C0000}"/>
    <cellStyle name="Normal 56 3 3 2 2" xfId="4753" xr:uid="{00000000-0005-0000-0000-0000136C0000}"/>
    <cellStyle name="Normal 56 3 3 2 2 2" xfId="14826" xr:uid="{00000000-0005-0000-0000-0000146C0000}"/>
    <cellStyle name="Normal 56 3 3 2 2 2 2" xfId="45148" xr:uid="{00000000-0005-0000-0000-0000156C0000}"/>
    <cellStyle name="Normal 56 3 3 2 2 2 3" xfId="29924" xr:uid="{00000000-0005-0000-0000-0000166C0000}"/>
    <cellStyle name="Normal 56 3 3 2 2 3" xfId="9806" xr:uid="{00000000-0005-0000-0000-0000176C0000}"/>
    <cellStyle name="Normal 56 3 3 2 2 3 2" xfId="40131" xr:uid="{00000000-0005-0000-0000-0000186C0000}"/>
    <cellStyle name="Normal 56 3 3 2 2 3 3" xfId="24907" xr:uid="{00000000-0005-0000-0000-0000196C0000}"/>
    <cellStyle name="Normal 56 3 3 2 2 4" xfId="35118" xr:uid="{00000000-0005-0000-0000-00001A6C0000}"/>
    <cellStyle name="Normal 56 3 3 2 2 5" xfId="19894" xr:uid="{00000000-0005-0000-0000-00001B6C0000}"/>
    <cellStyle name="Normal 56 3 3 2 3" xfId="6445" xr:uid="{00000000-0005-0000-0000-00001C6C0000}"/>
    <cellStyle name="Normal 56 3 3 2 3 2" xfId="16497" xr:uid="{00000000-0005-0000-0000-00001D6C0000}"/>
    <cellStyle name="Normal 56 3 3 2 3 2 2" xfId="46819" xr:uid="{00000000-0005-0000-0000-00001E6C0000}"/>
    <cellStyle name="Normal 56 3 3 2 3 2 3" xfId="31595" xr:uid="{00000000-0005-0000-0000-00001F6C0000}"/>
    <cellStyle name="Normal 56 3 3 2 3 3" xfId="11477" xr:uid="{00000000-0005-0000-0000-0000206C0000}"/>
    <cellStyle name="Normal 56 3 3 2 3 3 2" xfId="41802" xr:uid="{00000000-0005-0000-0000-0000216C0000}"/>
    <cellStyle name="Normal 56 3 3 2 3 3 3" xfId="26578" xr:uid="{00000000-0005-0000-0000-0000226C0000}"/>
    <cellStyle name="Normal 56 3 3 2 3 4" xfId="36789" xr:uid="{00000000-0005-0000-0000-0000236C0000}"/>
    <cellStyle name="Normal 56 3 3 2 3 5" xfId="21565" xr:uid="{00000000-0005-0000-0000-0000246C0000}"/>
    <cellStyle name="Normal 56 3 3 2 4" xfId="13155" xr:uid="{00000000-0005-0000-0000-0000256C0000}"/>
    <cellStyle name="Normal 56 3 3 2 4 2" xfId="43477" xr:uid="{00000000-0005-0000-0000-0000266C0000}"/>
    <cellStyle name="Normal 56 3 3 2 4 3" xfId="28253" xr:uid="{00000000-0005-0000-0000-0000276C0000}"/>
    <cellStyle name="Normal 56 3 3 2 5" xfId="8134" xr:uid="{00000000-0005-0000-0000-0000286C0000}"/>
    <cellStyle name="Normal 56 3 3 2 5 2" xfId="38460" xr:uid="{00000000-0005-0000-0000-0000296C0000}"/>
    <cellStyle name="Normal 56 3 3 2 5 3" xfId="23236" xr:uid="{00000000-0005-0000-0000-00002A6C0000}"/>
    <cellStyle name="Normal 56 3 3 2 6" xfId="33448" xr:uid="{00000000-0005-0000-0000-00002B6C0000}"/>
    <cellStyle name="Normal 56 3 3 2 7" xfId="18223" xr:uid="{00000000-0005-0000-0000-00002C6C0000}"/>
    <cellStyle name="Normal 56 3 3 3" xfId="3916" xr:uid="{00000000-0005-0000-0000-00002D6C0000}"/>
    <cellStyle name="Normal 56 3 3 3 2" xfId="13990" xr:uid="{00000000-0005-0000-0000-00002E6C0000}"/>
    <cellStyle name="Normal 56 3 3 3 2 2" xfId="44312" xr:uid="{00000000-0005-0000-0000-00002F6C0000}"/>
    <cellStyle name="Normal 56 3 3 3 2 3" xfId="29088" xr:uid="{00000000-0005-0000-0000-0000306C0000}"/>
    <cellStyle name="Normal 56 3 3 3 3" xfId="8970" xr:uid="{00000000-0005-0000-0000-0000316C0000}"/>
    <cellStyle name="Normal 56 3 3 3 3 2" xfId="39295" xr:uid="{00000000-0005-0000-0000-0000326C0000}"/>
    <cellStyle name="Normal 56 3 3 3 3 3" xfId="24071" xr:uid="{00000000-0005-0000-0000-0000336C0000}"/>
    <cellStyle name="Normal 56 3 3 3 4" xfId="34282" xr:uid="{00000000-0005-0000-0000-0000346C0000}"/>
    <cellStyle name="Normal 56 3 3 3 5" xfId="19058" xr:uid="{00000000-0005-0000-0000-0000356C0000}"/>
    <cellStyle name="Normal 56 3 3 4" xfId="5609" xr:uid="{00000000-0005-0000-0000-0000366C0000}"/>
    <cellStyle name="Normal 56 3 3 4 2" xfId="15661" xr:uid="{00000000-0005-0000-0000-0000376C0000}"/>
    <cellStyle name="Normal 56 3 3 4 2 2" xfId="45983" xr:uid="{00000000-0005-0000-0000-0000386C0000}"/>
    <cellStyle name="Normal 56 3 3 4 2 3" xfId="30759" xr:uid="{00000000-0005-0000-0000-0000396C0000}"/>
    <cellStyle name="Normal 56 3 3 4 3" xfId="10641" xr:uid="{00000000-0005-0000-0000-00003A6C0000}"/>
    <cellStyle name="Normal 56 3 3 4 3 2" xfId="40966" xr:uid="{00000000-0005-0000-0000-00003B6C0000}"/>
    <cellStyle name="Normal 56 3 3 4 3 3" xfId="25742" xr:uid="{00000000-0005-0000-0000-00003C6C0000}"/>
    <cellStyle name="Normal 56 3 3 4 4" xfId="35953" xr:uid="{00000000-0005-0000-0000-00003D6C0000}"/>
    <cellStyle name="Normal 56 3 3 4 5" xfId="20729" xr:uid="{00000000-0005-0000-0000-00003E6C0000}"/>
    <cellStyle name="Normal 56 3 3 5" xfId="12319" xr:uid="{00000000-0005-0000-0000-00003F6C0000}"/>
    <cellStyle name="Normal 56 3 3 5 2" xfId="42641" xr:uid="{00000000-0005-0000-0000-0000406C0000}"/>
    <cellStyle name="Normal 56 3 3 5 3" xfId="27417" xr:uid="{00000000-0005-0000-0000-0000416C0000}"/>
    <cellStyle name="Normal 56 3 3 6" xfId="7298" xr:uid="{00000000-0005-0000-0000-0000426C0000}"/>
    <cellStyle name="Normal 56 3 3 6 2" xfId="37624" xr:uid="{00000000-0005-0000-0000-0000436C0000}"/>
    <cellStyle name="Normal 56 3 3 6 3" xfId="22400" xr:uid="{00000000-0005-0000-0000-0000446C0000}"/>
    <cellStyle name="Normal 56 3 3 7" xfId="32612" xr:uid="{00000000-0005-0000-0000-0000456C0000}"/>
    <cellStyle name="Normal 56 3 3 8" xfId="17387" xr:uid="{00000000-0005-0000-0000-0000466C0000}"/>
    <cellStyle name="Normal 56 3 4" xfId="2645" xr:uid="{00000000-0005-0000-0000-0000476C0000}"/>
    <cellStyle name="Normal 56 3 4 2" xfId="4335" xr:uid="{00000000-0005-0000-0000-0000486C0000}"/>
    <cellStyle name="Normal 56 3 4 2 2" xfId="14408" xr:uid="{00000000-0005-0000-0000-0000496C0000}"/>
    <cellStyle name="Normal 56 3 4 2 2 2" xfId="44730" xr:uid="{00000000-0005-0000-0000-00004A6C0000}"/>
    <cellStyle name="Normal 56 3 4 2 2 3" xfId="29506" xr:uid="{00000000-0005-0000-0000-00004B6C0000}"/>
    <cellStyle name="Normal 56 3 4 2 3" xfId="9388" xr:uid="{00000000-0005-0000-0000-00004C6C0000}"/>
    <cellStyle name="Normal 56 3 4 2 3 2" xfId="39713" xr:uid="{00000000-0005-0000-0000-00004D6C0000}"/>
    <cellStyle name="Normal 56 3 4 2 3 3" xfId="24489" xr:uid="{00000000-0005-0000-0000-00004E6C0000}"/>
    <cellStyle name="Normal 56 3 4 2 4" xfId="34700" xr:uid="{00000000-0005-0000-0000-00004F6C0000}"/>
    <cellStyle name="Normal 56 3 4 2 5" xfId="19476" xr:uid="{00000000-0005-0000-0000-0000506C0000}"/>
    <cellStyle name="Normal 56 3 4 3" xfId="6027" xr:uid="{00000000-0005-0000-0000-0000516C0000}"/>
    <cellStyle name="Normal 56 3 4 3 2" xfId="16079" xr:uid="{00000000-0005-0000-0000-0000526C0000}"/>
    <cellStyle name="Normal 56 3 4 3 2 2" xfId="46401" xr:uid="{00000000-0005-0000-0000-0000536C0000}"/>
    <cellStyle name="Normal 56 3 4 3 2 3" xfId="31177" xr:uid="{00000000-0005-0000-0000-0000546C0000}"/>
    <cellStyle name="Normal 56 3 4 3 3" xfId="11059" xr:uid="{00000000-0005-0000-0000-0000556C0000}"/>
    <cellStyle name="Normal 56 3 4 3 3 2" xfId="41384" xr:uid="{00000000-0005-0000-0000-0000566C0000}"/>
    <cellStyle name="Normal 56 3 4 3 3 3" xfId="26160" xr:uid="{00000000-0005-0000-0000-0000576C0000}"/>
    <cellStyle name="Normal 56 3 4 3 4" xfId="36371" xr:uid="{00000000-0005-0000-0000-0000586C0000}"/>
    <cellStyle name="Normal 56 3 4 3 5" xfId="21147" xr:uid="{00000000-0005-0000-0000-0000596C0000}"/>
    <cellStyle name="Normal 56 3 4 4" xfId="12737" xr:uid="{00000000-0005-0000-0000-00005A6C0000}"/>
    <cellStyle name="Normal 56 3 4 4 2" xfId="43059" xr:uid="{00000000-0005-0000-0000-00005B6C0000}"/>
    <cellStyle name="Normal 56 3 4 4 3" xfId="27835" xr:uid="{00000000-0005-0000-0000-00005C6C0000}"/>
    <cellStyle name="Normal 56 3 4 5" xfId="7716" xr:uid="{00000000-0005-0000-0000-00005D6C0000}"/>
    <cellStyle name="Normal 56 3 4 5 2" xfId="38042" xr:uid="{00000000-0005-0000-0000-00005E6C0000}"/>
    <cellStyle name="Normal 56 3 4 5 3" xfId="22818" xr:uid="{00000000-0005-0000-0000-00005F6C0000}"/>
    <cellStyle name="Normal 56 3 4 6" xfId="33030" xr:uid="{00000000-0005-0000-0000-0000606C0000}"/>
    <cellStyle name="Normal 56 3 4 7" xfId="17805" xr:uid="{00000000-0005-0000-0000-0000616C0000}"/>
    <cellStyle name="Normal 56 3 5" xfId="3498" xr:uid="{00000000-0005-0000-0000-0000626C0000}"/>
    <cellStyle name="Normal 56 3 5 2" xfId="13572" xr:uid="{00000000-0005-0000-0000-0000636C0000}"/>
    <cellStyle name="Normal 56 3 5 2 2" xfId="43894" xr:uid="{00000000-0005-0000-0000-0000646C0000}"/>
    <cellStyle name="Normal 56 3 5 2 3" xfId="28670" xr:uid="{00000000-0005-0000-0000-0000656C0000}"/>
    <cellStyle name="Normal 56 3 5 3" xfId="8552" xr:uid="{00000000-0005-0000-0000-0000666C0000}"/>
    <cellStyle name="Normal 56 3 5 3 2" xfId="38877" xr:uid="{00000000-0005-0000-0000-0000676C0000}"/>
    <cellStyle name="Normal 56 3 5 3 3" xfId="23653" xr:uid="{00000000-0005-0000-0000-0000686C0000}"/>
    <cellStyle name="Normal 56 3 5 4" xfId="33864" xr:uid="{00000000-0005-0000-0000-0000696C0000}"/>
    <cellStyle name="Normal 56 3 5 5" xfId="18640" xr:uid="{00000000-0005-0000-0000-00006A6C0000}"/>
    <cellStyle name="Normal 56 3 6" xfId="5191" xr:uid="{00000000-0005-0000-0000-00006B6C0000}"/>
    <cellStyle name="Normal 56 3 6 2" xfId="15243" xr:uid="{00000000-0005-0000-0000-00006C6C0000}"/>
    <cellStyle name="Normal 56 3 6 2 2" xfId="45565" xr:uid="{00000000-0005-0000-0000-00006D6C0000}"/>
    <cellStyle name="Normal 56 3 6 2 3" xfId="30341" xr:uid="{00000000-0005-0000-0000-00006E6C0000}"/>
    <cellStyle name="Normal 56 3 6 3" xfId="10223" xr:uid="{00000000-0005-0000-0000-00006F6C0000}"/>
    <cellStyle name="Normal 56 3 6 3 2" xfId="40548" xr:uid="{00000000-0005-0000-0000-0000706C0000}"/>
    <cellStyle name="Normal 56 3 6 3 3" xfId="25324" xr:uid="{00000000-0005-0000-0000-0000716C0000}"/>
    <cellStyle name="Normal 56 3 6 4" xfId="35535" xr:uid="{00000000-0005-0000-0000-0000726C0000}"/>
    <cellStyle name="Normal 56 3 6 5" xfId="20311" xr:uid="{00000000-0005-0000-0000-0000736C0000}"/>
    <cellStyle name="Normal 56 3 7" xfId="11901" xr:uid="{00000000-0005-0000-0000-0000746C0000}"/>
    <cellStyle name="Normal 56 3 7 2" xfId="42223" xr:uid="{00000000-0005-0000-0000-0000756C0000}"/>
    <cellStyle name="Normal 56 3 7 3" xfId="26999" xr:uid="{00000000-0005-0000-0000-0000766C0000}"/>
    <cellStyle name="Normal 56 3 8" xfId="6880" xr:uid="{00000000-0005-0000-0000-0000776C0000}"/>
    <cellStyle name="Normal 56 3 8 2" xfId="37206" xr:uid="{00000000-0005-0000-0000-0000786C0000}"/>
    <cellStyle name="Normal 56 3 8 3" xfId="21982" xr:uid="{00000000-0005-0000-0000-0000796C0000}"/>
    <cellStyle name="Normal 56 3 9" xfId="32195" xr:uid="{00000000-0005-0000-0000-00007A6C0000}"/>
    <cellStyle name="Normal 56 4" xfId="1905" xr:uid="{00000000-0005-0000-0000-00007B6C0000}"/>
    <cellStyle name="Normal 56 4 2" xfId="2328" xr:uid="{00000000-0005-0000-0000-00007C6C0000}"/>
    <cellStyle name="Normal 56 4 2 2" xfId="3167" xr:uid="{00000000-0005-0000-0000-00007D6C0000}"/>
    <cellStyle name="Normal 56 4 2 2 2" xfId="4857" xr:uid="{00000000-0005-0000-0000-00007E6C0000}"/>
    <cellStyle name="Normal 56 4 2 2 2 2" xfId="14930" xr:uid="{00000000-0005-0000-0000-00007F6C0000}"/>
    <cellStyle name="Normal 56 4 2 2 2 2 2" xfId="45252" xr:uid="{00000000-0005-0000-0000-0000806C0000}"/>
    <cellStyle name="Normal 56 4 2 2 2 2 3" xfId="30028" xr:uid="{00000000-0005-0000-0000-0000816C0000}"/>
    <cellStyle name="Normal 56 4 2 2 2 3" xfId="9910" xr:uid="{00000000-0005-0000-0000-0000826C0000}"/>
    <cellStyle name="Normal 56 4 2 2 2 3 2" xfId="40235" xr:uid="{00000000-0005-0000-0000-0000836C0000}"/>
    <cellStyle name="Normal 56 4 2 2 2 3 3" xfId="25011" xr:uid="{00000000-0005-0000-0000-0000846C0000}"/>
    <cellStyle name="Normal 56 4 2 2 2 4" xfId="35222" xr:uid="{00000000-0005-0000-0000-0000856C0000}"/>
    <cellStyle name="Normal 56 4 2 2 2 5" xfId="19998" xr:uid="{00000000-0005-0000-0000-0000866C0000}"/>
    <cellStyle name="Normal 56 4 2 2 3" xfId="6549" xr:uid="{00000000-0005-0000-0000-0000876C0000}"/>
    <cellStyle name="Normal 56 4 2 2 3 2" xfId="16601" xr:uid="{00000000-0005-0000-0000-0000886C0000}"/>
    <cellStyle name="Normal 56 4 2 2 3 2 2" xfId="46923" xr:uid="{00000000-0005-0000-0000-0000896C0000}"/>
    <cellStyle name="Normal 56 4 2 2 3 2 3" xfId="31699" xr:uid="{00000000-0005-0000-0000-00008A6C0000}"/>
    <cellStyle name="Normal 56 4 2 2 3 3" xfId="11581" xr:uid="{00000000-0005-0000-0000-00008B6C0000}"/>
    <cellStyle name="Normal 56 4 2 2 3 3 2" xfId="41906" xr:uid="{00000000-0005-0000-0000-00008C6C0000}"/>
    <cellStyle name="Normal 56 4 2 2 3 3 3" xfId="26682" xr:uid="{00000000-0005-0000-0000-00008D6C0000}"/>
    <cellStyle name="Normal 56 4 2 2 3 4" xfId="36893" xr:uid="{00000000-0005-0000-0000-00008E6C0000}"/>
    <cellStyle name="Normal 56 4 2 2 3 5" xfId="21669" xr:uid="{00000000-0005-0000-0000-00008F6C0000}"/>
    <cellStyle name="Normal 56 4 2 2 4" xfId="13259" xr:uid="{00000000-0005-0000-0000-0000906C0000}"/>
    <cellStyle name="Normal 56 4 2 2 4 2" xfId="43581" xr:uid="{00000000-0005-0000-0000-0000916C0000}"/>
    <cellStyle name="Normal 56 4 2 2 4 3" xfId="28357" xr:uid="{00000000-0005-0000-0000-0000926C0000}"/>
    <cellStyle name="Normal 56 4 2 2 5" xfId="8238" xr:uid="{00000000-0005-0000-0000-0000936C0000}"/>
    <cellStyle name="Normal 56 4 2 2 5 2" xfId="38564" xr:uid="{00000000-0005-0000-0000-0000946C0000}"/>
    <cellStyle name="Normal 56 4 2 2 5 3" xfId="23340" xr:uid="{00000000-0005-0000-0000-0000956C0000}"/>
    <cellStyle name="Normal 56 4 2 2 6" xfId="33552" xr:uid="{00000000-0005-0000-0000-0000966C0000}"/>
    <cellStyle name="Normal 56 4 2 2 7" xfId="18327" xr:uid="{00000000-0005-0000-0000-0000976C0000}"/>
    <cellStyle name="Normal 56 4 2 3" xfId="4020" xr:uid="{00000000-0005-0000-0000-0000986C0000}"/>
    <cellStyle name="Normal 56 4 2 3 2" xfId="14094" xr:uid="{00000000-0005-0000-0000-0000996C0000}"/>
    <cellStyle name="Normal 56 4 2 3 2 2" xfId="44416" xr:uid="{00000000-0005-0000-0000-00009A6C0000}"/>
    <cellStyle name="Normal 56 4 2 3 2 3" xfId="29192" xr:uid="{00000000-0005-0000-0000-00009B6C0000}"/>
    <cellStyle name="Normal 56 4 2 3 3" xfId="9074" xr:uid="{00000000-0005-0000-0000-00009C6C0000}"/>
    <cellStyle name="Normal 56 4 2 3 3 2" xfId="39399" xr:uid="{00000000-0005-0000-0000-00009D6C0000}"/>
    <cellStyle name="Normal 56 4 2 3 3 3" xfId="24175" xr:uid="{00000000-0005-0000-0000-00009E6C0000}"/>
    <cellStyle name="Normal 56 4 2 3 4" xfId="34386" xr:uid="{00000000-0005-0000-0000-00009F6C0000}"/>
    <cellStyle name="Normal 56 4 2 3 5" xfId="19162" xr:uid="{00000000-0005-0000-0000-0000A06C0000}"/>
    <cellStyle name="Normal 56 4 2 4" xfId="5713" xr:uid="{00000000-0005-0000-0000-0000A16C0000}"/>
    <cellStyle name="Normal 56 4 2 4 2" xfId="15765" xr:uid="{00000000-0005-0000-0000-0000A26C0000}"/>
    <cellStyle name="Normal 56 4 2 4 2 2" xfId="46087" xr:uid="{00000000-0005-0000-0000-0000A36C0000}"/>
    <cellStyle name="Normal 56 4 2 4 2 3" xfId="30863" xr:uid="{00000000-0005-0000-0000-0000A46C0000}"/>
    <cellStyle name="Normal 56 4 2 4 3" xfId="10745" xr:uid="{00000000-0005-0000-0000-0000A56C0000}"/>
    <cellStyle name="Normal 56 4 2 4 3 2" xfId="41070" xr:uid="{00000000-0005-0000-0000-0000A66C0000}"/>
    <cellStyle name="Normal 56 4 2 4 3 3" xfId="25846" xr:uid="{00000000-0005-0000-0000-0000A76C0000}"/>
    <cellStyle name="Normal 56 4 2 4 4" xfId="36057" xr:uid="{00000000-0005-0000-0000-0000A86C0000}"/>
    <cellStyle name="Normal 56 4 2 4 5" xfId="20833" xr:uid="{00000000-0005-0000-0000-0000A96C0000}"/>
    <cellStyle name="Normal 56 4 2 5" xfId="12423" xr:uid="{00000000-0005-0000-0000-0000AA6C0000}"/>
    <cellStyle name="Normal 56 4 2 5 2" xfId="42745" xr:uid="{00000000-0005-0000-0000-0000AB6C0000}"/>
    <cellStyle name="Normal 56 4 2 5 3" xfId="27521" xr:uid="{00000000-0005-0000-0000-0000AC6C0000}"/>
    <cellStyle name="Normal 56 4 2 6" xfId="7402" xr:uid="{00000000-0005-0000-0000-0000AD6C0000}"/>
    <cellStyle name="Normal 56 4 2 6 2" xfId="37728" xr:uid="{00000000-0005-0000-0000-0000AE6C0000}"/>
    <cellStyle name="Normal 56 4 2 6 3" xfId="22504" xr:uid="{00000000-0005-0000-0000-0000AF6C0000}"/>
    <cellStyle name="Normal 56 4 2 7" xfId="32716" xr:uid="{00000000-0005-0000-0000-0000B06C0000}"/>
    <cellStyle name="Normal 56 4 2 8" xfId="17491" xr:uid="{00000000-0005-0000-0000-0000B16C0000}"/>
    <cellStyle name="Normal 56 4 3" xfId="2749" xr:uid="{00000000-0005-0000-0000-0000B26C0000}"/>
    <cellStyle name="Normal 56 4 3 2" xfId="4439" xr:uid="{00000000-0005-0000-0000-0000B36C0000}"/>
    <cellStyle name="Normal 56 4 3 2 2" xfId="14512" xr:uid="{00000000-0005-0000-0000-0000B46C0000}"/>
    <cellStyle name="Normal 56 4 3 2 2 2" xfId="44834" xr:uid="{00000000-0005-0000-0000-0000B56C0000}"/>
    <cellStyle name="Normal 56 4 3 2 2 3" xfId="29610" xr:uid="{00000000-0005-0000-0000-0000B66C0000}"/>
    <cellStyle name="Normal 56 4 3 2 3" xfId="9492" xr:uid="{00000000-0005-0000-0000-0000B76C0000}"/>
    <cellStyle name="Normal 56 4 3 2 3 2" xfId="39817" xr:uid="{00000000-0005-0000-0000-0000B86C0000}"/>
    <cellStyle name="Normal 56 4 3 2 3 3" xfId="24593" xr:uid="{00000000-0005-0000-0000-0000B96C0000}"/>
    <cellStyle name="Normal 56 4 3 2 4" xfId="34804" xr:uid="{00000000-0005-0000-0000-0000BA6C0000}"/>
    <cellStyle name="Normal 56 4 3 2 5" xfId="19580" xr:uid="{00000000-0005-0000-0000-0000BB6C0000}"/>
    <cellStyle name="Normal 56 4 3 3" xfId="6131" xr:uid="{00000000-0005-0000-0000-0000BC6C0000}"/>
    <cellStyle name="Normal 56 4 3 3 2" xfId="16183" xr:uid="{00000000-0005-0000-0000-0000BD6C0000}"/>
    <cellStyle name="Normal 56 4 3 3 2 2" xfId="46505" xr:uid="{00000000-0005-0000-0000-0000BE6C0000}"/>
    <cellStyle name="Normal 56 4 3 3 2 3" xfId="31281" xr:uid="{00000000-0005-0000-0000-0000BF6C0000}"/>
    <cellStyle name="Normal 56 4 3 3 3" xfId="11163" xr:uid="{00000000-0005-0000-0000-0000C06C0000}"/>
    <cellStyle name="Normal 56 4 3 3 3 2" xfId="41488" xr:uid="{00000000-0005-0000-0000-0000C16C0000}"/>
    <cellStyle name="Normal 56 4 3 3 3 3" xfId="26264" xr:uid="{00000000-0005-0000-0000-0000C26C0000}"/>
    <cellStyle name="Normal 56 4 3 3 4" xfId="36475" xr:uid="{00000000-0005-0000-0000-0000C36C0000}"/>
    <cellStyle name="Normal 56 4 3 3 5" xfId="21251" xr:uid="{00000000-0005-0000-0000-0000C46C0000}"/>
    <cellStyle name="Normal 56 4 3 4" xfId="12841" xr:uid="{00000000-0005-0000-0000-0000C56C0000}"/>
    <cellStyle name="Normal 56 4 3 4 2" xfId="43163" xr:uid="{00000000-0005-0000-0000-0000C66C0000}"/>
    <cellStyle name="Normal 56 4 3 4 3" xfId="27939" xr:uid="{00000000-0005-0000-0000-0000C76C0000}"/>
    <cellStyle name="Normal 56 4 3 5" xfId="7820" xr:uid="{00000000-0005-0000-0000-0000C86C0000}"/>
    <cellStyle name="Normal 56 4 3 5 2" xfId="38146" xr:uid="{00000000-0005-0000-0000-0000C96C0000}"/>
    <cellStyle name="Normal 56 4 3 5 3" xfId="22922" xr:uid="{00000000-0005-0000-0000-0000CA6C0000}"/>
    <cellStyle name="Normal 56 4 3 6" xfId="33134" xr:uid="{00000000-0005-0000-0000-0000CB6C0000}"/>
    <cellStyle name="Normal 56 4 3 7" xfId="17909" xr:uid="{00000000-0005-0000-0000-0000CC6C0000}"/>
    <cellStyle name="Normal 56 4 4" xfId="3602" xr:uid="{00000000-0005-0000-0000-0000CD6C0000}"/>
    <cellStyle name="Normal 56 4 4 2" xfId="13676" xr:uid="{00000000-0005-0000-0000-0000CE6C0000}"/>
    <cellStyle name="Normal 56 4 4 2 2" xfId="43998" xr:uid="{00000000-0005-0000-0000-0000CF6C0000}"/>
    <cellStyle name="Normal 56 4 4 2 3" xfId="28774" xr:uid="{00000000-0005-0000-0000-0000D06C0000}"/>
    <cellStyle name="Normal 56 4 4 3" xfId="8656" xr:uid="{00000000-0005-0000-0000-0000D16C0000}"/>
    <cellStyle name="Normal 56 4 4 3 2" xfId="38981" xr:uid="{00000000-0005-0000-0000-0000D26C0000}"/>
    <cellStyle name="Normal 56 4 4 3 3" xfId="23757" xr:uid="{00000000-0005-0000-0000-0000D36C0000}"/>
    <cellStyle name="Normal 56 4 4 4" xfId="33968" xr:uid="{00000000-0005-0000-0000-0000D46C0000}"/>
    <cellStyle name="Normal 56 4 4 5" xfId="18744" xr:uid="{00000000-0005-0000-0000-0000D56C0000}"/>
    <cellStyle name="Normal 56 4 5" xfId="5295" xr:uid="{00000000-0005-0000-0000-0000D66C0000}"/>
    <cellStyle name="Normal 56 4 5 2" xfId="15347" xr:uid="{00000000-0005-0000-0000-0000D76C0000}"/>
    <cellStyle name="Normal 56 4 5 2 2" xfId="45669" xr:uid="{00000000-0005-0000-0000-0000D86C0000}"/>
    <cellStyle name="Normal 56 4 5 2 3" xfId="30445" xr:uid="{00000000-0005-0000-0000-0000D96C0000}"/>
    <cellStyle name="Normal 56 4 5 3" xfId="10327" xr:uid="{00000000-0005-0000-0000-0000DA6C0000}"/>
    <cellStyle name="Normal 56 4 5 3 2" xfId="40652" xr:uid="{00000000-0005-0000-0000-0000DB6C0000}"/>
    <cellStyle name="Normal 56 4 5 3 3" xfId="25428" xr:uid="{00000000-0005-0000-0000-0000DC6C0000}"/>
    <cellStyle name="Normal 56 4 5 4" xfId="35639" xr:uid="{00000000-0005-0000-0000-0000DD6C0000}"/>
    <cellStyle name="Normal 56 4 5 5" xfId="20415" xr:uid="{00000000-0005-0000-0000-0000DE6C0000}"/>
    <cellStyle name="Normal 56 4 6" xfId="12005" xr:uid="{00000000-0005-0000-0000-0000DF6C0000}"/>
    <cellStyle name="Normal 56 4 6 2" xfId="42327" xr:uid="{00000000-0005-0000-0000-0000E06C0000}"/>
    <cellStyle name="Normal 56 4 6 3" xfId="27103" xr:uid="{00000000-0005-0000-0000-0000E16C0000}"/>
    <cellStyle name="Normal 56 4 7" xfId="6984" xr:uid="{00000000-0005-0000-0000-0000E26C0000}"/>
    <cellStyle name="Normal 56 4 7 2" xfId="37310" xr:uid="{00000000-0005-0000-0000-0000E36C0000}"/>
    <cellStyle name="Normal 56 4 7 3" xfId="22086" xr:uid="{00000000-0005-0000-0000-0000E46C0000}"/>
    <cellStyle name="Normal 56 4 8" xfId="32298" xr:uid="{00000000-0005-0000-0000-0000E56C0000}"/>
    <cellStyle name="Normal 56 4 9" xfId="17073" xr:uid="{00000000-0005-0000-0000-0000E66C0000}"/>
    <cellStyle name="Normal 56 5" xfId="2118" xr:uid="{00000000-0005-0000-0000-0000E76C0000}"/>
    <cellStyle name="Normal 56 5 2" xfId="2959" xr:uid="{00000000-0005-0000-0000-0000E86C0000}"/>
    <cellStyle name="Normal 56 5 2 2" xfId="4649" xr:uid="{00000000-0005-0000-0000-0000E96C0000}"/>
    <cellStyle name="Normal 56 5 2 2 2" xfId="14722" xr:uid="{00000000-0005-0000-0000-0000EA6C0000}"/>
    <cellStyle name="Normal 56 5 2 2 2 2" xfId="45044" xr:uid="{00000000-0005-0000-0000-0000EB6C0000}"/>
    <cellStyle name="Normal 56 5 2 2 2 3" xfId="29820" xr:uid="{00000000-0005-0000-0000-0000EC6C0000}"/>
    <cellStyle name="Normal 56 5 2 2 3" xfId="9702" xr:uid="{00000000-0005-0000-0000-0000ED6C0000}"/>
    <cellStyle name="Normal 56 5 2 2 3 2" xfId="40027" xr:uid="{00000000-0005-0000-0000-0000EE6C0000}"/>
    <cellStyle name="Normal 56 5 2 2 3 3" xfId="24803" xr:uid="{00000000-0005-0000-0000-0000EF6C0000}"/>
    <cellStyle name="Normal 56 5 2 2 4" xfId="35014" xr:uid="{00000000-0005-0000-0000-0000F06C0000}"/>
    <cellStyle name="Normal 56 5 2 2 5" xfId="19790" xr:uid="{00000000-0005-0000-0000-0000F16C0000}"/>
    <cellStyle name="Normal 56 5 2 3" xfId="6341" xr:uid="{00000000-0005-0000-0000-0000F26C0000}"/>
    <cellStyle name="Normal 56 5 2 3 2" xfId="16393" xr:uid="{00000000-0005-0000-0000-0000F36C0000}"/>
    <cellStyle name="Normal 56 5 2 3 2 2" xfId="46715" xr:uid="{00000000-0005-0000-0000-0000F46C0000}"/>
    <cellStyle name="Normal 56 5 2 3 2 3" xfId="31491" xr:uid="{00000000-0005-0000-0000-0000F56C0000}"/>
    <cellStyle name="Normal 56 5 2 3 3" xfId="11373" xr:uid="{00000000-0005-0000-0000-0000F66C0000}"/>
    <cellStyle name="Normal 56 5 2 3 3 2" xfId="41698" xr:uid="{00000000-0005-0000-0000-0000F76C0000}"/>
    <cellStyle name="Normal 56 5 2 3 3 3" xfId="26474" xr:uid="{00000000-0005-0000-0000-0000F86C0000}"/>
    <cellStyle name="Normal 56 5 2 3 4" xfId="36685" xr:uid="{00000000-0005-0000-0000-0000F96C0000}"/>
    <cellStyle name="Normal 56 5 2 3 5" xfId="21461" xr:uid="{00000000-0005-0000-0000-0000FA6C0000}"/>
    <cellStyle name="Normal 56 5 2 4" xfId="13051" xr:uid="{00000000-0005-0000-0000-0000FB6C0000}"/>
    <cellStyle name="Normal 56 5 2 4 2" xfId="43373" xr:uid="{00000000-0005-0000-0000-0000FC6C0000}"/>
    <cellStyle name="Normal 56 5 2 4 3" xfId="28149" xr:uid="{00000000-0005-0000-0000-0000FD6C0000}"/>
    <cellStyle name="Normal 56 5 2 5" xfId="8030" xr:uid="{00000000-0005-0000-0000-0000FE6C0000}"/>
    <cellStyle name="Normal 56 5 2 5 2" xfId="38356" xr:uid="{00000000-0005-0000-0000-0000FF6C0000}"/>
    <cellStyle name="Normal 56 5 2 5 3" xfId="23132" xr:uid="{00000000-0005-0000-0000-0000006D0000}"/>
    <cellStyle name="Normal 56 5 2 6" xfId="33344" xr:uid="{00000000-0005-0000-0000-0000016D0000}"/>
    <cellStyle name="Normal 56 5 2 7" xfId="18119" xr:uid="{00000000-0005-0000-0000-0000026D0000}"/>
    <cellStyle name="Normal 56 5 3" xfId="3812" xr:uid="{00000000-0005-0000-0000-0000036D0000}"/>
    <cellStyle name="Normal 56 5 3 2" xfId="13886" xr:uid="{00000000-0005-0000-0000-0000046D0000}"/>
    <cellStyle name="Normal 56 5 3 2 2" xfId="44208" xr:uid="{00000000-0005-0000-0000-0000056D0000}"/>
    <cellStyle name="Normal 56 5 3 2 3" xfId="28984" xr:uid="{00000000-0005-0000-0000-0000066D0000}"/>
    <cellStyle name="Normal 56 5 3 3" xfId="8866" xr:uid="{00000000-0005-0000-0000-0000076D0000}"/>
    <cellStyle name="Normal 56 5 3 3 2" xfId="39191" xr:uid="{00000000-0005-0000-0000-0000086D0000}"/>
    <cellStyle name="Normal 56 5 3 3 3" xfId="23967" xr:uid="{00000000-0005-0000-0000-0000096D0000}"/>
    <cellStyle name="Normal 56 5 3 4" xfId="34178" xr:uid="{00000000-0005-0000-0000-00000A6D0000}"/>
    <cellStyle name="Normal 56 5 3 5" xfId="18954" xr:uid="{00000000-0005-0000-0000-00000B6D0000}"/>
    <cellStyle name="Normal 56 5 4" xfId="5505" xr:uid="{00000000-0005-0000-0000-00000C6D0000}"/>
    <cellStyle name="Normal 56 5 4 2" xfId="15557" xr:uid="{00000000-0005-0000-0000-00000D6D0000}"/>
    <cellStyle name="Normal 56 5 4 2 2" xfId="45879" xr:uid="{00000000-0005-0000-0000-00000E6D0000}"/>
    <cellStyle name="Normal 56 5 4 2 3" xfId="30655" xr:uid="{00000000-0005-0000-0000-00000F6D0000}"/>
    <cellStyle name="Normal 56 5 4 3" xfId="10537" xr:uid="{00000000-0005-0000-0000-0000106D0000}"/>
    <cellStyle name="Normal 56 5 4 3 2" xfId="40862" xr:uid="{00000000-0005-0000-0000-0000116D0000}"/>
    <cellStyle name="Normal 56 5 4 3 3" xfId="25638" xr:uid="{00000000-0005-0000-0000-0000126D0000}"/>
    <cellStyle name="Normal 56 5 4 4" xfId="35849" xr:uid="{00000000-0005-0000-0000-0000136D0000}"/>
    <cellStyle name="Normal 56 5 4 5" xfId="20625" xr:uid="{00000000-0005-0000-0000-0000146D0000}"/>
    <cellStyle name="Normal 56 5 5" xfId="12215" xr:uid="{00000000-0005-0000-0000-0000156D0000}"/>
    <cellStyle name="Normal 56 5 5 2" xfId="42537" xr:uid="{00000000-0005-0000-0000-0000166D0000}"/>
    <cellStyle name="Normal 56 5 5 3" xfId="27313" xr:uid="{00000000-0005-0000-0000-0000176D0000}"/>
    <cellStyle name="Normal 56 5 6" xfId="7194" xr:uid="{00000000-0005-0000-0000-0000186D0000}"/>
    <cellStyle name="Normal 56 5 6 2" xfId="37520" xr:uid="{00000000-0005-0000-0000-0000196D0000}"/>
    <cellStyle name="Normal 56 5 6 3" xfId="22296" xr:uid="{00000000-0005-0000-0000-00001A6D0000}"/>
    <cellStyle name="Normal 56 5 7" xfId="32508" xr:uid="{00000000-0005-0000-0000-00001B6D0000}"/>
    <cellStyle name="Normal 56 5 8" xfId="17283" xr:uid="{00000000-0005-0000-0000-00001C6D0000}"/>
    <cellStyle name="Normal 56 6" xfId="2539" xr:uid="{00000000-0005-0000-0000-00001D6D0000}"/>
    <cellStyle name="Normal 56 6 2" xfId="4231" xr:uid="{00000000-0005-0000-0000-00001E6D0000}"/>
    <cellStyle name="Normal 56 6 2 2" xfId="14304" xr:uid="{00000000-0005-0000-0000-00001F6D0000}"/>
    <cellStyle name="Normal 56 6 2 2 2" xfId="44626" xr:uid="{00000000-0005-0000-0000-0000206D0000}"/>
    <cellStyle name="Normal 56 6 2 2 3" xfId="29402" xr:uid="{00000000-0005-0000-0000-0000216D0000}"/>
    <cellStyle name="Normal 56 6 2 3" xfId="9284" xr:uid="{00000000-0005-0000-0000-0000226D0000}"/>
    <cellStyle name="Normal 56 6 2 3 2" xfId="39609" xr:uid="{00000000-0005-0000-0000-0000236D0000}"/>
    <cellStyle name="Normal 56 6 2 3 3" xfId="24385" xr:uid="{00000000-0005-0000-0000-0000246D0000}"/>
    <cellStyle name="Normal 56 6 2 4" xfId="34596" xr:uid="{00000000-0005-0000-0000-0000256D0000}"/>
    <cellStyle name="Normal 56 6 2 5" xfId="19372" xr:uid="{00000000-0005-0000-0000-0000266D0000}"/>
    <cellStyle name="Normal 56 6 3" xfId="5923" xr:uid="{00000000-0005-0000-0000-0000276D0000}"/>
    <cellStyle name="Normal 56 6 3 2" xfId="15975" xr:uid="{00000000-0005-0000-0000-0000286D0000}"/>
    <cellStyle name="Normal 56 6 3 2 2" xfId="46297" xr:uid="{00000000-0005-0000-0000-0000296D0000}"/>
    <cellStyle name="Normal 56 6 3 2 3" xfId="31073" xr:uid="{00000000-0005-0000-0000-00002A6D0000}"/>
    <cellStyle name="Normal 56 6 3 3" xfId="10955" xr:uid="{00000000-0005-0000-0000-00002B6D0000}"/>
    <cellStyle name="Normal 56 6 3 3 2" xfId="41280" xr:uid="{00000000-0005-0000-0000-00002C6D0000}"/>
    <cellStyle name="Normal 56 6 3 3 3" xfId="26056" xr:uid="{00000000-0005-0000-0000-00002D6D0000}"/>
    <cellStyle name="Normal 56 6 3 4" xfId="36267" xr:uid="{00000000-0005-0000-0000-00002E6D0000}"/>
    <cellStyle name="Normal 56 6 3 5" xfId="21043" xr:uid="{00000000-0005-0000-0000-00002F6D0000}"/>
    <cellStyle name="Normal 56 6 4" xfId="12633" xr:uid="{00000000-0005-0000-0000-0000306D0000}"/>
    <cellStyle name="Normal 56 6 4 2" xfId="42955" xr:uid="{00000000-0005-0000-0000-0000316D0000}"/>
    <cellStyle name="Normal 56 6 4 3" xfId="27731" xr:uid="{00000000-0005-0000-0000-0000326D0000}"/>
    <cellStyle name="Normal 56 6 5" xfId="7612" xr:uid="{00000000-0005-0000-0000-0000336D0000}"/>
    <cellStyle name="Normal 56 6 5 2" xfId="37938" xr:uid="{00000000-0005-0000-0000-0000346D0000}"/>
    <cellStyle name="Normal 56 6 5 3" xfId="22714" xr:uid="{00000000-0005-0000-0000-0000356D0000}"/>
    <cellStyle name="Normal 56 6 6" xfId="32926" xr:uid="{00000000-0005-0000-0000-0000366D0000}"/>
    <cellStyle name="Normal 56 6 7" xfId="17701" xr:uid="{00000000-0005-0000-0000-0000376D0000}"/>
    <cellStyle name="Normal 56 7" xfId="3390" xr:uid="{00000000-0005-0000-0000-0000386D0000}"/>
    <cellStyle name="Normal 56 7 2" xfId="13468" xr:uid="{00000000-0005-0000-0000-0000396D0000}"/>
    <cellStyle name="Normal 56 7 2 2" xfId="43790" xr:uid="{00000000-0005-0000-0000-00003A6D0000}"/>
    <cellStyle name="Normal 56 7 2 3" xfId="28566" xr:uid="{00000000-0005-0000-0000-00003B6D0000}"/>
    <cellStyle name="Normal 56 7 3" xfId="8448" xr:uid="{00000000-0005-0000-0000-00003C6D0000}"/>
    <cellStyle name="Normal 56 7 3 2" xfId="38773" xr:uid="{00000000-0005-0000-0000-00003D6D0000}"/>
    <cellStyle name="Normal 56 7 3 3" xfId="23549" xr:uid="{00000000-0005-0000-0000-00003E6D0000}"/>
    <cellStyle name="Normal 56 7 4" xfId="33760" xr:uid="{00000000-0005-0000-0000-00003F6D0000}"/>
    <cellStyle name="Normal 56 7 5" xfId="18536" xr:uid="{00000000-0005-0000-0000-0000406D0000}"/>
    <cellStyle name="Normal 56 8" xfId="5084" xr:uid="{00000000-0005-0000-0000-0000416D0000}"/>
    <cellStyle name="Normal 56 8 2" xfId="15139" xr:uid="{00000000-0005-0000-0000-0000426D0000}"/>
    <cellStyle name="Normal 56 8 2 2" xfId="45461" xr:uid="{00000000-0005-0000-0000-0000436D0000}"/>
    <cellStyle name="Normal 56 8 2 3" xfId="30237" xr:uid="{00000000-0005-0000-0000-0000446D0000}"/>
    <cellStyle name="Normal 56 8 3" xfId="10119" xr:uid="{00000000-0005-0000-0000-0000456D0000}"/>
    <cellStyle name="Normal 56 8 3 2" xfId="40444" xr:uid="{00000000-0005-0000-0000-0000466D0000}"/>
    <cellStyle name="Normal 56 8 3 3" xfId="25220" xr:uid="{00000000-0005-0000-0000-0000476D0000}"/>
    <cellStyle name="Normal 56 8 4" xfId="35431" xr:uid="{00000000-0005-0000-0000-0000486D0000}"/>
    <cellStyle name="Normal 56 8 5" xfId="20207" xr:uid="{00000000-0005-0000-0000-0000496D0000}"/>
    <cellStyle name="Normal 56 9" xfId="11795" xr:uid="{00000000-0005-0000-0000-00004A6D0000}"/>
    <cellStyle name="Normal 56 9 2" xfId="42119" xr:uid="{00000000-0005-0000-0000-00004B6D0000}"/>
    <cellStyle name="Normal 56 9 3" xfId="26895" xr:uid="{00000000-0005-0000-0000-00004C6D0000}"/>
    <cellStyle name="Normal 57" xfId="1456" xr:uid="{00000000-0005-0000-0000-00004D6D0000}"/>
    <cellStyle name="Normal 57 10" xfId="6775" xr:uid="{00000000-0005-0000-0000-00004E6D0000}"/>
    <cellStyle name="Normal 57 10 2" xfId="37103" xr:uid="{00000000-0005-0000-0000-00004F6D0000}"/>
    <cellStyle name="Normal 57 10 3" xfId="21879" xr:uid="{00000000-0005-0000-0000-0000506D0000}"/>
    <cellStyle name="Normal 57 11" xfId="32094" xr:uid="{00000000-0005-0000-0000-0000516D0000}"/>
    <cellStyle name="Normal 57 12" xfId="16864" xr:uid="{00000000-0005-0000-0000-0000526D0000}"/>
    <cellStyle name="Normal 57 13" xfId="47305" xr:uid="{00000000-0005-0000-0000-0000536D0000}"/>
    <cellStyle name="Normal 57 2" xfId="1739" xr:uid="{00000000-0005-0000-0000-0000546D0000}"/>
    <cellStyle name="Normal 57 2 10" xfId="32146" xr:uid="{00000000-0005-0000-0000-0000556D0000}"/>
    <cellStyle name="Normal 57 2 11" xfId="16918" xr:uid="{00000000-0005-0000-0000-0000566D0000}"/>
    <cellStyle name="Normal 57 2 2" xfId="1847" xr:uid="{00000000-0005-0000-0000-0000576D0000}"/>
    <cellStyle name="Normal 57 2 2 10" xfId="17022" xr:uid="{00000000-0005-0000-0000-0000586D0000}"/>
    <cellStyle name="Normal 57 2 2 2" xfId="2064" xr:uid="{00000000-0005-0000-0000-0000596D0000}"/>
    <cellStyle name="Normal 57 2 2 2 2" xfId="2485" xr:uid="{00000000-0005-0000-0000-00005A6D0000}"/>
    <cellStyle name="Normal 57 2 2 2 2 2" xfId="3324" xr:uid="{00000000-0005-0000-0000-00005B6D0000}"/>
    <cellStyle name="Normal 57 2 2 2 2 2 2" xfId="5014" xr:uid="{00000000-0005-0000-0000-00005C6D0000}"/>
    <cellStyle name="Normal 57 2 2 2 2 2 2 2" xfId="15087" xr:uid="{00000000-0005-0000-0000-00005D6D0000}"/>
    <cellStyle name="Normal 57 2 2 2 2 2 2 2 2" xfId="45409" xr:uid="{00000000-0005-0000-0000-00005E6D0000}"/>
    <cellStyle name="Normal 57 2 2 2 2 2 2 2 3" xfId="30185" xr:uid="{00000000-0005-0000-0000-00005F6D0000}"/>
    <cellStyle name="Normal 57 2 2 2 2 2 2 3" xfId="10067" xr:uid="{00000000-0005-0000-0000-0000606D0000}"/>
    <cellStyle name="Normal 57 2 2 2 2 2 2 3 2" xfId="40392" xr:uid="{00000000-0005-0000-0000-0000616D0000}"/>
    <cellStyle name="Normal 57 2 2 2 2 2 2 3 3" xfId="25168" xr:uid="{00000000-0005-0000-0000-0000626D0000}"/>
    <cellStyle name="Normal 57 2 2 2 2 2 2 4" xfId="35379" xr:uid="{00000000-0005-0000-0000-0000636D0000}"/>
    <cellStyle name="Normal 57 2 2 2 2 2 2 5" xfId="20155" xr:uid="{00000000-0005-0000-0000-0000646D0000}"/>
    <cellStyle name="Normal 57 2 2 2 2 2 3" xfId="6706" xr:uid="{00000000-0005-0000-0000-0000656D0000}"/>
    <cellStyle name="Normal 57 2 2 2 2 2 3 2" xfId="16758" xr:uid="{00000000-0005-0000-0000-0000666D0000}"/>
    <cellStyle name="Normal 57 2 2 2 2 2 3 2 2" xfId="47080" xr:uid="{00000000-0005-0000-0000-0000676D0000}"/>
    <cellStyle name="Normal 57 2 2 2 2 2 3 2 3" xfId="31856" xr:uid="{00000000-0005-0000-0000-0000686D0000}"/>
    <cellStyle name="Normal 57 2 2 2 2 2 3 3" xfId="11738" xr:uid="{00000000-0005-0000-0000-0000696D0000}"/>
    <cellStyle name="Normal 57 2 2 2 2 2 3 3 2" xfId="42063" xr:uid="{00000000-0005-0000-0000-00006A6D0000}"/>
    <cellStyle name="Normal 57 2 2 2 2 2 3 3 3" xfId="26839" xr:uid="{00000000-0005-0000-0000-00006B6D0000}"/>
    <cellStyle name="Normal 57 2 2 2 2 2 3 4" xfId="37050" xr:uid="{00000000-0005-0000-0000-00006C6D0000}"/>
    <cellStyle name="Normal 57 2 2 2 2 2 3 5" xfId="21826" xr:uid="{00000000-0005-0000-0000-00006D6D0000}"/>
    <cellStyle name="Normal 57 2 2 2 2 2 4" xfId="13416" xr:uid="{00000000-0005-0000-0000-00006E6D0000}"/>
    <cellStyle name="Normal 57 2 2 2 2 2 4 2" xfId="43738" xr:uid="{00000000-0005-0000-0000-00006F6D0000}"/>
    <cellStyle name="Normal 57 2 2 2 2 2 4 3" xfId="28514" xr:uid="{00000000-0005-0000-0000-0000706D0000}"/>
    <cellStyle name="Normal 57 2 2 2 2 2 5" xfId="8395" xr:uid="{00000000-0005-0000-0000-0000716D0000}"/>
    <cellStyle name="Normal 57 2 2 2 2 2 5 2" xfId="38721" xr:uid="{00000000-0005-0000-0000-0000726D0000}"/>
    <cellStyle name="Normal 57 2 2 2 2 2 5 3" xfId="23497" xr:uid="{00000000-0005-0000-0000-0000736D0000}"/>
    <cellStyle name="Normal 57 2 2 2 2 2 6" xfId="33709" xr:uid="{00000000-0005-0000-0000-0000746D0000}"/>
    <cellStyle name="Normal 57 2 2 2 2 2 7" xfId="18484" xr:uid="{00000000-0005-0000-0000-0000756D0000}"/>
    <cellStyle name="Normal 57 2 2 2 2 3" xfId="4177" xr:uid="{00000000-0005-0000-0000-0000766D0000}"/>
    <cellStyle name="Normal 57 2 2 2 2 3 2" xfId="14251" xr:uid="{00000000-0005-0000-0000-0000776D0000}"/>
    <cellStyle name="Normal 57 2 2 2 2 3 2 2" xfId="44573" xr:uid="{00000000-0005-0000-0000-0000786D0000}"/>
    <cellStyle name="Normal 57 2 2 2 2 3 2 3" xfId="29349" xr:uid="{00000000-0005-0000-0000-0000796D0000}"/>
    <cellStyle name="Normal 57 2 2 2 2 3 3" xfId="9231" xr:uid="{00000000-0005-0000-0000-00007A6D0000}"/>
    <cellStyle name="Normal 57 2 2 2 2 3 3 2" xfId="39556" xr:uid="{00000000-0005-0000-0000-00007B6D0000}"/>
    <cellStyle name="Normal 57 2 2 2 2 3 3 3" xfId="24332" xr:uid="{00000000-0005-0000-0000-00007C6D0000}"/>
    <cellStyle name="Normal 57 2 2 2 2 3 4" xfId="34543" xr:uid="{00000000-0005-0000-0000-00007D6D0000}"/>
    <cellStyle name="Normal 57 2 2 2 2 3 5" xfId="19319" xr:uid="{00000000-0005-0000-0000-00007E6D0000}"/>
    <cellStyle name="Normal 57 2 2 2 2 4" xfId="5870" xr:uid="{00000000-0005-0000-0000-00007F6D0000}"/>
    <cellStyle name="Normal 57 2 2 2 2 4 2" xfId="15922" xr:uid="{00000000-0005-0000-0000-0000806D0000}"/>
    <cellStyle name="Normal 57 2 2 2 2 4 2 2" xfId="46244" xr:uid="{00000000-0005-0000-0000-0000816D0000}"/>
    <cellStyle name="Normal 57 2 2 2 2 4 2 3" xfId="31020" xr:uid="{00000000-0005-0000-0000-0000826D0000}"/>
    <cellStyle name="Normal 57 2 2 2 2 4 3" xfId="10902" xr:uid="{00000000-0005-0000-0000-0000836D0000}"/>
    <cellStyle name="Normal 57 2 2 2 2 4 3 2" xfId="41227" xr:uid="{00000000-0005-0000-0000-0000846D0000}"/>
    <cellStyle name="Normal 57 2 2 2 2 4 3 3" xfId="26003" xr:uid="{00000000-0005-0000-0000-0000856D0000}"/>
    <cellStyle name="Normal 57 2 2 2 2 4 4" xfId="36214" xr:uid="{00000000-0005-0000-0000-0000866D0000}"/>
    <cellStyle name="Normal 57 2 2 2 2 4 5" xfId="20990" xr:uid="{00000000-0005-0000-0000-0000876D0000}"/>
    <cellStyle name="Normal 57 2 2 2 2 5" xfId="12580" xr:uid="{00000000-0005-0000-0000-0000886D0000}"/>
    <cellStyle name="Normal 57 2 2 2 2 5 2" xfId="42902" xr:uid="{00000000-0005-0000-0000-0000896D0000}"/>
    <cellStyle name="Normal 57 2 2 2 2 5 3" xfId="27678" xr:uid="{00000000-0005-0000-0000-00008A6D0000}"/>
    <cellStyle name="Normal 57 2 2 2 2 6" xfId="7559" xr:uid="{00000000-0005-0000-0000-00008B6D0000}"/>
    <cellStyle name="Normal 57 2 2 2 2 6 2" xfId="37885" xr:uid="{00000000-0005-0000-0000-00008C6D0000}"/>
    <cellStyle name="Normal 57 2 2 2 2 6 3" xfId="22661" xr:uid="{00000000-0005-0000-0000-00008D6D0000}"/>
    <cellStyle name="Normal 57 2 2 2 2 7" xfId="32873" xr:uid="{00000000-0005-0000-0000-00008E6D0000}"/>
    <cellStyle name="Normal 57 2 2 2 2 8" xfId="17648" xr:uid="{00000000-0005-0000-0000-00008F6D0000}"/>
    <cellStyle name="Normal 57 2 2 2 3" xfId="2906" xr:uid="{00000000-0005-0000-0000-0000906D0000}"/>
    <cellStyle name="Normal 57 2 2 2 3 2" xfId="4596" xr:uid="{00000000-0005-0000-0000-0000916D0000}"/>
    <cellStyle name="Normal 57 2 2 2 3 2 2" xfId="14669" xr:uid="{00000000-0005-0000-0000-0000926D0000}"/>
    <cellStyle name="Normal 57 2 2 2 3 2 2 2" xfId="44991" xr:uid="{00000000-0005-0000-0000-0000936D0000}"/>
    <cellStyle name="Normal 57 2 2 2 3 2 2 3" xfId="29767" xr:uid="{00000000-0005-0000-0000-0000946D0000}"/>
    <cellStyle name="Normal 57 2 2 2 3 2 3" xfId="9649" xr:uid="{00000000-0005-0000-0000-0000956D0000}"/>
    <cellStyle name="Normal 57 2 2 2 3 2 3 2" xfId="39974" xr:uid="{00000000-0005-0000-0000-0000966D0000}"/>
    <cellStyle name="Normal 57 2 2 2 3 2 3 3" xfId="24750" xr:uid="{00000000-0005-0000-0000-0000976D0000}"/>
    <cellStyle name="Normal 57 2 2 2 3 2 4" xfId="34961" xr:uid="{00000000-0005-0000-0000-0000986D0000}"/>
    <cellStyle name="Normal 57 2 2 2 3 2 5" xfId="19737" xr:uid="{00000000-0005-0000-0000-0000996D0000}"/>
    <cellStyle name="Normal 57 2 2 2 3 3" xfId="6288" xr:uid="{00000000-0005-0000-0000-00009A6D0000}"/>
    <cellStyle name="Normal 57 2 2 2 3 3 2" xfId="16340" xr:uid="{00000000-0005-0000-0000-00009B6D0000}"/>
    <cellStyle name="Normal 57 2 2 2 3 3 2 2" xfId="46662" xr:uid="{00000000-0005-0000-0000-00009C6D0000}"/>
    <cellStyle name="Normal 57 2 2 2 3 3 2 3" xfId="31438" xr:uid="{00000000-0005-0000-0000-00009D6D0000}"/>
    <cellStyle name="Normal 57 2 2 2 3 3 3" xfId="11320" xr:uid="{00000000-0005-0000-0000-00009E6D0000}"/>
    <cellStyle name="Normal 57 2 2 2 3 3 3 2" xfId="41645" xr:uid="{00000000-0005-0000-0000-00009F6D0000}"/>
    <cellStyle name="Normal 57 2 2 2 3 3 3 3" xfId="26421" xr:uid="{00000000-0005-0000-0000-0000A06D0000}"/>
    <cellStyle name="Normal 57 2 2 2 3 3 4" xfId="36632" xr:uid="{00000000-0005-0000-0000-0000A16D0000}"/>
    <cellStyle name="Normal 57 2 2 2 3 3 5" xfId="21408" xr:uid="{00000000-0005-0000-0000-0000A26D0000}"/>
    <cellStyle name="Normal 57 2 2 2 3 4" xfId="12998" xr:uid="{00000000-0005-0000-0000-0000A36D0000}"/>
    <cellStyle name="Normal 57 2 2 2 3 4 2" xfId="43320" xr:uid="{00000000-0005-0000-0000-0000A46D0000}"/>
    <cellStyle name="Normal 57 2 2 2 3 4 3" xfId="28096" xr:uid="{00000000-0005-0000-0000-0000A56D0000}"/>
    <cellStyle name="Normal 57 2 2 2 3 5" xfId="7977" xr:uid="{00000000-0005-0000-0000-0000A66D0000}"/>
    <cellStyle name="Normal 57 2 2 2 3 5 2" xfId="38303" xr:uid="{00000000-0005-0000-0000-0000A76D0000}"/>
    <cellStyle name="Normal 57 2 2 2 3 5 3" xfId="23079" xr:uid="{00000000-0005-0000-0000-0000A86D0000}"/>
    <cellStyle name="Normal 57 2 2 2 3 6" xfId="33291" xr:uid="{00000000-0005-0000-0000-0000A96D0000}"/>
    <cellStyle name="Normal 57 2 2 2 3 7" xfId="18066" xr:uid="{00000000-0005-0000-0000-0000AA6D0000}"/>
    <cellStyle name="Normal 57 2 2 2 4" xfId="3759" xr:uid="{00000000-0005-0000-0000-0000AB6D0000}"/>
    <cellStyle name="Normal 57 2 2 2 4 2" xfId="13833" xr:uid="{00000000-0005-0000-0000-0000AC6D0000}"/>
    <cellStyle name="Normal 57 2 2 2 4 2 2" xfId="44155" xr:uid="{00000000-0005-0000-0000-0000AD6D0000}"/>
    <cellStyle name="Normal 57 2 2 2 4 2 3" xfId="28931" xr:uid="{00000000-0005-0000-0000-0000AE6D0000}"/>
    <cellStyle name="Normal 57 2 2 2 4 3" xfId="8813" xr:uid="{00000000-0005-0000-0000-0000AF6D0000}"/>
    <cellStyle name="Normal 57 2 2 2 4 3 2" xfId="39138" xr:uid="{00000000-0005-0000-0000-0000B06D0000}"/>
    <cellStyle name="Normal 57 2 2 2 4 3 3" xfId="23914" xr:uid="{00000000-0005-0000-0000-0000B16D0000}"/>
    <cellStyle name="Normal 57 2 2 2 4 4" xfId="34125" xr:uid="{00000000-0005-0000-0000-0000B26D0000}"/>
    <cellStyle name="Normal 57 2 2 2 4 5" xfId="18901" xr:uid="{00000000-0005-0000-0000-0000B36D0000}"/>
    <cellStyle name="Normal 57 2 2 2 5" xfId="5452" xr:uid="{00000000-0005-0000-0000-0000B46D0000}"/>
    <cellStyle name="Normal 57 2 2 2 5 2" xfId="15504" xr:uid="{00000000-0005-0000-0000-0000B56D0000}"/>
    <cellStyle name="Normal 57 2 2 2 5 2 2" xfId="45826" xr:uid="{00000000-0005-0000-0000-0000B66D0000}"/>
    <cellStyle name="Normal 57 2 2 2 5 2 3" xfId="30602" xr:uid="{00000000-0005-0000-0000-0000B76D0000}"/>
    <cellStyle name="Normal 57 2 2 2 5 3" xfId="10484" xr:uid="{00000000-0005-0000-0000-0000B86D0000}"/>
    <cellStyle name="Normal 57 2 2 2 5 3 2" xfId="40809" xr:uid="{00000000-0005-0000-0000-0000B96D0000}"/>
    <cellStyle name="Normal 57 2 2 2 5 3 3" xfId="25585" xr:uid="{00000000-0005-0000-0000-0000BA6D0000}"/>
    <cellStyle name="Normal 57 2 2 2 5 4" xfId="35796" xr:uid="{00000000-0005-0000-0000-0000BB6D0000}"/>
    <cellStyle name="Normal 57 2 2 2 5 5" xfId="20572" xr:uid="{00000000-0005-0000-0000-0000BC6D0000}"/>
    <cellStyle name="Normal 57 2 2 2 6" xfId="12162" xr:uid="{00000000-0005-0000-0000-0000BD6D0000}"/>
    <cellStyle name="Normal 57 2 2 2 6 2" xfId="42484" xr:uid="{00000000-0005-0000-0000-0000BE6D0000}"/>
    <cellStyle name="Normal 57 2 2 2 6 3" xfId="27260" xr:uid="{00000000-0005-0000-0000-0000BF6D0000}"/>
    <cellStyle name="Normal 57 2 2 2 7" xfId="7141" xr:uid="{00000000-0005-0000-0000-0000C06D0000}"/>
    <cellStyle name="Normal 57 2 2 2 7 2" xfId="37467" xr:uid="{00000000-0005-0000-0000-0000C16D0000}"/>
    <cellStyle name="Normal 57 2 2 2 7 3" xfId="22243" xr:uid="{00000000-0005-0000-0000-0000C26D0000}"/>
    <cellStyle name="Normal 57 2 2 2 8" xfId="32455" xr:uid="{00000000-0005-0000-0000-0000C36D0000}"/>
    <cellStyle name="Normal 57 2 2 2 9" xfId="17230" xr:uid="{00000000-0005-0000-0000-0000C46D0000}"/>
    <cellStyle name="Normal 57 2 2 3" xfId="2277" xr:uid="{00000000-0005-0000-0000-0000C56D0000}"/>
    <cellStyle name="Normal 57 2 2 3 2" xfId="3116" xr:uid="{00000000-0005-0000-0000-0000C66D0000}"/>
    <cellStyle name="Normal 57 2 2 3 2 2" xfId="4806" xr:uid="{00000000-0005-0000-0000-0000C76D0000}"/>
    <cellStyle name="Normal 57 2 2 3 2 2 2" xfId="14879" xr:uid="{00000000-0005-0000-0000-0000C86D0000}"/>
    <cellStyle name="Normal 57 2 2 3 2 2 2 2" xfId="45201" xr:uid="{00000000-0005-0000-0000-0000C96D0000}"/>
    <cellStyle name="Normal 57 2 2 3 2 2 2 3" xfId="29977" xr:uid="{00000000-0005-0000-0000-0000CA6D0000}"/>
    <cellStyle name="Normal 57 2 2 3 2 2 3" xfId="9859" xr:uid="{00000000-0005-0000-0000-0000CB6D0000}"/>
    <cellStyle name="Normal 57 2 2 3 2 2 3 2" xfId="40184" xr:uid="{00000000-0005-0000-0000-0000CC6D0000}"/>
    <cellStyle name="Normal 57 2 2 3 2 2 3 3" xfId="24960" xr:uid="{00000000-0005-0000-0000-0000CD6D0000}"/>
    <cellStyle name="Normal 57 2 2 3 2 2 4" xfId="35171" xr:uid="{00000000-0005-0000-0000-0000CE6D0000}"/>
    <cellStyle name="Normal 57 2 2 3 2 2 5" xfId="19947" xr:uid="{00000000-0005-0000-0000-0000CF6D0000}"/>
    <cellStyle name="Normal 57 2 2 3 2 3" xfId="6498" xr:uid="{00000000-0005-0000-0000-0000D06D0000}"/>
    <cellStyle name="Normal 57 2 2 3 2 3 2" xfId="16550" xr:uid="{00000000-0005-0000-0000-0000D16D0000}"/>
    <cellStyle name="Normal 57 2 2 3 2 3 2 2" xfId="46872" xr:uid="{00000000-0005-0000-0000-0000D26D0000}"/>
    <cellStyle name="Normal 57 2 2 3 2 3 2 3" xfId="31648" xr:uid="{00000000-0005-0000-0000-0000D36D0000}"/>
    <cellStyle name="Normal 57 2 2 3 2 3 3" xfId="11530" xr:uid="{00000000-0005-0000-0000-0000D46D0000}"/>
    <cellStyle name="Normal 57 2 2 3 2 3 3 2" xfId="41855" xr:uid="{00000000-0005-0000-0000-0000D56D0000}"/>
    <cellStyle name="Normal 57 2 2 3 2 3 3 3" xfId="26631" xr:uid="{00000000-0005-0000-0000-0000D66D0000}"/>
    <cellStyle name="Normal 57 2 2 3 2 3 4" xfId="36842" xr:uid="{00000000-0005-0000-0000-0000D76D0000}"/>
    <cellStyle name="Normal 57 2 2 3 2 3 5" xfId="21618" xr:uid="{00000000-0005-0000-0000-0000D86D0000}"/>
    <cellStyle name="Normal 57 2 2 3 2 4" xfId="13208" xr:uid="{00000000-0005-0000-0000-0000D96D0000}"/>
    <cellStyle name="Normal 57 2 2 3 2 4 2" xfId="43530" xr:uid="{00000000-0005-0000-0000-0000DA6D0000}"/>
    <cellStyle name="Normal 57 2 2 3 2 4 3" xfId="28306" xr:uid="{00000000-0005-0000-0000-0000DB6D0000}"/>
    <cellStyle name="Normal 57 2 2 3 2 5" xfId="8187" xr:uid="{00000000-0005-0000-0000-0000DC6D0000}"/>
    <cellStyle name="Normal 57 2 2 3 2 5 2" xfId="38513" xr:uid="{00000000-0005-0000-0000-0000DD6D0000}"/>
    <cellStyle name="Normal 57 2 2 3 2 5 3" xfId="23289" xr:uid="{00000000-0005-0000-0000-0000DE6D0000}"/>
    <cellStyle name="Normal 57 2 2 3 2 6" xfId="33501" xr:uid="{00000000-0005-0000-0000-0000DF6D0000}"/>
    <cellStyle name="Normal 57 2 2 3 2 7" xfId="18276" xr:uid="{00000000-0005-0000-0000-0000E06D0000}"/>
    <cellStyle name="Normal 57 2 2 3 3" xfId="3969" xr:uid="{00000000-0005-0000-0000-0000E16D0000}"/>
    <cellStyle name="Normal 57 2 2 3 3 2" xfId="14043" xr:uid="{00000000-0005-0000-0000-0000E26D0000}"/>
    <cellStyle name="Normal 57 2 2 3 3 2 2" xfId="44365" xr:uid="{00000000-0005-0000-0000-0000E36D0000}"/>
    <cellStyle name="Normal 57 2 2 3 3 2 3" xfId="29141" xr:uid="{00000000-0005-0000-0000-0000E46D0000}"/>
    <cellStyle name="Normal 57 2 2 3 3 3" xfId="9023" xr:uid="{00000000-0005-0000-0000-0000E56D0000}"/>
    <cellStyle name="Normal 57 2 2 3 3 3 2" xfId="39348" xr:uid="{00000000-0005-0000-0000-0000E66D0000}"/>
    <cellStyle name="Normal 57 2 2 3 3 3 3" xfId="24124" xr:uid="{00000000-0005-0000-0000-0000E76D0000}"/>
    <cellStyle name="Normal 57 2 2 3 3 4" xfId="34335" xr:uid="{00000000-0005-0000-0000-0000E86D0000}"/>
    <cellStyle name="Normal 57 2 2 3 3 5" xfId="19111" xr:uid="{00000000-0005-0000-0000-0000E96D0000}"/>
    <cellStyle name="Normal 57 2 2 3 4" xfId="5662" xr:uid="{00000000-0005-0000-0000-0000EA6D0000}"/>
    <cellStyle name="Normal 57 2 2 3 4 2" xfId="15714" xr:uid="{00000000-0005-0000-0000-0000EB6D0000}"/>
    <cellStyle name="Normal 57 2 2 3 4 2 2" xfId="46036" xr:uid="{00000000-0005-0000-0000-0000EC6D0000}"/>
    <cellStyle name="Normal 57 2 2 3 4 2 3" xfId="30812" xr:uid="{00000000-0005-0000-0000-0000ED6D0000}"/>
    <cellStyle name="Normal 57 2 2 3 4 3" xfId="10694" xr:uid="{00000000-0005-0000-0000-0000EE6D0000}"/>
    <cellStyle name="Normal 57 2 2 3 4 3 2" xfId="41019" xr:uid="{00000000-0005-0000-0000-0000EF6D0000}"/>
    <cellStyle name="Normal 57 2 2 3 4 3 3" xfId="25795" xr:uid="{00000000-0005-0000-0000-0000F06D0000}"/>
    <cellStyle name="Normal 57 2 2 3 4 4" xfId="36006" xr:uid="{00000000-0005-0000-0000-0000F16D0000}"/>
    <cellStyle name="Normal 57 2 2 3 4 5" xfId="20782" xr:uid="{00000000-0005-0000-0000-0000F26D0000}"/>
    <cellStyle name="Normal 57 2 2 3 5" xfId="12372" xr:uid="{00000000-0005-0000-0000-0000F36D0000}"/>
    <cellStyle name="Normal 57 2 2 3 5 2" xfId="42694" xr:uid="{00000000-0005-0000-0000-0000F46D0000}"/>
    <cellStyle name="Normal 57 2 2 3 5 3" xfId="27470" xr:uid="{00000000-0005-0000-0000-0000F56D0000}"/>
    <cellStyle name="Normal 57 2 2 3 6" xfId="7351" xr:uid="{00000000-0005-0000-0000-0000F66D0000}"/>
    <cellStyle name="Normal 57 2 2 3 6 2" xfId="37677" xr:uid="{00000000-0005-0000-0000-0000F76D0000}"/>
    <cellStyle name="Normal 57 2 2 3 6 3" xfId="22453" xr:uid="{00000000-0005-0000-0000-0000F86D0000}"/>
    <cellStyle name="Normal 57 2 2 3 7" xfId="32665" xr:uid="{00000000-0005-0000-0000-0000F96D0000}"/>
    <cellStyle name="Normal 57 2 2 3 8" xfId="17440" xr:uid="{00000000-0005-0000-0000-0000FA6D0000}"/>
    <cellStyle name="Normal 57 2 2 4" xfId="2698" xr:uid="{00000000-0005-0000-0000-0000FB6D0000}"/>
    <cellStyle name="Normal 57 2 2 4 2" xfId="4388" xr:uid="{00000000-0005-0000-0000-0000FC6D0000}"/>
    <cellStyle name="Normal 57 2 2 4 2 2" xfId="14461" xr:uid="{00000000-0005-0000-0000-0000FD6D0000}"/>
    <cellStyle name="Normal 57 2 2 4 2 2 2" xfId="44783" xr:uid="{00000000-0005-0000-0000-0000FE6D0000}"/>
    <cellStyle name="Normal 57 2 2 4 2 2 3" xfId="29559" xr:uid="{00000000-0005-0000-0000-0000FF6D0000}"/>
    <cellStyle name="Normal 57 2 2 4 2 3" xfId="9441" xr:uid="{00000000-0005-0000-0000-0000006E0000}"/>
    <cellStyle name="Normal 57 2 2 4 2 3 2" xfId="39766" xr:uid="{00000000-0005-0000-0000-0000016E0000}"/>
    <cellStyle name="Normal 57 2 2 4 2 3 3" xfId="24542" xr:uid="{00000000-0005-0000-0000-0000026E0000}"/>
    <cellStyle name="Normal 57 2 2 4 2 4" xfId="34753" xr:uid="{00000000-0005-0000-0000-0000036E0000}"/>
    <cellStyle name="Normal 57 2 2 4 2 5" xfId="19529" xr:uid="{00000000-0005-0000-0000-0000046E0000}"/>
    <cellStyle name="Normal 57 2 2 4 3" xfId="6080" xr:uid="{00000000-0005-0000-0000-0000056E0000}"/>
    <cellStyle name="Normal 57 2 2 4 3 2" xfId="16132" xr:uid="{00000000-0005-0000-0000-0000066E0000}"/>
    <cellStyle name="Normal 57 2 2 4 3 2 2" xfId="46454" xr:uid="{00000000-0005-0000-0000-0000076E0000}"/>
    <cellStyle name="Normal 57 2 2 4 3 2 3" xfId="31230" xr:uid="{00000000-0005-0000-0000-0000086E0000}"/>
    <cellStyle name="Normal 57 2 2 4 3 3" xfId="11112" xr:uid="{00000000-0005-0000-0000-0000096E0000}"/>
    <cellStyle name="Normal 57 2 2 4 3 3 2" xfId="41437" xr:uid="{00000000-0005-0000-0000-00000A6E0000}"/>
    <cellStyle name="Normal 57 2 2 4 3 3 3" xfId="26213" xr:uid="{00000000-0005-0000-0000-00000B6E0000}"/>
    <cellStyle name="Normal 57 2 2 4 3 4" xfId="36424" xr:uid="{00000000-0005-0000-0000-00000C6E0000}"/>
    <cellStyle name="Normal 57 2 2 4 3 5" xfId="21200" xr:uid="{00000000-0005-0000-0000-00000D6E0000}"/>
    <cellStyle name="Normal 57 2 2 4 4" xfId="12790" xr:uid="{00000000-0005-0000-0000-00000E6E0000}"/>
    <cellStyle name="Normal 57 2 2 4 4 2" xfId="43112" xr:uid="{00000000-0005-0000-0000-00000F6E0000}"/>
    <cellStyle name="Normal 57 2 2 4 4 3" xfId="27888" xr:uid="{00000000-0005-0000-0000-0000106E0000}"/>
    <cellStyle name="Normal 57 2 2 4 5" xfId="7769" xr:uid="{00000000-0005-0000-0000-0000116E0000}"/>
    <cellStyle name="Normal 57 2 2 4 5 2" xfId="38095" xr:uid="{00000000-0005-0000-0000-0000126E0000}"/>
    <cellStyle name="Normal 57 2 2 4 5 3" xfId="22871" xr:uid="{00000000-0005-0000-0000-0000136E0000}"/>
    <cellStyle name="Normal 57 2 2 4 6" xfId="33083" xr:uid="{00000000-0005-0000-0000-0000146E0000}"/>
    <cellStyle name="Normal 57 2 2 4 7" xfId="17858" xr:uid="{00000000-0005-0000-0000-0000156E0000}"/>
    <cellStyle name="Normal 57 2 2 5" xfId="3551" xr:uid="{00000000-0005-0000-0000-0000166E0000}"/>
    <cellStyle name="Normal 57 2 2 5 2" xfId="13625" xr:uid="{00000000-0005-0000-0000-0000176E0000}"/>
    <cellStyle name="Normal 57 2 2 5 2 2" xfId="43947" xr:uid="{00000000-0005-0000-0000-0000186E0000}"/>
    <cellStyle name="Normal 57 2 2 5 2 3" xfId="28723" xr:uid="{00000000-0005-0000-0000-0000196E0000}"/>
    <cellStyle name="Normal 57 2 2 5 3" xfId="8605" xr:uid="{00000000-0005-0000-0000-00001A6E0000}"/>
    <cellStyle name="Normal 57 2 2 5 3 2" xfId="38930" xr:uid="{00000000-0005-0000-0000-00001B6E0000}"/>
    <cellStyle name="Normal 57 2 2 5 3 3" xfId="23706" xr:uid="{00000000-0005-0000-0000-00001C6E0000}"/>
    <cellStyle name="Normal 57 2 2 5 4" xfId="33917" xr:uid="{00000000-0005-0000-0000-00001D6E0000}"/>
    <cellStyle name="Normal 57 2 2 5 5" xfId="18693" xr:uid="{00000000-0005-0000-0000-00001E6E0000}"/>
    <cellStyle name="Normal 57 2 2 6" xfId="5244" xr:uid="{00000000-0005-0000-0000-00001F6E0000}"/>
    <cellStyle name="Normal 57 2 2 6 2" xfId="15296" xr:uid="{00000000-0005-0000-0000-0000206E0000}"/>
    <cellStyle name="Normal 57 2 2 6 2 2" xfId="45618" xr:uid="{00000000-0005-0000-0000-0000216E0000}"/>
    <cellStyle name="Normal 57 2 2 6 2 3" xfId="30394" xr:uid="{00000000-0005-0000-0000-0000226E0000}"/>
    <cellStyle name="Normal 57 2 2 6 3" xfId="10276" xr:uid="{00000000-0005-0000-0000-0000236E0000}"/>
    <cellStyle name="Normal 57 2 2 6 3 2" xfId="40601" xr:uid="{00000000-0005-0000-0000-0000246E0000}"/>
    <cellStyle name="Normal 57 2 2 6 3 3" xfId="25377" xr:uid="{00000000-0005-0000-0000-0000256E0000}"/>
    <cellStyle name="Normal 57 2 2 6 4" xfId="35588" xr:uid="{00000000-0005-0000-0000-0000266E0000}"/>
    <cellStyle name="Normal 57 2 2 6 5" xfId="20364" xr:uid="{00000000-0005-0000-0000-0000276E0000}"/>
    <cellStyle name="Normal 57 2 2 7" xfId="11954" xr:uid="{00000000-0005-0000-0000-0000286E0000}"/>
    <cellStyle name="Normal 57 2 2 7 2" xfId="42276" xr:uid="{00000000-0005-0000-0000-0000296E0000}"/>
    <cellStyle name="Normal 57 2 2 7 3" xfId="27052" xr:uid="{00000000-0005-0000-0000-00002A6E0000}"/>
    <cellStyle name="Normal 57 2 2 8" xfId="6933" xr:uid="{00000000-0005-0000-0000-00002B6E0000}"/>
    <cellStyle name="Normal 57 2 2 8 2" xfId="37259" xr:uid="{00000000-0005-0000-0000-00002C6E0000}"/>
    <cellStyle name="Normal 57 2 2 8 3" xfId="22035" xr:uid="{00000000-0005-0000-0000-00002D6E0000}"/>
    <cellStyle name="Normal 57 2 2 9" xfId="32247" xr:uid="{00000000-0005-0000-0000-00002E6E0000}"/>
    <cellStyle name="Normal 57 2 3" xfId="1960" xr:uid="{00000000-0005-0000-0000-00002F6E0000}"/>
    <cellStyle name="Normal 57 2 3 2" xfId="2381" xr:uid="{00000000-0005-0000-0000-0000306E0000}"/>
    <cellStyle name="Normal 57 2 3 2 2" xfId="3220" xr:uid="{00000000-0005-0000-0000-0000316E0000}"/>
    <cellStyle name="Normal 57 2 3 2 2 2" xfId="4910" xr:uid="{00000000-0005-0000-0000-0000326E0000}"/>
    <cellStyle name="Normal 57 2 3 2 2 2 2" xfId="14983" xr:uid="{00000000-0005-0000-0000-0000336E0000}"/>
    <cellStyle name="Normal 57 2 3 2 2 2 2 2" xfId="45305" xr:uid="{00000000-0005-0000-0000-0000346E0000}"/>
    <cellStyle name="Normal 57 2 3 2 2 2 2 3" xfId="30081" xr:uid="{00000000-0005-0000-0000-0000356E0000}"/>
    <cellStyle name="Normal 57 2 3 2 2 2 3" xfId="9963" xr:uid="{00000000-0005-0000-0000-0000366E0000}"/>
    <cellStyle name="Normal 57 2 3 2 2 2 3 2" xfId="40288" xr:uid="{00000000-0005-0000-0000-0000376E0000}"/>
    <cellStyle name="Normal 57 2 3 2 2 2 3 3" xfId="25064" xr:uid="{00000000-0005-0000-0000-0000386E0000}"/>
    <cellStyle name="Normal 57 2 3 2 2 2 4" xfId="35275" xr:uid="{00000000-0005-0000-0000-0000396E0000}"/>
    <cellStyle name="Normal 57 2 3 2 2 2 5" xfId="20051" xr:uid="{00000000-0005-0000-0000-00003A6E0000}"/>
    <cellStyle name="Normal 57 2 3 2 2 3" xfId="6602" xr:uid="{00000000-0005-0000-0000-00003B6E0000}"/>
    <cellStyle name="Normal 57 2 3 2 2 3 2" xfId="16654" xr:uid="{00000000-0005-0000-0000-00003C6E0000}"/>
    <cellStyle name="Normal 57 2 3 2 2 3 2 2" xfId="46976" xr:uid="{00000000-0005-0000-0000-00003D6E0000}"/>
    <cellStyle name="Normal 57 2 3 2 2 3 2 3" xfId="31752" xr:uid="{00000000-0005-0000-0000-00003E6E0000}"/>
    <cellStyle name="Normal 57 2 3 2 2 3 3" xfId="11634" xr:uid="{00000000-0005-0000-0000-00003F6E0000}"/>
    <cellStyle name="Normal 57 2 3 2 2 3 3 2" xfId="41959" xr:uid="{00000000-0005-0000-0000-0000406E0000}"/>
    <cellStyle name="Normal 57 2 3 2 2 3 3 3" xfId="26735" xr:uid="{00000000-0005-0000-0000-0000416E0000}"/>
    <cellStyle name="Normal 57 2 3 2 2 3 4" xfId="36946" xr:uid="{00000000-0005-0000-0000-0000426E0000}"/>
    <cellStyle name="Normal 57 2 3 2 2 3 5" xfId="21722" xr:uid="{00000000-0005-0000-0000-0000436E0000}"/>
    <cellStyle name="Normal 57 2 3 2 2 4" xfId="13312" xr:uid="{00000000-0005-0000-0000-0000446E0000}"/>
    <cellStyle name="Normal 57 2 3 2 2 4 2" xfId="43634" xr:uid="{00000000-0005-0000-0000-0000456E0000}"/>
    <cellStyle name="Normal 57 2 3 2 2 4 3" xfId="28410" xr:uid="{00000000-0005-0000-0000-0000466E0000}"/>
    <cellStyle name="Normal 57 2 3 2 2 5" xfId="8291" xr:uid="{00000000-0005-0000-0000-0000476E0000}"/>
    <cellStyle name="Normal 57 2 3 2 2 5 2" xfId="38617" xr:uid="{00000000-0005-0000-0000-0000486E0000}"/>
    <cellStyle name="Normal 57 2 3 2 2 5 3" xfId="23393" xr:uid="{00000000-0005-0000-0000-0000496E0000}"/>
    <cellStyle name="Normal 57 2 3 2 2 6" xfId="33605" xr:uid="{00000000-0005-0000-0000-00004A6E0000}"/>
    <cellStyle name="Normal 57 2 3 2 2 7" xfId="18380" xr:uid="{00000000-0005-0000-0000-00004B6E0000}"/>
    <cellStyle name="Normal 57 2 3 2 3" xfId="4073" xr:uid="{00000000-0005-0000-0000-00004C6E0000}"/>
    <cellStyle name="Normal 57 2 3 2 3 2" xfId="14147" xr:uid="{00000000-0005-0000-0000-00004D6E0000}"/>
    <cellStyle name="Normal 57 2 3 2 3 2 2" xfId="44469" xr:uid="{00000000-0005-0000-0000-00004E6E0000}"/>
    <cellStyle name="Normal 57 2 3 2 3 2 3" xfId="29245" xr:uid="{00000000-0005-0000-0000-00004F6E0000}"/>
    <cellStyle name="Normal 57 2 3 2 3 3" xfId="9127" xr:uid="{00000000-0005-0000-0000-0000506E0000}"/>
    <cellStyle name="Normal 57 2 3 2 3 3 2" xfId="39452" xr:uid="{00000000-0005-0000-0000-0000516E0000}"/>
    <cellStyle name="Normal 57 2 3 2 3 3 3" xfId="24228" xr:uid="{00000000-0005-0000-0000-0000526E0000}"/>
    <cellStyle name="Normal 57 2 3 2 3 4" xfId="34439" xr:uid="{00000000-0005-0000-0000-0000536E0000}"/>
    <cellStyle name="Normal 57 2 3 2 3 5" xfId="19215" xr:uid="{00000000-0005-0000-0000-0000546E0000}"/>
    <cellStyle name="Normal 57 2 3 2 4" xfId="5766" xr:uid="{00000000-0005-0000-0000-0000556E0000}"/>
    <cellStyle name="Normal 57 2 3 2 4 2" xfId="15818" xr:uid="{00000000-0005-0000-0000-0000566E0000}"/>
    <cellStyle name="Normal 57 2 3 2 4 2 2" xfId="46140" xr:uid="{00000000-0005-0000-0000-0000576E0000}"/>
    <cellStyle name="Normal 57 2 3 2 4 2 3" xfId="30916" xr:uid="{00000000-0005-0000-0000-0000586E0000}"/>
    <cellStyle name="Normal 57 2 3 2 4 3" xfId="10798" xr:uid="{00000000-0005-0000-0000-0000596E0000}"/>
    <cellStyle name="Normal 57 2 3 2 4 3 2" xfId="41123" xr:uid="{00000000-0005-0000-0000-00005A6E0000}"/>
    <cellStyle name="Normal 57 2 3 2 4 3 3" xfId="25899" xr:uid="{00000000-0005-0000-0000-00005B6E0000}"/>
    <cellStyle name="Normal 57 2 3 2 4 4" xfId="36110" xr:uid="{00000000-0005-0000-0000-00005C6E0000}"/>
    <cellStyle name="Normal 57 2 3 2 4 5" xfId="20886" xr:uid="{00000000-0005-0000-0000-00005D6E0000}"/>
    <cellStyle name="Normal 57 2 3 2 5" xfId="12476" xr:uid="{00000000-0005-0000-0000-00005E6E0000}"/>
    <cellStyle name="Normal 57 2 3 2 5 2" xfId="42798" xr:uid="{00000000-0005-0000-0000-00005F6E0000}"/>
    <cellStyle name="Normal 57 2 3 2 5 3" xfId="27574" xr:uid="{00000000-0005-0000-0000-0000606E0000}"/>
    <cellStyle name="Normal 57 2 3 2 6" xfId="7455" xr:uid="{00000000-0005-0000-0000-0000616E0000}"/>
    <cellStyle name="Normal 57 2 3 2 6 2" xfId="37781" xr:uid="{00000000-0005-0000-0000-0000626E0000}"/>
    <cellStyle name="Normal 57 2 3 2 6 3" xfId="22557" xr:uid="{00000000-0005-0000-0000-0000636E0000}"/>
    <cellStyle name="Normal 57 2 3 2 7" xfId="32769" xr:uid="{00000000-0005-0000-0000-0000646E0000}"/>
    <cellStyle name="Normal 57 2 3 2 8" xfId="17544" xr:uid="{00000000-0005-0000-0000-0000656E0000}"/>
    <cellStyle name="Normal 57 2 3 3" xfId="2802" xr:uid="{00000000-0005-0000-0000-0000666E0000}"/>
    <cellStyle name="Normal 57 2 3 3 2" xfId="4492" xr:uid="{00000000-0005-0000-0000-0000676E0000}"/>
    <cellStyle name="Normal 57 2 3 3 2 2" xfId="14565" xr:uid="{00000000-0005-0000-0000-0000686E0000}"/>
    <cellStyle name="Normal 57 2 3 3 2 2 2" xfId="44887" xr:uid="{00000000-0005-0000-0000-0000696E0000}"/>
    <cellStyle name="Normal 57 2 3 3 2 2 3" xfId="29663" xr:uid="{00000000-0005-0000-0000-00006A6E0000}"/>
    <cellStyle name="Normal 57 2 3 3 2 3" xfId="9545" xr:uid="{00000000-0005-0000-0000-00006B6E0000}"/>
    <cellStyle name="Normal 57 2 3 3 2 3 2" xfId="39870" xr:uid="{00000000-0005-0000-0000-00006C6E0000}"/>
    <cellStyle name="Normal 57 2 3 3 2 3 3" xfId="24646" xr:uid="{00000000-0005-0000-0000-00006D6E0000}"/>
    <cellStyle name="Normal 57 2 3 3 2 4" xfId="34857" xr:uid="{00000000-0005-0000-0000-00006E6E0000}"/>
    <cellStyle name="Normal 57 2 3 3 2 5" xfId="19633" xr:uid="{00000000-0005-0000-0000-00006F6E0000}"/>
    <cellStyle name="Normal 57 2 3 3 3" xfId="6184" xr:uid="{00000000-0005-0000-0000-0000706E0000}"/>
    <cellStyle name="Normal 57 2 3 3 3 2" xfId="16236" xr:uid="{00000000-0005-0000-0000-0000716E0000}"/>
    <cellStyle name="Normal 57 2 3 3 3 2 2" xfId="46558" xr:uid="{00000000-0005-0000-0000-0000726E0000}"/>
    <cellStyle name="Normal 57 2 3 3 3 2 3" xfId="31334" xr:uid="{00000000-0005-0000-0000-0000736E0000}"/>
    <cellStyle name="Normal 57 2 3 3 3 3" xfId="11216" xr:uid="{00000000-0005-0000-0000-0000746E0000}"/>
    <cellStyle name="Normal 57 2 3 3 3 3 2" xfId="41541" xr:uid="{00000000-0005-0000-0000-0000756E0000}"/>
    <cellStyle name="Normal 57 2 3 3 3 3 3" xfId="26317" xr:uid="{00000000-0005-0000-0000-0000766E0000}"/>
    <cellStyle name="Normal 57 2 3 3 3 4" xfId="36528" xr:uid="{00000000-0005-0000-0000-0000776E0000}"/>
    <cellStyle name="Normal 57 2 3 3 3 5" xfId="21304" xr:uid="{00000000-0005-0000-0000-0000786E0000}"/>
    <cellStyle name="Normal 57 2 3 3 4" xfId="12894" xr:uid="{00000000-0005-0000-0000-0000796E0000}"/>
    <cellStyle name="Normal 57 2 3 3 4 2" xfId="43216" xr:uid="{00000000-0005-0000-0000-00007A6E0000}"/>
    <cellStyle name="Normal 57 2 3 3 4 3" xfId="27992" xr:uid="{00000000-0005-0000-0000-00007B6E0000}"/>
    <cellStyle name="Normal 57 2 3 3 5" xfId="7873" xr:uid="{00000000-0005-0000-0000-00007C6E0000}"/>
    <cellStyle name="Normal 57 2 3 3 5 2" xfId="38199" xr:uid="{00000000-0005-0000-0000-00007D6E0000}"/>
    <cellStyle name="Normal 57 2 3 3 5 3" xfId="22975" xr:uid="{00000000-0005-0000-0000-00007E6E0000}"/>
    <cellStyle name="Normal 57 2 3 3 6" xfId="33187" xr:uid="{00000000-0005-0000-0000-00007F6E0000}"/>
    <cellStyle name="Normal 57 2 3 3 7" xfId="17962" xr:uid="{00000000-0005-0000-0000-0000806E0000}"/>
    <cellStyle name="Normal 57 2 3 4" xfId="3655" xr:uid="{00000000-0005-0000-0000-0000816E0000}"/>
    <cellStyle name="Normal 57 2 3 4 2" xfId="13729" xr:uid="{00000000-0005-0000-0000-0000826E0000}"/>
    <cellStyle name="Normal 57 2 3 4 2 2" xfId="44051" xr:uid="{00000000-0005-0000-0000-0000836E0000}"/>
    <cellStyle name="Normal 57 2 3 4 2 3" xfId="28827" xr:uid="{00000000-0005-0000-0000-0000846E0000}"/>
    <cellStyle name="Normal 57 2 3 4 3" xfId="8709" xr:uid="{00000000-0005-0000-0000-0000856E0000}"/>
    <cellStyle name="Normal 57 2 3 4 3 2" xfId="39034" xr:uid="{00000000-0005-0000-0000-0000866E0000}"/>
    <cellStyle name="Normal 57 2 3 4 3 3" xfId="23810" xr:uid="{00000000-0005-0000-0000-0000876E0000}"/>
    <cellStyle name="Normal 57 2 3 4 4" xfId="34021" xr:uid="{00000000-0005-0000-0000-0000886E0000}"/>
    <cellStyle name="Normal 57 2 3 4 5" xfId="18797" xr:uid="{00000000-0005-0000-0000-0000896E0000}"/>
    <cellStyle name="Normal 57 2 3 5" xfId="5348" xr:uid="{00000000-0005-0000-0000-00008A6E0000}"/>
    <cellStyle name="Normal 57 2 3 5 2" xfId="15400" xr:uid="{00000000-0005-0000-0000-00008B6E0000}"/>
    <cellStyle name="Normal 57 2 3 5 2 2" xfId="45722" xr:uid="{00000000-0005-0000-0000-00008C6E0000}"/>
    <cellStyle name="Normal 57 2 3 5 2 3" xfId="30498" xr:uid="{00000000-0005-0000-0000-00008D6E0000}"/>
    <cellStyle name="Normal 57 2 3 5 3" xfId="10380" xr:uid="{00000000-0005-0000-0000-00008E6E0000}"/>
    <cellStyle name="Normal 57 2 3 5 3 2" xfId="40705" xr:uid="{00000000-0005-0000-0000-00008F6E0000}"/>
    <cellStyle name="Normal 57 2 3 5 3 3" xfId="25481" xr:uid="{00000000-0005-0000-0000-0000906E0000}"/>
    <cellStyle name="Normal 57 2 3 5 4" xfId="35692" xr:uid="{00000000-0005-0000-0000-0000916E0000}"/>
    <cellStyle name="Normal 57 2 3 5 5" xfId="20468" xr:uid="{00000000-0005-0000-0000-0000926E0000}"/>
    <cellStyle name="Normal 57 2 3 6" xfId="12058" xr:uid="{00000000-0005-0000-0000-0000936E0000}"/>
    <cellStyle name="Normal 57 2 3 6 2" xfId="42380" xr:uid="{00000000-0005-0000-0000-0000946E0000}"/>
    <cellStyle name="Normal 57 2 3 6 3" xfId="27156" xr:uid="{00000000-0005-0000-0000-0000956E0000}"/>
    <cellStyle name="Normal 57 2 3 7" xfId="7037" xr:uid="{00000000-0005-0000-0000-0000966E0000}"/>
    <cellStyle name="Normal 57 2 3 7 2" xfId="37363" xr:uid="{00000000-0005-0000-0000-0000976E0000}"/>
    <cellStyle name="Normal 57 2 3 7 3" xfId="22139" xr:uid="{00000000-0005-0000-0000-0000986E0000}"/>
    <cellStyle name="Normal 57 2 3 8" xfId="32351" xr:uid="{00000000-0005-0000-0000-0000996E0000}"/>
    <cellStyle name="Normal 57 2 3 9" xfId="17126" xr:uid="{00000000-0005-0000-0000-00009A6E0000}"/>
    <cellStyle name="Normal 57 2 4" xfId="2173" xr:uid="{00000000-0005-0000-0000-00009B6E0000}"/>
    <cellStyle name="Normal 57 2 4 2" xfId="3012" xr:uid="{00000000-0005-0000-0000-00009C6E0000}"/>
    <cellStyle name="Normal 57 2 4 2 2" xfId="4702" xr:uid="{00000000-0005-0000-0000-00009D6E0000}"/>
    <cellStyle name="Normal 57 2 4 2 2 2" xfId="14775" xr:uid="{00000000-0005-0000-0000-00009E6E0000}"/>
    <cellStyle name="Normal 57 2 4 2 2 2 2" xfId="45097" xr:uid="{00000000-0005-0000-0000-00009F6E0000}"/>
    <cellStyle name="Normal 57 2 4 2 2 2 3" xfId="29873" xr:uid="{00000000-0005-0000-0000-0000A06E0000}"/>
    <cellStyle name="Normal 57 2 4 2 2 3" xfId="9755" xr:uid="{00000000-0005-0000-0000-0000A16E0000}"/>
    <cellStyle name="Normal 57 2 4 2 2 3 2" xfId="40080" xr:uid="{00000000-0005-0000-0000-0000A26E0000}"/>
    <cellStyle name="Normal 57 2 4 2 2 3 3" xfId="24856" xr:uid="{00000000-0005-0000-0000-0000A36E0000}"/>
    <cellStyle name="Normal 57 2 4 2 2 4" xfId="35067" xr:uid="{00000000-0005-0000-0000-0000A46E0000}"/>
    <cellStyle name="Normal 57 2 4 2 2 5" xfId="19843" xr:uid="{00000000-0005-0000-0000-0000A56E0000}"/>
    <cellStyle name="Normal 57 2 4 2 3" xfId="6394" xr:uid="{00000000-0005-0000-0000-0000A66E0000}"/>
    <cellStyle name="Normal 57 2 4 2 3 2" xfId="16446" xr:uid="{00000000-0005-0000-0000-0000A76E0000}"/>
    <cellStyle name="Normal 57 2 4 2 3 2 2" xfId="46768" xr:uid="{00000000-0005-0000-0000-0000A86E0000}"/>
    <cellStyle name="Normal 57 2 4 2 3 2 3" xfId="31544" xr:uid="{00000000-0005-0000-0000-0000A96E0000}"/>
    <cellStyle name="Normal 57 2 4 2 3 3" xfId="11426" xr:uid="{00000000-0005-0000-0000-0000AA6E0000}"/>
    <cellStyle name="Normal 57 2 4 2 3 3 2" xfId="41751" xr:uid="{00000000-0005-0000-0000-0000AB6E0000}"/>
    <cellStyle name="Normal 57 2 4 2 3 3 3" xfId="26527" xr:uid="{00000000-0005-0000-0000-0000AC6E0000}"/>
    <cellStyle name="Normal 57 2 4 2 3 4" xfId="36738" xr:uid="{00000000-0005-0000-0000-0000AD6E0000}"/>
    <cellStyle name="Normal 57 2 4 2 3 5" xfId="21514" xr:uid="{00000000-0005-0000-0000-0000AE6E0000}"/>
    <cellStyle name="Normal 57 2 4 2 4" xfId="13104" xr:uid="{00000000-0005-0000-0000-0000AF6E0000}"/>
    <cellStyle name="Normal 57 2 4 2 4 2" xfId="43426" xr:uid="{00000000-0005-0000-0000-0000B06E0000}"/>
    <cellStyle name="Normal 57 2 4 2 4 3" xfId="28202" xr:uid="{00000000-0005-0000-0000-0000B16E0000}"/>
    <cellStyle name="Normal 57 2 4 2 5" xfId="8083" xr:uid="{00000000-0005-0000-0000-0000B26E0000}"/>
    <cellStyle name="Normal 57 2 4 2 5 2" xfId="38409" xr:uid="{00000000-0005-0000-0000-0000B36E0000}"/>
    <cellStyle name="Normal 57 2 4 2 5 3" xfId="23185" xr:uid="{00000000-0005-0000-0000-0000B46E0000}"/>
    <cellStyle name="Normal 57 2 4 2 6" xfId="33397" xr:uid="{00000000-0005-0000-0000-0000B56E0000}"/>
    <cellStyle name="Normal 57 2 4 2 7" xfId="18172" xr:uid="{00000000-0005-0000-0000-0000B66E0000}"/>
    <cellStyle name="Normal 57 2 4 3" xfId="3865" xr:uid="{00000000-0005-0000-0000-0000B76E0000}"/>
    <cellStyle name="Normal 57 2 4 3 2" xfId="13939" xr:uid="{00000000-0005-0000-0000-0000B86E0000}"/>
    <cellStyle name="Normal 57 2 4 3 2 2" xfId="44261" xr:uid="{00000000-0005-0000-0000-0000B96E0000}"/>
    <cellStyle name="Normal 57 2 4 3 2 3" xfId="29037" xr:uid="{00000000-0005-0000-0000-0000BA6E0000}"/>
    <cellStyle name="Normal 57 2 4 3 3" xfId="8919" xr:uid="{00000000-0005-0000-0000-0000BB6E0000}"/>
    <cellStyle name="Normal 57 2 4 3 3 2" xfId="39244" xr:uid="{00000000-0005-0000-0000-0000BC6E0000}"/>
    <cellStyle name="Normal 57 2 4 3 3 3" xfId="24020" xr:uid="{00000000-0005-0000-0000-0000BD6E0000}"/>
    <cellStyle name="Normal 57 2 4 3 4" xfId="34231" xr:uid="{00000000-0005-0000-0000-0000BE6E0000}"/>
    <cellStyle name="Normal 57 2 4 3 5" xfId="19007" xr:uid="{00000000-0005-0000-0000-0000BF6E0000}"/>
    <cellStyle name="Normal 57 2 4 4" xfId="5558" xr:uid="{00000000-0005-0000-0000-0000C06E0000}"/>
    <cellStyle name="Normal 57 2 4 4 2" xfId="15610" xr:uid="{00000000-0005-0000-0000-0000C16E0000}"/>
    <cellStyle name="Normal 57 2 4 4 2 2" xfId="45932" xr:uid="{00000000-0005-0000-0000-0000C26E0000}"/>
    <cellStyle name="Normal 57 2 4 4 2 3" xfId="30708" xr:uid="{00000000-0005-0000-0000-0000C36E0000}"/>
    <cellStyle name="Normal 57 2 4 4 3" xfId="10590" xr:uid="{00000000-0005-0000-0000-0000C46E0000}"/>
    <cellStyle name="Normal 57 2 4 4 3 2" xfId="40915" xr:uid="{00000000-0005-0000-0000-0000C56E0000}"/>
    <cellStyle name="Normal 57 2 4 4 3 3" xfId="25691" xr:uid="{00000000-0005-0000-0000-0000C66E0000}"/>
    <cellStyle name="Normal 57 2 4 4 4" xfId="35902" xr:uid="{00000000-0005-0000-0000-0000C76E0000}"/>
    <cellStyle name="Normal 57 2 4 4 5" xfId="20678" xr:uid="{00000000-0005-0000-0000-0000C86E0000}"/>
    <cellStyle name="Normal 57 2 4 5" xfId="12268" xr:uid="{00000000-0005-0000-0000-0000C96E0000}"/>
    <cellStyle name="Normal 57 2 4 5 2" xfId="42590" xr:uid="{00000000-0005-0000-0000-0000CA6E0000}"/>
    <cellStyle name="Normal 57 2 4 5 3" xfId="27366" xr:uid="{00000000-0005-0000-0000-0000CB6E0000}"/>
    <cellStyle name="Normal 57 2 4 6" xfId="7247" xr:uid="{00000000-0005-0000-0000-0000CC6E0000}"/>
    <cellStyle name="Normal 57 2 4 6 2" xfId="37573" xr:uid="{00000000-0005-0000-0000-0000CD6E0000}"/>
    <cellStyle name="Normal 57 2 4 6 3" xfId="22349" xr:uid="{00000000-0005-0000-0000-0000CE6E0000}"/>
    <cellStyle name="Normal 57 2 4 7" xfId="32561" xr:uid="{00000000-0005-0000-0000-0000CF6E0000}"/>
    <cellStyle name="Normal 57 2 4 8" xfId="17336" xr:uid="{00000000-0005-0000-0000-0000D06E0000}"/>
    <cellStyle name="Normal 57 2 5" xfId="2594" xr:uid="{00000000-0005-0000-0000-0000D16E0000}"/>
    <cellStyle name="Normal 57 2 5 2" xfId="4284" xr:uid="{00000000-0005-0000-0000-0000D26E0000}"/>
    <cellStyle name="Normal 57 2 5 2 2" xfId="14357" xr:uid="{00000000-0005-0000-0000-0000D36E0000}"/>
    <cellStyle name="Normal 57 2 5 2 2 2" xfId="44679" xr:uid="{00000000-0005-0000-0000-0000D46E0000}"/>
    <cellStyle name="Normal 57 2 5 2 2 3" xfId="29455" xr:uid="{00000000-0005-0000-0000-0000D56E0000}"/>
    <cellStyle name="Normal 57 2 5 2 3" xfId="9337" xr:uid="{00000000-0005-0000-0000-0000D66E0000}"/>
    <cellStyle name="Normal 57 2 5 2 3 2" xfId="39662" xr:uid="{00000000-0005-0000-0000-0000D76E0000}"/>
    <cellStyle name="Normal 57 2 5 2 3 3" xfId="24438" xr:uid="{00000000-0005-0000-0000-0000D86E0000}"/>
    <cellStyle name="Normal 57 2 5 2 4" xfId="34649" xr:uid="{00000000-0005-0000-0000-0000D96E0000}"/>
    <cellStyle name="Normal 57 2 5 2 5" xfId="19425" xr:uid="{00000000-0005-0000-0000-0000DA6E0000}"/>
    <cellStyle name="Normal 57 2 5 3" xfId="5976" xr:uid="{00000000-0005-0000-0000-0000DB6E0000}"/>
    <cellStyle name="Normal 57 2 5 3 2" xfId="16028" xr:uid="{00000000-0005-0000-0000-0000DC6E0000}"/>
    <cellStyle name="Normal 57 2 5 3 2 2" xfId="46350" xr:uid="{00000000-0005-0000-0000-0000DD6E0000}"/>
    <cellStyle name="Normal 57 2 5 3 2 3" xfId="31126" xr:uid="{00000000-0005-0000-0000-0000DE6E0000}"/>
    <cellStyle name="Normal 57 2 5 3 3" xfId="11008" xr:uid="{00000000-0005-0000-0000-0000DF6E0000}"/>
    <cellStyle name="Normal 57 2 5 3 3 2" xfId="41333" xr:uid="{00000000-0005-0000-0000-0000E06E0000}"/>
    <cellStyle name="Normal 57 2 5 3 3 3" xfId="26109" xr:uid="{00000000-0005-0000-0000-0000E16E0000}"/>
    <cellStyle name="Normal 57 2 5 3 4" xfId="36320" xr:uid="{00000000-0005-0000-0000-0000E26E0000}"/>
    <cellStyle name="Normal 57 2 5 3 5" xfId="21096" xr:uid="{00000000-0005-0000-0000-0000E36E0000}"/>
    <cellStyle name="Normal 57 2 5 4" xfId="12686" xr:uid="{00000000-0005-0000-0000-0000E46E0000}"/>
    <cellStyle name="Normal 57 2 5 4 2" xfId="43008" xr:uid="{00000000-0005-0000-0000-0000E56E0000}"/>
    <cellStyle name="Normal 57 2 5 4 3" xfId="27784" xr:uid="{00000000-0005-0000-0000-0000E66E0000}"/>
    <cellStyle name="Normal 57 2 5 5" xfId="7665" xr:uid="{00000000-0005-0000-0000-0000E76E0000}"/>
    <cellStyle name="Normal 57 2 5 5 2" xfId="37991" xr:uid="{00000000-0005-0000-0000-0000E86E0000}"/>
    <cellStyle name="Normal 57 2 5 5 3" xfId="22767" xr:uid="{00000000-0005-0000-0000-0000E96E0000}"/>
    <cellStyle name="Normal 57 2 5 6" xfId="32979" xr:uid="{00000000-0005-0000-0000-0000EA6E0000}"/>
    <cellStyle name="Normal 57 2 5 7" xfId="17754" xr:uid="{00000000-0005-0000-0000-0000EB6E0000}"/>
    <cellStyle name="Normal 57 2 6" xfId="3447" xr:uid="{00000000-0005-0000-0000-0000EC6E0000}"/>
    <cellStyle name="Normal 57 2 6 2" xfId="13521" xr:uid="{00000000-0005-0000-0000-0000ED6E0000}"/>
    <cellStyle name="Normal 57 2 6 2 2" xfId="43843" xr:uid="{00000000-0005-0000-0000-0000EE6E0000}"/>
    <cellStyle name="Normal 57 2 6 2 3" xfId="28619" xr:uid="{00000000-0005-0000-0000-0000EF6E0000}"/>
    <cellStyle name="Normal 57 2 6 3" xfId="8501" xr:uid="{00000000-0005-0000-0000-0000F06E0000}"/>
    <cellStyle name="Normal 57 2 6 3 2" xfId="38826" xr:uid="{00000000-0005-0000-0000-0000F16E0000}"/>
    <cellStyle name="Normal 57 2 6 3 3" xfId="23602" xr:uid="{00000000-0005-0000-0000-0000F26E0000}"/>
    <cellStyle name="Normal 57 2 6 4" xfId="33813" xr:uid="{00000000-0005-0000-0000-0000F36E0000}"/>
    <cellStyle name="Normal 57 2 6 5" xfId="18589" xr:uid="{00000000-0005-0000-0000-0000F46E0000}"/>
    <cellStyle name="Normal 57 2 7" xfId="5140" xr:uid="{00000000-0005-0000-0000-0000F56E0000}"/>
    <cellStyle name="Normal 57 2 7 2" xfId="15192" xr:uid="{00000000-0005-0000-0000-0000F66E0000}"/>
    <cellStyle name="Normal 57 2 7 2 2" xfId="45514" xr:uid="{00000000-0005-0000-0000-0000F76E0000}"/>
    <cellStyle name="Normal 57 2 7 2 3" xfId="30290" xr:uid="{00000000-0005-0000-0000-0000F86E0000}"/>
    <cellStyle name="Normal 57 2 7 3" xfId="10172" xr:uid="{00000000-0005-0000-0000-0000F96E0000}"/>
    <cellStyle name="Normal 57 2 7 3 2" xfId="40497" xr:uid="{00000000-0005-0000-0000-0000FA6E0000}"/>
    <cellStyle name="Normal 57 2 7 3 3" xfId="25273" xr:uid="{00000000-0005-0000-0000-0000FB6E0000}"/>
    <cellStyle name="Normal 57 2 7 4" xfId="35484" xr:uid="{00000000-0005-0000-0000-0000FC6E0000}"/>
    <cellStyle name="Normal 57 2 7 5" xfId="20260" xr:uid="{00000000-0005-0000-0000-0000FD6E0000}"/>
    <cellStyle name="Normal 57 2 8" xfId="11850" xr:uid="{00000000-0005-0000-0000-0000FE6E0000}"/>
    <cellStyle name="Normal 57 2 8 2" xfId="42172" xr:uid="{00000000-0005-0000-0000-0000FF6E0000}"/>
    <cellStyle name="Normal 57 2 8 3" xfId="26948" xr:uid="{00000000-0005-0000-0000-0000006F0000}"/>
    <cellStyle name="Normal 57 2 9" xfId="6829" xr:uid="{00000000-0005-0000-0000-0000016F0000}"/>
    <cellStyle name="Normal 57 2 9 2" xfId="37155" xr:uid="{00000000-0005-0000-0000-0000026F0000}"/>
    <cellStyle name="Normal 57 2 9 3" xfId="21931" xr:uid="{00000000-0005-0000-0000-0000036F0000}"/>
    <cellStyle name="Normal 57 3" xfId="1793" xr:uid="{00000000-0005-0000-0000-0000046F0000}"/>
    <cellStyle name="Normal 57 3 10" xfId="16970" xr:uid="{00000000-0005-0000-0000-0000056F0000}"/>
    <cellStyle name="Normal 57 3 2" xfId="2012" xr:uid="{00000000-0005-0000-0000-0000066F0000}"/>
    <cellStyle name="Normal 57 3 2 2" xfId="2433" xr:uid="{00000000-0005-0000-0000-0000076F0000}"/>
    <cellStyle name="Normal 57 3 2 2 2" xfId="3272" xr:uid="{00000000-0005-0000-0000-0000086F0000}"/>
    <cellStyle name="Normal 57 3 2 2 2 2" xfId="4962" xr:uid="{00000000-0005-0000-0000-0000096F0000}"/>
    <cellStyle name="Normal 57 3 2 2 2 2 2" xfId="15035" xr:uid="{00000000-0005-0000-0000-00000A6F0000}"/>
    <cellStyle name="Normal 57 3 2 2 2 2 2 2" xfId="45357" xr:uid="{00000000-0005-0000-0000-00000B6F0000}"/>
    <cellStyle name="Normal 57 3 2 2 2 2 2 3" xfId="30133" xr:uid="{00000000-0005-0000-0000-00000C6F0000}"/>
    <cellStyle name="Normal 57 3 2 2 2 2 3" xfId="10015" xr:uid="{00000000-0005-0000-0000-00000D6F0000}"/>
    <cellStyle name="Normal 57 3 2 2 2 2 3 2" xfId="40340" xr:uid="{00000000-0005-0000-0000-00000E6F0000}"/>
    <cellStyle name="Normal 57 3 2 2 2 2 3 3" xfId="25116" xr:uid="{00000000-0005-0000-0000-00000F6F0000}"/>
    <cellStyle name="Normal 57 3 2 2 2 2 4" xfId="35327" xr:uid="{00000000-0005-0000-0000-0000106F0000}"/>
    <cellStyle name="Normal 57 3 2 2 2 2 5" xfId="20103" xr:uid="{00000000-0005-0000-0000-0000116F0000}"/>
    <cellStyle name="Normal 57 3 2 2 2 3" xfId="6654" xr:uid="{00000000-0005-0000-0000-0000126F0000}"/>
    <cellStyle name="Normal 57 3 2 2 2 3 2" xfId="16706" xr:uid="{00000000-0005-0000-0000-0000136F0000}"/>
    <cellStyle name="Normal 57 3 2 2 2 3 2 2" xfId="47028" xr:uid="{00000000-0005-0000-0000-0000146F0000}"/>
    <cellStyle name="Normal 57 3 2 2 2 3 2 3" xfId="31804" xr:uid="{00000000-0005-0000-0000-0000156F0000}"/>
    <cellStyle name="Normal 57 3 2 2 2 3 3" xfId="11686" xr:uid="{00000000-0005-0000-0000-0000166F0000}"/>
    <cellStyle name="Normal 57 3 2 2 2 3 3 2" xfId="42011" xr:uid="{00000000-0005-0000-0000-0000176F0000}"/>
    <cellStyle name="Normal 57 3 2 2 2 3 3 3" xfId="26787" xr:uid="{00000000-0005-0000-0000-0000186F0000}"/>
    <cellStyle name="Normal 57 3 2 2 2 3 4" xfId="36998" xr:uid="{00000000-0005-0000-0000-0000196F0000}"/>
    <cellStyle name="Normal 57 3 2 2 2 3 5" xfId="21774" xr:uid="{00000000-0005-0000-0000-00001A6F0000}"/>
    <cellStyle name="Normal 57 3 2 2 2 4" xfId="13364" xr:uid="{00000000-0005-0000-0000-00001B6F0000}"/>
    <cellStyle name="Normal 57 3 2 2 2 4 2" xfId="43686" xr:uid="{00000000-0005-0000-0000-00001C6F0000}"/>
    <cellStyle name="Normal 57 3 2 2 2 4 3" xfId="28462" xr:uid="{00000000-0005-0000-0000-00001D6F0000}"/>
    <cellStyle name="Normal 57 3 2 2 2 5" xfId="8343" xr:uid="{00000000-0005-0000-0000-00001E6F0000}"/>
    <cellStyle name="Normal 57 3 2 2 2 5 2" xfId="38669" xr:uid="{00000000-0005-0000-0000-00001F6F0000}"/>
    <cellStyle name="Normal 57 3 2 2 2 5 3" xfId="23445" xr:uid="{00000000-0005-0000-0000-0000206F0000}"/>
    <cellStyle name="Normal 57 3 2 2 2 6" xfId="33657" xr:uid="{00000000-0005-0000-0000-0000216F0000}"/>
    <cellStyle name="Normal 57 3 2 2 2 7" xfId="18432" xr:uid="{00000000-0005-0000-0000-0000226F0000}"/>
    <cellStyle name="Normal 57 3 2 2 3" xfId="4125" xr:uid="{00000000-0005-0000-0000-0000236F0000}"/>
    <cellStyle name="Normal 57 3 2 2 3 2" xfId="14199" xr:uid="{00000000-0005-0000-0000-0000246F0000}"/>
    <cellStyle name="Normal 57 3 2 2 3 2 2" xfId="44521" xr:uid="{00000000-0005-0000-0000-0000256F0000}"/>
    <cellStyle name="Normal 57 3 2 2 3 2 3" xfId="29297" xr:uid="{00000000-0005-0000-0000-0000266F0000}"/>
    <cellStyle name="Normal 57 3 2 2 3 3" xfId="9179" xr:uid="{00000000-0005-0000-0000-0000276F0000}"/>
    <cellStyle name="Normal 57 3 2 2 3 3 2" xfId="39504" xr:uid="{00000000-0005-0000-0000-0000286F0000}"/>
    <cellStyle name="Normal 57 3 2 2 3 3 3" xfId="24280" xr:uid="{00000000-0005-0000-0000-0000296F0000}"/>
    <cellStyle name="Normal 57 3 2 2 3 4" xfId="34491" xr:uid="{00000000-0005-0000-0000-00002A6F0000}"/>
    <cellStyle name="Normal 57 3 2 2 3 5" xfId="19267" xr:uid="{00000000-0005-0000-0000-00002B6F0000}"/>
    <cellStyle name="Normal 57 3 2 2 4" xfId="5818" xr:uid="{00000000-0005-0000-0000-00002C6F0000}"/>
    <cellStyle name="Normal 57 3 2 2 4 2" xfId="15870" xr:uid="{00000000-0005-0000-0000-00002D6F0000}"/>
    <cellStyle name="Normal 57 3 2 2 4 2 2" xfId="46192" xr:uid="{00000000-0005-0000-0000-00002E6F0000}"/>
    <cellStyle name="Normal 57 3 2 2 4 2 3" xfId="30968" xr:uid="{00000000-0005-0000-0000-00002F6F0000}"/>
    <cellStyle name="Normal 57 3 2 2 4 3" xfId="10850" xr:uid="{00000000-0005-0000-0000-0000306F0000}"/>
    <cellStyle name="Normal 57 3 2 2 4 3 2" xfId="41175" xr:uid="{00000000-0005-0000-0000-0000316F0000}"/>
    <cellStyle name="Normal 57 3 2 2 4 3 3" xfId="25951" xr:uid="{00000000-0005-0000-0000-0000326F0000}"/>
    <cellStyle name="Normal 57 3 2 2 4 4" xfId="36162" xr:uid="{00000000-0005-0000-0000-0000336F0000}"/>
    <cellStyle name="Normal 57 3 2 2 4 5" xfId="20938" xr:uid="{00000000-0005-0000-0000-0000346F0000}"/>
    <cellStyle name="Normal 57 3 2 2 5" xfId="12528" xr:uid="{00000000-0005-0000-0000-0000356F0000}"/>
    <cellStyle name="Normal 57 3 2 2 5 2" xfId="42850" xr:uid="{00000000-0005-0000-0000-0000366F0000}"/>
    <cellStyle name="Normal 57 3 2 2 5 3" xfId="27626" xr:uid="{00000000-0005-0000-0000-0000376F0000}"/>
    <cellStyle name="Normal 57 3 2 2 6" xfId="7507" xr:uid="{00000000-0005-0000-0000-0000386F0000}"/>
    <cellStyle name="Normal 57 3 2 2 6 2" xfId="37833" xr:uid="{00000000-0005-0000-0000-0000396F0000}"/>
    <cellStyle name="Normal 57 3 2 2 6 3" xfId="22609" xr:uid="{00000000-0005-0000-0000-00003A6F0000}"/>
    <cellStyle name="Normal 57 3 2 2 7" xfId="32821" xr:uid="{00000000-0005-0000-0000-00003B6F0000}"/>
    <cellStyle name="Normal 57 3 2 2 8" xfId="17596" xr:uid="{00000000-0005-0000-0000-00003C6F0000}"/>
    <cellStyle name="Normal 57 3 2 3" xfId="2854" xr:uid="{00000000-0005-0000-0000-00003D6F0000}"/>
    <cellStyle name="Normal 57 3 2 3 2" xfId="4544" xr:uid="{00000000-0005-0000-0000-00003E6F0000}"/>
    <cellStyle name="Normal 57 3 2 3 2 2" xfId="14617" xr:uid="{00000000-0005-0000-0000-00003F6F0000}"/>
    <cellStyle name="Normal 57 3 2 3 2 2 2" xfId="44939" xr:uid="{00000000-0005-0000-0000-0000406F0000}"/>
    <cellStyle name="Normal 57 3 2 3 2 2 3" xfId="29715" xr:uid="{00000000-0005-0000-0000-0000416F0000}"/>
    <cellStyle name="Normal 57 3 2 3 2 3" xfId="9597" xr:uid="{00000000-0005-0000-0000-0000426F0000}"/>
    <cellStyle name="Normal 57 3 2 3 2 3 2" xfId="39922" xr:uid="{00000000-0005-0000-0000-0000436F0000}"/>
    <cellStyle name="Normal 57 3 2 3 2 3 3" xfId="24698" xr:uid="{00000000-0005-0000-0000-0000446F0000}"/>
    <cellStyle name="Normal 57 3 2 3 2 4" xfId="34909" xr:uid="{00000000-0005-0000-0000-0000456F0000}"/>
    <cellStyle name="Normal 57 3 2 3 2 5" xfId="19685" xr:uid="{00000000-0005-0000-0000-0000466F0000}"/>
    <cellStyle name="Normal 57 3 2 3 3" xfId="6236" xr:uid="{00000000-0005-0000-0000-0000476F0000}"/>
    <cellStyle name="Normal 57 3 2 3 3 2" xfId="16288" xr:uid="{00000000-0005-0000-0000-0000486F0000}"/>
    <cellStyle name="Normal 57 3 2 3 3 2 2" xfId="46610" xr:uid="{00000000-0005-0000-0000-0000496F0000}"/>
    <cellStyle name="Normal 57 3 2 3 3 2 3" xfId="31386" xr:uid="{00000000-0005-0000-0000-00004A6F0000}"/>
    <cellStyle name="Normal 57 3 2 3 3 3" xfId="11268" xr:uid="{00000000-0005-0000-0000-00004B6F0000}"/>
    <cellStyle name="Normal 57 3 2 3 3 3 2" xfId="41593" xr:uid="{00000000-0005-0000-0000-00004C6F0000}"/>
    <cellStyle name="Normal 57 3 2 3 3 3 3" xfId="26369" xr:uid="{00000000-0005-0000-0000-00004D6F0000}"/>
    <cellStyle name="Normal 57 3 2 3 3 4" xfId="36580" xr:uid="{00000000-0005-0000-0000-00004E6F0000}"/>
    <cellStyle name="Normal 57 3 2 3 3 5" xfId="21356" xr:uid="{00000000-0005-0000-0000-00004F6F0000}"/>
    <cellStyle name="Normal 57 3 2 3 4" xfId="12946" xr:uid="{00000000-0005-0000-0000-0000506F0000}"/>
    <cellStyle name="Normal 57 3 2 3 4 2" xfId="43268" xr:uid="{00000000-0005-0000-0000-0000516F0000}"/>
    <cellStyle name="Normal 57 3 2 3 4 3" xfId="28044" xr:uid="{00000000-0005-0000-0000-0000526F0000}"/>
    <cellStyle name="Normal 57 3 2 3 5" xfId="7925" xr:uid="{00000000-0005-0000-0000-0000536F0000}"/>
    <cellStyle name="Normal 57 3 2 3 5 2" xfId="38251" xr:uid="{00000000-0005-0000-0000-0000546F0000}"/>
    <cellStyle name="Normal 57 3 2 3 5 3" xfId="23027" xr:uid="{00000000-0005-0000-0000-0000556F0000}"/>
    <cellStyle name="Normal 57 3 2 3 6" xfId="33239" xr:uid="{00000000-0005-0000-0000-0000566F0000}"/>
    <cellStyle name="Normal 57 3 2 3 7" xfId="18014" xr:uid="{00000000-0005-0000-0000-0000576F0000}"/>
    <cellStyle name="Normal 57 3 2 4" xfId="3707" xr:uid="{00000000-0005-0000-0000-0000586F0000}"/>
    <cellStyle name="Normal 57 3 2 4 2" xfId="13781" xr:uid="{00000000-0005-0000-0000-0000596F0000}"/>
    <cellStyle name="Normal 57 3 2 4 2 2" xfId="44103" xr:uid="{00000000-0005-0000-0000-00005A6F0000}"/>
    <cellStyle name="Normal 57 3 2 4 2 3" xfId="28879" xr:uid="{00000000-0005-0000-0000-00005B6F0000}"/>
    <cellStyle name="Normal 57 3 2 4 3" xfId="8761" xr:uid="{00000000-0005-0000-0000-00005C6F0000}"/>
    <cellStyle name="Normal 57 3 2 4 3 2" xfId="39086" xr:uid="{00000000-0005-0000-0000-00005D6F0000}"/>
    <cellStyle name="Normal 57 3 2 4 3 3" xfId="23862" xr:uid="{00000000-0005-0000-0000-00005E6F0000}"/>
    <cellStyle name="Normal 57 3 2 4 4" xfId="34073" xr:uid="{00000000-0005-0000-0000-00005F6F0000}"/>
    <cellStyle name="Normal 57 3 2 4 5" xfId="18849" xr:uid="{00000000-0005-0000-0000-0000606F0000}"/>
    <cellStyle name="Normal 57 3 2 5" xfId="5400" xr:uid="{00000000-0005-0000-0000-0000616F0000}"/>
    <cellStyle name="Normal 57 3 2 5 2" xfId="15452" xr:uid="{00000000-0005-0000-0000-0000626F0000}"/>
    <cellStyle name="Normal 57 3 2 5 2 2" xfId="45774" xr:uid="{00000000-0005-0000-0000-0000636F0000}"/>
    <cellStyle name="Normal 57 3 2 5 2 3" xfId="30550" xr:uid="{00000000-0005-0000-0000-0000646F0000}"/>
    <cellStyle name="Normal 57 3 2 5 3" xfId="10432" xr:uid="{00000000-0005-0000-0000-0000656F0000}"/>
    <cellStyle name="Normal 57 3 2 5 3 2" xfId="40757" xr:uid="{00000000-0005-0000-0000-0000666F0000}"/>
    <cellStyle name="Normal 57 3 2 5 3 3" xfId="25533" xr:uid="{00000000-0005-0000-0000-0000676F0000}"/>
    <cellStyle name="Normal 57 3 2 5 4" xfId="35744" xr:uid="{00000000-0005-0000-0000-0000686F0000}"/>
    <cellStyle name="Normal 57 3 2 5 5" xfId="20520" xr:uid="{00000000-0005-0000-0000-0000696F0000}"/>
    <cellStyle name="Normal 57 3 2 6" xfId="12110" xr:uid="{00000000-0005-0000-0000-00006A6F0000}"/>
    <cellStyle name="Normal 57 3 2 6 2" xfId="42432" xr:uid="{00000000-0005-0000-0000-00006B6F0000}"/>
    <cellStyle name="Normal 57 3 2 6 3" xfId="27208" xr:uid="{00000000-0005-0000-0000-00006C6F0000}"/>
    <cellStyle name="Normal 57 3 2 7" xfId="7089" xr:uid="{00000000-0005-0000-0000-00006D6F0000}"/>
    <cellStyle name="Normal 57 3 2 7 2" xfId="37415" xr:uid="{00000000-0005-0000-0000-00006E6F0000}"/>
    <cellStyle name="Normal 57 3 2 7 3" xfId="22191" xr:uid="{00000000-0005-0000-0000-00006F6F0000}"/>
    <cellStyle name="Normal 57 3 2 8" xfId="32403" xr:uid="{00000000-0005-0000-0000-0000706F0000}"/>
    <cellStyle name="Normal 57 3 2 9" xfId="17178" xr:uid="{00000000-0005-0000-0000-0000716F0000}"/>
    <cellStyle name="Normal 57 3 3" xfId="2225" xr:uid="{00000000-0005-0000-0000-0000726F0000}"/>
    <cellStyle name="Normal 57 3 3 2" xfId="3064" xr:uid="{00000000-0005-0000-0000-0000736F0000}"/>
    <cellStyle name="Normal 57 3 3 2 2" xfId="4754" xr:uid="{00000000-0005-0000-0000-0000746F0000}"/>
    <cellStyle name="Normal 57 3 3 2 2 2" xfId="14827" xr:uid="{00000000-0005-0000-0000-0000756F0000}"/>
    <cellStyle name="Normal 57 3 3 2 2 2 2" xfId="45149" xr:uid="{00000000-0005-0000-0000-0000766F0000}"/>
    <cellStyle name="Normal 57 3 3 2 2 2 3" xfId="29925" xr:uid="{00000000-0005-0000-0000-0000776F0000}"/>
    <cellStyle name="Normal 57 3 3 2 2 3" xfId="9807" xr:uid="{00000000-0005-0000-0000-0000786F0000}"/>
    <cellStyle name="Normal 57 3 3 2 2 3 2" xfId="40132" xr:uid="{00000000-0005-0000-0000-0000796F0000}"/>
    <cellStyle name="Normal 57 3 3 2 2 3 3" xfId="24908" xr:uid="{00000000-0005-0000-0000-00007A6F0000}"/>
    <cellStyle name="Normal 57 3 3 2 2 4" xfId="35119" xr:uid="{00000000-0005-0000-0000-00007B6F0000}"/>
    <cellStyle name="Normal 57 3 3 2 2 5" xfId="19895" xr:uid="{00000000-0005-0000-0000-00007C6F0000}"/>
    <cellStyle name="Normal 57 3 3 2 3" xfId="6446" xr:uid="{00000000-0005-0000-0000-00007D6F0000}"/>
    <cellStyle name="Normal 57 3 3 2 3 2" xfId="16498" xr:uid="{00000000-0005-0000-0000-00007E6F0000}"/>
    <cellStyle name="Normal 57 3 3 2 3 2 2" xfId="46820" xr:uid="{00000000-0005-0000-0000-00007F6F0000}"/>
    <cellStyle name="Normal 57 3 3 2 3 2 3" xfId="31596" xr:uid="{00000000-0005-0000-0000-0000806F0000}"/>
    <cellStyle name="Normal 57 3 3 2 3 3" xfId="11478" xr:uid="{00000000-0005-0000-0000-0000816F0000}"/>
    <cellStyle name="Normal 57 3 3 2 3 3 2" xfId="41803" xr:uid="{00000000-0005-0000-0000-0000826F0000}"/>
    <cellStyle name="Normal 57 3 3 2 3 3 3" xfId="26579" xr:uid="{00000000-0005-0000-0000-0000836F0000}"/>
    <cellStyle name="Normal 57 3 3 2 3 4" xfId="36790" xr:uid="{00000000-0005-0000-0000-0000846F0000}"/>
    <cellStyle name="Normal 57 3 3 2 3 5" xfId="21566" xr:uid="{00000000-0005-0000-0000-0000856F0000}"/>
    <cellStyle name="Normal 57 3 3 2 4" xfId="13156" xr:uid="{00000000-0005-0000-0000-0000866F0000}"/>
    <cellStyle name="Normal 57 3 3 2 4 2" xfId="43478" xr:uid="{00000000-0005-0000-0000-0000876F0000}"/>
    <cellStyle name="Normal 57 3 3 2 4 3" xfId="28254" xr:uid="{00000000-0005-0000-0000-0000886F0000}"/>
    <cellStyle name="Normal 57 3 3 2 5" xfId="8135" xr:uid="{00000000-0005-0000-0000-0000896F0000}"/>
    <cellStyle name="Normal 57 3 3 2 5 2" xfId="38461" xr:uid="{00000000-0005-0000-0000-00008A6F0000}"/>
    <cellStyle name="Normal 57 3 3 2 5 3" xfId="23237" xr:uid="{00000000-0005-0000-0000-00008B6F0000}"/>
    <cellStyle name="Normal 57 3 3 2 6" xfId="33449" xr:uid="{00000000-0005-0000-0000-00008C6F0000}"/>
    <cellStyle name="Normal 57 3 3 2 7" xfId="18224" xr:uid="{00000000-0005-0000-0000-00008D6F0000}"/>
    <cellStyle name="Normal 57 3 3 3" xfId="3917" xr:uid="{00000000-0005-0000-0000-00008E6F0000}"/>
    <cellStyle name="Normal 57 3 3 3 2" xfId="13991" xr:uid="{00000000-0005-0000-0000-00008F6F0000}"/>
    <cellStyle name="Normal 57 3 3 3 2 2" xfId="44313" xr:uid="{00000000-0005-0000-0000-0000906F0000}"/>
    <cellStyle name="Normal 57 3 3 3 2 3" xfId="29089" xr:uid="{00000000-0005-0000-0000-0000916F0000}"/>
    <cellStyle name="Normal 57 3 3 3 3" xfId="8971" xr:uid="{00000000-0005-0000-0000-0000926F0000}"/>
    <cellStyle name="Normal 57 3 3 3 3 2" xfId="39296" xr:uid="{00000000-0005-0000-0000-0000936F0000}"/>
    <cellStyle name="Normal 57 3 3 3 3 3" xfId="24072" xr:uid="{00000000-0005-0000-0000-0000946F0000}"/>
    <cellStyle name="Normal 57 3 3 3 4" xfId="34283" xr:uid="{00000000-0005-0000-0000-0000956F0000}"/>
    <cellStyle name="Normal 57 3 3 3 5" xfId="19059" xr:uid="{00000000-0005-0000-0000-0000966F0000}"/>
    <cellStyle name="Normal 57 3 3 4" xfId="5610" xr:uid="{00000000-0005-0000-0000-0000976F0000}"/>
    <cellStyle name="Normal 57 3 3 4 2" xfId="15662" xr:uid="{00000000-0005-0000-0000-0000986F0000}"/>
    <cellStyle name="Normal 57 3 3 4 2 2" xfId="45984" xr:uid="{00000000-0005-0000-0000-0000996F0000}"/>
    <cellStyle name="Normal 57 3 3 4 2 3" xfId="30760" xr:uid="{00000000-0005-0000-0000-00009A6F0000}"/>
    <cellStyle name="Normal 57 3 3 4 3" xfId="10642" xr:uid="{00000000-0005-0000-0000-00009B6F0000}"/>
    <cellStyle name="Normal 57 3 3 4 3 2" xfId="40967" xr:uid="{00000000-0005-0000-0000-00009C6F0000}"/>
    <cellStyle name="Normal 57 3 3 4 3 3" xfId="25743" xr:uid="{00000000-0005-0000-0000-00009D6F0000}"/>
    <cellStyle name="Normal 57 3 3 4 4" xfId="35954" xr:uid="{00000000-0005-0000-0000-00009E6F0000}"/>
    <cellStyle name="Normal 57 3 3 4 5" xfId="20730" xr:uid="{00000000-0005-0000-0000-00009F6F0000}"/>
    <cellStyle name="Normal 57 3 3 5" xfId="12320" xr:uid="{00000000-0005-0000-0000-0000A06F0000}"/>
    <cellStyle name="Normal 57 3 3 5 2" xfId="42642" xr:uid="{00000000-0005-0000-0000-0000A16F0000}"/>
    <cellStyle name="Normal 57 3 3 5 3" xfId="27418" xr:uid="{00000000-0005-0000-0000-0000A26F0000}"/>
    <cellStyle name="Normal 57 3 3 6" xfId="7299" xr:uid="{00000000-0005-0000-0000-0000A36F0000}"/>
    <cellStyle name="Normal 57 3 3 6 2" xfId="37625" xr:uid="{00000000-0005-0000-0000-0000A46F0000}"/>
    <cellStyle name="Normal 57 3 3 6 3" xfId="22401" xr:uid="{00000000-0005-0000-0000-0000A56F0000}"/>
    <cellStyle name="Normal 57 3 3 7" xfId="32613" xr:uid="{00000000-0005-0000-0000-0000A66F0000}"/>
    <cellStyle name="Normal 57 3 3 8" xfId="17388" xr:uid="{00000000-0005-0000-0000-0000A76F0000}"/>
    <cellStyle name="Normal 57 3 4" xfId="2646" xr:uid="{00000000-0005-0000-0000-0000A86F0000}"/>
    <cellStyle name="Normal 57 3 4 2" xfId="4336" xr:uid="{00000000-0005-0000-0000-0000A96F0000}"/>
    <cellStyle name="Normal 57 3 4 2 2" xfId="14409" xr:uid="{00000000-0005-0000-0000-0000AA6F0000}"/>
    <cellStyle name="Normal 57 3 4 2 2 2" xfId="44731" xr:uid="{00000000-0005-0000-0000-0000AB6F0000}"/>
    <cellStyle name="Normal 57 3 4 2 2 3" xfId="29507" xr:uid="{00000000-0005-0000-0000-0000AC6F0000}"/>
    <cellStyle name="Normal 57 3 4 2 3" xfId="9389" xr:uid="{00000000-0005-0000-0000-0000AD6F0000}"/>
    <cellStyle name="Normal 57 3 4 2 3 2" xfId="39714" xr:uid="{00000000-0005-0000-0000-0000AE6F0000}"/>
    <cellStyle name="Normal 57 3 4 2 3 3" xfId="24490" xr:uid="{00000000-0005-0000-0000-0000AF6F0000}"/>
    <cellStyle name="Normal 57 3 4 2 4" xfId="34701" xr:uid="{00000000-0005-0000-0000-0000B06F0000}"/>
    <cellStyle name="Normal 57 3 4 2 5" xfId="19477" xr:uid="{00000000-0005-0000-0000-0000B16F0000}"/>
    <cellStyle name="Normal 57 3 4 3" xfId="6028" xr:uid="{00000000-0005-0000-0000-0000B26F0000}"/>
    <cellStyle name="Normal 57 3 4 3 2" xfId="16080" xr:uid="{00000000-0005-0000-0000-0000B36F0000}"/>
    <cellStyle name="Normal 57 3 4 3 2 2" xfId="46402" xr:uid="{00000000-0005-0000-0000-0000B46F0000}"/>
    <cellStyle name="Normal 57 3 4 3 2 3" xfId="31178" xr:uid="{00000000-0005-0000-0000-0000B56F0000}"/>
    <cellStyle name="Normal 57 3 4 3 3" xfId="11060" xr:uid="{00000000-0005-0000-0000-0000B66F0000}"/>
    <cellStyle name="Normal 57 3 4 3 3 2" xfId="41385" xr:uid="{00000000-0005-0000-0000-0000B76F0000}"/>
    <cellStyle name="Normal 57 3 4 3 3 3" xfId="26161" xr:uid="{00000000-0005-0000-0000-0000B86F0000}"/>
    <cellStyle name="Normal 57 3 4 3 4" xfId="36372" xr:uid="{00000000-0005-0000-0000-0000B96F0000}"/>
    <cellStyle name="Normal 57 3 4 3 5" xfId="21148" xr:uid="{00000000-0005-0000-0000-0000BA6F0000}"/>
    <cellStyle name="Normal 57 3 4 4" xfId="12738" xr:uid="{00000000-0005-0000-0000-0000BB6F0000}"/>
    <cellStyle name="Normal 57 3 4 4 2" xfId="43060" xr:uid="{00000000-0005-0000-0000-0000BC6F0000}"/>
    <cellStyle name="Normal 57 3 4 4 3" xfId="27836" xr:uid="{00000000-0005-0000-0000-0000BD6F0000}"/>
    <cellStyle name="Normal 57 3 4 5" xfId="7717" xr:uid="{00000000-0005-0000-0000-0000BE6F0000}"/>
    <cellStyle name="Normal 57 3 4 5 2" xfId="38043" xr:uid="{00000000-0005-0000-0000-0000BF6F0000}"/>
    <cellStyle name="Normal 57 3 4 5 3" xfId="22819" xr:uid="{00000000-0005-0000-0000-0000C06F0000}"/>
    <cellStyle name="Normal 57 3 4 6" xfId="33031" xr:uid="{00000000-0005-0000-0000-0000C16F0000}"/>
    <cellStyle name="Normal 57 3 4 7" xfId="17806" xr:uid="{00000000-0005-0000-0000-0000C26F0000}"/>
    <cellStyle name="Normal 57 3 5" xfId="3499" xr:uid="{00000000-0005-0000-0000-0000C36F0000}"/>
    <cellStyle name="Normal 57 3 5 2" xfId="13573" xr:uid="{00000000-0005-0000-0000-0000C46F0000}"/>
    <cellStyle name="Normal 57 3 5 2 2" xfId="43895" xr:uid="{00000000-0005-0000-0000-0000C56F0000}"/>
    <cellStyle name="Normal 57 3 5 2 3" xfId="28671" xr:uid="{00000000-0005-0000-0000-0000C66F0000}"/>
    <cellStyle name="Normal 57 3 5 3" xfId="8553" xr:uid="{00000000-0005-0000-0000-0000C76F0000}"/>
    <cellStyle name="Normal 57 3 5 3 2" xfId="38878" xr:uid="{00000000-0005-0000-0000-0000C86F0000}"/>
    <cellStyle name="Normal 57 3 5 3 3" xfId="23654" xr:uid="{00000000-0005-0000-0000-0000C96F0000}"/>
    <cellStyle name="Normal 57 3 5 4" xfId="33865" xr:uid="{00000000-0005-0000-0000-0000CA6F0000}"/>
    <cellStyle name="Normal 57 3 5 5" xfId="18641" xr:uid="{00000000-0005-0000-0000-0000CB6F0000}"/>
    <cellStyle name="Normal 57 3 6" xfId="5192" xr:uid="{00000000-0005-0000-0000-0000CC6F0000}"/>
    <cellStyle name="Normal 57 3 6 2" xfId="15244" xr:uid="{00000000-0005-0000-0000-0000CD6F0000}"/>
    <cellStyle name="Normal 57 3 6 2 2" xfId="45566" xr:uid="{00000000-0005-0000-0000-0000CE6F0000}"/>
    <cellStyle name="Normal 57 3 6 2 3" xfId="30342" xr:uid="{00000000-0005-0000-0000-0000CF6F0000}"/>
    <cellStyle name="Normal 57 3 6 3" xfId="10224" xr:uid="{00000000-0005-0000-0000-0000D06F0000}"/>
    <cellStyle name="Normal 57 3 6 3 2" xfId="40549" xr:uid="{00000000-0005-0000-0000-0000D16F0000}"/>
    <cellStyle name="Normal 57 3 6 3 3" xfId="25325" xr:uid="{00000000-0005-0000-0000-0000D26F0000}"/>
    <cellStyle name="Normal 57 3 6 4" xfId="35536" xr:uid="{00000000-0005-0000-0000-0000D36F0000}"/>
    <cellStyle name="Normal 57 3 6 5" xfId="20312" xr:uid="{00000000-0005-0000-0000-0000D46F0000}"/>
    <cellStyle name="Normal 57 3 7" xfId="11902" xr:uid="{00000000-0005-0000-0000-0000D56F0000}"/>
    <cellStyle name="Normal 57 3 7 2" xfId="42224" xr:uid="{00000000-0005-0000-0000-0000D66F0000}"/>
    <cellStyle name="Normal 57 3 7 3" xfId="27000" xr:uid="{00000000-0005-0000-0000-0000D76F0000}"/>
    <cellStyle name="Normal 57 3 8" xfId="6881" xr:uid="{00000000-0005-0000-0000-0000D86F0000}"/>
    <cellStyle name="Normal 57 3 8 2" xfId="37207" xr:uid="{00000000-0005-0000-0000-0000D96F0000}"/>
    <cellStyle name="Normal 57 3 8 3" xfId="21983" xr:uid="{00000000-0005-0000-0000-0000DA6F0000}"/>
    <cellStyle name="Normal 57 3 9" xfId="32196" xr:uid="{00000000-0005-0000-0000-0000DB6F0000}"/>
    <cellStyle name="Normal 57 4" xfId="1906" xr:uid="{00000000-0005-0000-0000-0000DC6F0000}"/>
    <cellStyle name="Normal 57 4 2" xfId="2329" xr:uid="{00000000-0005-0000-0000-0000DD6F0000}"/>
    <cellStyle name="Normal 57 4 2 2" xfId="3168" xr:uid="{00000000-0005-0000-0000-0000DE6F0000}"/>
    <cellStyle name="Normal 57 4 2 2 2" xfId="4858" xr:uid="{00000000-0005-0000-0000-0000DF6F0000}"/>
    <cellStyle name="Normal 57 4 2 2 2 2" xfId="14931" xr:uid="{00000000-0005-0000-0000-0000E06F0000}"/>
    <cellStyle name="Normal 57 4 2 2 2 2 2" xfId="45253" xr:uid="{00000000-0005-0000-0000-0000E16F0000}"/>
    <cellStyle name="Normal 57 4 2 2 2 2 3" xfId="30029" xr:uid="{00000000-0005-0000-0000-0000E26F0000}"/>
    <cellStyle name="Normal 57 4 2 2 2 3" xfId="9911" xr:uid="{00000000-0005-0000-0000-0000E36F0000}"/>
    <cellStyle name="Normal 57 4 2 2 2 3 2" xfId="40236" xr:uid="{00000000-0005-0000-0000-0000E46F0000}"/>
    <cellStyle name="Normal 57 4 2 2 2 3 3" xfId="25012" xr:uid="{00000000-0005-0000-0000-0000E56F0000}"/>
    <cellStyle name="Normal 57 4 2 2 2 4" xfId="35223" xr:uid="{00000000-0005-0000-0000-0000E66F0000}"/>
    <cellStyle name="Normal 57 4 2 2 2 5" xfId="19999" xr:uid="{00000000-0005-0000-0000-0000E76F0000}"/>
    <cellStyle name="Normal 57 4 2 2 3" xfId="6550" xr:uid="{00000000-0005-0000-0000-0000E86F0000}"/>
    <cellStyle name="Normal 57 4 2 2 3 2" xfId="16602" xr:uid="{00000000-0005-0000-0000-0000E96F0000}"/>
    <cellStyle name="Normal 57 4 2 2 3 2 2" xfId="46924" xr:uid="{00000000-0005-0000-0000-0000EA6F0000}"/>
    <cellStyle name="Normal 57 4 2 2 3 2 3" xfId="31700" xr:uid="{00000000-0005-0000-0000-0000EB6F0000}"/>
    <cellStyle name="Normal 57 4 2 2 3 3" xfId="11582" xr:uid="{00000000-0005-0000-0000-0000EC6F0000}"/>
    <cellStyle name="Normal 57 4 2 2 3 3 2" xfId="41907" xr:uid="{00000000-0005-0000-0000-0000ED6F0000}"/>
    <cellStyle name="Normal 57 4 2 2 3 3 3" xfId="26683" xr:uid="{00000000-0005-0000-0000-0000EE6F0000}"/>
    <cellStyle name="Normal 57 4 2 2 3 4" xfId="36894" xr:uid="{00000000-0005-0000-0000-0000EF6F0000}"/>
    <cellStyle name="Normal 57 4 2 2 3 5" xfId="21670" xr:uid="{00000000-0005-0000-0000-0000F06F0000}"/>
    <cellStyle name="Normal 57 4 2 2 4" xfId="13260" xr:uid="{00000000-0005-0000-0000-0000F16F0000}"/>
    <cellStyle name="Normal 57 4 2 2 4 2" xfId="43582" xr:uid="{00000000-0005-0000-0000-0000F26F0000}"/>
    <cellStyle name="Normal 57 4 2 2 4 3" xfId="28358" xr:uid="{00000000-0005-0000-0000-0000F36F0000}"/>
    <cellStyle name="Normal 57 4 2 2 5" xfId="8239" xr:uid="{00000000-0005-0000-0000-0000F46F0000}"/>
    <cellStyle name="Normal 57 4 2 2 5 2" xfId="38565" xr:uid="{00000000-0005-0000-0000-0000F56F0000}"/>
    <cellStyle name="Normal 57 4 2 2 5 3" xfId="23341" xr:uid="{00000000-0005-0000-0000-0000F66F0000}"/>
    <cellStyle name="Normal 57 4 2 2 6" xfId="33553" xr:uid="{00000000-0005-0000-0000-0000F76F0000}"/>
    <cellStyle name="Normal 57 4 2 2 7" xfId="18328" xr:uid="{00000000-0005-0000-0000-0000F86F0000}"/>
    <cellStyle name="Normal 57 4 2 3" xfId="4021" xr:uid="{00000000-0005-0000-0000-0000F96F0000}"/>
    <cellStyle name="Normal 57 4 2 3 2" xfId="14095" xr:uid="{00000000-0005-0000-0000-0000FA6F0000}"/>
    <cellStyle name="Normal 57 4 2 3 2 2" xfId="44417" xr:uid="{00000000-0005-0000-0000-0000FB6F0000}"/>
    <cellStyle name="Normal 57 4 2 3 2 3" xfId="29193" xr:uid="{00000000-0005-0000-0000-0000FC6F0000}"/>
    <cellStyle name="Normal 57 4 2 3 3" xfId="9075" xr:uid="{00000000-0005-0000-0000-0000FD6F0000}"/>
    <cellStyle name="Normal 57 4 2 3 3 2" xfId="39400" xr:uid="{00000000-0005-0000-0000-0000FE6F0000}"/>
    <cellStyle name="Normal 57 4 2 3 3 3" xfId="24176" xr:uid="{00000000-0005-0000-0000-0000FF6F0000}"/>
    <cellStyle name="Normal 57 4 2 3 4" xfId="34387" xr:uid="{00000000-0005-0000-0000-000000700000}"/>
    <cellStyle name="Normal 57 4 2 3 5" xfId="19163" xr:uid="{00000000-0005-0000-0000-000001700000}"/>
    <cellStyle name="Normal 57 4 2 4" xfId="5714" xr:uid="{00000000-0005-0000-0000-000002700000}"/>
    <cellStyle name="Normal 57 4 2 4 2" xfId="15766" xr:uid="{00000000-0005-0000-0000-000003700000}"/>
    <cellStyle name="Normal 57 4 2 4 2 2" xfId="46088" xr:uid="{00000000-0005-0000-0000-000004700000}"/>
    <cellStyle name="Normal 57 4 2 4 2 3" xfId="30864" xr:uid="{00000000-0005-0000-0000-000005700000}"/>
    <cellStyle name="Normal 57 4 2 4 3" xfId="10746" xr:uid="{00000000-0005-0000-0000-000006700000}"/>
    <cellStyle name="Normal 57 4 2 4 3 2" xfId="41071" xr:uid="{00000000-0005-0000-0000-000007700000}"/>
    <cellStyle name="Normal 57 4 2 4 3 3" xfId="25847" xr:uid="{00000000-0005-0000-0000-000008700000}"/>
    <cellStyle name="Normal 57 4 2 4 4" xfId="36058" xr:uid="{00000000-0005-0000-0000-000009700000}"/>
    <cellStyle name="Normal 57 4 2 4 5" xfId="20834" xr:uid="{00000000-0005-0000-0000-00000A700000}"/>
    <cellStyle name="Normal 57 4 2 5" xfId="12424" xr:uid="{00000000-0005-0000-0000-00000B700000}"/>
    <cellStyle name="Normal 57 4 2 5 2" xfId="42746" xr:uid="{00000000-0005-0000-0000-00000C700000}"/>
    <cellStyle name="Normal 57 4 2 5 3" xfId="27522" xr:uid="{00000000-0005-0000-0000-00000D700000}"/>
    <cellStyle name="Normal 57 4 2 6" xfId="7403" xr:uid="{00000000-0005-0000-0000-00000E700000}"/>
    <cellStyle name="Normal 57 4 2 6 2" xfId="37729" xr:uid="{00000000-0005-0000-0000-00000F700000}"/>
    <cellStyle name="Normal 57 4 2 6 3" xfId="22505" xr:uid="{00000000-0005-0000-0000-000010700000}"/>
    <cellStyle name="Normal 57 4 2 7" xfId="32717" xr:uid="{00000000-0005-0000-0000-000011700000}"/>
    <cellStyle name="Normal 57 4 2 8" xfId="17492" xr:uid="{00000000-0005-0000-0000-000012700000}"/>
    <cellStyle name="Normal 57 4 3" xfId="2750" xr:uid="{00000000-0005-0000-0000-000013700000}"/>
    <cellStyle name="Normal 57 4 3 2" xfId="4440" xr:uid="{00000000-0005-0000-0000-000014700000}"/>
    <cellStyle name="Normal 57 4 3 2 2" xfId="14513" xr:uid="{00000000-0005-0000-0000-000015700000}"/>
    <cellStyle name="Normal 57 4 3 2 2 2" xfId="44835" xr:uid="{00000000-0005-0000-0000-000016700000}"/>
    <cellStyle name="Normal 57 4 3 2 2 3" xfId="29611" xr:uid="{00000000-0005-0000-0000-000017700000}"/>
    <cellStyle name="Normal 57 4 3 2 3" xfId="9493" xr:uid="{00000000-0005-0000-0000-000018700000}"/>
    <cellStyle name="Normal 57 4 3 2 3 2" xfId="39818" xr:uid="{00000000-0005-0000-0000-000019700000}"/>
    <cellStyle name="Normal 57 4 3 2 3 3" xfId="24594" xr:uid="{00000000-0005-0000-0000-00001A700000}"/>
    <cellStyle name="Normal 57 4 3 2 4" xfId="34805" xr:uid="{00000000-0005-0000-0000-00001B700000}"/>
    <cellStyle name="Normal 57 4 3 2 5" xfId="19581" xr:uid="{00000000-0005-0000-0000-00001C700000}"/>
    <cellStyle name="Normal 57 4 3 3" xfId="6132" xr:uid="{00000000-0005-0000-0000-00001D700000}"/>
    <cellStyle name="Normal 57 4 3 3 2" xfId="16184" xr:uid="{00000000-0005-0000-0000-00001E700000}"/>
    <cellStyle name="Normal 57 4 3 3 2 2" xfId="46506" xr:uid="{00000000-0005-0000-0000-00001F700000}"/>
    <cellStyle name="Normal 57 4 3 3 2 3" xfId="31282" xr:uid="{00000000-0005-0000-0000-000020700000}"/>
    <cellStyle name="Normal 57 4 3 3 3" xfId="11164" xr:uid="{00000000-0005-0000-0000-000021700000}"/>
    <cellStyle name="Normal 57 4 3 3 3 2" xfId="41489" xr:uid="{00000000-0005-0000-0000-000022700000}"/>
    <cellStyle name="Normal 57 4 3 3 3 3" xfId="26265" xr:uid="{00000000-0005-0000-0000-000023700000}"/>
    <cellStyle name="Normal 57 4 3 3 4" xfId="36476" xr:uid="{00000000-0005-0000-0000-000024700000}"/>
    <cellStyle name="Normal 57 4 3 3 5" xfId="21252" xr:uid="{00000000-0005-0000-0000-000025700000}"/>
    <cellStyle name="Normal 57 4 3 4" xfId="12842" xr:uid="{00000000-0005-0000-0000-000026700000}"/>
    <cellStyle name="Normal 57 4 3 4 2" xfId="43164" xr:uid="{00000000-0005-0000-0000-000027700000}"/>
    <cellStyle name="Normal 57 4 3 4 3" xfId="27940" xr:uid="{00000000-0005-0000-0000-000028700000}"/>
    <cellStyle name="Normal 57 4 3 5" xfId="7821" xr:uid="{00000000-0005-0000-0000-000029700000}"/>
    <cellStyle name="Normal 57 4 3 5 2" xfId="38147" xr:uid="{00000000-0005-0000-0000-00002A700000}"/>
    <cellStyle name="Normal 57 4 3 5 3" xfId="22923" xr:uid="{00000000-0005-0000-0000-00002B700000}"/>
    <cellStyle name="Normal 57 4 3 6" xfId="33135" xr:uid="{00000000-0005-0000-0000-00002C700000}"/>
    <cellStyle name="Normal 57 4 3 7" xfId="17910" xr:uid="{00000000-0005-0000-0000-00002D700000}"/>
    <cellStyle name="Normal 57 4 4" xfId="3603" xr:uid="{00000000-0005-0000-0000-00002E700000}"/>
    <cellStyle name="Normal 57 4 4 2" xfId="13677" xr:uid="{00000000-0005-0000-0000-00002F700000}"/>
    <cellStyle name="Normal 57 4 4 2 2" xfId="43999" xr:uid="{00000000-0005-0000-0000-000030700000}"/>
    <cellStyle name="Normal 57 4 4 2 3" xfId="28775" xr:uid="{00000000-0005-0000-0000-000031700000}"/>
    <cellStyle name="Normal 57 4 4 3" xfId="8657" xr:uid="{00000000-0005-0000-0000-000032700000}"/>
    <cellStyle name="Normal 57 4 4 3 2" xfId="38982" xr:uid="{00000000-0005-0000-0000-000033700000}"/>
    <cellStyle name="Normal 57 4 4 3 3" xfId="23758" xr:uid="{00000000-0005-0000-0000-000034700000}"/>
    <cellStyle name="Normal 57 4 4 4" xfId="33969" xr:uid="{00000000-0005-0000-0000-000035700000}"/>
    <cellStyle name="Normal 57 4 4 5" xfId="18745" xr:uid="{00000000-0005-0000-0000-000036700000}"/>
    <cellStyle name="Normal 57 4 5" xfId="5296" xr:uid="{00000000-0005-0000-0000-000037700000}"/>
    <cellStyle name="Normal 57 4 5 2" xfId="15348" xr:uid="{00000000-0005-0000-0000-000038700000}"/>
    <cellStyle name="Normal 57 4 5 2 2" xfId="45670" xr:uid="{00000000-0005-0000-0000-000039700000}"/>
    <cellStyle name="Normal 57 4 5 2 3" xfId="30446" xr:uid="{00000000-0005-0000-0000-00003A700000}"/>
    <cellStyle name="Normal 57 4 5 3" xfId="10328" xr:uid="{00000000-0005-0000-0000-00003B700000}"/>
    <cellStyle name="Normal 57 4 5 3 2" xfId="40653" xr:uid="{00000000-0005-0000-0000-00003C700000}"/>
    <cellStyle name="Normal 57 4 5 3 3" xfId="25429" xr:uid="{00000000-0005-0000-0000-00003D700000}"/>
    <cellStyle name="Normal 57 4 5 4" xfId="35640" xr:uid="{00000000-0005-0000-0000-00003E700000}"/>
    <cellStyle name="Normal 57 4 5 5" xfId="20416" xr:uid="{00000000-0005-0000-0000-00003F700000}"/>
    <cellStyle name="Normal 57 4 6" xfId="12006" xr:uid="{00000000-0005-0000-0000-000040700000}"/>
    <cellStyle name="Normal 57 4 6 2" xfId="42328" xr:uid="{00000000-0005-0000-0000-000041700000}"/>
    <cellStyle name="Normal 57 4 6 3" xfId="27104" xr:uid="{00000000-0005-0000-0000-000042700000}"/>
    <cellStyle name="Normal 57 4 7" xfId="6985" xr:uid="{00000000-0005-0000-0000-000043700000}"/>
    <cellStyle name="Normal 57 4 7 2" xfId="37311" xr:uid="{00000000-0005-0000-0000-000044700000}"/>
    <cellStyle name="Normal 57 4 7 3" xfId="22087" xr:uid="{00000000-0005-0000-0000-000045700000}"/>
    <cellStyle name="Normal 57 4 8" xfId="32299" xr:uid="{00000000-0005-0000-0000-000046700000}"/>
    <cellStyle name="Normal 57 4 9" xfId="17074" xr:uid="{00000000-0005-0000-0000-000047700000}"/>
    <cellStyle name="Normal 57 5" xfId="2119" xr:uid="{00000000-0005-0000-0000-000048700000}"/>
    <cellStyle name="Normal 57 5 2" xfId="2960" xr:uid="{00000000-0005-0000-0000-000049700000}"/>
    <cellStyle name="Normal 57 5 2 2" xfId="4650" xr:uid="{00000000-0005-0000-0000-00004A700000}"/>
    <cellStyle name="Normal 57 5 2 2 2" xfId="14723" xr:uid="{00000000-0005-0000-0000-00004B700000}"/>
    <cellStyle name="Normal 57 5 2 2 2 2" xfId="45045" xr:uid="{00000000-0005-0000-0000-00004C700000}"/>
    <cellStyle name="Normal 57 5 2 2 2 3" xfId="29821" xr:uid="{00000000-0005-0000-0000-00004D700000}"/>
    <cellStyle name="Normal 57 5 2 2 3" xfId="9703" xr:uid="{00000000-0005-0000-0000-00004E700000}"/>
    <cellStyle name="Normal 57 5 2 2 3 2" xfId="40028" xr:uid="{00000000-0005-0000-0000-00004F700000}"/>
    <cellStyle name="Normal 57 5 2 2 3 3" xfId="24804" xr:uid="{00000000-0005-0000-0000-000050700000}"/>
    <cellStyle name="Normal 57 5 2 2 4" xfId="35015" xr:uid="{00000000-0005-0000-0000-000051700000}"/>
    <cellStyle name="Normal 57 5 2 2 5" xfId="19791" xr:uid="{00000000-0005-0000-0000-000052700000}"/>
    <cellStyle name="Normal 57 5 2 3" xfId="6342" xr:uid="{00000000-0005-0000-0000-000053700000}"/>
    <cellStyle name="Normal 57 5 2 3 2" xfId="16394" xr:uid="{00000000-0005-0000-0000-000054700000}"/>
    <cellStyle name="Normal 57 5 2 3 2 2" xfId="46716" xr:uid="{00000000-0005-0000-0000-000055700000}"/>
    <cellStyle name="Normal 57 5 2 3 2 3" xfId="31492" xr:uid="{00000000-0005-0000-0000-000056700000}"/>
    <cellStyle name="Normal 57 5 2 3 3" xfId="11374" xr:uid="{00000000-0005-0000-0000-000057700000}"/>
    <cellStyle name="Normal 57 5 2 3 3 2" xfId="41699" xr:uid="{00000000-0005-0000-0000-000058700000}"/>
    <cellStyle name="Normal 57 5 2 3 3 3" xfId="26475" xr:uid="{00000000-0005-0000-0000-000059700000}"/>
    <cellStyle name="Normal 57 5 2 3 4" xfId="36686" xr:uid="{00000000-0005-0000-0000-00005A700000}"/>
    <cellStyle name="Normal 57 5 2 3 5" xfId="21462" xr:uid="{00000000-0005-0000-0000-00005B700000}"/>
    <cellStyle name="Normal 57 5 2 4" xfId="13052" xr:uid="{00000000-0005-0000-0000-00005C700000}"/>
    <cellStyle name="Normal 57 5 2 4 2" xfId="43374" xr:uid="{00000000-0005-0000-0000-00005D700000}"/>
    <cellStyle name="Normal 57 5 2 4 3" xfId="28150" xr:uid="{00000000-0005-0000-0000-00005E700000}"/>
    <cellStyle name="Normal 57 5 2 5" xfId="8031" xr:uid="{00000000-0005-0000-0000-00005F700000}"/>
    <cellStyle name="Normal 57 5 2 5 2" xfId="38357" xr:uid="{00000000-0005-0000-0000-000060700000}"/>
    <cellStyle name="Normal 57 5 2 5 3" xfId="23133" xr:uid="{00000000-0005-0000-0000-000061700000}"/>
    <cellStyle name="Normal 57 5 2 6" xfId="33345" xr:uid="{00000000-0005-0000-0000-000062700000}"/>
    <cellStyle name="Normal 57 5 2 7" xfId="18120" xr:uid="{00000000-0005-0000-0000-000063700000}"/>
    <cellStyle name="Normal 57 5 3" xfId="3813" xr:uid="{00000000-0005-0000-0000-000064700000}"/>
    <cellStyle name="Normal 57 5 3 2" xfId="13887" xr:uid="{00000000-0005-0000-0000-000065700000}"/>
    <cellStyle name="Normal 57 5 3 2 2" xfId="44209" xr:uid="{00000000-0005-0000-0000-000066700000}"/>
    <cellStyle name="Normal 57 5 3 2 3" xfId="28985" xr:uid="{00000000-0005-0000-0000-000067700000}"/>
    <cellStyle name="Normal 57 5 3 3" xfId="8867" xr:uid="{00000000-0005-0000-0000-000068700000}"/>
    <cellStyle name="Normal 57 5 3 3 2" xfId="39192" xr:uid="{00000000-0005-0000-0000-000069700000}"/>
    <cellStyle name="Normal 57 5 3 3 3" xfId="23968" xr:uid="{00000000-0005-0000-0000-00006A700000}"/>
    <cellStyle name="Normal 57 5 3 4" xfId="34179" xr:uid="{00000000-0005-0000-0000-00006B700000}"/>
    <cellStyle name="Normal 57 5 3 5" xfId="18955" xr:uid="{00000000-0005-0000-0000-00006C700000}"/>
    <cellStyle name="Normal 57 5 4" xfId="5506" xr:uid="{00000000-0005-0000-0000-00006D700000}"/>
    <cellStyle name="Normal 57 5 4 2" xfId="15558" xr:uid="{00000000-0005-0000-0000-00006E700000}"/>
    <cellStyle name="Normal 57 5 4 2 2" xfId="45880" xr:uid="{00000000-0005-0000-0000-00006F700000}"/>
    <cellStyle name="Normal 57 5 4 2 3" xfId="30656" xr:uid="{00000000-0005-0000-0000-000070700000}"/>
    <cellStyle name="Normal 57 5 4 3" xfId="10538" xr:uid="{00000000-0005-0000-0000-000071700000}"/>
    <cellStyle name="Normal 57 5 4 3 2" xfId="40863" xr:uid="{00000000-0005-0000-0000-000072700000}"/>
    <cellStyle name="Normal 57 5 4 3 3" xfId="25639" xr:uid="{00000000-0005-0000-0000-000073700000}"/>
    <cellStyle name="Normal 57 5 4 4" xfId="35850" xr:uid="{00000000-0005-0000-0000-000074700000}"/>
    <cellStyle name="Normal 57 5 4 5" xfId="20626" xr:uid="{00000000-0005-0000-0000-000075700000}"/>
    <cellStyle name="Normal 57 5 5" xfId="12216" xr:uid="{00000000-0005-0000-0000-000076700000}"/>
    <cellStyle name="Normal 57 5 5 2" xfId="42538" xr:uid="{00000000-0005-0000-0000-000077700000}"/>
    <cellStyle name="Normal 57 5 5 3" xfId="27314" xr:uid="{00000000-0005-0000-0000-000078700000}"/>
    <cellStyle name="Normal 57 5 6" xfId="7195" xr:uid="{00000000-0005-0000-0000-000079700000}"/>
    <cellStyle name="Normal 57 5 6 2" xfId="37521" xr:uid="{00000000-0005-0000-0000-00007A700000}"/>
    <cellStyle name="Normal 57 5 6 3" xfId="22297" xr:uid="{00000000-0005-0000-0000-00007B700000}"/>
    <cellStyle name="Normal 57 5 7" xfId="32509" xr:uid="{00000000-0005-0000-0000-00007C700000}"/>
    <cellStyle name="Normal 57 5 8" xfId="17284" xr:uid="{00000000-0005-0000-0000-00007D700000}"/>
    <cellStyle name="Normal 57 6" xfId="2540" xr:uid="{00000000-0005-0000-0000-00007E700000}"/>
    <cellStyle name="Normal 57 6 2" xfId="4232" xr:uid="{00000000-0005-0000-0000-00007F700000}"/>
    <cellStyle name="Normal 57 6 2 2" xfId="14305" xr:uid="{00000000-0005-0000-0000-000080700000}"/>
    <cellStyle name="Normal 57 6 2 2 2" xfId="44627" xr:uid="{00000000-0005-0000-0000-000081700000}"/>
    <cellStyle name="Normal 57 6 2 2 3" xfId="29403" xr:uid="{00000000-0005-0000-0000-000082700000}"/>
    <cellStyle name="Normal 57 6 2 3" xfId="9285" xr:uid="{00000000-0005-0000-0000-000083700000}"/>
    <cellStyle name="Normal 57 6 2 3 2" xfId="39610" xr:uid="{00000000-0005-0000-0000-000084700000}"/>
    <cellStyle name="Normal 57 6 2 3 3" xfId="24386" xr:uid="{00000000-0005-0000-0000-000085700000}"/>
    <cellStyle name="Normal 57 6 2 4" xfId="34597" xr:uid="{00000000-0005-0000-0000-000086700000}"/>
    <cellStyle name="Normal 57 6 2 5" xfId="19373" xr:uid="{00000000-0005-0000-0000-000087700000}"/>
    <cellStyle name="Normal 57 6 3" xfId="5924" xr:uid="{00000000-0005-0000-0000-000088700000}"/>
    <cellStyle name="Normal 57 6 3 2" xfId="15976" xr:uid="{00000000-0005-0000-0000-000089700000}"/>
    <cellStyle name="Normal 57 6 3 2 2" xfId="46298" xr:uid="{00000000-0005-0000-0000-00008A700000}"/>
    <cellStyle name="Normal 57 6 3 2 3" xfId="31074" xr:uid="{00000000-0005-0000-0000-00008B700000}"/>
    <cellStyle name="Normal 57 6 3 3" xfId="10956" xr:uid="{00000000-0005-0000-0000-00008C700000}"/>
    <cellStyle name="Normal 57 6 3 3 2" xfId="41281" xr:uid="{00000000-0005-0000-0000-00008D700000}"/>
    <cellStyle name="Normal 57 6 3 3 3" xfId="26057" xr:uid="{00000000-0005-0000-0000-00008E700000}"/>
    <cellStyle name="Normal 57 6 3 4" xfId="36268" xr:uid="{00000000-0005-0000-0000-00008F700000}"/>
    <cellStyle name="Normal 57 6 3 5" xfId="21044" xr:uid="{00000000-0005-0000-0000-000090700000}"/>
    <cellStyle name="Normal 57 6 4" xfId="12634" xr:uid="{00000000-0005-0000-0000-000091700000}"/>
    <cellStyle name="Normal 57 6 4 2" xfId="42956" xr:uid="{00000000-0005-0000-0000-000092700000}"/>
    <cellStyle name="Normal 57 6 4 3" xfId="27732" xr:uid="{00000000-0005-0000-0000-000093700000}"/>
    <cellStyle name="Normal 57 6 5" xfId="7613" xr:uid="{00000000-0005-0000-0000-000094700000}"/>
    <cellStyle name="Normal 57 6 5 2" xfId="37939" xr:uid="{00000000-0005-0000-0000-000095700000}"/>
    <cellStyle name="Normal 57 6 5 3" xfId="22715" xr:uid="{00000000-0005-0000-0000-000096700000}"/>
    <cellStyle name="Normal 57 6 6" xfId="32927" xr:uid="{00000000-0005-0000-0000-000097700000}"/>
    <cellStyle name="Normal 57 6 7" xfId="17702" xr:uid="{00000000-0005-0000-0000-000098700000}"/>
    <cellStyle name="Normal 57 7" xfId="3391" xr:uid="{00000000-0005-0000-0000-000099700000}"/>
    <cellStyle name="Normal 57 7 2" xfId="13469" xr:uid="{00000000-0005-0000-0000-00009A700000}"/>
    <cellStyle name="Normal 57 7 2 2" xfId="43791" xr:uid="{00000000-0005-0000-0000-00009B700000}"/>
    <cellStyle name="Normal 57 7 2 3" xfId="28567" xr:uid="{00000000-0005-0000-0000-00009C700000}"/>
    <cellStyle name="Normal 57 7 3" xfId="8449" xr:uid="{00000000-0005-0000-0000-00009D700000}"/>
    <cellStyle name="Normal 57 7 3 2" xfId="38774" xr:uid="{00000000-0005-0000-0000-00009E700000}"/>
    <cellStyle name="Normal 57 7 3 3" xfId="23550" xr:uid="{00000000-0005-0000-0000-00009F700000}"/>
    <cellStyle name="Normal 57 7 4" xfId="33761" xr:uid="{00000000-0005-0000-0000-0000A0700000}"/>
    <cellStyle name="Normal 57 7 5" xfId="18537" xr:uid="{00000000-0005-0000-0000-0000A1700000}"/>
    <cellStyle name="Normal 57 8" xfId="5085" xr:uid="{00000000-0005-0000-0000-0000A2700000}"/>
    <cellStyle name="Normal 57 8 2" xfId="15140" xr:uid="{00000000-0005-0000-0000-0000A3700000}"/>
    <cellStyle name="Normal 57 8 2 2" xfId="45462" xr:uid="{00000000-0005-0000-0000-0000A4700000}"/>
    <cellStyle name="Normal 57 8 2 3" xfId="30238" xr:uid="{00000000-0005-0000-0000-0000A5700000}"/>
    <cellStyle name="Normal 57 8 3" xfId="10120" xr:uid="{00000000-0005-0000-0000-0000A6700000}"/>
    <cellStyle name="Normal 57 8 3 2" xfId="40445" xr:uid="{00000000-0005-0000-0000-0000A7700000}"/>
    <cellStyle name="Normal 57 8 3 3" xfId="25221" xr:uid="{00000000-0005-0000-0000-0000A8700000}"/>
    <cellStyle name="Normal 57 8 4" xfId="35432" xr:uid="{00000000-0005-0000-0000-0000A9700000}"/>
    <cellStyle name="Normal 57 8 5" xfId="20208" xr:uid="{00000000-0005-0000-0000-0000AA700000}"/>
    <cellStyle name="Normal 57 9" xfId="11796" xr:uid="{00000000-0005-0000-0000-0000AB700000}"/>
    <cellStyle name="Normal 57 9 2" xfId="42120" xr:uid="{00000000-0005-0000-0000-0000AC700000}"/>
    <cellStyle name="Normal 57 9 3" xfId="26896" xr:uid="{00000000-0005-0000-0000-0000AD700000}"/>
    <cellStyle name="Normal 58" xfId="1457" xr:uid="{00000000-0005-0000-0000-0000AE700000}"/>
    <cellStyle name="Normal 59" xfId="1458" xr:uid="{00000000-0005-0000-0000-0000AF700000}"/>
    <cellStyle name="Normal 6" xfId="129" xr:uid="{00000000-0005-0000-0000-0000B0700000}"/>
    <cellStyle name="Normal 6 10" xfId="31916" xr:uid="{00000000-0005-0000-0000-0000B1700000}"/>
    <cellStyle name="Normal 6 11" xfId="971" xr:uid="{00000000-0005-0000-0000-0000B2700000}"/>
    <cellStyle name="Normal 6 12" xfId="410" xr:uid="{00000000-0005-0000-0000-0000B3700000}"/>
    <cellStyle name="Normal 6 2" xfId="656" xr:uid="{00000000-0005-0000-0000-0000B4700000}"/>
    <cellStyle name="Normal 6 2 10" xfId="2089" xr:uid="{00000000-0005-0000-0000-0000B5700000}"/>
    <cellStyle name="Normal 6 2 10 2" xfId="2930" xr:uid="{00000000-0005-0000-0000-0000B6700000}"/>
    <cellStyle name="Normal 6 2 10 2 2" xfId="4620" xr:uid="{00000000-0005-0000-0000-0000B7700000}"/>
    <cellStyle name="Normal 6 2 10 2 2 2" xfId="14693" xr:uid="{00000000-0005-0000-0000-0000B8700000}"/>
    <cellStyle name="Normal 6 2 10 2 2 2 2" xfId="45015" xr:uid="{00000000-0005-0000-0000-0000B9700000}"/>
    <cellStyle name="Normal 6 2 10 2 2 2 3" xfId="29791" xr:uid="{00000000-0005-0000-0000-0000BA700000}"/>
    <cellStyle name="Normal 6 2 10 2 2 3" xfId="9673" xr:uid="{00000000-0005-0000-0000-0000BB700000}"/>
    <cellStyle name="Normal 6 2 10 2 2 3 2" xfId="39998" xr:uid="{00000000-0005-0000-0000-0000BC700000}"/>
    <cellStyle name="Normal 6 2 10 2 2 3 3" xfId="24774" xr:uid="{00000000-0005-0000-0000-0000BD700000}"/>
    <cellStyle name="Normal 6 2 10 2 2 4" xfId="34985" xr:uid="{00000000-0005-0000-0000-0000BE700000}"/>
    <cellStyle name="Normal 6 2 10 2 2 5" xfId="19761" xr:uid="{00000000-0005-0000-0000-0000BF700000}"/>
    <cellStyle name="Normal 6 2 10 2 3" xfId="6312" xr:uid="{00000000-0005-0000-0000-0000C0700000}"/>
    <cellStyle name="Normal 6 2 10 2 3 2" xfId="16364" xr:uid="{00000000-0005-0000-0000-0000C1700000}"/>
    <cellStyle name="Normal 6 2 10 2 3 2 2" xfId="46686" xr:uid="{00000000-0005-0000-0000-0000C2700000}"/>
    <cellStyle name="Normal 6 2 10 2 3 2 3" xfId="31462" xr:uid="{00000000-0005-0000-0000-0000C3700000}"/>
    <cellStyle name="Normal 6 2 10 2 3 3" xfId="11344" xr:uid="{00000000-0005-0000-0000-0000C4700000}"/>
    <cellStyle name="Normal 6 2 10 2 3 3 2" xfId="41669" xr:uid="{00000000-0005-0000-0000-0000C5700000}"/>
    <cellStyle name="Normal 6 2 10 2 3 3 3" xfId="26445" xr:uid="{00000000-0005-0000-0000-0000C6700000}"/>
    <cellStyle name="Normal 6 2 10 2 3 4" xfId="36656" xr:uid="{00000000-0005-0000-0000-0000C7700000}"/>
    <cellStyle name="Normal 6 2 10 2 3 5" xfId="21432" xr:uid="{00000000-0005-0000-0000-0000C8700000}"/>
    <cellStyle name="Normal 6 2 10 2 4" xfId="13022" xr:uid="{00000000-0005-0000-0000-0000C9700000}"/>
    <cellStyle name="Normal 6 2 10 2 4 2" xfId="43344" xr:uid="{00000000-0005-0000-0000-0000CA700000}"/>
    <cellStyle name="Normal 6 2 10 2 4 3" xfId="28120" xr:uid="{00000000-0005-0000-0000-0000CB700000}"/>
    <cellStyle name="Normal 6 2 10 2 5" xfId="8001" xr:uid="{00000000-0005-0000-0000-0000CC700000}"/>
    <cellStyle name="Normal 6 2 10 2 5 2" xfId="38327" xr:uid="{00000000-0005-0000-0000-0000CD700000}"/>
    <cellStyle name="Normal 6 2 10 2 5 3" xfId="23103" xr:uid="{00000000-0005-0000-0000-0000CE700000}"/>
    <cellStyle name="Normal 6 2 10 2 6" xfId="33315" xr:uid="{00000000-0005-0000-0000-0000CF700000}"/>
    <cellStyle name="Normal 6 2 10 2 7" xfId="18090" xr:uid="{00000000-0005-0000-0000-0000D0700000}"/>
    <cellStyle name="Normal 6 2 10 3" xfId="3783" xr:uid="{00000000-0005-0000-0000-0000D1700000}"/>
    <cellStyle name="Normal 6 2 10 3 2" xfId="13857" xr:uid="{00000000-0005-0000-0000-0000D2700000}"/>
    <cellStyle name="Normal 6 2 10 3 2 2" xfId="44179" xr:uid="{00000000-0005-0000-0000-0000D3700000}"/>
    <cellStyle name="Normal 6 2 10 3 2 3" xfId="28955" xr:uid="{00000000-0005-0000-0000-0000D4700000}"/>
    <cellStyle name="Normal 6 2 10 3 3" xfId="8837" xr:uid="{00000000-0005-0000-0000-0000D5700000}"/>
    <cellStyle name="Normal 6 2 10 3 3 2" xfId="39162" xr:uid="{00000000-0005-0000-0000-0000D6700000}"/>
    <cellStyle name="Normal 6 2 10 3 3 3" xfId="23938" xr:uid="{00000000-0005-0000-0000-0000D7700000}"/>
    <cellStyle name="Normal 6 2 10 3 4" xfId="34149" xr:uid="{00000000-0005-0000-0000-0000D8700000}"/>
    <cellStyle name="Normal 6 2 10 3 5" xfId="18925" xr:uid="{00000000-0005-0000-0000-0000D9700000}"/>
    <cellStyle name="Normal 6 2 10 4" xfId="5476" xr:uid="{00000000-0005-0000-0000-0000DA700000}"/>
    <cellStyle name="Normal 6 2 10 4 2" xfId="15528" xr:uid="{00000000-0005-0000-0000-0000DB700000}"/>
    <cellStyle name="Normal 6 2 10 4 2 2" xfId="45850" xr:uid="{00000000-0005-0000-0000-0000DC700000}"/>
    <cellStyle name="Normal 6 2 10 4 2 3" xfId="30626" xr:uid="{00000000-0005-0000-0000-0000DD700000}"/>
    <cellStyle name="Normal 6 2 10 4 3" xfId="10508" xr:uid="{00000000-0005-0000-0000-0000DE700000}"/>
    <cellStyle name="Normal 6 2 10 4 3 2" xfId="40833" xr:uid="{00000000-0005-0000-0000-0000DF700000}"/>
    <cellStyle name="Normal 6 2 10 4 3 3" xfId="25609" xr:uid="{00000000-0005-0000-0000-0000E0700000}"/>
    <cellStyle name="Normal 6 2 10 4 4" xfId="35820" xr:uid="{00000000-0005-0000-0000-0000E1700000}"/>
    <cellStyle name="Normal 6 2 10 4 5" xfId="20596" xr:uid="{00000000-0005-0000-0000-0000E2700000}"/>
    <cellStyle name="Normal 6 2 10 5" xfId="12186" xr:uid="{00000000-0005-0000-0000-0000E3700000}"/>
    <cellStyle name="Normal 6 2 10 5 2" xfId="42508" xr:uid="{00000000-0005-0000-0000-0000E4700000}"/>
    <cellStyle name="Normal 6 2 10 5 3" xfId="27284" xr:uid="{00000000-0005-0000-0000-0000E5700000}"/>
    <cellStyle name="Normal 6 2 10 6" xfId="7165" xr:uid="{00000000-0005-0000-0000-0000E6700000}"/>
    <cellStyle name="Normal 6 2 10 6 2" xfId="37491" xr:uid="{00000000-0005-0000-0000-0000E7700000}"/>
    <cellStyle name="Normal 6 2 10 6 3" xfId="22267" xr:uid="{00000000-0005-0000-0000-0000E8700000}"/>
    <cellStyle name="Normal 6 2 10 7" xfId="32479" xr:uid="{00000000-0005-0000-0000-0000E9700000}"/>
    <cellStyle name="Normal 6 2 10 8" xfId="17254" xr:uid="{00000000-0005-0000-0000-0000EA700000}"/>
    <cellStyle name="Normal 6 2 11" xfId="2510" xr:uid="{00000000-0005-0000-0000-0000EB700000}"/>
    <cellStyle name="Normal 6 2 11 2" xfId="4202" xr:uid="{00000000-0005-0000-0000-0000EC700000}"/>
    <cellStyle name="Normal 6 2 11 2 2" xfId="14275" xr:uid="{00000000-0005-0000-0000-0000ED700000}"/>
    <cellStyle name="Normal 6 2 11 2 2 2" xfId="44597" xr:uid="{00000000-0005-0000-0000-0000EE700000}"/>
    <cellStyle name="Normal 6 2 11 2 2 3" xfId="29373" xr:uid="{00000000-0005-0000-0000-0000EF700000}"/>
    <cellStyle name="Normal 6 2 11 2 3" xfId="9255" xr:uid="{00000000-0005-0000-0000-0000F0700000}"/>
    <cellStyle name="Normal 6 2 11 2 3 2" xfId="39580" xr:uid="{00000000-0005-0000-0000-0000F1700000}"/>
    <cellStyle name="Normal 6 2 11 2 3 3" xfId="24356" xr:uid="{00000000-0005-0000-0000-0000F2700000}"/>
    <cellStyle name="Normal 6 2 11 2 4" xfId="34567" xr:uid="{00000000-0005-0000-0000-0000F3700000}"/>
    <cellStyle name="Normal 6 2 11 2 5" xfId="19343" xr:uid="{00000000-0005-0000-0000-0000F4700000}"/>
    <cellStyle name="Normal 6 2 11 3" xfId="5894" xr:uid="{00000000-0005-0000-0000-0000F5700000}"/>
    <cellStyle name="Normal 6 2 11 3 2" xfId="15946" xr:uid="{00000000-0005-0000-0000-0000F6700000}"/>
    <cellStyle name="Normal 6 2 11 3 2 2" xfId="46268" xr:uid="{00000000-0005-0000-0000-0000F7700000}"/>
    <cellStyle name="Normal 6 2 11 3 2 3" xfId="31044" xr:uid="{00000000-0005-0000-0000-0000F8700000}"/>
    <cellStyle name="Normal 6 2 11 3 3" xfId="10926" xr:uid="{00000000-0005-0000-0000-0000F9700000}"/>
    <cellStyle name="Normal 6 2 11 3 3 2" xfId="41251" xr:uid="{00000000-0005-0000-0000-0000FA700000}"/>
    <cellStyle name="Normal 6 2 11 3 3 3" xfId="26027" xr:uid="{00000000-0005-0000-0000-0000FB700000}"/>
    <cellStyle name="Normal 6 2 11 3 4" xfId="36238" xr:uid="{00000000-0005-0000-0000-0000FC700000}"/>
    <cellStyle name="Normal 6 2 11 3 5" xfId="21014" xr:uid="{00000000-0005-0000-0000-0000FD700000}"/>
    <cellStyle name="Normal 6 2 11 4" xfId="12604" xr:uid="{00000000-0005-0000-0000-0000FE700000}"/>
    <cellStyle name="Normal 6 2 11 4 2" xfId="42926" xr:uid="{00000000-0005-0000-0000-0000FF700000}"/>
    <cellStyle name="Normal 6 2 11 4 3" xfId="27702" xr:uid="{00000000-0005-0000-0000-000000710000}"/>
    <cellStyle name="Normal 6 2 11 5" xfId="7583" xr:uid="{00000000-0005-0000-0000-000001710000}"/>
    <cellStyle name="Normal 6 2 11 5 2" xfId="37909" xr:uid="{00000000-0005-0000-0000-000002710000}"/>
    <cellStyle name="Normal 6 2 11 5 3" xfId="22685" xr:uid="{00000000-0005-0000-0000-000003710000}"/>
    <cellStyle name="Normal 6 2 11 6" xfId="32897" xr:uid="{00000000-0005-0000-0000-000004710000}"/>
    <cellStyle name="Normal 6 2 11 7" xfId="17672" xr:uid="{00000000-0005-0000-0000-000005710000}"/>
    <cellStyle name="Normal 6 2 12" xfId="3359" xr:uid="{00000000-0005-0000-0000-000006710000}"/>
    <cellStyle name="Normal 6 2 12 2" xfId="13439" xr:uid="{00000000-0005-0000-0000-000007710000}"/>
    <cellStyle name="Normal 6 2 12 2 2" xfId="43761" xr:uid="{00000000-0005-0000-0000-000008710000}"/>
    <cellStyle name="Normal 6 2 12 2 3" xfId="28537" xr:uid="{00000000-0005-0000-0000-000009710000}"/>
    <cellStyle name="Normal 6 2 12 3" xfId="8419" xr:uid="{00000000-0005-0000-0000-00000A710000}"/>
    <cellStyle name="Normal 6 2 12 3 2" xfId="38744" xr:uid="{00000000-0005-0000-0000-00000B710000}"/>
    <cellStyle name="Normal 6 2 12 3 3" xfId="23520" xr:uid="{00000000-0005-0000-0000-00000C710000}"/>
    <cellStyle name="Normal 6 2 12 4" xfId="33731" xr:uid="{00000000-0005-0000-0000-00000D710000}"/>
    <cellStyle name="Normal 6 2 12 5" xfId="18507" xr:uid="{00000000-0005-0000-0000-00000E710000}"/>
    <cellStyle name="Normal 6 2 13" xfId="5054" xr:uid="{00000000-0005-0000-0000-00000F710000}"/>
    <cellStyle name="Normal 6 2 13 2" xfId="15110" xr:uid="{00000000-0005-0000-0000-000010710000}"/>
    <cellStyle name="Normal 6 2 13 2 2" xfId="45432" xr:uid="{00000000-0005-0000-0000-000011710000}"/>
    <cellStyle name="Normal 6 2 13 2 3" xfId="30208" xr:uid="{00000000-0005-0000-0000-000012710000}"/>
    <cellStyle name="Normal 6 2 13 3" xfId="10090" xr:uid="{00000000-0005-0000-0000-000013710000}"/>
    <cellStyle name="Normal 6 2 13 3 2" xfId="40415" xr:uid="{00000000-0005-0000-0000-000014710000}"/>
    <cellStyle name="Normal 6 2 13 3 3" xfId="25191" xr:uid="{00000000-0005-0000-0000-000015710000}"/>
    <cellStyle name="Normal 6 2 13 4" xfId="35402" xr:uid="{00000000-0005-0000-0000-000016710000}"/>
    <cellStyle name="Normal 6 2 13 5" xfId="20178" xr:uid="{00000000-0005-0000-0000-000017710000}"/>
    <cellStyle name="Normal 6 2 14" xfId="11766" xr:uid="{00000000-0005-0000-0000-000018710000}"/>
    <cellStyle name="Normal 6 2 14 2" xfId="42090" xr:uid="{00000000-0005-0000-0000-000019710000}"/>
    <cellStyle name="Normal 6 2 14 3" xfId="26866" xr:uid="{00000000-0005-0000-0000-00001A710000}"/>
    <cellStyle name="Normal 6 2 15" xfId="6744" xr:uid="{00000000-0005-0000-0000-00001B710000}"/>
    <cellStyle name="Normal 6 2 15 2" xfId="37073" xr:uid="{00000000-0005-0000-0000-00001C710000}"/>
    <cellStyle name="Normal 6 2 15 3" xfId="21849" xr:uid="{00000000-0005-0000-0000-00001D710000}"/>
    <cellStyle name="Normal 6 2 16" xfId="31918" xr:uid="{00000000-0005-0000-0000-00001E710000}"/>
    <cellStyle name="Normal 6 2 17" xfId="16834" xr:uid="{00000000-0005-0000-0000-00001F710000}"/>
    <cellStyle name="Normal 6 2 18" xfId="1160" xr:uid="{00000000-0005-0000-0000-000020710000}"/>
    <cellStyle name="Normal 6 2 2" xfId="660" xr:uid="{00000000-0005-0000-0000-000021710000}"/>
    <cellStyle name="Normal 6 2 2 2" xfId="713" xr:uid="{00000000-0005-0000-0000-000022710000}"/>
    <cellStyle name="Normal 6 2 2 2 2" xfId="734" xr:uid="{00000000-0005-0000-0000-000023710000}"/>
    <cellStyle name="Normal 6 2 2 2 2 2" xfId="15103" xr:uid="{00000000-0005-0000-0000-000024710000}"/>
    <cellStyle name="Normal 6 2 2 2 2 2 2" xfId="45425" xr:uid="{00000000-0005-0000-0000-000025710000}"/>
    <cellStyle name="Normal 6 2 2 2 2 2 3" xfId="30201" xr:uid="{00000000-0005-0000-0000-000026710000}"/>
    <cellStyle name="Normal 6 2 2 2 2 3" xfId="10083" xr:uid="{00000000-0005-0000-0000-000027710000}"/>
    <cellStyle name="Normal 6 2 2 2 2 3 2" xfId="40408" xr:uid="{00000000-0005-0000-0000-000028710000}"/>
    <cellStyle name="Normal 6 2 2 2 2 3 3" xfId="25184" xr:uid="{00000000-0005-0000-0000-000029710000}"/>
    <cellStyle name="Normal 6 2 2 2 2 4" xfId="35395" xr:uid="{00000000-0005-0000-0000-00002A710000}"/>
    <cellStyle name="Normal 6 2 2 2 2 5" xfId="20171" xr:uid="{00000000-0005-0000-0000-00002B710000}"/>
    <cellStyle name="Normal 6 2 2 2 2 6" xfId="5031" xr:uid="{00000000-0005-0000-0000-00002C710000}"/>
    <cellStyle name="Normal 6 2 2 2 3" xfId="755" xr:uid="{00000000-0005-0000-0000-00002D710000}"/>
    <cellStyle name="Normal 6 2 2 2 3 2" xfId="16774" xr:uid="{00000000-0005-0000-0000-00002E710000}"/>
    <cellStyle name="Normal 6 2 2 2 3 2 2" xfId="47096" xr:uid="{00000000-0005-0000-0000-00002F710000}"/>
    <cellStyle name="Normal 6 2 2 2 3 2 3" xfId="31872" xr:uid="{00000000-0005-0000-0000-000030710000}"/>
    <cellStyle name="Normal 6 2 2 2 3 3" xfId="11754" xr:uid="{00000000-0005-0000-0000-000031710000}"/>
    <cellStyle name="Normal 6 2 2 2 3 3 2" xfId="42079" xr:uid="{00000000-0005-0000-0000-000032710000}"/>
    <cellStyle name="Normal 6 2 2 2 3 3 3" xfId="26855" xr:uid="{00000000-0005-0000-0000-000033710000}"/>
    <cellStyle name="Normal 6 2 2 2 3 4" xfId="37066" xr:uid="{00000000-0005-0000-0000-000034710000}"/>
    <cellStyle name="Normal 6 2 2 2 3 5" xfId="21842" xr:uid="{00000000-0005-0000-0000-000035710000}"/>
    <cellStyle name="Normal 6 2 2 2 3 6" xfId="6722" xr:uid="{00000000-0005-0000-0000-000036710000}"/>
    <cellStyle name="Normal 6 2 2 2 4" xfId="13432" xr:uid="{00000000-0005-0000-0000-000037710000}"/>
    <cellStyle name="Normal 6 2 2 2 4 2" xfId="43754" xr:uid="{00000000-0005-0000-0000-000038710000}"/>
    <cellStyle name="Normal 6 2 2 2 4 3" xfId="28530" xr:uid="{00000000-0005-0000-0000-000039710000}"/>
    <cellStyle name="Normal 6 2 2 2 5" xfId="8411" xr:uid="{00000000-0005-0000-0000-00003A710000}"/>
    <cellStyle name="Normal 6 2 2 2 5 2" xfId="38737" xr:uid="{00000000-0005-0000-0000-00003B710000}"/>
    <cellStyle name="Normal 6 2 2 2 5 3" xfId="23513" xr:uid="{00000000-0005-0000-0000-00003C710000}"/>
    <cellStyle name="Normal 6 2 2 2 6" xfId="31931" xr:uid="{00000000-0005-0000-0000-00003D710000}"/>
    <cellStyle name="Normal 6 2 2 2 7" xfId="18500" xr:uid="{00000000-0005-0000-0000-00003E710000}"/>
    <cellStyle name="Normal 6 2 2 2 8" xfId="3341" xr:uid="{00000000-0005-0000-0000-00003F710000}"/>
    <cellStyle name="Normal 6 2 2 3" xfId="725" xr:uid="{00000000-0005-0000-0000-000040710000}"/>
    <cellStyle name="Normal 6 2 2 3 2" xfId="32095" xr:uid="{00000000-0005-0000-0000-000041710000}"/>
    <cellStyle name="Normal 6 2 2 4" xfId="746" xr:uid="{00000000-0005-0000-0000-000042710000}"/>
    <cellStyle name="Normal 6 2 2 4 2" xfId="31922" xr:uid="{00000000-0005-0000-0000-000043710000}"/>
    <cellStyle name="Normal 6 2 2 5" xfId="1460" xr:uid="{00000000-0005-0000-0000-000044710000}"/>
    <cellStyle name="Normal 6 2 3" xfId="709" xr:uid="{00000000-0005-0000-0000-000045710000}"/>
    <cellStyle name="Normal 6 2 3 10" xfId="6776" xr:uid="{00000000-0005-0000-0000-000046710000}"/>
    <cellStyle name="Normal 6 2 3 10 2" xfId="37104" xr:uid="{00000000-0005-0000-0000-000047710000}"/>
    <cellStyle name="Normal 6 2 3 10 3" xfId="21880" xr:uid="{00000000-0005-0000-0000-000048710000}"/>
    <cellStyle name="Normal 6 2 3 11" xfId="31927" xr:uid="{00000000-0005-0000-0000-000049710000}"/>
    <cellStyle name="Normal 6 2 3 12" xfId="16865" xr:uid="{00000000-0005-0000-0000-00004A710000}"/>
    <cellStyle name="Normal 6 2 3 13" xfId="1461" xr:uid="{00000000-0005-0000-0000-00004B710000}"/>
    <cellStyle name="Normal 6 2 3 14" xfId="47306" xr:uid="{00000000-0005-0000-0000-00004C710000}"/>
    <cellStyle name="Normal 6 2 3 2" xfId="730" xr:uid="{00000000-0005-0000-0000-00004D710000}"/>
    <cellStyle name="Normal 6 2 3 2 10" xfId="32147" xr:uid="{00000000-0005-0000-0000-00004E710000}"/>
    <cellStyle name="Normal 6 2 3 2 11" xfId="16919" xr:uid="{00000000-0005-0000-0000-00004F710000}"/>
    <cellStyle name="Normal 6 2 3 2 12" xfId="1740" xr:uid="{00000000-0005-0000-0000-000050710000}"/>
    <cellStyle name="Normal 6 2 3 2 2" xfId="1848" xr:uid="{00000000-0005-0000-0000-000051710000}"/>
    <cellStyle name="Normal 6 2 3 2 2 10" xfId="17023" xr:uid="{00000000-0005-0000-0000-000052710000}"/>
    <cellStyle name="Normal 6 2 3 2 2 2" xfId="2065" xr:uid="{00000000-0005-0000-0000-000053710000}"/>
    <cellStyle name="Normal 6 2 3 2 2 2 2" xfId="2486" xr:uid="{00000000-0005-0000-0000-000054710000}"/>
    <cellStyle name="Normal 6 2 3 2 2 2 2 2" xfId="3325" xr:uid="{00000000-0005-0000-0000-000055710000}"/>
    <cellStyle name="Normal 6 2 3 2 2 2 2 2 2" xfId="5015" xr:uid="{00000000-0005-0000-0000-000056710000}"/>
    <cellStyle name="Normal 6 2 3 2 2 2 2 2 2 2" xfId="15088" xr:uid="{00000000-0005-0000-0000-000057710000}"/>
    <cellStyle name="Normal 6 2 3 2 2 2 2 2 2 2 2" xfId="45410" xr:uid="{00000000-0005-0000-0000-000058710000}"/>
    <cellStyle name="Normal 6 2 3 2 2 2 2 2 2 2 3" xfId="30186" xr:uid="{00000000-0005-0000-0000-000059710000}"/>
    <cellStyle name="Normal 6 2 3 2 2 2 2 2 2 3" xfId="10068" xr:uid="{00000000-0005-0000-0000-00005A710000}"/>
    <cellStyle name="Normal 6 2 3 2 2 2 2 2 2 3 2" xfId="40393" xr:uid="{00000000-0005-0000-0000-00005B710000}"/>
    <cellStyle name="Normal 6 2 3 2 2 2 2 2 2 3 3" xfId="25169" xr:uid="{00000000-0005-0000-0000-00005C710000}"/>
    <cellStyle name="Normal 6 2 3 2 2 2 2 2 2 4" xfId="35380" xr:uid="{00000000-0005-0000-0000-00005D710000}"/>
    <cellStyle name="Normal 6 2 3 2 2 2 2 2 2 5" xfId="20156" xr:uid="{00000000-0005-0000-0000-00005E710000}"/>
    <cellStyle name="Normal 6 2 3 2 2 2 2 2 3" xfId="6707" xr:uid="{00000000-0005-0000-0000-00005F710000}"/>
    <cellStyle name="Normal 6 2 3 2 2 2 2 2 3 2" xfId="16759" xr:uid="{00000000-0005-0000-0000-000060710000}"/>
    <cellStyle name="Normal 6 2 3 2 2 2 2 2 3 2 2" xfId="47081" xr:uid="{00000000-0005-0000-0000-000061710000}"/>
    <cellStyle name="Normal 6 2 3 2 2 2 2 2 3 2 3" xfId="31857" xr:uid="{00000000-0005-0000-0000-000062710000}"/>
    <cellStyle name="Normal 6 2 3 2 2 2 2 2 3 3" xfId="11739" xr:uid="{00000000-0005-0000-0000-000063710000}"/>
    <cellStyle name="Normal 6 2 3 2 2 2 2 2 3 3 2" xfId="42064" xr:uid="{00000000-0005-0000-0000-000064710000}"/>
    <cellStyle name="Normal 6 2 3 2 2 2 2 2 3 3 3" xfId="26840" xr:uid="{00000000-0005-0000-0000-000065710000}"/>
    <cellStyle name="Normal 6 2 3 2 2 2 2 2 3 4" xfId="37051" xr:uid="{00000000-0005-0000-0000-000066710000}"/>
    <cellStyle name="Normal 6 2 3 2 2 2 2 2 3 5" xfId="21827" xr:uid="{00000000-0005-0000-0000-000067710000}"/>
    <cellStyle name="Normal 6 2 3 2 2 2 2 2 4" xfId="13417" xr:uid="{00000000-0005-0000-0000-000068710000}"/>
    <cellStyle name="Normal 6 2 3 2 2 2 2 2 4 2" xfId="43739" xr:uid="{00000000-0005-0000-0000-000069710000}"/>
    <cellStyle name="Normal 6 2 3 2 2 2 2 2 4 3" xfId="28515" xr:uid="{00000000-0005-0000-0000-00006A710000}"/>
    <cellStyle name="Normal 6 2 3 2 2 2 2 2 5" xfId="8396" xr:uid="{00000000-0005-0000-0000-00006B710000}"/>
    <cellStyle name="Normal 6 2 3 2 2 2 2 2 5 2" xfId="38722" xr:uid="{00000000-0005-0000-0000-00006C710000}"/>
    <cellStyle name="Normal 6 2 3 2 2 2 2 2 5 3" xfId="23498" xr:uid="{00000000-0005-0000-0000-00006D710000}"/>
    <cellStyle name="Normal 6 2 3 2 2 2 2 2 6" xfId="33710" xr:uid="{00000000-0005-0000-0000-00006E710000}"/>
    <cellStyle name="Normal 6 2 3 2 2 2 2 2 7" xfId="18485" xr:uid="{00000000-0005-0000-0000-00006F710000}"/>
    <cellStyle name="Normal 6 2 3 2 2 2 2 3" xfId="4178" xr:uid="{00000000-0005-0000-0000-000070710000}"/>
    <cellStyle name="Normal 6 2 3 2 2 2 2 3 2" xfId="14252" xr:uid="{00000000-0005-0000-0000-000071710000}"/>
    <cellStyle name="Normal 6 2 3 2 2 2 2 3 2 2" xfId="44574" xr:uid="{00000000-0005-0000-0000-000072710000}"/>
    <cellStyle name="Normal 6 2 3 2 2 2 2 3 2 3" xfId="29350" xr:uid="{00000000-0005-0000-0000-000073710000}"/>
    <cellStyle name="Normal 6 2 3 2 2 2 2 3 3" xfId="9232" xr:uid="{00000000-0005-0000-0000-000074710000}"/>
    <cellStyle name="Normal 6 2 3 2 2 2 2 3 3 2" xfId="39557" xr:uid="{00000000-0005-0000-0000-000075710000}"/>
    <cellStyle name="Normal 6 2 3 2 2 2 2 3 3 3" xfId="24333" xr:uid="{00000000-0005-0000-0000-000076710000}"/>
    <cellStyle name="Normal 6 2 3 2 2 2 2 3 4" xfId="34544" xr:uid="{00000000-0005-0000-0000-000077710000}"/>
    <cellStyle name="Normal 6 2 3 2 2 2 2 3 5" xfId="19320" xr:uid="{00000000-0005-0000-0000-000078710000}"/>
    <cellStyle name="Normal 6 2 3 2 2 2 2 4" xfId="5871" xr:uid="{00000000-0005-0000-0000-000079710000}"/>
    <cellStyle name="Normal 6 2 3 2 2 2 2 4 2" xfId="15923" xr:uid="{00000000-0005-0000-0000-00007A710000}"/>
    <cellStyle name="Normal 6 2 3 2 2 2 2 4 2 2" xfId="46245" xr:uid="{00000000-0005-0000-0000-00007B710000}"/>
    <cellStyle name="Normal 6 2 3 2 2 2 2 4 2 3" xfId="31021" xr:uid="{00000000-0005-0000-0000-00007C710000}"/>
    <cellStyle name="Normal 6 2 3 2 2 2 2 4 3" xfId="10903" xr:uid="{00000000-0005-0000-0000-00007D710000}"/>
    <cellStyle name="Normal 6 2 3 2 2 2 2 4 3 2" xfId="41228" xr:uid="{00000000-0005-0000-0000-00007E710000}"/>
    <cellStyle name="Normal 6 2 3 2 2 2 2 4 3 3" xfId="26004" xr:uid="{00000000-0005-0000-0000-00007F710000}"/>
    <cellStyle name="Normal 6 2 3 2 2 2 2 4 4" xfId="36215" xr:uid="{00000000-0005-0000-0000-000080710000}"/>
    <cellStyle name="Normal 6 2 3 2 2 2 2 4 5" xfId="20991" xr:uid="{00000000-0005-0000-0000-000081710000}"/>
    <cellStyle name="Normal 6 2 3 2 2 2 2 5" xfId="12581" xr:uid="{00000000-0005-0000-0000-000082710000}"/>
    <cellStyle name="Normal 6 2 3 2 2 2 2 5 2" xfId="42903" xr:uid="{00000000-0005-0000-0000-000083710000}"/>
    <cellStyle name="Normal 6 2 3 2 2 2 2 5 3" xfId="27679" xr:uid="{00000000-0005-0000-0000-000084710000}"/>
    <cellStyle name="Normal 6 2 3 2 2 2 2 6" xfId="7560" xr:uid="{00000000-0005-0000-0000-000085710000}"/>
    <cellStyle name="Normal 6 2 3 2 2 2 2 6 2" xfId="37886" xr:uid="{00000000-0005-0000-0000-000086710000}"/>
    <cellStyle name="Normal 6 2 3 2 2 2 2 6 3" xfId="22662" xr:uid="{00000000-0005-0000-0000-000087710000}"/>
    <cellStyle name="Normal 6 2 3 2 2 2 2 7" xfId="32874" xr:uid="{00000000-0005-0000-0000-000088710000}"/>
    <cellStyle name="Normal 6 2 3 2 2 2 2 8" xfId="17649" xr:uid="{00000000-0005-0000-0000-000089710000}"/>
    <cellStyle name="Normal 6 2 3 2 2 2 3" xfId="2907" xr:uid="{00000000-0005-0000-0000-00008A710000}"/>
    <cellStyle name="Normal 6 2 3 2 2 2 3 2" xfId="4597" xr:uid="{00000000-0005-0000-0000-00008B710000}"/>
    <cellStyle name="Normal 6 2 3 2 2 2 3 2 2" xfId="14670" xr:uid="{00000000-0005-0000-0000-00008C710000}"/>
    <cellStyle name="Normal 6 2 3 2 2 2 3 2 2 2" xfId="44992" xr:uid="{00000000-0005-0000-0000-00008D710000}"/>
    <cellStyle name="Normal 6 2 3 2 2 2 3 2 2 3" xfId="29768" xr:uid="{00000000-0005-0000-0000-00008E710000}"/>
    <cellStyle name="Normal 6 2 3 2 2 2 3 2 3" xfId="9650" xr:uid="{00000000-0005-0000-0000-00008F710000}"/>
    <cellStyle name="Normal 6 2 3 2 2 2 3 2 3 2" xfId="39975" xr:uid="{00000000-0005-0000-0000-000090710000}"/>
    <cellStyle name="Normal 6 2 3 2 2 2 3 2 3 3" xfId="24751" xr:uid="{00000000-0005-0000-0000-000091710000}"/>
    <cellStyle name="Normal 6 2 3 2 2 2 3 2 4" xfId="34962" xr:uid="{00000000-0005-0000-0000-000092710000}"/>
    <cellStyle name="Normal 6 2 3 2 2 2 3 2 5" xfId="19738" xr:uid="{00000000-0005-0000-0000-000093710000}"/>
    <cellStyle name="Normal 6 2 3 2 2 2 3 3" xfId="6289" xr:uid="{00000000-0005-0000-0000-000094710000}"/>
    <cellStyle name="Normal 6 2 3 2 2 2 3 3 2" xfId="16341" xr:uid="{00000000-0005-0000-0000-000095710000}"/>
    <cellStyle name="Normal 6 2 3 2 2 2 3 3 2 2" xfId="46663" xr:uid="{00000000-0005-0000-0000-000096710000}"/>
    <cellStyle name="Normal 6 2 3 2 2 2 3 3 2 3" xfId="31439" xr:uid="{00000000-0005-0000-0000-000097710000}"/>
    <cellStyle name="Normal 6 2 3 2 2 2 3 3 3" xfId="11321" xr:uid="{00000000-0005-0000-0000-000098710000}"/>
    <cellStyle name="Normal 6 2 3 2 2 2 3 3 3 2" xfId="41646" xr:uid="{00000000-0005-0000-0000-000099710000}"/>
    <cellStyle name="Normal 6 2 3 2 2 2 3 3 3 3" xfId="26422" xr:uid="{00000000-0005-0000-0000-00009A710000}"/>
    <cellStyle name="Normal 6 2 3 2 2 2 3 3 4" xfId="36633" xr:uid="{00000000-0005-0000-0000-00009B710000}"/>
    <cellStyle name="Normal 6 2 3 2 2 2 3 3 5" xfId="21409" xr:uid="{00000000-0005-0000-0000-00009C710000}"/>
    <cellStyle name="Normal 6 2 3 2 2 2 3 4" xfId="12999" xr:uid="{00000000-0005-0000-0000-00009D710000}"/>
    <cellStyle name="Normal 6 2 3 2 2 2 3 4 2" xfId="43321" xr:uid="{00000000-0005-0000-0000-00009E710000}"/>
    <cellStyle name="Normal 6 2 3 2 2 2 3 4 3" xfId="28097" xr:uid="{00000000-0005-0000-0000-00009F710000}"/>
    <cellStyle name="Normal 6 2 3 2 2 2 3 5" xfId="7978" xr:uid="{00000000-0005-0000-0000-0000A0710000}"/>
    <cellStyle name="Normal 6 2 3 2 2 2 3 5 2" xfId="38304" xr:uid="{00000000-0005-0000-0000-0000A1710000}"/>
    <cellStyle name="Normal 6 2 3 2 2 2 3 5 3" xfId="23080" xr:uid="{00000000-0005-0000-0000-0000A2710000}"/>
    <cellStyle name="Normal 6 2 3 2 2 2 3 6" xfId="33292" xr:uid="{00000000-0005-0000-0000-0000A3710000}"/>
    <cellStyle name="Normal 6 2 3 2 2 2 3 7" xfId="18067" xr:uid="{00000000-0005-0000-0000-0000A4710000}"/>
    <cellStyle name="Normal 6 2 3 2 2 2 4" xfId="3760" xr:uid="{00000000-0005-0000-0000-0000A5710000}"/>
    <cellStyle name="Normal 6 2 3 2 2 2 4 2" xfId="13834" xr:uid="{00000000-0005-0000-0000-0000A6710000}"/>
    <cellStyle name="Normal 6 2 3 2 2 2 4 2 2" xfId="44156" xr:uid="{00000000-0005-0000-0000-0000A7710000}"/>
    <cellStyle name="Normal 6 2 3 2 2 2 4 2 3" xfId="28932" xr:uid="{00000000-0005-0000-0000-0000A8710000}"/>
    <cellStyle name="Normal 6 2 3 2 2 2 4 3" xfId="8814" xr:uid="{00000000-0005-0000-0000-0000A9710000}"/>
    <cellStyle name="Normal 6 2 3 2 2 2 4 3 2" xfId="39139" xr:uid="{00000000-0005-0000-0000-0000AA710000}"/>
    <cellStyle name="Normal 6 2 3 2 2 2 4 3 3" xfId="23915" xr:uid="{00000000-0005-0000-0000-0000AB710000}"/>
    <cellStyle name="Normal 6 2 3 2 2 2 4 4" xfId="34126" xr:uid="{00000000-0005-0000-0000-0000AC710000}"/>
    <cellStyle name="Normal 6 2 3 2 2 2 4 5" xfId="18902" xr:uid="{00000000-0005-0000-0000-0000AD710000}"/>
    <cellStyle name="Normal 6 2 3 2 2 2 5" xfId="5453" xr:uid="{00000000-0005-0000-0000-0000AE710000}"/>
    <cellStyle name="Normal 6 2 3 2 2 2 5 2" xfId="15505" xr:uid="{00000000-0005-0000-0000-0000AF710000}"/>
    <cellStyle name="Normal 6 2 3 2 2 2 5 2 2" xfId="45827" xr:uid="{00000000-0005-0000-0000-0000B0710000}"/>
    <cellStyle name="Normal 6 2 3 2 2 2 5 2 3" xfId="30603" xr:uid="{00000000-0005-0000-0000-0000B1710000}"/>
    <cellStyle name="Normal 6 2 3 2 2 2 5 3" xfId="10485" xr:uid="{00000000-0005-0000-0000-0000B2710000}"/>
    <cellStyle name="Normal 6 2 3 2 2 2 5 3 2" xfId="40810" xr:uid="{00000000-0005-0000-0000-0000B3710000}"/>
    <cellStyle name="Normal 6 2 3 2 2 2 5 3 3" xfId="25586" xr:uid="{00000000-0005-0000-0000-0000B4710000}"/>
    <cellStyle name="Normal 6 2 3 2 2 2 5 4" xfId="35797" xr:uid="{00000000-0005-0000-0000-0000B5710000}"/>
    <cellStyle name="Normal 6 2 3 2 2 2 5 5" xfId="20573" xr:uid="{00000000-0005-0000-0000-0000B6710000}"/>
    <cellStyle name="Normal 6 2 3 2 2 2 6" xfId="12163" xr:uid="{00000000-0005-0000-0000-0000B7710000}"/>
    <cellStyle name="Normal 6 2 3 2 2 2 6 2" xfId="42485" xr:uid="{00000000-0005-0000-0000-0000B8710000}"/>
    <cellStyle name="Normal 6 2 3 2 2 2 6 3" xfId="27261" xr:uid="{00000000-0005-0000-0000-0000B9710000}"/>
    <cellStyle name="Normal 6 2 3 2 2 2 7" xfId="7142" xr:uid="{00000000-0005-0000-0000-0000BA710000}"/>
    <cellStyle name="Normal 6 2 3 2 2 2 7 2" xfId="37468" xr:uid="{00000000-0005-0000-0000-0000BB710000}"/>
    <cellStyle name="Normal 6 2 3 2 2 2 7 3" xfId="22244" xr:uid="{00000000-0005-0000-0000-0000BC710000}"/>
    <cellStyle name="Normal 6 2 3 2 2 2 8" xfId="32456" xr:uid="{00000000-0005-0000-0000-0000BD710000}"/>
    <cellStyle name="Normal 6 2 3 2 2 2 9" xfId="17231" xr:uid="{00000000-0005-0000-0000-0000BE710000}"/>
    <cellStyle name="Normal 6 2 3 2 2 3" xfId="2278" xr:uid="{00000000-0005-0000-0000-0000BF710000}"/>
    <cellStyle name="Normal 6 2 3 2 2 3 2" xfId="3117" xr:uid="{00000000-0005-0000-0000-0000C0710000}"/>
    <cellStyle name="Normal 6 2 3 2 2 3 2 2" xfId="4807" xr:uid="{00000000-0005-0000-0000-0000C1710000}"/>
    <cellStyle name="Normal 6 2 3 2 2 3 2 2 2" xfId="14880" xr:uid="{00000000-0005-0000-0000-0000C2710000}"/>
    <cellStyle name="Normal 6 2 3 2 2 3 2 2 2 2" xfId="45202" xr:uid="{00000000-0005-0000-0000-0000C3710000}"/>
    <cellStyle name="Normal 6 2 3 2 2 3 2 2 2 3" xfId="29978" xr:uid="{00000000-0005-0000-0000-0000C4710000}"/>
    <cellStyle name="Normal 6 2 3 2 2 3 2 2 3" xfId="9860" xr:uid="{00000000-0005-0000-0000-0000C5710000}"/>
    <cellStyle name="Normal 6 2 3 2 2 3 2 2 3 2" xfId="40185" xr:uid="{00000000-0005-0000-0000-0000C6710000}"/>
    <cellStyle name="Normal 6 2 3 2 2 3 2 2 3 3" xfId="24961" xr:uid="{00000000-0005-0000-0000-0000C7710000}"/>
    <cellStyle name="Normal 6 2 3 2 2 3 2 2 4" xfId="35172" xr:uid="{00000000-0005-0000-0000-0000C8710000}"/>
    <cellStyle name="Normal 6 2 3 2 2 3 2 2 5" xfId="19948" xr:uid="{00000000-0005-0000-0000-0000C9710000}"/>
    <cellStyle name="Normal 6 2 3 2 2 3 2 3" xfId="6499" xr:uid="{00000000-0005-0000-0000-0000CA710000}"/>
    <cellStyle name="Normal 6 2 3 2 2 3 2 3 2" xfId="16551" xr:uid="{00000000-0005-0000-0000-0000CB710000}"/>
    <cellStyle name="Normal 6 2 3 2 2 3 2 3 2 2" xfId="46873" xr:uid="{00000000-0005-0000-0000-0000CC710000}"/>
    <cellStyle name="Normal 6 2 3 2 2 3 2 3 2 3" xfId="31649" xr:uid="{00000000-0005-0000-0000-0000CD710000}"/>
    <cellStyle name="Normal 6 2 3 2 2 3 2 3 3" xfId="11531" xr:uid="{00000000-0005-0000-0000-0000CE710000}"/>
    <cellStyle name="Normal 6 2 3 2 2 3 2 3 3 2" xfId="41856" xr:uid="{00000000-0005-0000-0000-0000CF710000}"/>
    <cellStyle name="Normal 6 2 3 2 2 3 2 3 3 3" xfId="26632" xr:uid="{00000000-0005-0000-0000-0000D0710000}"/>
    <cellStyle name="Normal 6 2 3 2 2 3 2 3 4" xfId="36843" xr:uid="{00000000-0005-0000-0000-0000D1710000}"/>
    <cellStyle name="Normal 6 2 3 2 2 3 2 3 5" xfId="21619" xr:uid="{00000000-0005-0000-0000-0000D2710000}"/>
    <cellStyle name="Normal 6 2 3 2 2 3 2 4" xfId="13209" xr:uid="{00000000-0005-0000-0000-0000D3710000}"/>
    <cellStyle name="Normal 6 2 3 2 2 3 2 4 2" xfId="43531" xr:uid="{00000000-0005-0000-0000-0000D4710000}"/>
    <cellStyle name="Normal 6 2 3 2 2 3 2 4 3" xfId="28307" xr:uid="{00000000-0005-0000-0000-0000D5710000}"/>
    <cellStyle name="Normal 6 2 3 2 2 3 2 5" xfId="8188" xr:uid="{00000000-0005-0000-0000-0000D6710000}"/>
    <cellStyle name="Normal 6 2 3 2 2 3 2 5 2" xfId="38514" xr:uid="{00000000-0005-0000-0000-0000D7710000}"/>
    <cellStyle name="Normal 6 2 3 2 2 3 2 5 3" xfId="23290" xr:uid="{00000000-0005-0000-0000-0000D8710000}"/>
    <cellStyle name="Normal 6 2 3 2 2 3 2 6" xfId="33502" xr:uid="{00000000-0005-0000-0000-0000D9710000}"/>
    <cellStyle name="Normal 6 2 3 2 2 3 2 7" xfId="18277" xr:uid="{00000000-0005-0000-0000-0000DA710000}"/>
    <cellStyle name="Normal 6 2 3 2 2 3 3" xfId="3970" xr:uid="{00000000-0005-0000-0000-0000DB710000}"/>
    <cellStyle name="Normal 6 2 3 2 2 3 3 2" xfId="14044" xr:uid="{00000000-0005-0000-0000-0000DC710000}"/>
    <cellStyle name="Normal 6 2 3 2 2 3 3 2 2" xfId="44366" xr:uid="{00000000-0005-0000-0000-0000DD710000}"/>
    <cellStyle name="Normal 6 2 3 2 2 3 3 2 3" xfId="29142" xr:uid="{00000000-0005-0000-0000-0000DE710000}"/>
    <cellStyle name="Normal 6 2 3 2 2 3 3 3" xfId="9024" xr:uid="{00000000-0005-0000-0000-0000DF710000}"/>
    <cellStyle name="Normal 6 2 3 2 2 3 3 3 2" xfId="39349" xr:uid="{00000000-0005-0000-0000-0000E0710000}"/>
    <cellStyle name="Normal 6 2 3 2 2 3 3 3 3" xfId="24125" xr:uid="{00000000-0005-0000-0000-0000E1710000}"/>
    <cellStyle name="Normal 6 2 3 2 2 3 3 4" xfId="34336" xr:uid="{00000000-0005-0000-0000-0000E2710000}"/>
    <cellStyle name="Normal 6 2 3 2 2 3 3 5" xfId="19112" xr:uid="{00000000-0005-0000-0000-0000E3710000}"/>
    <cellStyle name="Normal 6 2 3 2 2 3 4" xfId="5663" xr:uid="{00000000-0005-0000-0000-0000E4710000}"/>
    <cellStyle name="Normal 6 2 3 2 2 3 4 2" xfId="15715" xr:uid="{00000000-0005-0000-0000-0000E5710000}"/>
    <cellStyle name="Normal 6 2 3 2 2 3 4 2 2" xfId="46037" xr:uid="{00000000-0005-0000-0000-0000E6710000}"/>
    <cellStyle name="Normal 6 2 3 2 2 3 4 2 3" xfId="30813" xr:uid="{00000000-0005-0000-0000-0000E7710000}"/>
    <cellStyle name="Normal 6 2 3 2 2 3 4 3" xfId="10695" xr:uid="{00000000-0005-0000-0000-0000E8710000}"/>
    <cellStyle name="Normal 6 2 3 2 2 3 4 3 2" xfId="41020" xr:uid="{00000000-0005-0000-0000-0000E9710000}"/>
    <cellStyle name="Normal 6 2 3 2 2 3 4 3 3" xfId="25796" xr:uid="{00000000-0005-0000-0000-0000EA710000}"/>
    <cellStyle name="Normal 6 2 3 2 2 3 4 4" xfId="36007" xr:uid="{00000000-0005-0000-0000-0000EB710000}"/>
    <cellStyle name="Normal 6 2 3 2 2 3 4 5" xfId="20783" xr:uid="{00000000-0005-0000-0000-0000EC710000}"/>
    <cellStyle name="Normal 6 2 3 2 2 3 5" xfId="12373" xr:uid="{00000000-0005-0000-0000-0000ED710000}"/>
    <cellStyle name="Normal 6 2 3 2 2 3 5 2" xfId="42695" xr:uid="{00000000-0005-0000-0000-0000EE710000}"/>
    <cellStyle name="Normal 6 2 3 2 2 3 5 3" xfId="27471" xr:uid="{00000000-0005-0000-0000-0000EF710000}"/>
    <cellStyle name="Normal 6 2 3 2 2 3 6" xfId="7352" xr:uid="{00000000-0005-0000-0000-0000F0710000}"/>
    <cellStyle name="Normal 6 2 3 2 2 3 6 2" xfId="37678" xr:uid="{00000000-0005-0000-0000-0000F1710000}"/>
    <cellStyle name="Normal 6 2 3 2 2 3 6 3" xfId="22454" xr:uid="{00000000-0005-0000-0000-0000F2710000}"/>
    <cellStyle name="Normal 6 2 3 2 2 3 7" xfId="32666" xr:uid="{00000000-0005-0000-0000-0000F3710000}"/>
    <cellStyle name="Normal 6 2 3 2 2 3 8" xfId="17441" xr:uid="{00000000-0005-0000-0000-0000F4710000}"/>
    <cellStyle name="Normal 6 2 3 2 2 4" xfId="2699" xr:uid="{00000000-0005-0000-0000-0000F5710000}"/>
    <cellStyle name="Normal 6 2 3 2 2 4 2" xfId="4389" xr:uid="{00000000-0005-0000-0000-0000F6710000}"/>
    <cellStyle name="Normal 6 2 3 2 2 4 2 2" xfId="14462" xr:uid="{00000000-0005-0000-0000-0000F7710000}"/>
    <cellStyle name="Normal 6 2 3 2 2 4 2 2 2" xfId="44784" xr:uid="{00000000-0005-0000-0000-0000F8710000}"/>
    <cellStyle name="Normal 6 2 3 2 2 4 2 2 3" xfId="29560" xr:uid="{00000000-0005-0000-0000-0000F9710000}"/>
    <cellStyle name="Normal 6 2 3 2 2 4 2 3" xfId="9442" xr:uid="{00000000-0005-0000-0000-0000FA710000}"/>
    <cellStyle name="Normal 6 2 3 2 2 4 2 3 2" xfId="39767" xr:uid="{00000000-0005-0000-0000-0000FB710000}"/>
    <cellStyle name="Normal 6 2 3 2 2 4 2 3 3" xfId="24543" xr:uid="{00000000-0005-0000-0000-0000FC710000}"/>
    <cellStyle name="Normal 6 2 3 2 2 4 2 4" xfId="34754" xr:uid="{00000000-0005-0000-0000-0000FD710000}"/>
    <cellStyle name="Normal 6 2 3 2 2 4 2 5" xfId="19530" xr:uid="{00000000-0005-0000-0000-0000FE710000}"/>
    <cellStyle name="Normal 6 2 3 2 2 4 3" xfId="6081" xr:uid="{00000000-0005-0000-0000-0000FF710000}"/>
    <cellStyle name="Normal 6 2 3 2 2 4 3 2" xfId="16133" xr:uid="{00000000-0005-0000-0000-000000720000}"/>
    <cellStyle name="Normal 6 2 3 2 2 4 3 2 2" xfId="46455" xr:uid="{00000000-0005-0000-0000-000001720000}"/>
    <cellStyle name="Normal 6 2 3 2 2 4 3 2 3" xfId="31231" xr:uid="{00000000-0005-0000-0000-000002720000}"/>
    <cellStyle name="Normal 6 2 3 2 2 4 3 3" xfId="11113" xr:uid="{00000000-0005-0000-0000-000003720000}"/>
    <cellStyle name="Normal 6 2 3 2 2 4 3 3 2" xfId="41438" xr:uid="{00000000-0005-0000-0000-000004720000}"/>
    <cellStyle name="Normal 6 2 3 2 2 4 3 3 3" xfId="26214" xr:uid="{00000000-0005-0000-0000-000005720000}"/>
    <cellStyle name="Normal 6 2 3 2 2 4 3 4" xfId="36425" xr:uid="{00000000-0005-0000-0000-000006720000}"/>
    <cellStyle name="Normal 6 2 3 2 2 4 3 5" xfId="21201" xr:uid="{00000000-0005-0000-0000-000007720000}"/>
    <cellStyle name="Normal 6 2 3 2 2 4 4" xfId="12791" xr:uid="{00000000-0005-0000-0000-000008720000}"/>
    <cellStyle name="Normal 6 2 3 2 2 4 4 2" xfId="43113" xr:uid="{00000000-0005-0000-0000-000009720000}"/>
    <cellStyle name="Normal 6 2 3 2 2 4 4 3" xfId="27889" xr:uid="{00000000-0005-0000-0000-00000A720000}"/>
    <cellStyle name="Normal 6 2 3 2 2 4 5" xfId="7770" xr:uid="{00000000-0005-0000-0000-00000B720000}"/>
    <cellStyle name="Normal 6 2 3 2 2 4 5 2" xfId="38096" xr:uid="{00000000-0005-0000-0000-00000C720000}"/>
    <cellStyle name="Normal 6 2 3 2 2 4 5 3" xfId="22872" xr:uid="{00000000-0005-0000-0000-00000D720000}"/>
    <cellStyle name="Normal 6 2 3 2 2 4 6" xfId="33084" xr:uid="{00000000-0005-0000-0000-00000E720000}"/>
    <cellStyle name="Normal 6 2 3 2 2 4 7" xfId="17859" xr:uid="{00000000-0005-0000-0000-00000F720000}"/>
    <cellStyle name="Normal 6 2 3 2 2 5" xfId="3552" xr:uid="{00000000-0005-0000-0000-000010720000}"/>
    <cellStyle name="Normal 6 2 3 2 2 5 2" xfId="13626" xr:uid="{00000000-0005-0000-0000-000011720000}"/>
    <cellStyle name="Normal 6 2 3 2 2 5 2 2" xfId="43948" xr:uid="{00000000-0005-0000-0000-000012720000}"/>
    <cellStyle name="Normal 6 2 3 2 2 5 2 3" xfId="28724" xr:uid="{00000000-0005-0000-0000-000013720000}"/>
    <cellStyle name="Normal 6 2 3 2 2 5 3" xfId="8606" xr:uid="{00000000-0005-0000-0000-000014720000}"/>
    <cellStyle name="Normal 6 2 3 2 2 5 3 2" xfId="38931" xr:uid="{00000000-0005-0000-0000-000015720000}"/>
    <cellStyle name="Normal 6 2 3 2 2 5 3 3" xfId="23707" xr:uid="{00000000-0005-0000-0000-000016720000}"/>
    <cellStyle name="Normal 6 2 3 2 2 5 4" xfId="33918" xr:uid="{00000000-0005-0000-0000-000017720000}"/>
    <cellStyle name="Normal 6 2 3 2 2 5 5" xfId="18694" xr:uid="{00000000-0005-0000-0000-000018720000}"/>
    <cellStyle name="Normal 6 2 3 2 2 6" xfId="5245" xr:uid="{00000000-0005-0000-0000-000019720000}"/>
    <cellStyle name="Normal 6 2 3 2 2 6 2" xfId="15297" xr:uid="{00000000-0005-0000-0000-00001A720000}"/>
    <cellStyle name="Normal 6 2 3 2 2 6 2 2" xfId="45619" xr:uid="{00000000-0005-0000-0000-00001B720000}"/>
    <cellStyle name="Normal 6 2 3 2 2 6 2 3" xfId="30395" xr:uid="{00000000-0005-0000-0000-00001C720000}"/>
    <cellStyle name="Normal 6 2 3 2 2 6 3" xfId="10277" xr:uid="{00000000-0005-0000-0000-00001D720000}"/>
    <cellStyle name="Normal 6 2 3 2 2 6 3 2" xfId="40602" xr:uid="{00000000-0005-0000-0000-00001E720000}"/>
    <cellStyle name="Normal 6 2 3 2 2 6 3 3" xfId="25378" xr:uid="{00000000-0005-0000-0000-00001F720000}"/>
    <cellStyle name="Normal 6 2 3 2 2 6 4" xfId="35589" xr:uid="{00000000-0005-0000-0000-000020720000}"/>
    <cellStyle name="Normal 6 2 3 2 2 6 5" xfId="20365" xr:uid="{00000000-0005-0000-0000-000021720000}"/>
    <cellStyle name="Normal 6 2 3 2 2 7" xfId="11955" xr:uid="{00000000-0005-0000-0000-000022720000}"/>
    <cellStyle name="Normal 6 2 3 2 2 7 2" xfId="42277" xr:uid="{00000000-0005-0000-0000-000023720000}"/>
    <cellStyle name="Normal 6 2 3 2 2 7 3" xfId="27053" xr:uid="{00000000-0005-0000-0000-000024720000}"/>
    <cellStyle name="Normal 6 2 3 2 2 8" xfId="6934" xr:uid="{00000000-0005-0000-0000-000025720000}"/>
    <cellStyle name="Normal 6 2 3 2 2 8 2" xfId="37260" xr:uid="{00000000-0005-0000-0000-000026720000}"/>
    <cellStyle name="Normal 6 2 3 2 2 8 3" xfId="22036" xr:uid="{00000000-0005-0000-0000-000027720000}"/>
    <cellStyle name="Normal 6 2 3 2 2 9" xfId="32248" xr:uid="{00000000-0005-0000-0000-000028720000}"/>
    <cellStyle name="Normal 6 2 3 2 3" xfId="1961" xr:uid="{00000000-0005-0000-0000-000029720000}"/>
    <cellStyle name="Normal 6 2 3 2 3 2" xfId="2382" xr:uid="{00000000-0005-0000-0000-00002A720000}"/>
    <cellStyle name="Normal 6 2 3 2 3 2 2" xfId="3221" xr:uid="{00000000-0005-0000-0000-00002B720000}"/>
    <cellStyle name="Normal 6 2 3 2 3 2 2 2" xfId="4911" xr:uid="{00000000-0005-0000-0000-00002C720000}"/>
    <cellStyle name="Normal 6 2 3 2 3 2 2 2 2" xfId="14984" xr:uid="{00000000-0005-0000-0000-00002D720000}"/>
    <cellStyle name="Normal 6 2 3 2 3 2 2 2 2 2" xfId="45306" xr:uid="{00000000-0005-0000-0000-00002E720000}"/>
    <cellStyle name="Normal 6 2 3 2 3 2 2 2 2 3" xfId="30082" xr:uid="{00000000-0005-0000-0000-00002F720000}"/>
    <cellStyle name="Normal 6 2 3 2 3 2 2 2 3" xfId="9964" xr:uid="{00000000-0005-0000-0000-000030720000}"/>
    <cellStyle name="Normal 6 2 3 2 3 2 2 2 3 2" xfId="40289" xr:uid="{00000000-0005-0000-0000-000031720000}"/>
    <cellStyle name="Normal 6 2 3 2 3 2 2 2 3 3" xfId="25065" xr:uid="{00000000-0005-0000-0000-000032720000}"/>
    <cellStyle name="Normal 6 2 3 2 3 2 2 2 4" xfId="35276" xr:uid="{00000000-0005-0000-0000-000033720000}"/>
    <cellStyle name="Normal 6 2 3 2 3 2 2 2 5" xfId="20052" xr:uid="{00000000-0005-0000-0000-000034720000}"/>
    <cellStyle name="Normal 6 2 3 2 3 2 2 3" xfId="6603" xr:uid="{00000000-0005-0000-0000-000035720000}"/>
    <cellStyle name="Normal 6 2 3 2 3 2 2 3 2" xfId="16655" xr:uid="{00000000-0005-0000-0000-000036720000}"/>
    <cellStyle name="Normal 6 2 3 2 3 2 2 3 2 2" xfId="46977" xr:uid="{00000000-0005-0000-0000-000037720000}"/>
    <cellStyle name="Normal 6 2 3 2 3 2 2 3 2 3" xfId="31753" xr:uid="{00000000-0005-0000-0000-000038720000}"/>
    <cellStyle name="Normal 6 2 3 2 3 2 2 3 3" xfId="11635" xr:uid="{00000000-0005-0000-0000-000039720000}"/>
    <cellStyle name="Normal 6 2 3 2 3 2 2 3 3 2" xfId="41960" xr:uid="{00000000-0005-0000-0000-00003A720000}"/>
    <cellStyle name="Normal 6 2 3 2 3 2 2 3 3 3" xfId="26736" xr:uid="{00000000-0005-0000-0000-00003B720000}"/>
    <cellStyle name="Normal 6 2 3 2 3 2 2 3 4" xfId="36947" xr:uid="{00000000-0005-0000-0000-00003C720000}"/>
    <cellStyle name="Normal 6 2 3 2 3 2 2 3 5" xfId="21723" xr:uid="{00000000-0005-0000-0000-00003D720000}"/>
    <cellStyle name="Normal 6 2 3 2 3 2 2 4" xfId="13313" xr:uid="{00000000-0005-0000-0000-00003E720000}"/>
    <cellStyle name="Normal 6 2 3 2 3 2 2 4 2" xfId="43635" xr:uid="{00000000-0005-0000-0000-00003F720000}"/>
    <cellStyle name="Normal 6 2 3 2 3 2 2 4 3" xfId="28411" xr:uid="{00000000-0005-0000-0000-000040720000}"/>
    <cellStyle name="Normal 6 2 3 2 3 2 2 5" xfId="8292" xr:uid="{00000000-0005-0000-0000-000041720000}"/>
    <cellStyle name="Normal 6 2 3 2 3 2 2 5 2" xfId="38618" xr:uid="{00000000-0005-0000-0000-000042720000}"/>
    <cellStyle name="Normal 6 2 3 2 3 2 2 5 3" xfId="23394" xr:uid="{00000000-0005-0000-0000-000043720000}"/>
    <cellStyle name="Normal 6 2 3 2 3 2 2 6" xfId="33606" xr:uid="{00000000-0005-0000-0000-000044720000}"/>
    <cellStyle name="Normal 6 2 3 2 3 2 2 7" xfId="18381" xr:uid="{00000000-0005-0000-0000-000045720000}"/>
    <cellStyle name="Normal 6 2 3 2 3 2 3" xfId="4074" xr:uid="{00000000-0005-0000-0000-000046720000}"/>
    <cellStyle name="Normal 6 2 3 2 3 2 3 2" xfId="14148" xr:uid="{00000000-0005-0000-0000-000047720000}"/>
    <cellStyle name="Normal 6 2 3 2 3 2 3 2 2" xfId="44470" xr:uid="{00000000-0005-0000-0000-000048720000}"/>
    <cellStyle name="Normal 6 2 3 2 3 2 3 2 3" xfId="29246" xr:uid="{00000000-0005-0000-0000-000049720000}"/>
    <cellStyle name="Normal 6 2 3 2 3 2 3 3" xfId="9128" xr:uid="{00000000-0005-0000-0000-00004A720000}"/>
    <cellStyle name="Normal 6 2 3 2 3 2 3 3 2" xfId="39453" xr:uid="{00000000-0005-0000-0000-00004B720000}"/>
    <cellStyle name="Normal 6 2 3 2 3 2 3 3 3" xfId="24229" xr:uid="{00000000-0005-0000-0000-00004C720000}"/>
    <cellStyle name="Normal 6 2 3 2 3 2 3 4" xfId="34440" xr:uid="{00000000-0005-0000-0000-00004D720000}"/>
    <cellStyle name="Normal 6 2 3 2 3 2 3 5" xfId="19216" xr:uid="{00000000-0005-0000-0000-00004E720000}"/>
    <cellStyle name="Normal 6 2 3 2 3 2 4" xfId="5767" xr:uid="{00000000-0005-0000-0000-00004F720000}"/>
    <cellStyle name="Normal 6 2 3 2 3 2 4 2" xfId="15819" xr:uid="{00000000-0005-0000-0000-000050720000}"/>
    <cellStyle name="Normal 6 2 3 2 3 2 4 2 2" xfId="46141" xr:uid="{00000000-0005-0000-0000-000051720000}"/>
    <cellStyle name="Normal 6 2 3 2 3 2 4 2 3" xfId="30917" xr:uid="{00000000-0005-0000-0000-000052720000}"/>
    <cellStyle name="Normal 6 2 3 2 3 2 4 3" xfId="10799" xr:uid="{00000000-0005-0000-0000-000053720000}"/>
    <cellStyle name="Normal 6 2 3 2 3 2 4 3 2" xfId="41124" xr:uid="{00000000-0005-0000-0000-000054720000}"/>
    <cellStyle name="Normal 6 2 3 2 3 2 4 3 3" xfId="25900" xr:uid="{00000000-0005-0000-0000-000055720000}"/>
    <cellStyle name="Normal 6 2 3 2 3 2 4 4" xfId="36111" xr:uid="{00000000-0005-0000-0000-000056720000}"/>
    <cellStyle name="Normal 6 2 3 2 3 2 4 5" xfId="20887" xr:uid="{00000000-0005-0000-0000-000057720000}"/>
    <cellStyle name="Normal 6 2 3 2 3 2 5" xfId="12477" xr:uid="{00000000-0005-0000-0000-000058720000}"/>
    <cellStyle name="Normal 6 2 3 2 3 2 5 2" xfId="42799" xr:uid="{00000000-0005-0000-0000-000059720000}"/>
    <cellStyle name="Normal 6 2 3 2 3 2 5 3" xfId="27575" xr:uid="{00000000-0005-0000-0000-00005A720000}"/>
    <cellStyle name="Normal 6 2 3 2 3 2 6" xfId="7456" xr:uid="{00000000-0005-0000-0000-00005B720000}"/>
    <cellStyle name="Normal 6 2 3 2 3 2 6 2" xfId="37782" xr:uid="{00000000-0005-0000-0000-00005C720000}"/>
    <cellStyle name="Normal 6 2 3 2 3 2 6 3" xfId="22558" xr:uid="{00000000-0005-0000-0000-00005D720000}"/>
    <cellStyle name="Normal 6 2 3 2 3 2 7" xfId="32770" xr:uid="{00000000-0005-0000-0000-00005E720000}"/>
    <cellStyle name="Normal 6 2 3 2 3 2 8" xfId="17545" xr:uid="{00000000-0005-0000-0000-00005F720000}"/>
    <cellStyle name="Normal 6 2 3 2 3 3" xfId="2803" xr:uid="{00000000-0005-0000-0000-000060720000}"/>
    <cellStyle name="Normal 6 2 3 2 3 3 2" xfId="4493" xr:uid="{00000000-0005-0000-0000-000061720000}"/>
    <cellStyle name="Normal 6 2 3 2 3 3 2 2" xfId="14566" xr:uid="{00000000-0005-0000-0000-000062720000}"/>
    <cellStyle name="Normal 6 2 3 2 3 3 2 2 2" xfId="44888" xr:uid="{00000000-0005-0000-0000-000063720000}"/>
    <cellStyle name="Normal 6 2 3 2 3 3 2 2 3" xfId="29664" xr:uid="{00000000-0005-0000-0000-000064720000}"/>
    <cellStyle name="Normal 6 2 3 2 3 3 2 3" xfId="9546" xr:uid="{00000000-0005-0000-0000-000065720000}"/>
    <cellStyle name="Normal 6 2 3 2 3 3 2 3 2" xfId="39871" xr:uid="{00000000-0005-0000-0000-000066720000}"/>
    <cellStyle name="Normal 6 2 3 2 3 3 2 3 3" xfId="24647" xr:uid="{00000000-0005-0000-0000-000067720000}"/>
    <cellStyle name="Normal 6 2 3 2 3 3 2 4" xfId="34858" xr:uid="{00000000-0005-0000-0000-000068720000}"/>
    <cellStyle name="Normal 6 2 3 2 3 3 2 5" xfId="19634" xr:uid="{00000000-0005-0000-0000-000069720000}"/>
    <cellStyle name="Normal 6 2 3 2 3 3 3" xfId="6185" xr:uid="{00000000-0005-0000-0000-00006A720000}"/>
    <cellStyle name="Normal 6 2 3 2 3 3 3 2" xfId="16237" xr:uid="{00000000-0005-0000-0000-00006B720000}"/>
    <cellStyle name="Normal 6 2 3 2 3 3 3 2 2" xfId="46559" xr:uid="{00000000-0005-0000-0000-00006C720000}"/>
    <cellStyle name="Normal 6 2 3 2 3 3 3 2 3" xfId="31335" xr:uid="{00000000-0005-0000-0000-00006D720000}"/>
    <cellStyle name="Normal 6 2 3 2 3 3 3 3" xfId="11217" xr:uid="{00000000-0005-0000-0000-00006E720000}"/>
    <cellStyle name="Normal 6 2 3 2 3 3 3 3 2" xfId="41542" xr:uid="{00000000-0005-0000-0000-00006F720000}"/>
    <cellStyle name="Normal 6 2 3 2 3 3 3 3 3" xfId="26318" xr:uid="{00000000-0005-0000-0000-000070720000}"/>
    <cellStyle name="Normal 6 2 3 2 3 3 3 4" xfId="36529" xr:uid="{00000000-0005-0000-0000-000071720000}"/>
    <cellStyle name="Normal 6 2 3 2 3 3 3 5" xfId="21305" xr:uid="{00000000-0005-0000-0000-000072720000}"/>
    <cellStyle name="Normal 6 2 3 2 3 3 4" xfId="12895" xr:uid="{00000000-0005-0000-0000-000073720000}"/>
    <cellStyle name="Normal 6 2 3 2 3 3 4 2" xfId="43217" xr:uid="{00000000-0005-0000-0000-000074720000}"/>
    <cellStyle name="Normal 6 2 3 2 3 3 4 3" xfId="27993" xr:uid="{00000000-0005-0000-0000-000075720000}"/>
    <cellStyle name="Normal 6 2 3 2 3 3 5" xfId="7874" xr:uid="{00000000-0005-0000-0000-000076720000}"/>
    <cellStyle name="Normal 6 2 3 2 3 3 5 2" xfId="38200" xr:uid="{00000000-0005-0000-0000-000077720000}"/>
    <cellStyle name="Normal 6 2 3 2 3 3 5 3" xfId="22976" xr:uid="{00000000-0005-0000-0000-000078720000}"/>
    <cellStyle name="Normal 6 2 3 2 3 3 6" xfId="33188" xr:uid="{00000000-0005-0000-0000-000079720000}"/>
    <cellStyle name="Normal 6 2 3 2 3 3 7" xfId="17963" xr:uid="{00000000-0005-0000-0000-00007A720000}"/>
    <cellStyle name="Normal 6 2 3 2 3 4" xfId="3656" xr:uid="{00000000-0005-0000-0000-00007B720000}"/>
    <cellStyle name="Normal 6 2 3 2 3 4 2" xfId="13730" xr:uid="{00000000-0005-0000-0000-00007C720000}"/>
    <cellStyle name="Normal 6 2 3 2 3 4 2 2" xfId="44052" xr:uid="{00000000-0005-0000-0000-00007D720000}"/>
    <cellStyle name="Normal 6 2 3 2 3 4 2 3" xfId="28828" xr:uid="{00000000-0005-0000-0000-00007E720000}"/>
    <cellStyle name="Normal 6 2 3 2 3 4 3" xfId="8710" xr:uid="{00000000-0005-0000-0000-00007F720000}"/>
    <cellStyle name="Normal 6 2 3 2 3 4 3 2" xfId="39035" xr:uid="{00000000-0005-0000-0000-000080720000}"/>
    <cellStyle name="Normal 6 2 3 2 3 4 3 3" xfId="23811" xr:uid="{00000000-0005-0000-0000-000081720000}"/>
    <cellStyle name="Normal 6 2 3 2 3 4 4" xfId="34022" xr:uid="{00000000-0005-0000-0000-000082720000}"/>
    <cellStyle name="Normal 6 2 3 2 3 4 5" xfId="18798" xr:uid="{00000000-0005-0000-0000-000083720000}"/>
    <cellStyle name="Normal 6 2 3 2 3 5" xfId="5349" xr:uid="{00000000-0005-0000-0000-000084720000}"/>
    <cellStyle name="Normal 6 2 3 2 3 5 2" xfId="15401" xr:uid="{00000000-0005-0000-0000-000085720000}"/>
    <cellStyle name="Normal 6 2 3 2 3 5 2 2" xfId="45723" xr:uid="{00000000-0005-0000-0000-000086720000}"/>
    <cellStyle name="Normal 6 2 3 2 3 5 2 3" xfId="30499" xr:uid="{00000000-0005-0000-0000-000087720000}"/>
    <cellStyle name="Normal 6 2 3 2 3 5 3" xfId="10381" xr:uid="{00000000-0005-0000-0000-000088720000}"/>
    <cellStyle name="Normal 6 2 3 2 3 5 3 2" xfId="40706" xr:uid="{00000000-0005-0000-0000-000089720000}"/>
    <cellStyle name="Normal 6 2 3 2 3 5 3 3" xfId="25482" xr:uid="{00000000-0005-0000-0000-00008A720000}"/>
    <cellStyle name="Normal 6 2 3 2 3 5 4" xfId="35693" xr:uid="{00000000-0005-0000-0000-00008B720000}"/>
    <cellStyle name="Normal 6 2 3 2 3 5 5" xfId="20469" xr:uid="{00000000-0005-0000-0000-00008C720000}"/>
    <cellStyle name="Normal 6 2 3 2 3 6" xfId="12059" xr:uid="{00000000-0005-0000-0000-00008D720000}"/>
    <cellStyle name="Normal 6 2 3 2 3 6 2" xfId="42381" xr:uid="{00000000-0005-0000-0000-00008E720000}"/>
    <cellStyle name="Normal 6 2 3 2 3 6 3" xfId="27157" xr:uid="{00000000-0005-0000-0000-00008F720000}"/>
    <cellStyle name="Normal 6 2 3 2 3 7" xfId="7038" xr:uid="{00000000-0005-0000-0000-000090720000}"/>
    <cellStyle name="Normal 6 2 3 2 3 7 2" xfId="37364" xr:uid="{00000000-0005-0000-0000-000091720000}"/>
    <cellStyle name="Normal 6 2 3 2 3 7 3" xfId="22140" xr:uid="{00000000-0005-0000-0000-000092720000}"/>
    <cellStyle name="Normal 6 2 3 2 3 8" xfId="32352" xr:uid="{00000000-0005-0000-0000-000093720000}"/>
    <cellStyle name="Normal 6 2 3 2 3 9" xfId="17127" xr:uid="{00000000-0005-0000-0000-000094720000}"/>
    <cellStyle name="Normal 6 2 3 2 4" xfId="2174" xr:uid="{00000000-0005-0000-0000-000095720000}"/>
    <cellStyle name="Normal 6 2 3 2 4 2" xfId="3013" xr:uid="{00000000-0005-0000-0000-000096720000}"/>
    <cellStyle name="Normal 6 2 3 2 4 2 2" xfId="4703" xr:uid="{00000000-0005-0000-0000-000097720000}"/>
    <cellStyle name="Normal 6 2 3 2 4 2 2 2" xfId="14776" xr:uid="{00000000-0005-0000-0000-000098720000}"/>
    <cellStyle name="Normal 6 2 3 2 4 2 2 2 2" xfId="45098" xr:uid="{00000000-0005-0000-0000-000099720000}"/>
    <cellStyle name="Normal 6 2 3 2 4 2 2 2 3" xfId="29874" xr:uid="{00000000-0005-0000-0000-00009A720000}"/>
    <cellStyle name="Normal 6 2 3 2 4 2 2 3" xfId="9756" xr:uid="{00000000-0005-0000-0000-00009B720000}"/>
    <cellStyle name="Normal 6 2 3 2 4 2 2 3 2" xfId="40081" xr:uid="{00000000-0005-0000-0000-00009C720000}"/>
    <cellStyle name="Normal 6 2 3 2 4 2 2 3 3" xfId="24857" xr:uid="{00000000-0005-0000-0000-00009D720000}"/>
    <cellStyle name="Normal 6 2 3 2 4 2 2 4" xfId="35068" xr:uid="{00000000-0005-0000-0000-00009E720000}"/>
    <cellStyle name="Normal 6 2 3 2 4 2 2 5" xfId="19844" xr:uid="{00000000-0005-0000-0000-00009F720000}"/>
    <cellStyle name="Normal 6 2 3 2 4 2 3" xfId="6395" xr:uid="{00000000-0005-0000-0000-0000A0720000}"/>
    <cellStyle name="Normal 6 2 3 2 4 2 3 2" xfId="16447" xr:uid="{00000000-0005-0000-0000-0000A1720000}"/>
    <cellStyle name="Normal 6 2 3 2 4 2 3 2 2" xfId="46769" xr:uid="{00000000-0005-0000-0000-0000A2720000}"/>
    <cellStyle name="Normal 6 2 3 2 4 2 3 2 3" xfId="31545" xr:uid="{00000000-0005-0000-0000-0000A3720000}"/>
    <cellStyle name="Normal 6 2 3 2 4 2 3 3" xfId="11427" xr:uid="{00000000-0005-0000-0000-0000A4720000}"/>
    <cellStyle name="Normal 6 2 3 2 4 2 3 3 2" xfId="41752" xr:uid="{00000000-0005-0000-0000-0000A5720000}"/>
    <cellStyle name="Normal 6 2 3 2 4 2 3 3 3" xfId="26528" xr:uid="{00000000-0005-0000-0000-0000A6720000}"/>
    <cellStyle name="Normal 6 2 3 2 4 2 3 4" xfId="36739" xr:uid="{00000000-0005-0000-0000-0000A7720000}"/>
    <cellStyle name="Normal 6 2 3 2 4 2 3 5" xfId="21515" xr:uid="{00000000-0005-0000-0000-0000A8720000}"/>
    <cellStyle name="Normal 6 2 3 2 4 2 4" xfId="13105" xr:uid="{00000000-0005-0000-0000-0000A9720000}"/>
    <cellStyle name="Normal 6 2 3 2 4 2 4 2" xfId="43427" xr:uid="{00000000-0005-0000-0000-0000AA720000}"/>
    <cellStyle name="Normal 6 2 3 2 4 2 4 3" xfId="28203" xr:uid="{00000000-0005-0000-0000-0000AB720000}"/>
    <cellStyle name="Normal 6 2 3 2 4 2 5" xfId="8084" xr:uid="{00000000-0005-0000-0000-0000AC720000}"/>
    <cellStyle name="Normal 6 2 3 2 4 2 5 2" xfId="38410" xr:uid="{00000000-0005-0000-0000-0000AD720000}"/>
    <cellStyle name="Normal 6 2 3 2 4 2 5 3" xfId="23186" xr:uid="{00000000-0005-0000-0000-0000AE720000}"/>
    <cellStyle name="Normal 6 2 3 2 4 2 6" xfId="33398" xr:uid="{00000000-0005-0000-0000-0000AF720000}"/>
    <cellStyle name="Normal 6 2 3 2 4 2 7" xfId="18173" xr:uid="{00000000-0005-0000-0000-0000B0720000}"/>
    <cellStyle name="Normal 6 2 3 2 4 3" xfId="3866" xr:uid="{00000000-0005-0000-0000-0000B1720000}"/>
    <cellStyle name="Normal 6 2 3 2 4 3 2" xfId="13940" xr:uid="{00000000-0005-0000-0000-0000B2720000}"/>
    <cellStyle name="Normal 6 2 3 2 4 3 2 2" xfId="44262" xr:uid="{00000000-0005-0000-0000-0000B3720000}"/>
    <cellStyle name="Normal 6 2 3 2 4 3 2 3" xfId="29038" xr:uid="{00000000-0005-0000-0000-0000B4720000}"/>
    <cellStyle name="Normal 6 2 3 2 4 3 3" xfId="8920" xr:uid="{00000000-0005-0000-0000-0000B5720000}"/>
    <cellStyle name="Normal 6 2 3 2 4 3 3 2" xfId="39245" xr:uid="{00000000-0005-0000-0000-0000B6720000}"/>
    <cellStyle name="Normal 6 2 3 2 4 3 3 3" xfId="24021" xr:uid="{00000000-0005-0000-0000-0000B7720000}"/>
    <cellStyle name="Normal 6 2 3 2 4 3 4" xfId="34232" xr:uid="{00000000-0005-0000-0000-0000B8720000}"/>
    <cellStyle name="Normal 6 2 3 2 4 3 5" xfId="19008" xr:uid="{00000000-0005-0000-0000-0000B9720000}"/>
    <cellStyle name="Normal 6 2 3 2 4 4" xfId="5559" xr:uid="{00000000-0005-0000-0000-0000BA720000}"/>
    <cellStyle name="Normal 6 2 3 2 4 4 2" xfId="15611" xr:uid="{00000000-0005-0000-0000-0000BB720000}"/>
    <cellStyle name="Normal 6 2 3 2 4 4 2 2" xfId="45933" xr:uid="{00000000-0005-0000-0000-0000BC720000}"/>
    <cellStyle name="Normal 6 2 3 2 4 4 2 3" xfId="30709" xr:uid="{00000000-0005-0000-0000-0000BD720000}"/>
    <cellStyle name="Normal 6 2 3 2 4 4 3" xfId="10591" xr:uid="{00000000-0005-0000-0000-0000BE720000}"/>
    <cellStyle name="Normal 6 2 3 2 4 4 3 2" xfId="40916" xr:uid="{00000000-0005-0000-0000-0000BF720000}"/>
    <cellStyle name="Normal 6 2 3 2 4 4 3 3" xfId="25692" xr:uid="{00000000-0005-0000-0000-0000C0720000}"/>
    <cellStyle name="Normal 6 2 3 2 4 4 4" xfId="35903" xr:uid="{00000000-0005-0000-0000-0000C1720000}"/>
    <cellStyle name="Normal 6 2 3 2 4 4 5" xfId="20679" xr:uid="{00000000-0005-0000-0000-0000C2720000}"/>
    <cellStyle name="Normal 6 2 3 2 4 5" xfId="12269" xr:uid="{00000000-0005-0000-0000-0000C3720000}"/>
    <cellStyle name="Normal 6 2 3 2 4 5 2" xfId="42591" xr:uid="{00000000-0005-0000-0000-0000C4720000}"/>
    <cellStyle name="Normal 6 2 3 2 4 5 3" xfId="27367" xr:uid="{00000000-0005-0000-0000-0000C5720000}"/>
    <cellStyle name="Normal 6 2 3 2 4 6" xfId="7248" xr:uid="{00000000-0005-0000-0000-0000C6720000}"/>
    <cellStyle name="Normal 6 2 3 2 4 6 2" xfId="37574" xr:uid="{00000000-0005-0000-0000-0000C7720000}"/>
    <cellStyle name="Normal 6 2 3 2 4 6 3" xfId="22350" xr:uid="{00000000-0005-0000-0000-0000C8720000}"/>
    <cellStyle name="Normal 6 2 3 2 4 7" xfId="32562" xr:uid="{00000000-0005-0000-0000-0000C9720000}"/>
    <cellStyle name="Normal 6 2 3 2 4 8" xfId="17337" xr:uid="{00000000-0005-0000-0000-0000CA720000}"/>
    <cellStyle name="Normal 6 2 3 2 5" xfId="2595" xr:uid="{00000000-0005-0000-0000-0000CB720000}"/>
    <cellStyle name="Normal 6 2 3 2 5 2" xfId="4285" xr:uid="{00000000-0005-0000-0000-0000CC720000}"/>
    <cellStyle name="Normal 6 2 3 2 5 2 2" xfId="14358" xr:uid="{00000000-0005-0000-0000-0000CD720000}"/>
    <cellStyle name="Normal 6 2 3 2 5 2 2 2" xfId="44680" xr:uid="{00000000-0005-0000-0000-0000CE720000}"/>
    <cellStyle name="Normal 6 2 3 2 5 2 2 3" xfId="29456" xr:uid="{00000000-0005-0000-0000-0000CF720000}"/>
    <cellStyle name="Normal 6 2 3 2 5 2 3" xfId="9338" xr:uid="{00000000-0005-0000-0000-0000D0720000}"/>
    <cellStyle name="Normal 6 2 3 2 5 2 3 2" xfId="39663" xr:uid="{00000000-0005-0000-0000-0000D1720000}"/>
    <cellStyle name="Normal 6 2 3 2 5 2 3 3" xfId="24439" xr:uid="{00000000-0005-0000-0000-0000D2720000}"/>
    <cellStyle name="Normal 6 2 3 2 5 2 4" xfId="34650" xr:uid="{00000000-0005-0000-0000-0000D3720000}"/>
    <cellStyle name="Normal 6 2 3 2 5 2 5" xfId="19426" xr:uid="{00000000-0005-0000-0000-0000D4720000}"/>
    <cellStyle name="Normal 6 2 3 2 5 3" xfId="5977" xr:uid="{00000000-0005-0000-0000-0000D5720000}"/>
    <cellStyle name="Normal 6 2 3 2 5 3 2" xfId="16029" xr:uid="{00000000-0005-0000-0000-0000D6720000}"/>
    <cellStyle name="Normal 6 2 3 2 5 3 2 2" xfId="46351" xr:uid="{00000000-0005-0000-0000-0000D7720000}"/>
    <cellStyle name="Normal 6 2 3 2 5 3 2 3" xfId="31127" xr:uid="{00000000-0005-0000-0000-0000D8720000}"/>
    <cellStyle name="Normal 6 2 3 2 5 3 3" xfId="11009" xr:uid="{00000000-0005-0000-0000-0000D9720000}"/>
    <cellStyle name="Normal 6 2 3 2 5 3 3 2" xfId="41334" xr:uid="{00000000-0005-0000-0000-0000DA720000}"/>
    <cellStyle name="Normal 6 2 3 2 5 3 3 3" xfId="26110" xr:uid="{00000000-0005-0000-0000-0000DB720000}"/>
    <cellStyle name="Normal 6 2 3 2 5 3 4" xfId="36321" xr:uid="{00000000-0005-0000-0000-0000DC720000}"/>
    <cellStyle name="Normal 6 2 3 2 5 3 5" xfId="21097" xr:uid="{00000000-0005-0000-0000-0000DD720000}"/>
    <cellStyle name="Normal 6 2 3 2 5 4" xfId="12687" xr:uid="{00000000-0005-0000-0000-0000DE720000}"/>
    <cellStyle name="Normal 6 2 3 2 5 4 2" xfId="43009" xr:uid="{00000000-0005-0000-0000-0000DF720000}"/>
    <cellStyle name="Normal 6 2 3 2 5 4 3" xfId="27785" xr:uid="{00000000-0005-0000-0000-0000E0720000}"/>
    <cellStyle name="Normal 6 2 3 2 5 5" xfId="7666" xr:uid="{00000000-0005-0000-0000-0000E1720000}"/>
    <cellStyle name="Normal 6 2 3 2 5 5 2" xfId="37992" xr:uid="{00000000-0005-0000-0000-0000E2720000}"/>
    <cellStyle name="Normal 6 2 3 2 5 5 3" xfId="22768" xr:uid="{00000000-0005-0000-0000-0000E3720000}"/>
    <cellStyle name="Normal 6 2 3 2 5 6" xfId="32980" xr:uid="{00000000-0005-0000-0000-0000E4720000}"/>
    <cellStyle name="Normal 6 2 3 2 5 7" xfId="17755" xr:uid="{00000000-0005-0000-0000-0000E5720000}"/>
    <cellStyle name="Normal 6 2 3 2 6" xfId="3448" xr:uid="{00000000-0005-0000-0000-0000E6720000}"/>
    <cellStyle name="Normal 6 2 3 2 6 2" xfId="13522" xr:uid="{00000000-0005-0000-0000-0000E7720000}"/>
    <cellStyle name="Normal 6 2 3 2 6 2 2" xfId="43844" xr:uid="{00000000-0005-0000-0000-0000E8720000}"/>
    <cellStyle name="Normal 6 2 3 2 6 2 3" xfId="28620" xr:uid="{00000000-0005-0000-0000-0000E9720000}"/>
    <cellStyle name="Normal 6 2 3 2 6 3" xfId="8502" xr:uid="{00000000-0005-0000-0000-0000EA720000}"/>
    <cellStyle name="Normal 6 2 3 2 6 3 2" xfId="38827" xr:uid="{00000000-0005-0000-0000-0000EB720000}"/>
    <cellStyle name="Normal 6 2 3 2 6 3 3" xfId="23603" xr:uid="{00000000-0005-0000-0000-0000EC720000}"/>
    <cellStyle name="Normal 6 2 3 2 6 4" xfId="33814" xr:uid="{00000000-0005-0000-0000-0000ED720000}"/>
    <cellStyle name="Normal 6 2 3 2 6 5" xfId="18590" xr:uid="{00000000-0005-0000-0000-0000EE720000}"/>
    <cellStyle name="Normal 6 2 3 2 7" xfId="5141" xr:uid="{00000000-0005-0000-0000-0000EF720000}"/>
    <cellStyle name="Normal 6 2 3 2 7 2" xfId="15193" xr:uid="{00000000-0005-0000-0000-0000F0720000}"/>
    <cellStyle name="Normal 6 2 3 2 7 2 2" xfId="45515" xr:uid="{00000000-0005-0000-0000-0000F1720000}"/>
    <cellStyle name="Normal 6 2 3 2 7 2 3" xfId="30291" xr:uid="{00000000-0005-0000-0000-0000F2720000}"/>
    <cellStyle name="Normal 6 2 3 2 7 3" xfId="10173" xr:uid="{00000000-0005-0000-0000-0000F3720000}"/>
    <cellStyle name="Normal 6 2 3 2 7 3 2" xfId="40498" xr:uid="{00000000-0005-0000-0000-0000F4720000}"/>
    <cellStyle name="Normal 6 2 3 2 7 3 3" xfId="25274" xr:uid="{00000000-0005-0000-0000-0000F5720000}"/>
    <cellStyle name="Normal 6 2 3 2 7 4" xfId="35485" xr:uid="{00000000-0005-0000-0000-0000F6720000}"/>
    <cellStyle name="Normal 6 2 3 2 7 5" xfId="20261" xr:uid="{00000000-0005-0000-0000-0000F7720000}"/>
    <cellStyle name="Normal 6 2 3 2 8" xfId="11851" xr:uid="{00000000-0005-0000-0000-0000F8720000}"/>
    <cellStyle name="Normal 6 2 3 2 8 2" xfId="42173" xr:uid="{00000000-0005-0000-0000-0000F9720000}"/>
    <cellStyle name="Normal 6 2 3 2 8 3" xfId="26949" xr:uid="{00000000-0005-0000-0000-0000FA720000}"/>
    <cellStyle name="Normal 6 2 3 2 9" xfId="6830" xr:uid="{00000000-0005-0000-0000-0000FB720000}"/>
    <cellStyle name="Normal 6 2 3 2 9 2" xfId="37156" xr:uid="{00000000-0005-0000-0000-0000FC720000}"/>
    <cellStyle name="Normal 6 2 3 2 9 3" xfId="21932" xr:uid="{00000000-0005-0000-0000-0000FD720000}"/>
    <cellStyle name="Normal 6 2 3 3" xfId="751" xr:uid="{00000000-0005-0000-0000-0000FE720000}"/>
    <cellStyle name="Normal 6 2 3 3 10" xfId="16971" xr:uid="{00000000-0005-0000-0000-0000FF720000}"/>
    <cellStyle name="Normal 6 2 3 3 11" xfId="1794" xr:uid="{00000000-0005-0000-0000-000000730000}"/>
    <cellStyle name="Normal 6 2 3 3 2" xfId="2013" xr:uid="{00000000-0005-0000-0000-000001730000}"/>
    <cellStyle name="Normal 6 2 3 3 2 2" xfId="2434" xr:uid="{00000000-0005-0000-0000-000002730000}"/>
    <cellStyle name="Normal 6 2 3 3 2 2 2" xfId="3273" xr:uid="{00000000-0005-0000-0000-000003730000}"/>
    <cellStyle name="Normal 6 2 3 3 2 2 2 2" xfId="4963" xr:uid="{00000000-0005-0000-0000-000004730000}"/>
    <cellStyle name="Normal 6 2 3 3 2 2 2 2 2" xfId="15036" xr:uid="{00000000-0005-0000-0000-000005730000}"/>
    <cellStyle name="Normal 6 2 3 3 2 2 2 2 2 2" xfId="45358" xr:uid="{00000000-0005-0000-0000-000006730000}"/>
    <cellStyle name="Normal 6 2 3 3 2 2 2 2 2 3" xfId="30134" xr:uid="{00000000-0005-0000-0000-000007730000}"/>
    <cellStyle name="Normal 6 2 3 3 2 2 2 2 3" xfId="10016" xr:uid="{00000000-0005-0000-0000-000008730000}"/>
    <cellStyle name="Normal 6 2 3 3 2 2 2 2 3 2" xfId="40341" xr:uid="{00000000-0005-0000-0000-000009730000}"/>
    <cellStyle name="Normal 6 2 3 3 2 2 2 2 3 3" xfId="25117" xr:uid="{00000000-0005-0000-0000-00000A730000}"/>
    <cellStyle name="Normal 6 2 3 3 2 2 2 2 4" xfId="35328" xr:uid="{00000000-0005-0000-0000-00000B730000}"/>
    <cellStyle name="Normal 6 2 3 3 2 2 2 2 5" xfId="20104" xr:uid="{00000000-0005-0000-0000-00000C730000}"/>
    <cellStyle name="Normal 6 2 3 3 2 2 2 3" xfId="6655" xr:uid="{00000000-0005-0000-0000-00000D730000}"/>
    <cellStyle name="Normal 6 2 3 3 2 2 2 3 2" xfId="16707" xr:uid="{00000000-0005-0000-0000-00000E730000}"/>
    <cellStyle name="Normal 6 2 3 3 2 2 2 3 2 2" xfId="47029" xr:uid="{00000000-0005-0000-0000-00000F730000}"/>
    <cellStyle name="Normal 6 2 3 3 2 2 2 3 2 3" xfId="31805" xr:uid="{00000000-0005-0000-0000-000010730000}"/>
    <cellStyle name="Normal 6 2 3 3 2 2 2 3 3" xfId="11687" xr:uid="{00000000-0005-0000-0000-000011730000}"/>
    <cellStyle name="Normal 6 2 3 3 2 2 2 3 3 2" xfId="42012" xr:uid="{00000000-0005-0000-0000-000012730000}"/>
    <cellStyle name="Normal 6 2 3 3 2 2 2 3 3 3" xfId="26788" xr:uid="{00000000-0005-0000-0000-000013730000}"/>
    <cellStyle name="Normal 6 2 3 3 2 2 2 3 4" xfId="36999" xr:uid="{00000000-0005-0000-0000-000014730000}"/>
    <cellStyle name="Normal 6 2 3 3 2 2 2 3 5" xfId="21775" xr:uid="{00000000-0005-0000-0000-000015730000}"/>
    <cellStyle name="Normal 6 2 3 3 2 2 2 4" xfId="13365" xr:uid="{00000000-0005-0000-0000-000016730000}"/>
    <cellStyle name="Normal 6 2 3 3 2 2 2 4 2" xfId="43687" xr:uid="{00000000-0005-0000-0000-000017730000}"/>
    <cellStyle name="Normal 6 2 3 3 2 2 2 4 3" xfId="28463" xr:uid="{00000000-0005-0000-0000-000018730000}"/>
    <cellStyle name="Normal 6 2 3 3 2 2 2 5" xfId="8344" xr:uid="{00000000-0005-0000-0000-000019730000}"/>
    <cellStyle name="Normal 6 2 3 3 2 2 2 5 2" xfId="38670" xr:uid="{00000000-0005-0000-0000-00001A730000}"/>
    <cellStyle name="Normal 6 2 3 3 2 2 2 5 3" xfId="23446" xr:uid="{00000000-0005-0000-0000-00001B730000}"/>
    <cellStyle name="Normal 6 2 3 3 2 2 2 6" xfId="33658" xr:uid="{00000000-0005-0000-0000-00001C730000}"/>
    <cellStyle name="Normal 6 2 3 3 2 2 2 7" xfId="18433" xr:uid="{00000000-0005-0000-0000-00001D730000}"/>
    <cellStyle name="Normal 6 2 3 3 2 2 3" xfId="4126" xr:uid="{00000000-0005-0000-0000-00001E730000}"/>
    <cellStyle name="Normal 6 2 3 3 2 2 3 2" xfId="14200" xr:uid="{00000000-0005-0000-0000-00001F730000}"/>
    <cellStyle name="Normal 6 2 3 3 2 2 3 2 2" xfId="44522" xr:uid="{00000000-0005-0000-0000-000020730000}"/>
    <cellStyle name="Normal 6 2 3 3 2 2 3 2 3" xfId="29298" xr:uid="{00000000-0005-0000-0000-000021730000}"/>
    <cellStyle name="Normal 6 2 3 3 2 2 3 3" xfId="9180" xr:uid="{00000000-0005-0000-0000-000022730000}"/>
    <cellStyle name="Normal 6 2 3 3 2 2 3 3 2" xfId="39505" xr:uid="{00000000-0005-0000-0000-000023730000}"/>
    <cellStyle name="Normal 6 2 3 3 2 2 3 3 3" xfId="24281" xr:uid="{00000000-0005-0000-0000-000024730000}"/>
    <cellStyle name="Normal 6 2 3 3 2 2 3 4" xfId="34492" xr:uid="{00000000-0005-0000-0000-000025730000}"/>
    <cellStyle name="Normal 6 2 3 3 2 2 3 5" xfId="19268" xr:uid="{00000000-0005-0000-0000-000026730000}"/>
    <cellStyle name="Normal 6 2 3 3 2 2 4" xfId="5819" xr:uid="{00000000-0005-0000-0000-000027730000}"/>
    <cellStyle name="Normal 6 2 3 3 2 2 4 2" xfId="15871" xr:uid="{00000000-0005-0000-0000-000028730000}"/>
    <cellStyle name="Normal 6 2 3 3 2 2 4 2 2" xfId="46193" xr:uid="{00000000-0005-0000-0000-000029730000}"/>
    <cellStyle name="Normal 6 2 3 3 2 2 4 2 3" xfId="30969" xr:uid="{00000000-0005-0000-0000-00002A730000}"/>
    <cellStyle name="Normal 6 2 3 3 2 2 4 3" xfId="10851" xr:uid="{00000000-0005-0000-0000-00002B730000}"/>
    <cellStyle name="Normal 6 2 3 3 2 2 4 3 2" xfId="41176" xr:uid="{00000000-0005-0000-0000-00002C730000}"/>
    <cellStyle name="Normal 6 2 3 3 2 2 4 3 3" xfId="25952" xr:uid="{00000000-0005-0000-0000-00002D730000}"/>
    <cellStyle name="Normal 6 2 3 3 2 2 4 4" xfId="36163" xr:uid="{00000000-0005-0000-0000-00002E730000}"/>
    <cellStyle name="Normal 6 2 3 3 2 2 4 5" xfId="20939" xr:uid="{00000000-0005-0000-0000-00002F730000}"/>
    <cellStyle name="Normal 6 2 3 3 2 2 5" xfId="12529" xr:uid="{00000000-0005-0000-0000-000030730000}"/>
    <cellStyle name="Normal 6 2 3 3 2 2 5 2" xfId="42851" xr:uid="{00000000-0005-0000-0000-000031730000}"/>
    <cellStyle name="Normal 6 2 3 3 2 2 5 3" xfId="27627" xr:uid="{00000000-0005-0000-0000-000032730000}"/>
    <cellStyle name="Normal 6 2 3 3 2 2 6" xfId="7508" xr:uid="{00000000-0005-0000-0000-000033730000}"/>
    <cellStyle name="Normal 6 2 3 3 2 2 6 2" xfId="37834" xr:uid="{00000000-0005-0000-0000-000034730000}"/>
    <cellStyle name="Normal 6 2 3 3 2 2 6 3" xfId="22610" xr:uid="{00000000-0005-0000-0000-000035730000}"/>
    <cellStyle name="Normal 6 2 3 3 2 2 7" xfId="32822" xr:uid="{00000000-0005-0000-0000-000036730000}"/>
    <cellStyle name="Normal 6 2 3 3 2 2 8" xfId="17597" xr:uid="{00000000-0005-0000-0000-000037730000}"/>
    <cellStyle name="Normal 6 2 3 3 2 3" xfId="2855" xr:uid="{00000000-0005-0000-0000-000038730000}"/>
    <cellStyle name="Normal 6 2 3 3 2 3 2" xfId="4545" xr:uid="{00000000-0005-0000-0000-000039730000}"/>
    <cellStyle name="Normal 6 2 3 3 2 3 2 2" xfId="14618" xr:uid="{00000000-0005-0000-0000-00003A730000}"/>
    <cellStyle name="Normal 6 2 3 3 2 3 2 2 2" xfId="44940" xr:uid="{00000000-0005-0000-0000-00003B730000}"/>
    <cellStyle name="Normal 6 2 3 3 2 3 2 2 3" xfId="29716" xr:uid="{00000000-0005-0000-0000-00003C730000}"/>
    <cellStyle name="Normal 6 2 3 3 2 3 2 3" xfId="9598" xr:uid="{00000000-0005-0000-0000-00003D730000}"/>
    <cellStyle name="Normal 6 2 3 3 2 3 2 3 2" xfId="39923" xr:uid="{00000000-0005-0000-0000-00003E730000}"/>
    <cellStyle name="Normal 6 2 3 3 2 3 2 3 3" xfId="24699" xr:uid="{00000000-0005-0000-0000-00003F730000}"/>
    <cellStyle name="Normal 6 2 3 3 2 3 2 4" xfId="34910" xr:uid="{00000000-0005-0000-0000-000040730000}"/>
    <cellStyle name="Normal 6 2 3 3 2 3 2 5" xfId="19686" xr:uid="{00000000-0005-0000-0000-000041730000}"/>
    <cellStyle name="Normal 6 2 3 3 2 3 3" xfId="6237" xr:uid="{00000000-0005-0000-0000-000042730000}"/>
    <cellStyle name="Normal 6 2 3 3 2 3 3 2" xfId="16289" xr:uid="{00000000-0005-0000-0000-000043730000}"/>
    <cellStyle name="Normal 6 2 3 3 2 3 3 2 2" xfId="46611" xr:uid="{00000000-0005-0000-0000-000044730000}"/>
    <cellStyle name="Normal 6 2 3 3 2 3 3 2 3" xfId="31387" xr:uid="{00000000-0005-0000-0000-000045730000}"/>
    <cellStyle name="Normal 6 2 3 3 2 3 3 3" xfId="11269" xr:uid="{00000000-0005-0000-0000-000046730000}"/>
    <cellStyle name="Normal 6 2 3 3 2 3 3 3 2" xfId="41594" xr:uid="{00000000-0005-0000-0000-000047730000}"/>
    <cellStyle name="Normal 6 2 3 3 2 3 3 3 3" xfId="26370" xr:uid="{00000000-0005-0000-0000-000048730000}"/>
    <cellStyle name="Normal 6 2 3 3 2 3 3 4" xfId="36581" xr:uid="{00000000-0005-0000-0000-000049730000}"/>
    <cellStyle name="Normal 6 2 3 3 2 3 3 5" xfId="21357" xr:uid="{00000000-0005-0000-0000-00004A730000}"/>
    <cellStyle name="Normal 6 2 3 3 2 3 4" xfId="12947" xr:uid="{00000000-0005-0000-0000-00004B730000}"/>
    <cellStyle name="Normal 6 2 3 3 2 3 4 2" xfId="43269" xr:uid="{00000000-0005-0000-0000-00004C730000}"/>
    <cellStyle name="Normal 6 2 3 3 2 3 4 3" xfId="28045" xr:uid="{00000000-0005-0000-0000-00004D730000}"/>
    <cellStyle name="Normal 6 2 3 3 2 3 5" xfId="7926" xr:uid="{00000000-0005-0000-0000-00004E730000}"/>
    <cellStyle name="Normal 6 2 3 3 2 3 5 2" xfId="38252" xr:uid="{00000000-0005-0000-0000-00004F730000}"/>
    <cellStyle name="Normal 6 2 3 3 2 3 5 3" xfId="23028" xr:uid="{00000000-0005-0000-0000-000050730000}"/>
    <cellStyle name="Normal 6 2 3 3 2 3 6" xfId="33240" xr:uid="{00000000-0005-0000-0000-000051730000}"/>
    <cellStyle name="Normal 6 2 3 3 2 3 7" xfId="18015" xr:uid="{00000000-0005-0000-0000-000052730000}"/>
    <cellStyle name="Normal 6 2 3 3 2 4" xfId="3708" xr:uid="{00000000-0005-0000-0000-000053730000}"/>
    <cellStyle name="Normal 6 2 3 3 2 4 2" xfId="13782" xr:uid="{00000000-0005-0000-0000-000054730000}"/>
    <cellStyle name="Normal 6 2 3 3 2 4 2 2" xfId="44104" xr:uid="{00000000-0005-0000-0000-000055730000}"/>
    <cellStyle name="Normal 6 2 3 3 2 4 2 3" xfId="28880" xr:uid="{00000000-0005-0000-0000-000056730000}"/>
    <cellStyle name="Normal 6 2 3 3 2 4 3" xfId="8762" xr:uid="{00000000-0005-0000-0000-000057730000}"/>
    <cellStyle name="Normal 6 2 3 3 2 4 3 2" xfId="39087" xr:uid="{00000000-0005-0000-0000-000058730000}"/>
    <cellStyle name="Normal 6 2 3 3 2 4 3 3" xfId="23863" xr:uid="{00000000-0005-0000-0000-000059730000}"/>
    <cellStyle name="Normal 6 2 3 3 2 4 4" xfId="34074" xr:uid="{00000000-0005-0000-0000-00005A730000}"/>
    <cellStyle name="Normal 6 2 3 3 2 4 5" xfId="18850" xr:uid="{00000000-0005-0000-0000-00005B730000}"/>
    <cellStyle name="Normal 6 2 3 3 2 5" xfId="5401" xr:uid="{00000000-0005-0000-0000-00005C730000}"/>
    <cellStyle name="Normal 6 2 3 3 2 5 2" xfId="15453" xr:uid="{00000000-0005-0000-0000-00005D730000}"/>
    <cellStyle name="Normal 6 2 3 3 2 5 2 2" xfId="45775" xr:uid="{00000000-0005-0000-0000-00005E730000}"/>
    <cellStyle name="Normal 6 2 3 3 2 5 2 3" xfId="30551" xr:uid="{00000000-0005-0000-0000-00005F730000}"/>
    <cellStyle name="Normal 6 2 3 3 2 5 3" xfId="10433" xr:uid="{00000000-0005-0000-0000-000060730000}"/>
    <cellStyle name="Normal 6 2 3 3 2 5 3 2" xfId="40758" xr:uid="{00000000-0005-0000-0000-000061730000}"/>
    <cellStyle name="Normal 6 2 3 3 2 5 3 3" xfId="25534" xr:uid="{00000000-0005-0000-0000-000062730000}"/>
    <cellStyle name="Normal 6 2 3 3 2 5 4" xfId="35745" xr:uid="{00000000-0005-0000-0000-000063730000}"/>
    <cellStyle name="Normal 6 2 3 3 2 5 5" xfId="20521" xr:uid="{00000000-0005-0000-0000-000064730000}"/>
    <cellStyle name="Normal 6 2 3 3 2 6" xfId="12111" xr:uid="{00000000-0005-0000-0000-000065730000}"/>
    <cellStyle name="Normal 6 2 3 3 2 6 2" xfId="42433" xr:uid="{00000000-0005-0000-0000-000066730000}"/>
    <cellStyle name="Normal 6 2 3 3 2 6 3" xfId="27209" xr:uid="{00000000-0005-0000-0000-000067730000}"/>
    <cellStyle name="Normal 6 2 3 3 2 7" xfId="7090" xr:uid="{00000000-0005-0000-0000-000068730000}"/>
    <cellStyle name="Normal 6 2 3 3 2 7 2" xfId="37416" xr:uid="{00000000-0005-0000-0000-000069730000}"/>
    <cellStyle name="Normal 6 2 3 3 2 7 3" xfId="22192" xr:uid="{00000000-0005-0000-0000-00006A730000}"/>
    <cellStyle name="Normal 6 2 3 3 2 8" xfId="32404" xr:uid="{00000000-0005-0000-0000-00006B730000}"/>
    <cellStyle name="Normal 6 2 3 3 2 9" xfId="17179" xr:uid="{00000000-0005-0000-0000-00006C730000}"/>
    <cellStyle name="Normal 6 2 3 3 3" xfId="2226" xr:uid="{00000000-0005-0000-0000-00006D730000}"/>
    <cellStyle name="Normal 6 2 3 3 3 2" xfId="3065" xr:uid="{00000000-0005-0000-0000-00006E730000}"/>
    <cellStyle name="Normal 6 2 3 3 3 2 2" xfId="4755" xr:uid="{00000000-0005-0000-0000-00006F730000}"/>
    <cellStyle name="Normal 6 2 3 3 3 2 2 2" xfId="14828" xr:uid="{00000000-0005-0000-0000-000070730000}"/>
    <cellStyle name="Normal 6 2 3 3 3 2 2 2 2" xfId="45150" xr:uid="{00000000-0005-0000-0000-000071730000}"/>
    <cellStyle name="Normal 6 2 3 3 3 2 2 2 3" xfId="29926" xr:uid="{00000000-0005-0000-0000-000072730000}"/>
    <cellStyle name="Normal 6 2 3 3 3 2 2 3" xfId="9808" xr:uid="{00000000-0005-0000-0000-000073730000}"/>
    <cellStyle name="Normal 6 2 3 3 3 2 2 3 2" xfId="40133" xr:uid="{00000000-0005-0000-0000-000074730000}"/>
    <cellStyle name="Normal 6 2 3 3 3 2 2 3 3" xfId="24909" xr:uid="{00000000-0005-0000-0000-000075730000}"/>
    <cellStyle name="Normal 6 2 3 3 3 2 2 4" xfId="35120" xr:uid="{00000000-0005-0000-0000-000076730000}"/>
    <cellStyle name="Normal 6 2 3 3 3 2 2 5" xfId="19896" xr:uid="{00000000-0005-0000-0000-000077730000}"/>
    <cellStyle name="Normal 6 2 3 3 3 2 3" xfId="6447" xr:uid="{00000000-0005-0000-0000-000078730000}"/>
    <cellStyle name="Normal 6 2 3 3 3 2 3 2" xfId="16499" xr:uid="{00000000-0005-0000-0000-000079730000}"/>
    <cellStyle name="Normal 6 2 3 3 3 2 3 2 2" xfId="46821" xr:uid="{00000000-0005-0000-0000-00007A730000}"/>
    <cellStyle name="Normal 6 2 3 3 3 2 3 2 3" xfId="31597" xr:uid="{00000000-0005-0000-0000-00007B730000}"/>
    <cellStyle name="Normal 6 2 3 3 3 2 3 3" xfId="11479" xr:uid="{00000000-0005-0000-0000-00007C730000}"/>
    <cellStyle name="Normal 6 2 3 3 3 2 3 3 2" xfId="41804" xr:uid="{00000000-0005-0000-0000-00007D730000}"/>
    <cellStyle name="Normal 6 2 3 3 3 2 3 3 3" xfId="26580" xr:uid="{00000000-0005-0000-0000-00007E730000}"/>
    <cellStyle name="Normal 6 2 3 3 3 2 3 4" xfId="36791" xr:uid="{00000000-0005-0000-0000-00007F730000}"/>
    <cellStyle name="Normal 6 2 3 3 3 2 3 5" xfId="21567" xr:uid="{00000000-0005-0000-0000-000080730000}"/>
    <cellStyle name="Normal 6 2 3 3 3 2 4" xfId="13157" xr:uid="{00000000-0005-0000-0000-000081730000}"/>
    <cellStyle name="Normal 6 2 3 3 3 2 4 2" xfId="43479" xr:uid="{00000000-0005-0000-0000-000082730000}"/>
    <cellStyle name="Normal 6 2 3 3 3 2 4 3" xfId="28255" xr:uid="{00000000-0005-0000-0000-000083730000}"/>
    <cellStyle name="Normal 6 2 3 3 3 2 5" xfId="8136" xr:uid="{00000000-0005-0000-0000-000084730000}"/>
    <cellStyle name="Normal 6 2 3 3 3 2 5 2" xfId="38462" xr:uid="{00000000-0005-0000-0000-000085730000}"/>
    <cellStyle name="Normal 6 2 3 3 3 2 5 3" xfId="23238" xr:uid="{00000000-0005-0000-0000-000086730000}"/>
    <cellStyle name="Normal 6 2 3 3 3 2 6" xfId="33450" xr:uid="{00000000-0005-0000-0000-000087730000}"/>
    <cellStyle name="Normal 6 2 3 3 3 2 7" xfId="18225" xr:uid="{00000000-0005-0000-0000-000088730000}"/>
    <cellStyle name="Normal 6 2 3 3 3 3" xfId="3918" xr:uid="{00000000-0005-0000-0000-000089730000}"/>
    <cellStyle name="Normal 6 2 3 3 3 3 2" xfId="13992" xr:uid="{00000000-0005-0000-0000-00008A730000}"/>
    <cellStyle name="Normal 6 2 3 3 3 3 2 2" xfId="44314" xr:uid="{00000000-0005-0000-0000-00008B730000}"/>
    <cellStyle name="Normal 6 2 3 3 3 3 2 3" xfId="29090" xr:uid="{00000000-0005-0000-0000-00008C730000}"/>
    <cellStyle name="Normal 6 2 3 3 3 3 3" xfId="8972" xr:uid="{00000000-0005-0000-0000-00008D730000}"/>
    <cellStyle name="Normal 6 2 3 3 3 3 3 2" xfId="39297" xr:uid="{00000000-0005-0000-0000-00008E730000}"/>
    <cellStyle name="Normal 6 2 3 3 3 3 3 3" xfId="24073" xr:uid="{00000000-0005-0000-0000-00008F730000}"/>
    <cellStyle name="Normal 6 2 3 3 3 3 4" xfId="34284" xr:uid="{00000000-0005-0000-0000-000090730000}"/>
    <cellStyle name="Normal 6 2 3 3 3 3 5" xfId="19060" xr:uid="{00000000-0005-0000-0000-000091730000}"/>
    <cellStyle name="Normal 6 2 3 3 3 4" xfId="5611" xr:uid="{00000000-0005-0000-0000-000092730000}"/>
    <cellStyle name="Normal 6 2 3 3 3 4 2" xfId="15663" xr:uid="{00000000-0005-0000-0000-000093730000}"/>
    <cellStyle name="Normal 6 2 3 3 3 4 2 2" xfId="45985" xr:uid="{00000000-0005-0000-0000-000094730000}"/>
    <cellStyle name="Normal 6 2 3 3 3 4 2 3" xfId="30761" xr:uid="{00000000-0005-0000-0000-000095730000}"/>
    <cellStyle name="Normal 6 2 3 3 3 4 3" xfId="10643" xr:uid="{00000000-0005-0000-0000-000096730000}"/>
    <cellStyle name="Normal 6 2 3 3 3 4 3 2" xfId="40968" xr:uid="{00000000-0005-0000-0000-000097730000}"/>
    <cellStyle name="Normal 6 2 3 3 3 4 3 3" xfId="25744" xr:uid="{00000000-0005-0000-0000-000098730000}"/>
    <cellStyle name="Normal 6 2 3 3 3 4 4" xfId="35955" xr:uid="{00000000-0005-0000-0000-000099730000}"/>
    <cellStyle name="Normal 6 2 3 3 3 4 5" xfId="20731" xr:uid="{00000000-0005-0000-0000-00009A730000}"/>
    <cellStyle name="Normal 6 2 3 3 3 5" xfId="12321" xr:uid="{00000000-0005-0000-0000-00009B730000}"/>
    <cellStyle name="Normal 6 2 3 3 3 5 2" xfId="42643" xr:uid="{00000000-0005-0000-0000-00009C730000}"/>
    <cellStyle name="Normal 6 2 3 3 3 5 3" xfId="27419" xr:uid="{00000000-0005-0000-0000-00009D730000}"/>
    <cellStyle name="Normal 6 2 3 3 3 6" xfId="7300" xr:uid="{00000000-0005-0000-0000-00009E730000}"/>
    <cellStyle name="Normal 6 2 3 3 3 6 2" xfId="37626" xr:uid="{00000000-0005-0000-0000-00009F730000}"/>
    <cellStyle name="Normal 6 2 3 3 3 6 3" xfId="22402" xr:uid="{00000000-0005-0000-0000-0000A0730000}"/>
    <cellStyle name="Normal 6 2 3 3 3 7" xfId="32614" xr:uid="{00000000-0005-0000-0000-0000A1730000}"/>
    <cellStyle name="Normal 6 2 3 3 3 8" xfId="17389" xr:uid="{00000000-0005-0000-0000-0000A2730000}"/>
    <cellStyle name="Normal 6 2 3 3 4" xfId="2647" xr:uid="{00000000-0005-0000-0000-0000A3730000}"/>
    <cellStyle name="Normal 6 2 3 3 4 2" xfId="4337" xr:uid="{00000000-0005-0000-0000-0000A4730000}"/>
    <cellStyle name="Normal 6 2 3 3 4 2 2" xfId="14410" xr:uid="{00000000-0005-0000-0000-0000A5730000}"/>
    <cellStyle name="Normal 6 2 3 3 4 2 2 2" xfId="44732" xr:uid="{00000000-0005-0000-0000-0000A6730000}"/>
    <cellStyle name="Normal 6 2 3 3 4 2 2 3" xfId="29508" xr:uid="{00000000-0005-0000-0000-0000A7730000}"/>
    <cellStyle name="Normal 6 2 3 3 4 2 3" xfId="9390" xr:uid="{00000000-0005-0000-0000-0000A8730000}"/>
    <cellStyle name="Normal 6 2 3 3 4 2 3 2" xfId="39715" xr:uid="{00000000-0005-0000-0000-0000A9730000}"/>
    <cellStyle name="Normal 6 2 3 3 4 2 3 3" xfId="24491" xr:uid="{00000000-0005-0000-0000-0000AA730000}"/>
    <cellStyle name="Normal 6 2 3 3 4 2 4" xfId="34702" xr:uid="{00000000-0005-0000-0000-0000AB730000}"/>
    <cellStyle name="Normal 6 2 3 3 4 2 5" xfId="19478" xr:uid="{00000000-0005-0000-0000-0000AC730000}"/>
    <cellStyle name="Normal 6 2 3 3 4 3" xfId="6029" xr:uid="{00000000-0005-0000-0000-0000AD730000}"/>
    <cellStyle name="Normal 6 2 3 3 4 3 2" xfId="16081" xr:uid="{00000000-0005-0000-0000-0000AE730000}"/>
    <cellStyle name="Normal 6 2 3 3 4 3 2 2" xfId="46403" xr:uid="{00000000-0005-0000-0000-0000AF730000}"/>
    <cellStyle name="Normal 6 2 3 3 4 3 2 3" xfId="31179" xr:uid="{00000000-0005-0000-0000-0000B0730000}"/>
    <cellStyle name="Normal 6 2 3 3 4 3 3" xfId="11061" xr:uid="{00000000-0005-0000-0000-0000B1730000}"/>
    <cellStyle name="Normal 6 2 3 3 4 3 3 2" xfId="41386" xr:uid="{00000000-0005-0000-0000-0000B2730000}"/>
    <cellStyle name="Normal 6 2 3 3 4 3 3 3" xfId="26162" xr:uid="{00000000-0005-0000-0000-0000B3730000}"/>
    <cellStyle name="Normal 6 2 3 3 4 3 4" xfId="36373" xr:uid="{00000000-0005-0000-0000-0000B4730000}"/>
    <cellStyle name="Normal 6 2 3 3 4 3 5" xfId="21149" xr:uid="{00000000-0005-0000-0000-0000B5730000}"/>
    <cellStyle name="Normal 6 2 3 3 4 4" xfId="12739" xr:uid="{00000000-0005-0000-0000-0000B6730000}"/>
    <cellStyle name="Normal 6 2 3 3 4 4 2" xfId="43061" xr:uid="{00000000-0005-0000-0000-0000B7730000}"/>
    <cellStyle name="Normal 6 2 3 3 4 4 3" xfId="27837" xr:uid="{00000000-0005-0000-0000-0000B8730000}"/>
    <cellStyle name="Normal 6 2 3 3 4 5" xfId="7718" xr:uid="{00000000-0005-0000-0000-0000B9730000}"/>
    <cellStyle name="Normal 6 2 3 3 4 5 2" xfId="38044" xr:uid="{00000000-0005-0000-0000-0000BA730000}"/>
    <cellStyle name="Normal 6 2 3 3 4 5 3" xfId="22820" xr:uid="{00000000-0005-0000-0000-0000BB730000}"/>
    <cellStyle name="Normal 6 2 3 3 4 6" xfId="33032" xr:uid="{00000000-0005-0000-0000-0000BC730000}"/>
    <cellStyle name="Normal 6 2 3 3 4 7" xfId="17807" xr:uid="{00000000-0005-0000-0000-0000BD730000}"/>
    <cellStyle name="Normal 6 2 3 3 5" xfId="3500" xr:uid="{00000000-0005-0000-0000-0000BE730000}"/>
    <cellStyle name="Normal 6 2 3 3 5 2" xfId="13574" xr:uid="{00000000-0005-0000-0000-0000BF730000}"/>
    <cellStyle name="Normal 6 2 3 3 5 2 2" xfId="43896" xr:uid="{00000000-0005-0000-0000-0000C0730000}"/>
    <cellStyle name="Normal 6 2 3 3 5 2 3" xfId="28672" xr:uid="{00000000-0005-0000-0000-0000C1730000}"/>
    <cellStyle name="Normal 6 2 3 3 5 3" xfId="8554" xr:uid="{00000000-0005-0000-0000-0000C2730000}"/>
    <cellStyle name="Normal 6 2 3 3 5 3 2" xfId="38879" xr:uid="{00000000-0005-0000-0000-0000C3730000}"/>
    <cellStyle name="Normal 6 2 3 3 5 3 3" xfId="23655" xr:uid="{00000000-0005-0000-0000-0000C4730000}"/>
    <cellStyle name="Normal 6 2 3 3 5 4" xfId="33866" xr:uid="{00000000-0005-0000-0000-0000C5730000}"/>
    <cellStyle name="Normal 6 2 3 3 5 5" xfId="18642" xr:uid="{00000000-0005-0000-0000-0000C6730000}"/>
    <cellStyle name="Normal 6 2 3 3 6" xfId="5193" xr:uid="{00000000-0005-0000-0000-0000C7730000}"/>
    <cellStyle name="Normal 6 2 3 3 6 2" xfId="15245" xr:uid="{00000000-0005-0000-0000-0000C8730000}"/>
    <cellStyle name="Normal 6 2 3 3 6 2 2" xfId="45567" xr:uid="{00000000-0005-0000-0000-0000C9730000}"/>
    <cellStyle name="Normal 6 2 3 3 6 2 3" xfId="30343" xr:uid="{00000000-0005-0000-0000-0000CA730000}"/>
    <cellStyle name="Normal 6 2 3 3 6 3" xfId="10225" xr:uid="{00000000-0005-0000-0000-0000CB730000}"/>
    <cellStyle name="Normal 6 2 3 3 6 3 2" xfId="40550" xr:uid="{00000000-0005-0000-0000-0000CC730000}"/>
    <cellStyle name="Normal 6 2 3 3 6 3 3" xfId="25326" xr:uid="{00000000-0005-0000-0000-0000CD730000}"/>
    <cellStyle name="Normal 6 2 3 3 6 4" xfId="35537" xr:uid="{00000000-0005-0000-0000-0000CE730000}"/>
    <cellStyle name="Normal 6 2 3 3 6 5" xfId="20313" xr:uid="{00000000-0005-0000-0000-0000CF730000}"/>
    <cellStyle name="Normal 6 2 3 3 7" xfId="11903" xr:uid="{00000000-0005-0000-0000-0000D0730000}"/>
    <cellStyle name="Normal 6 2 3 3 7 2" xfId="42225" xr:uid="{00000000-0005-0000-0000-0000D1730000}"/>
    <cellStyle name="Normal 6 2 3 3 7 3" xfId="27001" xr:uid="{00000000-0005-0000-0000-0000D2730000}"/>
    <cellStyle name="Normal 6 2 3 3 8" xfId="6882" xr:uid="{00000000-0005-0000-0000-0000D3730000}"/>
    <cellStyle name="Normal 6 2 3 3 8 2" xfId="37208" xr:uid="{00000000-0005-0000-0000-0000D4730000}"/>
    <cellStyle name="Normal 6 2 3 3 8 3" xfId="21984" xr:uid="{00000000-0005-0000-0000-0000D5730000}"/>
    <cellStyle name="Normal 6 2 3 3 9" xfId="32197" xr:uid="{00000000-0005-0000-0000-0000D6730000}"/>
    <cellStyle name="Normal 6 2 3 4" xfId="1907" xr:uid="{00000000-0005-0000-0000-0000D7730000}"/>
    <cellStyle name="Normal 6 2 3 4 2" xfId="2330" xr:uid="{00000000-0005-0000-0000-0000D8730000}"/>
    <cellStyle name="Normal 6 2 3 4 2 2" xfId="3169" xr:uid="{00000000-0005-0000-0000-0000D9730000}"/>
    <cellStyle name="Normal 6 2 3 4 2 2 2" xfId="4859" xr:uid="{00000000-0005-0000-0000-0000DA730000}"/>
    <cellStyle name="Normal 6 2 3 4 2 2 2 2" xfId="14932" xr:uid="{00000000-0005-0000-0000-0000DB730000}"/>
    <cellStyle name="Normal 6 2 3 4 2 2 2 2 2" xfId="45254" xr:uid="{00000000-0005-0000-0000-0000DC730000}"/>
    <cellStyle name="Normal 6 2 3 4 2 2 2 2 3" xfId="30030" xr:uid="{00000000-0005-0000-0000-0000DD730000}"/>
    <cellStyle name="Normal 6 2 3 4 2 2 2 3" xfId="9912" xr:uid="{00000000-0005-0000-0000-0000DE730000}"/>
    <cellStyle name="Normal 6 2 3 4 2 2 2 3 2" xfId="40237" xr:uid="{00000000-0005-0000-0000-0000DF730000}"/>
    <cellStyle name="Normal 6 2 3 4 2 2 2 3 3" xfId="25013" xr:uid="{00000000-0005-0000-0000-0000E0730000}"/>
    <cellStyle name="Normal 6 2 3 4 2 2 2 4" xfId="35224" xr:uid="{00000000-0005-0000-0000-0000E1730000}"/>
    <cellStyle name="Normal 6 2 3 4 2 2 2 5" xfId="20000" xr:uid="{00000000-0005-0000-0000-0000E2730000}"/>
    <cellStyle name="Normal 6 2 3 4 2 2 3" xfId="6551" xr:uid="{00000000-0005-0000-0000-0000E3730000}"/>
    <cellStyle name="Normal 6 2 3 4 2 2 3 2" xfId="16603" xr:uid="{00000000-0005-0000-0000-0000E4730000}"/>
    <cellStyle name="Normal 6 2 3 4 2 2 3 2 2" xfId="46925" xr:uid="{00000000-0005-0000-0000-0000E5730000}"/>
    <cellStyle name="Normal 6 2 3 4 2 2 3 2 3" xfId="31701" xr:uid="{00000000-0005-0000-0000-0000E6730000}"/>
    <cellStyle name="Normal 6 2 3 4 2 2 3 3" xfId="11583" xr:uid="{00000000-0005-0000-0000-0000E7730000}"/>
    <cellStyle name="Normal 6 2 3 4 2 2 3 3 2" xfId="41908" xr:uid="{00000000-0005-0000-0000-0000E8730000}"/>
    <cellStyle name="Normal 6 2 3 4 2 2 3 3 3" xfId="26684" xr:uid="{00000000-0005-0000-0000-0000E9730000}"/>
    <cellStyle name="Normal 6 2 3 4 2 2 3 4" xfId="36895" xr:uid="{00000000-0005-0000-0000-0000EA730000}"/>
    <cellStyle name="Normal 6 2 3 4 2 2 3 5" xfId="21671" xr:uid="{00000000-0005-0000-0000-0000EB730000}"/>
    <cellStyle name="Normal 6 2 3 4 2 2 4" xfId="13261" xr:uid="{00000000-0005-0000-0000-0000EC730000}"/>
    <cellStyle name="Normal 6 2 3 4 2 2 4 2" xfId="43583" xr:uid="{00000000-0005-0000-0000-0000ED730000}"/>
    <cellStyle name="Normal 6 2 3 4 2 2 4 3" xfId="28359" xr:uid="{00000000-0005-0000-0000-0000EE730000}"/>
    <cellStyle name="Normal 6 2 3 4 2 2 5" xfId="8240" xr:uid="{00000000-0005-0000-0000-0000EF730000}"/>
    <cellStyle name="Normal 6 2 3 4 2 2 5 2" xfId="38566" xr:uid="{00000000-0005-0000-0000-0000F0730000}"/>
    <cellStyle name="Normal 6 2 3 4 2 2 5 3" xfId="23342" xr:uid="{00000000-0005-0000-0000-0000F1730000}"/>
    <cellStyle name="Normal 6 2 3 4 2 2 6" xfId="33554" xr:uid="{00000000-0005-0000-0000-0000F2730000}"/>
    <cellStyle name="Normal 6 2 3 4 2 2 7" xfId="18329" xr:uid="{00000000-0005-0000-0000-0000F3730000}"/>
    <cellStyle name="Normal 6 2 3 4 2 3" xfId="4022" xr:uid="{00000000-0005-0000-0000-0000F4730000}"/>
    <cellStyle name="Normal 6 2 3 4 2 3 2" xfId="14096" xr:uid="{00000000-0005-0000-0000-0000F5730000}"/>
    <cellStyle name="Normal 6 2 3 4 2 3 2 2" xfId="44418" xr:uid="{00000000-0005-0000-0000-0000F6730000}"/>
    <cellStyle name="Normal 6 2 3 4 2 3 2 3" xfId="29194" xr:uid="{00000000-0005-0000-0000-0000F7730000}"/>
    <cellStyle name="Normal 6 2 3 4 2 3 3" xfId="9076" xr:uid="{00000000-0005-0000-0000-0000F8730000}"/>
    <cellStyle name="Normal 6 2 3 4 2 3 3 2" xfId="39401" xr:uid="{00000000-0005-0000-0000-0000F9730000}"/>
    <cellStyle name="Normal 6 2 3 4 2 3 3 3" xfId="24177" xr:uid="{00000000-0005-0000-0000-0000FA730000}"/>
    <cellStyle name="Normal 6 2 3 4 2 3 4" xfId="34388" xr:uid="{00000000-0005-0000-0000-0000FB730000}"/>
    <cellStyle name="Normal 6 2 3 4 2 3 5" xfId="19164" xr:uid="{00000000-0005-0000-0000-0000FC730000}"/>
    <cellStyle name="Normal 6 2 3 4 2 4" xfId="5715" xr:uid="{00000000-0005-0000-0000-0000FD730000}"/>
    <cellStyle name="Normal 6 2 3 4 2 4 2" xfId="15767" xr:uid="{00000000-0005-0000-0000-0000FE730000}"/>
    <cellStyle name="Normal 6 2 3 4 2 4 2 2" xfId="46089" xr:uid="{00000000-0005-0000-0000-0000FF730000}"/>
    <cellStyle name="Normal 6 2 3 4 2 4 2 3" xfId="30865" xr:uid="{00000000-0005-0000-0000-000000740000}"/>
    <cellStyle name="Normal 6 2 3 4 2 4 3" xfId="10747" xr:uid="{00000000-0005-0000-0000-000001740000}"/>
    <cellStyle name="Normal 6 2 3 4 2 4 3 2" xfId="41072" xr:uid="{00000000-0005-0000-0000-000002740000}"/>
    <cellStyle name="Normal 6 2 3 4 2 4 3 3" xfId="25848" xr:uid="{00000000-0005-0000-0000-000003740000}"/>
    <cellStyle name="Normal 6 2 3 4 2 4 4" xfId="36059" xr:uid="{00000000-0005-0000-0000-000004740000}"/>
    <cellStyle name="Normal 6 2 3 4 2 4 5" xfId="20835" xr:uid="{00000000-0005-0000-0000-000005740000}"/>
    <cellStyle name="Normal 6 2 3 4 2 5" xfId="12425" xr:uid="{00000000-0005-0000-0000-000006740000}"/>
    <cellStyle name="Normal 6 2 3 4 2 5 2" xfId="42747" xr:uid="{00000000-0005-0000-0000-000007740000}"/>
    <cellStyle name="Normal 6 2 3 4 2 5 3" xfId="27523" xr:uid="{00000000-0005-0000-0000-000008740000}"/>
    <cellStyle name="Normal 6 2 3 4 2 6" xfId="7404" xr:uid="{00000000-0005-0000-0000-000009740000}"/>
    <cellStyle name="Normal 6 2 3 4 2 6 2" xfId="37730" xr:uid="{00000000-0005-0000-0000-00000A740000}"/>
    <cellStyle name="Normal 6 2 3 4 2 6 3" xfId="22506" xr:uid="{00000000-0005-0000-0000-00000B740000}"/>
    <cellStyle name="Normal 6 2 3 4 2 7" xfId="32718" xr:uid="{00000000-0005-0000-0000-00000C740000}"/>
    <cellStyle name="Normal 6 2 3 4 2 8" xfId="17493" xr:uid="{00000000-0005-0000-0000-00000D740000}"/>
    <cellStyle name="Normal 6 2 3 4 3" xfId="2751" xr:uid="{00000000-0005-0000-0000-00000E740000}"/>
    <cellStyle name="Normal 6 2 3 4 3 2" xfId="4441" xr:uid="{00000000-0005-0000-0000-00000F740000}"/>
    <cellStyle name="Normal 6 2 3 4 3 2 2" xfId="14514" xr:uid="{00000000-0005-0000-0000-000010740000}"/>
    <cellStyle name="Normal 6 2 3 4 3 2 2 2" xfId="44836" xr:uid="{00000000-0005-0000-0000-000011740000}"/>
    <cellStyle name="Normal 6 2 3 4 3 2 2 3" xfId="29612" xr:uid="{00000000-0005-0000-0000-000012740000}"/>
    <cellStyle name="Normal 6 2 3 4 3 2 3" xfId="9494" xr:uid="{00000000-0005-0000-0000-000013740000}"/>
    <cellStyle name="Normal 6 2 3 4 3 2 3 2" xfId="39819" xr:uid="{00000000-0005-0000-0000-000014740000}"/>
    <cellStyle name="Normal 6 2 3 4 3 2 3 3" xfId="24595" xr:uid="{00000000-0005-0000-0000-000015740000}"/>
    <cellStyle name="Normal 6 2 3 4 3 2 4" xfId="34806" xr:uid="{00000000-0005-0000-0000-000016740000}"/>
    <cellStyle name="Normal 6 2 3 4 3 2 5" xfId="19582" xr:uid="{00000000-0005-0000-0000-000017740000}"/>
    <cellStyle name="Normal 6 2 3 4 3 3" xfId="6133" xr:uid="{00000000-0005-0000-0000-000018740000}"/>
    <cellStyle name="Normal 6 2 3 4 3 3 2" xfId="16185" xr:uid="{00000000-0005-0000-0000-000019740000}"/>
    <cellStyle name="Normal 6 2 3 4 3 3 2 2" xfId="46507" xr:uid="{00000000-0005-0000-0000-00001A740000}"/>
    <cellStyle name="Normal 6 2 3 4 3 3 2 3" xfId="31283" xr:uid="{00000000-0005-0000-0000-00001B740000}"/>
    <cellStyle name="Normal 6 2 3 4 3 3 3" xfId="11165" xr:uid="{00000000-0005-0000-0000-00001C740000}"/>
    <cellStyle name="Normal 6 2 3 4 3 3 3 2" xfId="41490" xr:uid="{00000000-0005-0000-0000-00001D740000}"/>
    <cellStyle name="Normal 6 2 3 4 3 3 3 3" xfId="26266" xr:uid="{00000000-0005-0000-0000-00001E740000}"/>
    <cellStyle name="Normal 6 2 3 4 3 3 4" xfId="36477" xr:uid="{00000000-0005-0000-0000-00001F740000}"/>
    <cellStyle name="Normal 6 2 3 4 3 3 5" xfId="21253" xr:uid="{00000000-0005-0000-0000-000020740000}"/>
    <cellStyle name="Normal 6 2 3 4 3 4" xfId="12843" xr:uid="{00000000-0005-0000-0000-000021740000}"/>
    <cellStyle name="Normal 6 2 3 4 3 4 2" xfId="43165" xr:uid="{00000000-0005-0000-0000-000022740000}"/>
    <cellStyle name="Normal 6 2 3 4 3 4 3" xfId="27941" xr:uid="{00000000-0005-0000-0000-000023740000}"/>
    <cellStyle name="Normal 6 2 3 4 3 5" xfId="7822" xr:uid="{00000000-0005-0000-0000-000024740000}"/>
    <cellStyle name="Normal 6 2 3 4 3 5 2" xfId="38148" xr:uid="{00000000-0005-0000-0000-000025740000}"/>
    <cellStyle name="Normal 6 2 3 4 3 5 3" xfId="22924" xr:uid="{00000000-0005-0000-0000-000026740000}"/>
    <cellStyle name="Normal 6 2 3 4 3 6" xfId="33136" xr:uid="{00000000-0005-0000-0000-000027740000}"/>
    <cellStyle name="Normal 6 2 3 4 3 7" xfId="17911" xr:uid="{00000000-0005-0000-0000-000028740000}"/>
    <cellStyle name="Normal 6 2 3 4 4" xfId="3604" xr:uid="{00000000-0005-0000-0000-000029740000}"/>
    <cellStyle name="Normal 6 2 3 4 4 2" xfId="13678" xr:uid="{00000000-0005-0000-0000-00002A740000}"/>
    <cellStyle name="Normal 6 2 3 4 4 2 2" xfId="44000" xr:uid="{00000000-0005-0000-0000-00002B740000}"/>
    <cellStyle name="Normal 6 2 3 4 4 2 3" xfId="28776" xr:uid="{00000000-0005-0000-0000-00002C740000}"/>
    <cellStyle name="Normal 6 2 3 4 4 3" xfId="8658" xr:uid="{00000000-0005-0000-0000-00002D740000}"/>
    <cellStyle name="Normal 6 2 3 4 4 3 2" xfId="38983" xr:uid="{00000000-0005-0000-0000-00002E740000}"/>
    <cellStyle name="Normal 6 2 3 4 4 3 3" xfId="23759" xr:uid="{00000000-0005-0000-0000-00002F740000}"/>
    <cellStyle name="Normal 6 2 3 4 4 4" xfId="33970" xr:uid="{00000000-0005-0000-0000-000030740000}"/>
    <cellStyle name="Normal 6 2 3 4 4 5" xfId="18746" xr:uid="{00000000-0005-0000-0000-000031740000}"/>
    <cellStyle name="Normal 6 2 3 4 5" xfId="5297" xr:uid="{00000000-0005-0000-0000-000032740000}"/>
    <cellStyle name="Normal 6 2 3 4 5 2" xfId="15349" xr:uid="{00000000-0005-0000-0000-000033740000}"/>
    <cellStyle name="Normal 6 2 3 4 5 2 2" xfId="45671" xr:uid="{00000000-0005-0000-0000-000034740000}"/>
    <cellStyle name="Normal 6 2 3 4 5 2 3" xfId="30447" xr:uid="{00000000-0005-0000-0000-000035740000}"/>
    <cellStyle name="Normal 6 2 3 4 5 3" xfId="10329" xr:uid="{00000000-0005-0000-0000-000036740000}"/>
    <cellStyle name="Normal 6 2 3 4 5 3 2" xfId="40654" xr:uid="{00000000-0005-0000-0000-000037740000}"/>
    <cellStyle name="Normal 6 2 3 4 5 3 3" xfId="25430" xr:uid="{00000000-0005-0000-0000-000038740000}"/>
    <cellStyle name="Normal 6 2 3 4 5 4" xfId="35641" xr:uid="{00000000-0005-0000-0000-000039740000}"/>
    <cellStyle name="Normal 6 2 3 4 5 5" xfId="20417" xr:uid="{00000000-0005-0000-0000-00003A740000}"/>
    <cellStyle name="Normal 6 2 3 4 6" xfId="12007" xr:uid="{00000000-0005-0000-0000-00003B740000}"/>
    <cellStyle name="Normal 6 2 3 4 6 2" xfId="42329" xr:uid="{00000000-0005-0000-0000-00003C740000}"/>
    <cellStyle name="Normal 6 2 3 4 6 3" xfId="27105" xr:uid="{00000000-0005-0000-0000-00003D740000}"/>
    <cellStyle name="Normal 6 2 3 4 7" xfId="6986" xr:uid="{00000000-0005-0000-0000-00003E740000}"/>
    <cellStyle name="Normal 6 2 3 4 7 2" xfId="37312" xr:uid="{00000000-0005-0000-0000-00003F740000}"/>
    <cellStyle name="Normal 6 2 3 4 7 3" xfId="22088" xr:uid="{00000000-0005-0000-0000-000040740000}"/>
    <cellStyle name="Normal 6 2 3 4 8" xfId="32300" xr:uid="{00000000-0005-0000-0000-000041740000}"/>
    <cellStyle name="Normal 6 2 3 4 9" xfId="17075" xr:uid="{00000000-0005-0000-0000-000042740000}"/>
    <cellStyle name="Normal 6 2 3 5" xfId="2120" xr:uid="{00000000-0005-0000-0000-000043740000}"/>
    <cellStyle name="Normal 6 2 3 5 2" xfId="2961" xr:uid="{00000000-0005-0000-0000-000044740000}"/>
    <cellStyle name="Normal 6 2 3 5 2 2" xfId="4651" xr:uid="{00000000-0005-0000-0000-000045740000}"/>
    <cellStyle name="Normal 6 2 3 5 2 2 2" xfId="14724" xr:uid="{00000000-0005-0000-0000-000046740000}"/>
    <cellStyle name="Normal 6 2 3 5 2 2 2 2" xfId="45046" xr:uid="{00000000-0005-0000-0000-000047740000}"/>
    <cellStyle name="Normal 6 2 3 5 2 2 2 3" xfId="29822" xr:uid="{00000000-0005-0000-0000-000048740000}"/>
    <cellStyle name="Normal 6 2 3 5 2 2 3" xfId="9704" xr:uid="{00000000-0005-0000-0000-000049740000}"/>
    <cellStyle name="Normal 6 2 3 5 2 2 3 2" xfId="40029" xr:uid="{00000000-0005-0000-0000-00004A740000}"/>
    <cellStyle name="Normal 6 2 3 5 2 2 3 3" xfId="24805" xr:uid="{00000000-0005-0000-0000-00004B740000}"/>
    <cellStyle name="Normal 6 2 3 5 2 2 4" xfId="35016" xr:uid="{00000000-0005-0000-0000-00004C740000}"/>
    <cellStyle name="Normal 6 2 3 5 2 2 5" xfId="19792" xr:uid="{00000000-0005-0000-0000-00004D740000}"/>
    <cellStyle name="Normal 6 2 3 5 2 3" xfId="6343" xr:uid="{00000000-0005-0000-0000-00004E740000}"/>
    <cellStyle name="Normal 6 2 3 5 2 3 2" xfId="16395" xr:uid="{00000000-0005-0000-0000-00004F740000}"/>
    <cellStyle name="Normal 6 2 3 5 2 3 2 2" xfId="46717" xr:uid="{00000000-0005-0000-0000-000050740000}"/>
    <cellStyle name="Normal 6 2 3 5 2 3 2 3" xfId="31493" xr:uid="{00000000-0005-0000-0000-000051740000}"/>
    <cellStyle name="Normal 6 2 3 5 2 3 3" xfId="11375" xr:uid="{00000000-0005-0000-0000-000052740000}"/>
    <cellStyle name="Normal 6 2 3 5 2 3 3 2" xfId="41700" xr:uid="{00000000-0005-0000-0000-000053740000}"/>
    <cellStyle name="Normal 6 2 3 5 2 3 3 3" xfId="26476" xr:uid="{00000000-0005-0000-0000-000054740000}"/>
    <cellStyle name="Normal 6 2 3 5 2 3 4" xfId="36687" xr:uid="{00000000-0005-0000-0000-000055740000}"/>
    <cellStyle name="Normal 6 2 3 5 2 3 5" xfId="21463" xr:uid="{00000000-0005-0000-0000-000056740000}"/>
    <cellStyle name="Normal 6 2 3 5 2 4" xfId="13053" xr:uid="{00000000-0005-0000-0000-000057740000}"/>
    <cellStyle name="Normal 6 2 3 5 2 4 2" xfId="43375" xr:uid="{00000000-0005-0000-0000-000058740000}"/>
    <cellStyle name="Normal 6 2 3 5 2 4 3" xfId="28151" xr:uid="{00000000-0005-0000-0000-000059740000}"/>
    <cellStyle name="Normal 6 2 3 5 2 5" xfId="8032" xr:uid="{00000000-0005-0000-0000-00005A740000}"/>
    <cellStyle name="Normal 6 2 3 5 2 5 2" xfId="38358" xr:uid="{00000000-0005-0000-0000-00005B740000}"/>
    <cellStyle name="Normal 6 2 3 5 2 5 3" xfId="23134" xr:uid="{00000000-0005-0000-0000-00005C740000}"/>
    <cellStyle name="Normal 6 2 3 5 2 6" xfId="33346" xr:uid="{00000000-0005-0000-0000-00005D740000}"/>
    <cellStyle name="Normal 6 2 3 5 2 7" xfId="18121" xr:uid="{00000000-0005-0000-0000-00005E740000}"/>
    <cellStyle name="Normal 6 2 3 5 3" xfId="3814" xr:uid="{00000000-0005-0000-0000-00005F740000}"/>
    <cellStyle name="Normal 6 2 3 5 3 2" xfId="13888" xr:uid="{00000000-0005-0000-0000-000060740000}"/>
    <cellStyle name="Normal 6 2 3 5 3 2 2" xfId="44210" xr:uid="{00000000-0005-0000-0000-000061740000}"/>
    <cellStyle name="Normal 6 2 3 5 3 2 3" xfId="28986" xr:uid="{00000000-0005-0000-0000-000062740000}"/>
    <cellStyle name="Normal 6 2 3 5 3 3" xfId="8868" xr:uid="{00000000-0005-0000-0000-000063740000}"/>
    <cellStyle name="Normal 6 2 3 5 3 3 2" xfId="39193" xr:uid="{00000000-0005-0000-0000-000064740000}"/>
    <cellStyle name="Normal 6 2 3 5 3 3 3" xfId="23969" xr:uid="{00000000-0005-0000-0000-000065740000}"/>
    <cellStyle name="Normal 6 2 3 5 3 4" xfId="34180" xr:uid="{00000000-0005-0000-0000-000066740000}"/>
    <cellStyle name="Normal 6 2 3 5 3 5" xfId="18956" xr:uid="{00000000-0005-0000-0000-000067740000}"/>
    <cellStyle name="Normal 6 2 3 5 4" xfId="5507" xr:uid="{00000000-0005-0000-0000-000068740000}"/>
    <cellStyle name="Normal 6 2 3 5 4 2" xfId="15559" xr:uid="{00000000-0005-0000-0000-000069740000}"/>
    <cellStyle name="Normal 6 2 3 5 4 2 2" xfId="45881" xr:uid="{00000000-0005-0000-0000-00006A740000}"/>
    <cellStyle name="Normal 6 2 3 5 4 2 3" xfId="30657" xr:uid="{00000000-0005-0000-0000-00006B740000}"/>
    <cellStyle name="Normal 6 2 3 5 4 3" xfId="10539" xr:uid="{00000000-0005-0000-0000-00006C740000}"/>
    <cellStyle name="Normal 6 2 3 5 4 3 2" xfId="40864" xr:uid="{00000000-0005-0000-0000-00006D740000}"/>
    <cellStyle name="Normal 6 2 3 5 4 3 3" xfId="25640" xr:uid="{00000000-0005-0000-0000-00006E740000}"/>
    <cellStyle name="Normal 6 2 3 5 4 4" xfId="35851" xr:uid="{00000000-0005-0000-0000-00006F740000}"/>
    <cellStyle name="Normal 6 2 3 5 4 5" xfId="20627" xr:uid="{00000000-0005-0000-0000-000070740000}"/>
    <cellStyle name="Normal 6 2 3 5 5" xfId="12217" xr:uid="{00000000-0005-0000-0000-000071740000}"/>
    <cellStyle name="Normal 6 2 3 5 5 2" xfId="42539" xr:uid="{00000000-0005-0000-0000-000072740000}"/>
    <cellStyle name="Normal 6 2 3 5 5 3" xfId="27315" xr:uid="{00000000-0005-0000-0000-000073740000}"/>
    <cellStyle name="Normal 6 2 3 5 6" xfId="7196" xr:uid="{00000000-0005-0000-0000-000074740000}"/>
    <cellStyle name="Normal 6 2 3 5 6 2" xfId="37522" xr:uid="{00000000-0005-0000-0000-000075740000}"/>
    <cellStyle name="Normal 6 2 3 5 6 3" xfId="22298" xr:uid="{00000000-0005-0000-0000-000076740000}"/>
    <cellStyle name="Normal 6 2 3 5 7" xfId="32510" xr:uid="{00000000-0005-0000-0000-000077740000}"/>
    <cellStyle name="Normal 6 2 3 5 8" xfId="17285" xr:uid="{00000000-0005-0000-0000-000078740000}"/>
    <cellStyle name="Normal 6 2 3 6" xfId="2541" xr:uid="{00000000-0005-0000-0000-000079740000}"/>
    <cellStyle name="Normal 6 2 3 6 2" xfId="4233" xr:uid="{00000000-0005-0000-0000-00007A740000}"/>
    <cellStyle name="Normal 6 2 3 6 2 2" xfId="14306" xr:uid="{00000000-0005-0000-0000-00007B740000}"/>
    <cellStyle name="Normal 6 2 3 6 2 2 2" xfId="44628" xr:uid="{00000000-0005-0000-0000-00007C740000}"/>
    <cellStyle name="Normal 6 2 3 6 2 2 3" xfId="29404" xr:uid="{00000000-0005-0000-0000-00007D740000}"/>
    <cellStyle name="Normal 6 2 3 6 2 3" xfId="9286" xr:uid="{00000000-0005-0000-0000-00007E740000}"/>
    <cellStyle name="Normal 6 2 3 6 2 3 2" xfId="39611" xr:uid="{00000000-0005-0000-0000-00007F740000}"/>
    <cellStyle name="Normal 6 2 3 6 2 3 3" xfId="24387" xr:uid="{00000000-0005-0000-0000-000080740000}"/>
    <cellStyle name="Normal 6 2 3 6 2 4" xfId="34598" xr:uid="{00000000-0005-0000-0000-000081740000}"/>
    <cellStyle name="Normal 6 2 3 6 2 5" xfId="19374" xr:uid="{00000000-0005-0000-0000-000082740000}"/>
    <cellStyle name="Normal 6 2 3 6 3" xfId="5925" xr:uid="{00000000-0005-0000-0000-000083740000}"/>
    <cellStyle name="Normal 6 2 3 6 3 2" xfId="15977" xr:uid="{00000000-0005-0000-0000-000084740000}"/>
    <cellStyle name="Normal 6 2 3 6 3 2 2" xfId="46299" xr:uid="{00000000-0005-0000-0000-000085740000}"/>
    <cellStyle name="Normal 6 2 3 6 3 2 3" xfId="31075" xr:uid="{00000000-0005-0000-0000-000086740000}"/>
    <cellStyle name="Normal 6 2 3 6 3 3" xfId="10957" xr:uid="{00000000-0005-0000-0000-000087740000}"/>
    <cellStyle name="Normal 6 2 3 6 3 3 2" xfId="41282" xr:uid="{00000000-0005-0000-0000-000088740000}"/>
    <cellStyle name="Normal 6 2 3 6 3 3 3" xfId="26058" xr:uid="{00000000-0005-0000-0000-000089740000}"/>
    <cellStyle name="Normal 6 2 3 6 3 4" xfId="36269" xr:uid="{00000000-0005-0000-0000-00008A740000}"/>
    <cellStyle name="Normal 6 2 3 6 3 5" xfId="21045" xr:uid="{00000000-0005-0000-0000-00008B740000}"/>
    <cellStyle name="Normal 6 2 3 6 4" xfId="12635" xr:uid="{00000000-0005-0000-0000-00008C740000}"/>
    <cellStyle name="Normal 6 2 3 6 4 2" xfId="42957" xr:uid="{00000000-0005-0000-0000-00008D740000}"/>
    <cellStyle name="Normal 6 2 3 6 4 3" xfId="27733" xr:uid="{00000000-0005-0000-0000-00008E740000}"/>
    <cellStyle name="Normal 6 2 3 6 5" xfId="7614" xr:uid="{00000000-0005-0000-0000-00008F740000}"/>
    <cellStyle name="Normal 6 2 3 6 5 2" xfId="37940" xr:uid="{00000000-0005-0000-0000-000090740000}"/>
    <cellStyle name="Normal 6 2 3 6 5 3" xfId="22716" xr:uid="{00000000-0005-0000-0000-000091740000}"/>
    <cellStyle name="Normal 6 2 3 6 6" xfId="32928" xr:uid="{00000000-0005-0000-0000-000092740000}"/>
    <cellStyle name="Normal 6 2 3 6 7" xfId="17703" xr:uid="{00000000-0005-0000-0000-000093740000}"/>
    <cellStyle name="Normal 6 2 3 7" xfId="3392" xr:uid="{00000000-0005-0000-0000-000094740000}"/>
    <cellStyle name="Normal 6 2 3 7 2" xfId="13470" xr:uid="{00000000-0005-0000-0000-000095740000}"/>
    <cellStyle name="Normal 6 2 3 7 2 2" xfId="43792" xr:uid="{00000000-0005-0000-0000-000096740000}"/>
    <cellStyle name="Normal 6 2 3 7 2 3" xfId="28568" xr:uid="{00000000-0005-0000-0000-000097740000}"/>
    <cellStyle name="Normal 6 2 3 7 3" xfId="8450" xr:uid="{00000000-0005-0000-0000-000098740000}"/>
    <cellStyle name="Normal 6 2 3 7 3 2" xfId="38775" xr:uid="{00000000-0005-0000-0000-000099740000}"/>
    <cellStyle name="Normal 6 2 3 7 3 3" xfId="23551" xr:uid="{00000000-0005-0000-0000-00009A740000}"/>
    <cellStyle name="Normal 6 2 3 7 4" xfId="33762" xr:uid="{00000000-0005-0000-0000-00009B740000}"/>
    <cellStyle name="Normal 6 2 3 7 5" xfId="18538" xr:uid="{00000000-0005-0000-0000-00009C740000}"/>
    <cellStyle name="Normal 6 2 3 8" xfId="5086" xr:uid="{00000000-0005-0000-0000-00009D740000}"/>
    <cellStyle name="Normal 6 2 3 8 2" xfId="15141" xr:uid="{00000000-0005-0000-0000-00009E740000}"/>
    <cellStyle name="Normal 6 2 3 8 2 2" xfId="45463" xr:uid="{00000000-0005-0000-0000-00009F740000}"/>
    <cellStyle name="Normal 6 2 3 8 2 3" xfId="30239" xr:uid="{00000000-0005-0000-0000-0000A0740000}"/>
    <cellStyle name="Normal 6 2 3 8 3" xfId="10121" xr:uid="{00000000-0005-0000-0000-0000A1740000}"/>
    <cellStyle name="Normal 6 2 3 8 3 2" xfId="40446" xr:uid="{00000000-0005-0000-0000-0000A2740000}"/>
    <cellStyle name="Normal 6 2 3 8 3 3" xfId="25222" xr:uid="{00000000-0005-0000-0000-0000A3740000}"/>
    <cellStyle name="Normal 6 2 3 8 4" xfId="35433" xr:uid="{00000000-0005-0000-0000-0000A4740000}"/>
    <cellStyle name="Normal 6 2 3 8 5" xfId="20209" xr:uid="{00000000-0005-0000-0000-0000A5740000}"/>
    <cellStyle name="Normal 6 2 3 9" xfId="11797" xr:uid="{00000000-0005-0000-0000-0000A6740000}"/>
    <cellStyle name="Normal 6 2 3 9 2" xfId="42121" xr:uid="{00000000-0005-0000-0000-0000A7740000}"/>
    <cellStyle name="Normal 6 2 3 9 3" xfId="26897" xr:uid="{00000000-0005-0000-0000-0000A8740000}"/>
    <cellStyle name="Normal 6 2 4" xfId="721" xr:uid="{00000000-0005-0000-0000-0000A9740000}"/>
    <cellStyle name="Normal 6 2 4 2" xfId="1462" xr:uid="{00000000-0005-0000-0000-0000AA740000}"/>
    <cellStyle name="Normal 6 2 5" xfId="742" xr:uid="{00000000-0005-0000-0000-0000AB740000}"/>
    <cellStyle name="Normal 6 2 5 2" xfId="1463" xr:uid="{00000000-0005-0000-0000-0000AC740000}"/>
    <cellStyle name="Normal 6 2 6" xfId="1459" xr:uid="{00000000-0005-0000-0000-0000AD740000}"/>
    <cellStyle name="Normal 6 2 7" xfId="1709" xr:uid="{00000000-0005-0000-0000-0000AE740000}"/>
    <cellStyle name="Normal 6 2 7 10" xfId="32116" xr:uid="{00000000-0005-0000-0000-0000AF740000}"/>
    <cellStyle name="Normal 6 2 7 11" xfId="16888" xr:uid="{00000000-0005-0000-0000-0000B0740000}"/>
    <cellStyle name="Normal 6 2 7 2" xfId="1817" xr:uid="{00000000-0005-0000-0000-0000B1740000}"/>
    <cellStyle name="Normal 6 2 7 2 10" xfId="16992" xr:uid="{00000000-0005-0000-0000-0000B2740000}"/>
    <cellStyle name="Normal 6 2 7 2 2" xfId="2034" xr:uid="{00000000-0005-0000-0000-0000B3740000}"/>
    <cellStyle name="Normal 6 2 7 2 2 2" xfId="2455" xr:uid="{00000000-0005-0000-0000-0000B4740000}"/>
    <cellStyle name="Normal 6 2 7 2 2 2 2" xfId="3294" xr:uid="{00000000-0005-0000-0000-0000B5740000}"/>
    <cellStyle name="Normal 6 2 7 2 2 2 2 2" xfId="4984" xr:uid="{00000000-0005-0000-0000-0000B6740000}"/>
    <cellStyle name="Normal 6 2 7 2 2 2 2 2 2" xfId="15057" xr:uid="{00000000-0005-0000-0000-0000B7740000}"/>
    <cellStyle name="Normal 6 2 7 2 2 2 2 2 2 2" xfId="45379" xr:uid="{00000000-0005-0000-0000-0000B8740000}"/>
    <cellStyle name="Normal 6 2 7 2 2 2 2 2 2 3" xfId="30155" xr:uid="{00000000-0005-0000-0000-0000B9740000}"/>
    <cellStyle name="Normal 6 2 7 2 2 2 2 2 3" xfId="10037" xr:uid="{00000000-0005-0000-0000-0000BA740000}"/>
    <cellStyle name="Normal 6 2 7 2 2 2 2 2 3 2" xfId="40362" xr:uid="{00000000-0005-0000-0000-0000BB740000}"/>
    <cellStyle name="Normal 6 2 7 2 2 2 2 2 3 3" xfId="25138" xr:uid="{00000000-0005-0000-0000-0000BC740000}"/>
    <cellStyle name="Normal 6 2 7 2 2 2 2 2 4" xfId="35349" xr:uid="{00000000-0005-0000-0000-0000BD740000}"/>
    <cellStyle name="Normal 6 2 7 2 2 2 2 2 5" xfId="20125" xr:uid="{00000000-0005-0000-0000-0000BE740000}"/>
    <cellStyle name="Normal 6 2 7 2 2 2 2 3" xfId="6676" xr:uid="{00000000-0005-0000-0000-0000BF740000}"/>
    <cellStyle name="Normal 6 2 7 2 2 2 2 3 2" xfId="16728" xr:uid="{00000000-0005-0000-0000-0000C0740000}"/>
    <cellStyle name="Normal 6 2 7 2 2 2 2 3 2 2" xfId="47050" xr:uid="{00000000-0005-0000-0000-0000C1740000}"/>
    <cellStyle name="Normal 6 2 7 2 2 2 2 3 2 3" xfId="31826" xr:uid="{00000000-0005-0000-0000-0000C2740000}"/>
    <cellStyle name="Normal 6 2 7 2 2 2 2 3 3" xfId="11708" xr:uid="{00000000-0005-0000-0000-0000C3740000}"/>
    <cellStyle name="Normal 6 2 7 2 2 2 2 3 3 2" xfId="42033" xr:uid="{00000000-0005-0000-0000-0000C4740000}"/>
    <cellStyle name="Normal 6 2 7 2 2 2 2 3 3 3" xfId="26809" xr:uid="{00000000-0005-0000-0000-0000C5740000}"/>
    <cellStyle name="Normal 6 2 7 2 2 2 2 3 4" xfId="37020" xr:uid="{00000000-0005-0000-0000-0000C6740000}"/>
    <cellStyle name="Normal 6 2 7 2 2 2 2 3 5" xfId="21796" xr:uid="{00000000-0005-0000-0000-0000C7740000}"/>
    <cellStyle name="Normal 6 2 7 2 2 2 2 4" xfId="13386" xr:uid="{00000000-0005-0000-0000-0000C8740000}"/>
    <cellStyle name="Normal 6 2 7 2 2 2 2 4 2" xfId="43708" xr:uid="{00000000-0005-0000-0000-0000C9740000}"/>
    <cellStyle name="Normal 6 2 7 2 2 2 2 4 3" xfId="28484" xr:uid="{00000000-0005-0000-0000-0000CA740000}"/>
    <cellStyle name="Normal 6 2 7 2 2 2 2 5" xfId="8365" xr:uid="{00000000-0005-0000-0000-0000CB740000}"/>
    <cellStyle name="Normal 6 2 7 2 2 2 2 5 2" xfId="38691" xr:uid="{00000000-0005-0000-0000-0000CC740000}"/>
    <cellStyle name="Normal 6 2 7 2 2 2 2 5 3" xfId="23467" xr:uid="{00000000-0005-0000-0000-0000CD740000}"/>
    <cellStyle name="Normal 6 2 7 2 2 2 2 6" xfId="33679" xr:uid="{00000000-0005-0000-0000-0000CE740000}"/>
    <cellStyle name="Normal 6 2 7 2 2 2 2 7" xfId="18454" xr:uid="{00000000-0005-0000-0000-0000CF740000}"/>
    <cellStyle name="Normal 6 2 7 2 2 2 3" xfId="4147" xr:uid="{00000000-0005-0000-0000-0000D0740000}"/>
    <cellStyle name="Normal 6 2 7 2 2 2 3 2" xfId="14221" xr:uid="{00000000-0005-0000-0000-0000D1740000}"/>
    <cellStyle name="Normal 6 2 7 2 2 2 3 2 2" xfId="44543" xr:uid="{00000000-0005-0000-0000-0000D2740000}"/>
    <cellStyle name="Normal 6 2 7 2 2 2 3 2 3" xfId="29319" xr:uid="{00000000-0005-0000-0000-0000D3740000}"/>
    <cellStyle name="Normal 6 2 7 2 2 2 3 3" xfId="9201" xr:uid="{00000000-0005-0000-0000-0000D4740000}"/>
    <cellStyle name="Normal 6 2 7 2 2 2 3 3 2" xfId="39526" xr:uid="{00000000-0005-0000-0000-0000D5740000}"/>
    <cellStyle name="Normal 6 2 7 2 2 2 3 3 3" xfId="24302" xr:uid="{00000000-0005-0000-0000-0000D6740000}"/>
    <cellStyle name="Normal 6 2 7 2 2 2 3 4" xfId="34513" xr:uid="{00000000-0005-0000-0000-0000D7740000}"/>
    <cellStyle name="Normal 6 2 7 2 2 2 3 5" xfId="19289" xr:uid="{00000000-0005-0000-0000-0000D8740000}"/>
    <cellStyle name="Normal 6 2 7 2 2 2 4" xfId="5840" xr:uid="{00000000-0005-0000-0000-0000D9740000}"/>
    <cellStyle name="Normal 6 2 7 2 2 2 4 2" xfId="15892" xr:uid="{00000000-0005-0000-0000-0000DA740000}"/>
    <cellStyle name="Normal 6 2 7 2 2 2 4 2 2" xfId="46214" xr:uid="{00000000-0005-0000-0000-0000DB740000}"/>
    <cellStyle name="Normal 6 2 7 2 2 2 4 2 3" xfId="30990" xr:uid="{00000000-0005-0000-0000-0000DC740000}"/>
    <cellStyle name="Normal 6 2 7 2 2 2 4 3" xfId="10872" xr:uid="{00000000-0005-0000-0000-0000DD740000}"/>
    <cellStyle name="Normal 6 2 7 2 2 2 4 3 2" xfId="41197" xr:uid="{00000000-0005-0000-0000-0000DE740000}"/>
    <cellStyle name="Normal 6 2 7 2 2 2 4 3 3" xfId="25973" xr:uid="{00000000-0005-0000-0000-0000DF740000}"/>
    <cellStyle name="Normal 6 2 7 2 2 2 4 4" xfId="36184" xr:uid="{00000000-0005-0000-0000-0000E0740000}"/>
    <cellStyle name="Normal 6 2 7 2 2 2 4 5" xfId="20960" xr:uid="{00000000-0005-0000-0000-0000E1740000}"/>
    <cellStyle name="Normal 6 2 7 2 2 2 5" xfId="12550" xr:uid="{00000000-0005-0000-0000-0000E2740000}"/>
    <cellStyle name="Normal 6 2 7 2 2 2 5 2" xfId="42872" xr:uid="{00000000-0005-0000-0000-0000E3740000}"/>
    <cellStyle name="Normal 6 2 7 2 2 2 5 3" xfId="27648" xr:uid="{00000000-0005-0000-0000-0000E4740000}"/>
    <cellStyle name="Normal 6 2 7 2 2 2 6" xfId="7529" xr:uid="{00000000-0005-0000-0000-0000E5740000}"/>
    <cellStyle name="Normal 6 2 7 2 2 2 6 2" xfId="37855" xr:uid="{00000000-0005-0000-0000-0000E6740000}"/>
    <cellStyle name="Normal 6 2 7 2 2 2 6 3" xfId="22631" xr:uid="{00000000-0005-0000-0000-0000E7740000}"/>
    <cellStyle name="Normal 6 2 7 2 2 2 7" xfId="32843" xr:uid="{00000000-0005-0000-0000-0000E8740000}"/>
    <cellStyle name="Normal 6 2 7 2 2 2 8" xfId="17618" xr:uid="{00000000-0005-0000-0000-0000E9740000}"/>
    <cellStyle name="Normal 6 2 7 2 2 3" xfId="2876" xr:uid="{00000000-0005-0000-0000-0000EA740000}"/>
    <cellStyle name="Normal 6 2 7 2 2 3 2" xfId="4566" xr:uid="{00000000-0005-0000-0000-0000EB740000}"/>
    <cellStyle name="Normal 6 2 7 2 2 3 2 2" xfId="14639" xr:uid="{00000000-0005-0000-0000-0000EC740000}"/>
    <cellStyle name="Normal 6 2 7 2 2 3 2 2 2" xfId="44961" xr:uid="{00000000-0005-0000-0000-0000ED740000}"/>
    <cellStyle name="Normal 6 2 7 2 2 3 2 2 3" xfId="29737" xr:uid="{00000000-0005-0000-0000-0000EE740000}"/>
    <cellStyle name="Normal 6 2 7 2 2 3 2 3" xfId="9619" xr:uid="{00000000-0005-0000-0000-0000EF740000}"/>
    <cellStyle name="Normal 6 2 7 2 2 3 2 3 2" xfId="39944" xr:uid="{00000000-0005-0000-0000-0000F0740000}"/>
    <cellStyle name="Normal 6 2 7 2 2 3 2 3 3" xfId="24720" xr:uid="{00000000-0005-0000-0000-0000F1740000}"/>
    <cellStyle name="Normal 6 2 7 2 2 3 2 4" xfId="34931" xr:uid="{00000000-0005-0000-0000-0000F2740000}"/>
    <cellStyle name="Normal 6 2 7 2 2 3 2 5" xfId="19707" xr:uid="{00000000-0005-0000-0000-0000F3740000}"/>
    <cellStyle name="Normal 6 2 7 2 2 3 3" xfId="6258" xr:uid="{00000000-0005-0000-0000-0000F4740000}"/>
    <cellStyle name="Normal 6 2 7 2 2 3 3 2" xfId="16310" xr:uid="{00000000-0005-0000-0000-0000F5740000}"/>
    <cellStyle name="Normal 6 2 7 2 2 3 3 2 2" xfId="46632" xr:uid="{00000000-0005-0000-0000-0000F6740000}"/>
    <cellStyle name="Normal 6 2 7 2 2 3 3 2 3" xfId="31408" xr:uid="{00000000-0005-0000-0000-0000F7740000}"/>
    <cellStyle name="Normal 6 2 7 2 2 3 3 3" xfId="11290" xr:uid="{00000000-0005-0000-0000-0000F8740000}"/>
    <cellStyle name="Normal 6 2 7 2 2 3 3 3 2" xfId="41615" xr:uid="{00000000-0005-0000-0000-0000F9740000}"/>
    <cellStyle name="Normal 6 2 7 2 2 3 3 3 3" xfId="26391" xr:uid="{00000000-0005-0000-0000-0000FA740000}"/>
    <cellStyle name="Normal 6 2 7 2 2 3 3 4" xfId="36602" xr:uid="{00000000-0005-0000-0000-0000FB740000}"/>
    <cellStyle name="Normal 6 2 7 2 2 3 3 5" xfId="21378" xr:uid="{00000000-0005-0000-0000-0000FC740000}"/>
    <cellStyle name="Normal 6 2 7 2 2 3 4" xfId="12968" xr:uid="{00000000-0005-0000-0000-0000FD740000}"/>
    <cellStyle name="Normal 6 2 7 2 2 3 4 2" xfId="43290" xr:uid="{00000000-0005-0000-0000-0000FE740000}"/>
    <cellStyle name="Normal 6 2 7 2 2 3 4 3" xfId="28066" xr:uid="{00000000-0005-0000-0000-0000FF740000}"/>
    <cellStyle name="Normal 6 2 7 2 2 3 5" xfId="7947" xr:uid="{00000000-0005-0000-0000-000000750000}"/>
    <cellStyle name="Normal 6 2 7 2 2 3 5 2" xfId="38273" xr:uid="{00000000-0005-0000-0000-000001750000}"/>
    <cellStyle name="Normal 6 2 7 2 2 3 5 3" xfId="23049" xr:uid="{00000000-0005-0000-0000-000002750000}"/>
    <cellStyle name="Normal 6 2 7 2 2 3 6" xfId="33261" xr:uid="{00000000-0005-0000-0000-000003750000}"/>
    <cellStyle name="Normal 6 2 7 2 2 3 7" xfId="18036" xr:uid="{00000000-0005-0000-0000-000004750000}"/>
    <cellStyle name="Normal 6 2 7 2 2 4" xfId="3729" xr:uid="{00000000-0005-0000-0000-000005750000}"/>
    <cellStyle name="Normal 6 2 7 2 2 4 2" xfId="13803" xr:uid="{00000000-0005-0000-0000-000006750000}"/>
    <cellStyle name="Normal 6 2 7 2 2 4 2 2" xfId="44125" xr:uid="{00000000-0005-0000-0000-000007750000}"/>
    <cellStyle name="Normal 6 2 7 2 2 4 2 3" xfId="28901" xr:uid="{00000000-0005-0000-0000-000008750000}"/>
    <cellStyle name="Normal 6 2 7 2 2 4 3" xfId="8783" xr:uid="{00000000-0005-0000-0000-000009750000}"/>
    <cellStyle name="Normal 6 2 7 2 2 4 3 2" xfId="39108" xr:uid="{00000000-0005-0000-0000-00000A750000}"/>
    <cellStyle name="Normal 6 2 7 2 2 4 3 3" xfId="23884" xr:uid="{00000000-0005-0000-0000-00000B750000}"/>
    <cellStyle name="Normal 6 2 7 2 2 4 4" xfId="34095" xr:uid="{00000000-0005-0000-0000-00000C750000}"/>
    <cellStyle name="Normal 6 2 7 2 2 4 5" xfId="18871" xr:uid="{00000000-0005-0000-0000-00000D750000}"/>
    <cellStyle name="Normal 6 2 7 2 2 5" xfId="5422" xr:uid="{00000000-0005-0000-0000-00000E750000}"/>
    <cellStyle name="Normal 6 2 7 2 2 5 2" xfId="15474" xr:uid="{00000000-0005-0000-0000-00000F750000}"/>
    <cellStyle name="Normal 6 2 7 2 2 5 2 2" xfId="45796" xr:uid="{00000000-0005-0000-0000-000010750000}"/>
    <cellStyle name="Normal 6 2 7 2 2 5 2 3" xfId="30572" xr:uid="{00000000-0005-0000-0000-000011750000}"/>
    <cellStyle name="Normal 6 2 7 2 2 5 3" xfId="10454" xr:uid="{00000000-0005-0000-0000-000012750000}"/>
    <cellStyle name="Normal 6 2 7 2 2 5 3 2" xfId="40779" xr:uid="{00000000-0005-0000-0000-000013750000}"/>
    <cellStyle name="Normal 6 2 7 2 2 5 3 3" xfId="25555" xr:uid="{00000000-0005-0000-0000-000014750000}"/>
    <cellStyle name="Normal 6 2 7 2 2 5 4" xfId="35766" xr:uid="{00000000-0005-0000-0000-000015750000}"/>
    <cellStyle name="Normal 6 2 7 2 2 5 5" xfId="20542" xr:uid="{00000000-0005-0000-0000-000016750000}"/>
    <cellStyle name="Normal 6 2 7 2 2 6" xfId="12132" xr:uid="{00000000-0005-0000-0000-000017750000}"/>
    <cellStyle name="Normal 6 2 7 2 2 6 2" xfId="42454" xr:uid="{00000000-0005-0000-0000-000018750000}"/>
    <cellStyle name="Normal 6 2 7 2 2 6 3" xfId="27230" xr:uid="{00000000-0005-0000-0000-000019750000}"/>
    <cellStyle name="Normal 6 2 7 2 2 7" xfId="7111" xr:uid="{00000000-0005-0000-0000-00001A750000}"/>
    <cellStyle name="Normal 6 2 7 2 2 7 2" xfId="37437" xr:uid="{00000000-0005-0000-0000-00001B750000}"/>
    <cellStyle name="Normal 6 2 7 2 2 7 3" xfId="22213" xr:uid="{00000000-0005-0000-0000-00001C750000}"/>
    <cellStyle name="Normal 6 2 7 2 2 8" xfId="32425" xr:uid="{00000000-0005-0000-0000-00001D750000}"/>
    <cellStyle name="Normal 6 2 7 2 2 9" xfId="17200" xr:uid="{00000000-0005-0000-0000-00001E750000}"/>
    <cellStyle name="Normal 6 2 7 2 3" xfId="2247" xr:uid="{00000000-0005-0000-0000-00001F750000}"/>
    <cellStyle name="Normal 6 2 7 2 3 2" xfId="3086" xr:uid="{00000000-0005-0000-0000-000020750000}"/>
    <cellStyle name="Normal 6 2 7 2 3 2 2" xfId="4776" xr:uid="{00000000-0005-0000-0000-000021750000}"/>
    <cellStyle name="Normal 6 2 7 2 3 2 2 2" xfId="14849" xr:uid="{00000000-0005-0000-0000-000022750000}"/>
    <cellStyle name="Normal 6 2 7 2 3 2 2 2 2" xfId="45171" xr:uid="{00000000-0005-0000-0000-000023750000}"/>
    <cellStyle name="Normal 6 2 7 2 3 2 2 2 3" xfId="29947" xr:uid="{00000000-0005-0000-0000-000024750000}"/>
    <cellStyle name="Normal 6 2 7 2 3 2 2 3" xfId="9829" xr:uid="{00000000-0005-0000-0000-000025750000}"/>
    <cellStyle name="Normal 6 2 7 2 3 2 2 3 2" xfId="40154" xr:uid="{00000000-0005-0000-0000-000026750000}"/>
    <cellStyle name="Normal 6 2 7 2 3 2 2 3 3" xfId="24930" xr:uid="{00000000-0005-0000-0000-000027750000}"/>
    <cellStyle name="Normal 6 2 7 2 3 2 2 4" xfId="35141" xr:uid="{00000000-0005-0000-0000-000028750000}"/>
    <cellStyle name="Normal 6 2 7 2 3 2 2 5" xfId="19917" xr:uid="{00000000-0005-0000-0000-000029750000}"/>
    <cellStyle name="Normal 6 2 7 2 3 2 3" xfId="6468" xr:uid="{00000000-0005-0000-0000-00002A750000}"/>
    <cellStyle name="Normal 6 2 7 2 3 2 3 2" xfId="16520" xr:uid="{00000000-0005-0000-0000-00002B750000}"/>
    <cellStyle name="Normal 6 2 7 2 3 2 3 2 2" xfId="46842" xr:uid="{00000000-0005-0000-0000-00002C750000}"/>
    <cellStyle name="Normal 6 2 7 2 3 2 3 2 3" xfId="31618" xr:uid="{00000000-0005-0000-0000-00002D750000}"/>
    <cellStyle name="Normal 6 2 7 2 3 2 3 3" xfId="11500" xr:uid="{00000000-0005-0000-0000-00002E750000}"/>
    <cellStyle name="Normal 6 2 7 2 3 2 3 3 2" xfId="41825" xr:uid="{00000000-0005-0000-0000-00002F750000}"/>
    <cellStyle name="Normal 6 2 7 2 3 2 3 3 3" xfId="26601" xr:uid="{00000000-0005-0000-0000-000030750000}"/>
    <cellStyle name="Normal 6 2 7 2 3 2 3 4" xfId="36812" xr:uid="{00000000-0005-0000-0000-000031750000}"/>
    <cellStyle name="Normal 6 2 7 2 3 2 3 5" xfId="21588" xr:uid="{00000000-0005-0000-0000-000032750000}"/>
    <cellStyle name="Normal 6 2 7 2 3 2 4" xfId="13178" xr:uid="{00000000-0005-0000-0000-000033750000}"/>
    <cellStyle name="Normal 6 2 7 2 3 2 4 2" xfId="43500" xr:uid="{00000000-0005-0000-0000-000034750000}"/>
    <cellStyle name="Normal 6 2 7 2 3 2 4 3" xfId="28276" xr:uid="{00000000-0005-0000-0000-000035750000}"/>
    <cellStyle name="Normal 6 2 7 2 3 2 5" xfId="8157" xr:uid="{00000000-0005-0000-0000-000036750000}"/>
    <cellStyle name="Normal 6 2 7 2 3 2 5 2" xfId="38483" xr:uid="{00000000-0005-0000-0000-000037750000}"/>
    <cellStyle name="Normal 6 2 7 2 3 2 5 3" xfId="23259" xr:uid="{00000000-0005-0000-0000-000038750000}"/>
    <cellStyle name="Normal 6 2 7 2 3 2 6" xfId="33471" xr:uid="{00000000-0005-0000-0000-000039750000}"/>
    <cellStyle name="Normal 6 2 7 2 3 2 7" xfId="18246" xr:uid="{00000000-0005-0000-0000-00003A750000}"/>
    <cellStyle name="Normal 6 2 7 2 3 3" xfId="3939" xr:uid="{00000000-0005-0000-0000-00003B750000}"/>
    <cellStyle name="Normal 6 2 7 2 3 3 2" xfId="14013" xr:uid="{00000000-0005-0000-0000-00003C750000}"/>
    <cellStyle name="Normal 6 2 7 2 3 3 2 2" xfId="44335" xr:uid="{00000000-0005-0000-0000-00003D750000}"/>
    <cellStyle name="Normal 6 2 7 2 3 3 2 3" xfId="29111" xr:uid="{00000000-0005-0000-0000-00003E750000}"/>
    <cellStyle name="Normal 6 2 7 2 3 3 3" xfId="8993" xr:uid="{00000000-0005-0000-0000-00003F750000}"/>
    <cellStyle name="Normal 6 2 7 2 3 3 3 2" xfId="39318" xr:uid="{00000000-0005-0000-0000-000040750000}"/>
    <cellStyle name="Normal 6 2 7 2 3 3 3 3" xfId="24094" xr:uid="{00000000-0005-0000-0000-000041750000}"/>
    <cellStyle name="Normal 6 2 7 2 3 3 4" xfId="34305" xr:uid="{00000000-0005-0000-0000-000042750000}"/>
    <cellStyle name="Normal 6 2 7 2 3 3 5" xfId="19081" xr:uid="{00000000-0005-0000-0000-000043750000}"/>
    <cellStyle name="Normal 6 2 7 2 3 4" xfId="5632" xr:uid="{00000000-0005-0000-0000-000044750000}"/>
    <cellStyle name="Normal 6 2 7 2 3 4 2" xfId="15684" xr:uid="{00000000-0005-0000-0000-000045750000}"/>
    <cellStyle name="Normal 6 2 7 2 3 4 2 2" xfId="46006" xr:uid="{00000000-0005-0000-0000-000046750000}"/>
    <cellStyle name="Normal 6 2 7 2 3 4 2 3" xfId="30782" xr:uid="{00000000-0005-0000-0000-000047750000}"/>
    <cellStyle name="Normal 6 2 7 2 3 4 3" xfId="10664" xr:uid="{00000000-0005-0000-0000-000048750000}"/>
    <cellStyle name="Normal 6 2 7 2 3 4 3 2" xfId="40989" xr:uid="{00000000-0005-0000-0000-000049750000}"/>
    <cellStyle name="Normal 6 2 7 2 3 4 3 3" xfId="25765" xr:uid="{00000000-0005-0000-0000-00004A750000}"/>
    <cellStyle name="Normal 6 2 7 2 3 4 4" xfId="35976" xr:uid="{00000000-0005-0000-0000-00004B750000}"/>
    <cellStyle name="Normal 6 2 7 2 3 4 5" xfId="20752" xr:uid="{00000000-0005-0000-0000-00004C750000}"/>
    <cellStyle name="Normal 6 2 7 2 3 5" xfId="12342" xr:uid="{00000000-0005-0000-0000-00004D750000}"/>
    <cellStyle name="Normal 6 2 7 2 3 5 2" xfId="42664" xr:uid="{00000000-0005-0000-0000-00004E750000}"/>
    <cellStyle name="Normal 6 2 7 2 3 5 3" xfId="27440" xr:uid="{00000000-0005-0000-0000-00004F750000}"/>
    <cellStyle name="Normal 6 2 7 2 3 6" xfId="7321" xr:uid="{00000000-0005-0000-0000-000050750000}"/>
    <cellStyle name="Normal 6 2 7 2 3 6 2" xfId="37647" xr:uid="{00000000-0005-0000-0000-000051750000}"/>
    <cellStyle name="Normal 6 2 7 2 3 6 3" xfId="22423" xr:uid="{00000000-0005-0000-0000-000052750000}"/>
    <cellStyle name="Normal 6 2 7 2 3 7" xfId="32635" xr:uid="{00000000-0005-0000-0000-000053750000}"/>
    <cellStyle name="Normal 6 2 7 2 3 8" xfId="17410" xr:uid="{00000000-0005-0000-0000-000054750000}"/>
    <cellStyle name="Normal 6 2 7 2 4" xfId="2668" xr:uid="{00000000-0005-0000-0000-000055750000}"/>
    <cellStyle name="Normal 6 2 7 2 4 2" xfId="4358" xr:uid="{00000000-0005-0000-0000-000056750000}"/>
    <cellStyle name="Normal 6 2 7 2 4 2 2" xfId="14431" xr:uid="{00000000-0005-0000-0000-000057750000}"/>
    <cellStyle name="Normal 6 2 7 2 4 2 2 2" xfId="44753" xr:uid="{00000000-0005-0000-0000-000058750000}"/>
    <cellStyle name="Normal 6 2 7 2 4 2 2 3" xfId="29529" xr:uid="{00000000-0005-0000-0000-000059750000}"/>
    <cellStyle name="Normal 6 2 7 2 4 2 3" xfId="9411" xr:uid="{00000000-0005-0000-0000-00005A750000}"/>
    <cellStyle name="Normal 6 2 7 2 4 2 3 2" xfId="39736" xr:uid="{00000000-0005-0000-0000-00005B750000}"/>
    <cellStyle name="Normal 6 2 7 2 4 2 3 3" xfId="24512" xr:uid="{00000000-0005-0000-0000-00005C750000}"/>
    <cellStyle name="Normal 6 2 7 2 4 2 4" xfId="34723" xr:uid="{00000000-0005-0000-0000-00005D750000}"/>
    <cellStyle name="Normal 6 2 7 2 4 2 5" xfId="19499" xr:uid="{00000000-0005-0000-0000-00005E750000}"/>
    <cellStyle name="Normal 6 2 7 2 4 3" xfId="6050" xr:uid="{00000000-0005-0000-0000-00005F750000}"/>
    <cellStyle name="Normal 6 2 7 2 4 3 2" xfId="16102" xr:uid="{00000000-0005-0000-0000-000060750000}"/>
    <cellStyle name="Normal 6 2 7 2 4 3 2 2" xfId="46424" xr:uid="{00000000-0005-0000-0000-000061750000}"/>
    <cellStyle name="Normal 6 2 7 2 4 3 2 3" xfId="31200" xr:uid="{00000000-0005-0000-0000-000062750000}"/>
    <cellStyle name="Normal 6 2 7 2 4 3 3" xfId="11082" xr:uid="{00000000-0005-0000-0000-000063750000}"/>
    <cellStyle name="Normal 6 2 7 2 4 3 3 2" xfId="41407" xr:uid="{00000000-0005-0000-0000-000064750000}"/>
    <cellStyle name="Normal 6 2 7 2 4 3 3 3" xfId="26183" xr:uid="{00000000-0005-0000-0000-000065750000}"/>
    <cellStyle name="Normal 6 2 7 2 4 3 4" xfId="36394" xr:uid="{00000000-0005-0000-0000-000066750000}"/>
    <cellStyle name="Normal 6 2 7 2 4 3 5" xfId="21170" xr:uid="{00000000-0005-0000-0000-000067750000}"/>
    <cellStyle name="Normal 6 2 7 2 4 4" xfId="12760" xr:uid="{00000000-0005-0000-0000-000068750000}"/>
    <cellStyle name="Normal 6 2 7 2 4 4 2" xfId="43082" xr:uid="{00000000-0005-0000-0000-000069750000}"/>
    <cellStyle name="Normal 6 2 7 2 4 4 3" xfId="27858" xr:uid="{00000000-0005-0000-0000-00006A750000}"/>
    <cellStyle name="Normal 6 2 7 2 4 5" xfId="7739" xr:uid="{00000000-0005-0000-0000-00006B750000}"/>
    <cellStyle name="Normal 6 2 7 2 4 5 2" xfId="38065" xr:uid="{00000000-0005-0000-0000-00006C750000}"/>
    <cellStyle name="Normal 6 2 7 2 4 5 3" xfId="22841" xr:uid="{00000000-0005-0000-0000-00006D750000}"/>
    <cellStyle name="Normal 6 2 7 2 4 6" xfId="33053" xr:uid="{00000000-0005-0000-0000-00006E750000}"/>
    <cellStyle name="Normal 6 2 7 2 4 7" xfId="17828" xr:uid="{00000000-0005-0000-0000-00006F750000}"/>
    <cellStyle name="Normal 6 2 7 2 5" xfId="3521" xr:uid="{00000000-0005-0000-0000-000070750000}"/>
    <cellStyle name="Normal 6 2 7 2 5 2" xfId="13595" xr:uid="{00000000-0005-0000-0000-000071750000}"/>
    <cellStyle name="Normal 6 2 7 2 5 2 2" xfId="43917" xr:uid="{00000000-0005-0000-0000-000072750000}"/>
    <cellStyle name="Normal 6 2 7 2 5 2 3" xfId="28693" xr:uid="{00000000-0005-0000-0000-000073750000}"/>
    <cellStyle name="Normal 6 2 7 2 5 3" xfId="8575" xr:uid="{00000000-0005-0000-0000-000074750000}"/>
    <cellStyle name="Normal 6 2 7 2 5 3 2" xfId="38900" xr:uid="{00000000-0005-0000-0000-000075750000}"/>
    <cellStyle name="Normal 6 2 7 2 5 3 3" xfId="23676" xr:uid="{00000000-0005-0000-0000-000076750000}"/>
    <cellStyle name="Normal 6 2 7 2 5 4" xfId="33887" xr:uid="{00000000-0005-0000-0000-000077750000}"/>
    <cellStyle name="Normal 6 2 7 2 5 5" xfId="18663" xr:uid="{00000000-0005-0000-0000-000078750000}"/>
    <cellStyle name="Normal 6 2 7 2 6" xfId="5214" xr:uid="{00000000-0005-0000-0000-000079750000}"/>
    <cellStyle name="Normal 6 2 7 2 6 2" xfId="15266" xr:uid="{00000000-0005-0000-0000-00007A750000}"/>
    <cellStyle name="Normal 6 2 7 2 6 2 2" xfId="45588" xr:uid="{00000000-0005-0000-0000-00007B750000}"/>
    <cellStyle name="Normal 6 2 7 2 6 2 3" xfId="30364" xr:uid="{00000000-0005-0000-0000-00007C750000}"/>
    <cellStyle name="Normal 6 2 7 2 6 3" xfId="10246" xr:uid="{00000000-0005-0000-0000-00007D750000}"/>
    <cellStyle name="Normal 6 2 7 2 6 3 2" xfId="40571" xr:uid="{00000000-0005-0000-0000-00007E750000}"/>
    <cellStyle name="Normal 6 2 7 2 6 3 3" xfId="25347" xr:uid="{00000000-0005-0000-0000-00007F750000}"/>
    <cellStyle name="Normal 6 2 7 2 6 4" xfId="35558" xr:uid="{00000000-0005-0000-0000-000080750000}"/>
    <cellStyle name="Normal 6 2 7 2 6 5" xfId="20334" xr:uid="{00000000-0005-0000-0000-000081750000}"/>
    <cellStyle name="Normal 6 2 7 2 7" xfId="11924" xr:uid="{00000000-0005-0000-0000-000082750000}"/>
    <cellStyle name="Normal 6 2 7 2 7 2" xfId="42246" xr:uid="{00000000-0005-0000-0000-000083750000}"/>
    <cellStyle name="Normal 6 2 7 2 7 3" xfId="27022" xr:uid="{00000000-0005-0000-0000-000084750000}"/>
    <cellStyle name="Normal 6 2 7 2 8" xfId="6903" xr:uid="{00000000-0005-0000-0000-000085750000}"/>
    <cellStyle name="Normal 6 2 7 2 8 2" xfId="37229" xr:uid="{00000000-0005-0000-0000-000086750000}"/>
    <cellStyle name="Normal 6 2 7 2 8 3" xfId="22005" xr:uid="{00000000-0005-0000-0000-000087750000}"/>
    <cellStyle name="Normal 6 2 7 2 9" xfId="32217" xr:uid="{00000000-0005-0000-0000-000088750000}"/>
    <cellStyle name="Normal 6 2 7 3" xfId="1930" xr:uid="{00000000-0005-0000-0000-000089750000}"/>
    <cellStyle name="Normal 6 2 7 3 2" xfId="2351" xr:uid="{00000000-0005-0000-0000-00008A750000}"/>
    <cellStyle name="Normal 6 2 7 3 2 2" xfId="3190" xr:uid="{00000000-0005-0000-0000-00008B750000}"/>
    <cellStyle name="Normal 6 2 7 3 2 2 2" xfId="4880" xr:uid="{00000000-0005-0000-0000-00008C750000}"/>
    <cellStyle name="Normal 6 2 7 3 2 2 2 2" xfId="14953" xr:uid="{00000000-0005-0000-0000-00008D750000}"/>
    <cellStyle name="Normal 6 2 7 3 2 2 2 2 2" xfId="45275" xr:uid="{00000000-0005-0000-0000-00008E750000}"/>
    <cellStyle name="Normal 6 2 7 3 2 2 2 2 3" xfId="30051" xr:uid="{00000000-0005-0000-0000-00008F750000}"/>
    <cellStyle name="Normal 6 2 7 3 2 2 2 3" xfId="9933" xr:uid="{00000000-0005-0000-0000-000090750000}"/>
    <cellStyle name="Normal 6 2 7 3 2 2 2 3 2" xfId="40258" xr:uid="{00000000-0005-0000-0000-000091750000}"/>
    <cellStyle name="Normal 6 2 7 3 2 2 2 3 3" xfId="25034" xr:uid="{00000000-0005-0000-0000-000092750000}"/>
    <cellStyle name="Normal 6 2 7 3 2 2 2 4" xfId="35245" xr:uid="{00000000-0005-0000-0000-000093750000}"/>
    <cellStyle name="Normal 6 2 7 3 2 2 2 5" xfId="20021" xr:uid="{00000000-0005-0000-0000-000094750000}"/>
    <cellStyle name="Normal 6 2 7 3 2 2 3" xfId="6572" xr:uid="{00000000-0005-0000-0000-000095750000}"/>
    <cellStyle name="Normal 6 2 7 3 2 2 3 2" xfId="16624" xr:uid="{00000000-0005-0000-0000-000096750000}"/>
    <cellStyle name="Normal 6 2 7 3 2 2 3 2 2" xfId="46946" xr:uid="{00000000-0005-0000-0000-000097750000}"/>
    <cellStyle name="Normal 6 2 7 3 2 2 3 2 3" xfId="31722" xr:uid="{00000000-0005-0000-0000-000098750000}"/>
    <cellStyle name="Normal 6 2 7 3 2 2 3 3" xfId="11604" xr:uid="{00000000-0005-0000-0000-000099750000}"/>
    <cellStyle name="Normal 6 2 7 3 2 2 3 3 2" xfId="41929" xr:uid="{00000000-0005-0000-0000-00009A750000}"/>
    <cellStyle name="Normal 6 2 7 3 2 2 3 3 3" xfId="26705" xr:uid="{00000000-0005-0000-0000-00009B750000}"/>
    <cellStyle name="Normal 6 2 7 3 2 2 3 4" xfId="36916" xr:uid="{00000000-0005-0000-0000-00009C750000}"/>
    <cellStyle name="Normal 6 2 7 3 2 2 3 5" xfId="21692" xr:uid="{00000000-0005-0000-0000-00009D750000}"/>
    <cellStyle name="Normal 6 2 7 3 2 2 4" xfId="13282" xr:uid="{00000000-0005-0000-0000-00009E750000}"/>
    <cellStyle name="Normal 6 2 7 3 2 2 4 2" xfId="43604" xr:uid="{00000000-0005-0000-0000-00009F750000}"/>
    <cellStyle name="Normal 6 2 7 3 2 2 4 3" xfId="28380" xr:uid="{00000000-0005-0000-0000-0000A0750000}"/>
    <cellStyle name="Normal 6 2 7 3 2 2 5" xfId="8261" xr:uid="{00000000-0005-0000-0000-0000A1750000}"/>
    <cellStyle name="Normal 6 2 7 3 2 2 5 2" xfId="38587" xr:uid="{00000000-0005-0000-0000-0000A2750000}"/>
    <cellStyle name="Normal 6 2 7 3 2 2 5 3" xfId="23363" xr:uid="{00000000-0005-0000-0000-0000A3750000}"/>
    <cellStyle name="Normal 6 2 7 3 2 2 6" xfId="33575" xr:uid="{00000000-0005-0000-0000-0000A4750000}"/>
    <cellStyle name="Normal 6 2 7 3 2 2 7" xfId="18350" xr:uid="{00000000-0005-0000-0000-0000A5750000}"/>
    <cellStyle name="Normal 6 2 7 3 2 3" xfId="4043" xr:uid="{00000000-0005-0000-0000-0000A6750000}"/>
    <cellStyle name="Normal 6 2 7 3 2 3 2" xfId="14117" xr:uid="{00000000-0005-0000-0000-0000A7750000}"/>
    <cellStyle name="Normal 6 2 7 3 2 3 2 2" xfId="44439" xr:uid="{00000000-0005-0000-0000-0000A8750000}"/>
    <cellStyle name="Normal 6 2 7 3 2 3 2 3" xfId="29215" xr:uid="{00000000-0005-0000-0000-0000A9750000}"/>
    <cellStyle name="Normal 6 2 7 3 2 3 3" xfId="9097" xr:uid="{00000000-0005-0000-0000-0000AA750000}"/>
    <cellStyle name="Normal 6 2 7 3 2 3 3 2" xfId="39422" xr:uid="{00000000-0005-0000-0000-0000AB750000}"/>
    <cellStyle name="Normal 6 2 7 3 2 3 3 3" xfId="24198" xr:uid="{00000000-0005-0000-0000-0000AC750000}"/>
    <cellStyle name="Normal 6 2 7 3 2 3 4" xfId="34409" xr:uid="{00000000-0005-0000-0000-0000AD750000}"/>
    <cellStyle name="Normal 6 2 7 3 2 3 5" xfId="19185" xr:uid="{00000000-0005-0000-0000-0000AE750000}"/>
    <cellStyle name="Normal 6 2 7 3 2 4" xfId="5736" xr:uid="{00000000-0005-0000-0000-0000AF750000}"/>
    <cellStyle name="Normal 6 2 7 3 2 4 2" xfId="15788" xr:uid="{00000000-0005-0000-0000-0000B0750000}"/>
    <cellStyle name="Normal 6 2 7 3 2 4 2 2" xfId="46110" xr:uid="{00000000-0005-0000-0000-0000B1750000}"/>
    <cellStyle name="Normal 6 2 7 3 2 4 2 3" xfId="30886" xr:uid="{00000000-0005-0000-0000-0000B2750000}"/>
    <cellStyle name="Normal 6 2 7 3 2 4 3" xfId="10768" xr:uid="{00000000-0005-0000-0000-0000B3750000}"/>
    <cellStyle name="Normal 6 2 7 3 2 4 3 2" xfId="41093" xr:uid="{00000000-0005-0000-0000-0000B4750000}"/>
    <cellStyle name="Normal 6 2 7 3 2 4 3 3" xfId="25869" xr:uid="{00000000-0005-0000-0000-0000B5750000}"/>
    <cellStyle name="Normal 6 2 7 3 2 4 4" xfId="36080" xr:uid="{00000000-0005-0000-0000-0000B6750000}"/>
    <cellStyle name="Normal 6 2 7 3 2 4 5" xfId="20856" xr:uid="{00000000-0005-0000-0000-0000B7750000}"/>
    <cellStyle name="Normal 6 2 7 3 2 5" xfId="12446" xr:uid="{00000000-0005-0000-0000-0000B8750000}"/>
    <cellStyle name="Normal 6 2 7 3 2 5 2" xfId="42768" xr:uid="{00000000-0005-0000-0000-0000B9750000}"/>
    <cellStyle name="Normal 6 2 7 3 2 5 3" xfId="27544" xr:uid="{00000000-0005-0000-0000-0000BA750000}"/>
    <cellStyle name="Normal 6 2 7 3 2 6" xfId="7425" xr:uid="{00000000-0005-0000-0000-0000BB750000}"/>
    <cellStyle name="Normal 6 2 7 3 2 6 2" xfId="37751" xr:uid="{00000000-0005-0000-0000-0000BC750000}"/>
    <cellStyle name="Normal 6 2 7 3 2 6 3" xfId="22527" xr:uid="{00000000-0005-0000-0000-0000BD750000}"/>
    <cellStyle name="Normal 6 2 7 3 2 7" xfId="32739" xr:uid="{00000000-0005-0000-0000-0000BE750000}"/>
    <cellStyle name="Normal 6 2 7 3 2 8" xfId="17514" xr:uid="{00000000-0005-0000-0000-0000BF750000}"/>
    <cellStyle name="Normal 6 2 7 3 3" xfId="2772" xr:uid="{00000000-0005-0000-0000-0000C0750000}"/>
    <cellStyle name="Normal 6 2 7 3 3 2" xfId="4462" xr:uid="{00000000-0005-0000-0000-0000C1750000}"/>
    <cellStyle name="Normal 6 2 7 3 3 2 2" xfId="14535" xr:uid="{00000000-0005-0000-0000-0000C2750000}"/>
    <cellStyle name="Normal 6 2 7 3 3 2 2 2" xfId="44857" xr:uid="{00000000-0005-0000-0000-0000C3750000}"/>
    <cellStyle name="Normal 6 2 7 3 3 2 2 3" xfId="29633" xr:uid="{00000000-0005-0000-0000-0000C4750000}"/>
    <cellStyle name="Normal 6 2 7 3 3 2 3" xfId="9515" xr:uid="{00000000-0005-0000-0000-0000C5750000}"/>
    <cellStyle name="Normal 6 2 7 3 3 2 3 2" xfId="39840" xr:uid="{00000000-0005-0000-0000-0000C6750000}"/>
    <cellStyle name="Normal 6 2 7 3 3 2 3 3" xfId="24616" xr:uid="{00000000-0005-0000-0000-0000C7750000}"/>
    <cellStyle name="Normal 6 2 7 3 3 2 4" xfId="34827" xr:uid="{00000000-0005-0000-0000-0000C8750000}"/>
    <cellStyle name="Normal 6 2 7 3 3 2 5" xfId="19603" xr:uid="{00000000-0005-0000-0000-0000C9750000}"/>
    <cellStyle name="Normal 6 2 7 3 3 3" xfId="6154" xr:uid="{00000000-0005-0000-0000-0000CA750000}"/>
    <cellStyle name="Normal 6 2 7 3 3 3 2" xfId="16206" xr:uid="{00000000-0005-0000-0000-0000CB750000}"/>
    <cellStyle name="Normal 6 2 7 3 3 3 2 2" xfId="46528" xr:uid="{00000000-0005-0000-0000-0000CC750000}"/>
    <cellStyle name="Normal 6 2 7 3 3 3 2 3" xfId="31304" xr:uid="{00000000-0005-0000-0000-0000CD750000}"/>
    <cellStyle name="Normal 6 2 7 3 3 3 3" xfId="11186" xr:uid="{00000000-0005-0000-0000-0000CE750000}"/>
    <cellStyle name="Normal 6 2 7 3 3 3 3 2" xfId="41511" xr:uid="{00000000-0005-0000-0000-0000CF750000}"/>
    <cellStyle name="Normal 6 2 7 3 3 3 3 3" xfId="26287" xr:uid="{00000000-0005-0000-0000-0000D0750000}"/>
    <cellStyle name="Normal 6 2 7 3 3 3 4" xfId="36498" xr:uid="{00000000-0005-0000-0000-0000D1750000}"/>
    <cellStyle name="Normal 6 2 7 3 3 3 5" xfId="21274" xr:uid="{00000000-0005-0000-0000-0000D2750000}"/>
    <cellStyle name="Normal 6 2 7 3 3 4" xfId="12864" xr:uid="{00000000-0005-0000-0000-0000D3750000}"/>
    <cellStyle name="Normal 6 2 7 3 3 4 2" xfId="43186" xr:uid="{00000000-0005-0000-0000-0000D4750000}"/>
    <cellStyle name="Normal 6 2 7 3 3 4 3" xfId="27962" xr:uid="{00000000-0005-0000-0000-0000D5750000}"/>
    <cellStyle name="Normal 6 2 7 3 3 5" xfId="7843" xr:uid="{00000000-0005-0000-0000-0000D6750000}"/>
    <cellStyle name="Normal 6 2 7 3 3 5 2" xfId="38169" xr:uid="{00000000-0005-0000-0000-0000D7750000}"/>
    <cellStyle name="Normal 6 2 7 3 3 5 3" xfId="22945" xr:uid="{00000000-0005-0000-0000-0000D8750000}"/>
    <cellStyle name="Normal 6 2 7 3 3 6" xfId="33157" xr:uid="{00000000-0005-0000-0000-0000D9750000}"/>
    <cellStyle name="Normal 6 2 7 3 3 7" xfId="17932" xr:uid="{00000000-0005-0000-0000-0000DA750000}"/>
    <cellStyle name="Normal 6 2 7 3 4" xfId="3625" xr:uid="{00000000-0005-0000-0000-0000DB750000}"/>
    <cellStyle name="Normal 6 2 7 3 4 2" xfId="13699" xr:uid="{00000000-0005-0000-0000-0000DC750000}"/>
    <cellStyle name="Normal 6 2 7 3 4 2 2" xfId="44021" xr:uid="{00000000-0005-0000-0000-0000DD750000}"/>
    <cellStyle name="Normal 6 2 7 3 4 2 3" xfId="28797" xr:uid="{00000000-0005-0000-0000-0000DE750000}"/>
    <cellStyle name="Normal 6 2 7 3 4 3" xfId="8679" xr:uid="{00000000-0005-0000-0000-0000DF750000}"/>
    <cellStyle name="Normal 6 2 7 3 4 3 2" xfId="39004" xr:uid="{00000000-0005-0000-0000-0000E0750000}"/>
    <cellStyle name="Normal 6 2 7 3 4 3 3" xfId="23780" xr:uid="{00000000-0005-0000-0000-0000E1750000}"/>
    <cellStyle name="Normal 6 2 7 3 4 4" xfId="33991" xr:uid="{00000000-0005-0000-0000-0000E2750000}"/>
    <cellStyle name="Normal 6 2 7 3 4 5" xfId="18767" xr:uid="{00000000-0005-0000-0000-0000E3750000}"/>
    <cellStyle name="Normal 6 2 7 3 5" xfId="5318" xr:uid="{00000000-0005-0000-0000-0000E4750000}"/>
    <cellStyle name="Normal 6 2 7 3 5 2" xfId="15370" xr:uid="{00000000-0005-0000-0000-0000E5750000}"/>
    <cellStyle name="Normal 6 2 7 3 5 2 2" xfId="45692" xr:uid="{00000000-0005-0000-0000-0000E6750000}"/>
    <cellStyle name="Normal 6 2 7 3 5 2 3" xfId="30468" xr:uid="{00000000-0005-0000-0000-0000E7750000}"/>
    <cellStyle name="Normal 6 2 7 3 5 3" xfId="10350" xr:uid="{00000000-0005-0000-0000-0000E8750000}"/>
    <cellStyle name="Normal 6 2 7 3 5 3 2" xfId="40675" xr:uid="{00000000-0005-0000-0000-0000E9750000}"/>
    <cellStyle name="Normal 6 2 7 3 5 3 3" xfId="25451" xr:uid="{00000000-0005-0000-0000-0000EA750000}"/>
    <cellStyle name="Normal 6 2 7 3 5 4" xfId="35662" xr:uid="{00000000-0005-0000-0000-0000EB750000}"/>
    <cellStyle name="Normal 6 2 7 3 5 5" xfId="20438" xr:uid="{00000000-0005-0000-0000-0000EC750000}"/>
    <cellStyle name="Normal 6 2 7 3 6" xfId="12028" xr:uid="{00000000-0005-0000-0000-0000ED750000}"/>
    <cellStyle name="Normal 6 2 7 3 6 2" xfId="42350" xr:uid="{00000000-0005-0000-0000-0000EE750000}"/>
    <cellStyle name="Normal 6 2 7 3 6 3" xfId="27126" xr:uid="{00000000-0005-0000-0000-0000EF750000}"/>
    <cellStyle name="Normal 6 2 7 3 7" xfId="7007" xr:uid="{00000000-0005-0000-0000-0000F0750000}"/>
    <cellStyle name="Normal 6 2 7 3 7 2" xfId="37333" xr:uid="{00000000-0005-0000-0000-0000F1750000}"/>
    <cellStyle name="Normal 6 2 7 3 7 3" xfId="22109" xr:uid="{00000000-0005-0000-0000-0000F2750000}"/>
    <cellStyle name="Normal 6 2 7 3 8" xfId="32321" xr:uid="{00000000-0005-0000-0000-0000F3750000}"/>
    <cellStyle name="Normal 6 2 7 3 9" xfId="17096" xr:uid="{00000000-0005-0000-0000-0000F4750000}"/>
    <cellStyle name="Normal 6 2 7 4" xfId="2143" xr:uid="{00000000-0005-0000-0000-0000F5750000}"/>
    <cellStyle name="Normal 6 2 7 4 2" xfId="2982" xr:uid="{00000000-0005-0000-0000-0000F6750000}"/>
    <cellStyle name="Normal 6 2 7 4 2 2" xfId="4672" xr:uid="{00000000-0005-0000-0000-0000F7750000}"/>
    <cellStyle name="Normal 6 2 7 4 2 2 2" xfId="14745" xr:uid="{00000000-0005-0000-0000-0000F8750000}"/>
    <cellStyle name="Normal 6 2 7 4 2 2 2 2" xfId="45067" xr:uid="{00000000-0005-0000-0000-0000F9750000}"/>
    <cellStyle name="Normal 6 2 7 4 2 2 2 3" xfId="29843" xr:uid="{00000000-0005-0000-0000-0000FA750000}"/>
    <cellStyle name="Normal 6 2 7 4 2 2 3" xfId="9725" xr:uid="{00000000-0005-0000-0000-0000FB750000}"/>
    <cellStyle name="Normal 6 2 7 4 2 2 3 2" xfId="40050" xr:uid="{00000000-0005-0000-0000-0000FC750000}"/>
    <cellStyle name="Normal 6 2 7 4 2 2 3 3" xfId="24826" xr:uid="{00000000-0005-0000-0000-0000FD750000}"/>
    <cellStyle name="Normal 6 2 7 4 2 2 4" xfId="35037" xr:uid="{00000000-0005-0000-0000-0000FE750000}"/>
    <cellStyle name="Normal 6 2 7 4 2 2 5" xfId="19813" xr:uid="{00000000-0005-0000-0000-0000FF750000}"/>
    <cellStyle name="Normal 6 2 7 4 2 3" xfId="6364" xr:uid="{00000000-0005-0000-0000-000000760000}"/>
    <cellStyle name="Normal 6 2 7 4 2 3 2" xfId="16416" xr:uid="{00000000-0005-0000-0000-000001760000}"/>
    <cellStyle name="Normal 6 2 7 4 2 3 2 2" xfId="46738" xr:uid="{00000000-0005-0000-0000-000002760000}"/>
    <cellStyle name="Normal 6 2 7 4 2 3 2 3" xfId="31514" xr:uid="{00000000-0005-0000-0000-000003760000}"/>
    <cellStyle name="Normal 6 2 7 4 2 3 3" xfId="11396" xr:uid="{00000000-0005-0000-0000-000004760000}"/>
    <cellStyle name="Normal 6 2 7 4 2 3 3 2" xfId="41721" xr:uid="{00000000-0005-0000-0000-000005760000}"/>
    <cellStyle name="Normal 6 2 7 4 2 3 3 3" xfId="26497" xr:uid="{00000000-0005-0000-0000-000006760000}"/>
    <cellStyle name="Normal 6 2 7 4 2 3 4" xfId="36708" xr:uid="{00000000-0005-0000-0000-000007760000}"/>
    <cellStyle name="Normal 6 2 7 4 2 3 5" xfId="21484" xr:uid="{00000000-0005-0000-0000-000008760000}"/>
    <cellStyle name="Normal 6 2 7 4 2 4" xfId="13074" xr:uid="{00000000-0005-0000-0000-000009760000}"/>
    <cellStyle name="Normal 6 2 7 4 2 4 2" xfId="43396" xr:uid="{00000000-0005-0000-0000-00000A760000}"/>
    <cellStyle name="Normal 6 2 7 4 2 4 3" xfId="28172" xr:uid="{00000000-0005-0000-0000-00000B760000}"/>
    <cellStyle name="Normal 6 2 7 4 2 5" xfId="8053" xr:uid="{00000000-0005-0000-0000-00000C760000}"/>
    <cellStyle name="Normal 6 2 7 4 2 5 2" xfId="38379" xr:uid="{00000000-0005-0000-0000-00000D760000}"/>
    <cellStyle name="Normal 6 2 7 4 2 5 3" xfId="23155" xr:uid="{00000000-0005-0000-0000-00000E760000}"/>
    <cellStyle name="Normal 6 2 7 4 2 6" xfId="33367" xr:uid="{00000000-0005-0000-0000-00000F760000}"/>
    <cellStyle name="Normal 6 2 7 4 2 7" xfId="18142" xr:uid="{00000000-0005-0000-0000-000010760000}"/>
    <cellStyle name="Normal 6 2 7 4 3" xfId="3835" xr:uid="{00000000-0005-0000-0000-000011760000}"/>
    <cellStyle name="Normal 6 2 7 4 3 2" xfId="13909" xr:uid="{00000000-0005-0000-0000-000012760000}"/>
    <cellStyle name="Normal 6 2 7 4 3 2 2" xfId="44231" xr:uid="{00000000-0005-0000-0000-000013760000}"/>
    <cellStyle name="Normal 6 2 7 4 3 2 3" xfId="29007" xr:uid="{00000000-0005-0000-0000-000014760000}"/>
    <cellStyle name="Normal 6 2 7 4 3 3" xfId="8889" xr:uid="{00000000-0005-0000-0000-000015760000}"/>
    <cellStyle name="Normal 6 2 7 4 3 3 2" xfId="39214" xr:uid="{00000000-0005-0000-0000-000016760000}"/>
    <cellStyle name="Normal 6 2 7 4 3 3 3" xfId="23990" xr:uid="{00000000-0005-0000-0000-000017760000}"/>
    <cellStyle name="Normal 6 2 7 4 3 4" xfId="34201" xr:uid="{00000000-0005-0000-0000-000018760000}"/>
    <cellStyle name="Normal 6 2 7 4 3 5" xfId="18977" xr:uid="{00000000-0005-0000-0000-000019760000}"/>
    <cellStyle name="Normal 6 2 7 4 4" xfId="5528" xr:uid="{00000000-0005-0000-0000-00001A760000}"/>
    <cellStyle name="Normal 6 2 7 4 4 2" xfId="15580" xr:uid="{00000000-0005-0000-0000-00001B760000}"/>
    <cellStyle name="Normal 6 2 7 4 4 2 2" xfId="45902" xr:uid="{00000000-0005-0000-0000-00001C760000}"/>
    <cellStyle name="Normal 6 2 7 4 4 2 3" xfId="30678" xr:uid="{00000000-0005-0000-0000-00001D760000}"/>
    <cellStyle name="Normal 6 2 7 4 4 3" xfId="10560" xr:uid="{00000000-0005-0000-0000-00001E760000}"/>
    <cellStyle name="Normal 6 2 7 4 4 3 2" xfId="40885" xr:uid="{00000000-0005-0000-0000-00001F760000}"/>
    <cellStyle name="Normal 6 2 7 4 4 3 3" xfId="25661" xr:uid="{00000000-0005-0000-0000-000020760000}"/>
    <cellStyle name="Normal 6 2 7 4 4 4" xfId="35872" xr:uid="{00000000-0005-0000-0000-000021760000}"/>
    <cellStyle name="Normal 6 2 7 4 4 5" xfId="20648" xr:uid="{00000000-0005-0000-0000-000022760000}"/>
    <cellStyle name="Normal 6 2 7 4 5" xfId="12238" xr:uid="{00000000-0005-0000-0000-000023760000}"/>
    <cellStyle name="Normal 6 2 7 4 5 2" xfId="42560" xr:uid="{00000000-0005-0000-0000-000024760000}"/>
    <cellStyle name="Normal 6 2 7 4 5 3" xfId="27336" xr:uid="{00000000-0005-0000-0000-000025760000}"/>
    <cellStyle name="Normal 6 2 7 4 6" xfId="7217" xr:uid="{00000000-0005-0000-0000-000026760000}"/>
    <cellStyle name="Normal 6 2 7 4 6 2" xfId="37543" xr:uid="{00000000-0005-0000-0000-000027760000}"/>
    <cellStyle name="Normal 6 2 7 4 6 3" xfId="22319" xr:uid="{00000000-0005-0000-0000-000028760000}"/>
    <cellStyle name="Normal 6 2 7 4 7" xfId="32531" xr:uid="{00000000-0005-0000-0000-000029760000}"/>
    <cellStyle name="Normal 6 2 7 4 8" xfId="17306" xr:uid="{00000000-0005-0000-0000-00002A760000}"/>
    <cellStyle name="Normal 6 2 7 5" xfId="2564" xr:uid="{00000000-0005-0000-0000-00002B760000}"/>
    <cellStyle name="Normal 6 2 7 5 2" xfId="4254" xr:uid="{00000000-0005-0000-0000-00002C760000}"/>
    <cellStyle name="Normal 6 2 7 5 2 2" xfId="14327" xr:uid="{00000000-0005-0000-0000-00002D760000}"/>
    <cellStyle name="Normal 6 2 7 5 2 2 2" xfId="44649" xr:uid="{00000000-0005-0000-0000-00002E760000}"/>
    <cellStyle name="Normal 6 2 7 5 2 2 3" xfId="29425" xr:uid="{00000000-0005-0000-0000-00002F760000}"/>
    <cellStyle name="Normal 6 2 7 5 2 3" xfId="9307" xr:uid="{00000000-0005-0000-0000-000030760000}"/>
    <cellStyle name="Normal 6 2 7 5 2 3 2" xfId="39632" xr:uid="{00000000-0005-0000-0000-000031760000}"/>
    <cellStyle name="Normal 6 2 7 5 2 3 3" xfId="24408" xr:uid="{00000000-0005-0000-0000-000032760000}"/>
    <cellStyle name="Normal 6 2 7 5 2 4" xfId="34619" xr:uid="{00000000-0005-0000-0000-000033760000}"/>
    <cellStyle name="Normal 6 2 7 5 2 5" xfId="19395" xr:uid="{00000000-0005-0000-0000-000034760000}"/>
    <cellStyle name="Normal 6 2 7 5 3" xfId="5946" xr:uid="{00000000-0005-0000-0000-000035760000}"/>
    <cellStyle name="Normal 6 2 7 5 3 2" xfId="15998" xr:uid="{00000000-0005-0000-0000-000036760000}"/>
    <cellStyle name="Normal 6 2 7 5 3 2 2" xfId="46320" xr:uid="{00000000-0005-0000-0000-000037760000}"/>
    <cellStyle name="Normal 6 2 7 5 3 2 3" xfId="31096" xr:uid="{00000000-0005-0000-0000-000038760000}"/>
    <cellStyle name="Normal 6 2 7 5 3 3" xfId="10978" xr:uid="{00000000-0005-0000-0000-000039760000}"/>
    <cellStyle name="Normal 6 2 7 5 3 3 2" xfId="41303" xr:uid="{00000000-0005-0000-0000-00003A760000}"/>
    <cellStyle name="Normal 6 2 7 5 3 3 3" xfId="26079" xr:uid="{00000000-0005-0000-0000-00003B760000}"/>
    <cellStyle name="Normal 6 2 7 5 3 4" xfId="36290" xr:uid="{00000000-0005-0000-0000-00003C760000}"/>
    <cellStyle name="Normal 6 2 7 5 3 5" xfId="21066" xr:uid="{00000000-0005-0000-0000-00003D760000}"/>
    <cellStyle name="Normal 6 2 7 5 4" xfId="12656" xr:uid="{00000000-0005-0000-0000-00003E760000}"/>
    <cellStyle name="Normal 6 2 7 5 4 2" xfId="42978" xr:uid="{00000000-0005-0000-0000-00003F760000}"/>
    <cellStyle name="Normal 6 2 7 5 4 3" xfId="27754" xr:uid="{00000000-0005-0000-0000-000040760000}"/>
    <cellStyle name="Normal 6 2 7 5 5" xfId="7635" xr:uid="{00000000-0005-0000-0000-000041760000}"/>
    <cellStyle name="Normal 6 2 7 5 5 2" xfId="37961" xr:uid="{00000000-0005-0000-0000-000042760000}"/>
    <cellStyle name="Normal 6 2 7 5 5 3" xfId="22737" xr:uid="{00000000-0005-0000-0000-000043760000}"/>
    <cellStyle name="Normal 6 2 7 5 6" xfId="32949" xr:uid="{00000000-0005-0000-0000-000044760000}"/>
    <cellStyle name="Normal 6 2 7 5 7" xfId="17724" xr:uid="{00000000-0005-0000-0000-000045760000}"/>
    <cellStyle name="Normal 6 2 7 6" xfId="3417" xr:uid="{00000000-0005-0000-0000-000046760000}"/>
    <cellStyle name="Normal 6 2 7 6 2" xfId="13491" xr:uid="{00000000-0005-0000-0000-000047760000}"/>
    <cellStyle name="Normal 6 2 7 6 2 2" xfId="43813" xr:uid="{00000000-0005-0000-0000-000048760000}"/>
    <cellStyle name="Normal 6 2 7 6 2 3" xfId="28589" xr:uid="{00000000-0005-0000-0000-000049760000}"/>
    <cellStyle name="Normal 6 2 7 6 3" xfId="8471" xr:uid="{00000000-0005-0000-0000-00004A760000}"/>
    <cellStyle name="Normal 6 2 7 6 3 2" xfId="38796" xr:uid="{00000000-0005-0000-0000-00004B760000}"/>
    <cellStyle name="Normal 6 2 7 6 3 3" xfId="23572" xr:uid="{00000000-0005-0000-0000-00004C760000}"/>
    <cellStyle name="Normal 6 2 7 6 4" xfId="33783" xr:uid="{00000000-0005-0000-0000-00004D760000}"/>
    <cellStyle name="Normal 6 2 7 6 5" xfId="18559" xr:uid="{00000000-0005-0000-0000-00004E760000}"/>
    <cellStyle name="Normal 6 2 7 7" xfId="5110" xr:uid="{00000000-0005-0000-0000-00004F760000}"/>
    <cellStyle name="Normal 6 2 7 7 2" xfId="15162" xr:uid="{00000000-0005-0000-0000-000050760000}"/>
    <cellStyle name="Normal 6 2 7 7 2 2" xfId="45484" xr:uid="{00000000-0005-0000-0000-000051760000}"/>
    <cellStyle name="Normal 6 2 7 7 2 3" xfId="30260" xr:uid="{00000000-0005-0000-0000-000052760000}"/>
    <cellStyle name="Normal 6 2 7 7 3" xfId="10142" xr:uid="{00000000-0005-0000-0000-000053760000}"/>
    <cellStyle name="Normal 6 2 7 7 3 2" xfId="40467" xr:uid="{00000000-0005-0000-0000-000054760000}"/>
    <cellStyle name="Normal 6 2 7 7 3 3" xfId="25243" xr:uid="{00000000-0005-0000-0000-000055760000}"/>
    <cellStyle name="Normal 6 2 7 7 4" xfId="35454" xr:uid="{00000000-0005-0000-0000-000056760000}"/>
    <cellStyle name="Normal 6 2 7 7 5" xfId="20230" xr:uid="{00000000-0005-0000-0000-000057760000}"/>
    <cellStyle name="Normal 6 2 7 8" xfId="11820" xr:uid="{00000000-0005-0000-0000-000058760000}"/>
    <cellStyle name="Normal 6 2 7 8 2" xfId="42142" xr:uid="{00000000-0005-0000-0000-000059760000}"/>
    <cellStyle name="Normal 6 2 7 8 3" xfId="26918" xr:uid="{00000000-0005-0000-0000-00005A760000}"/>
    <cellStyle name="Normal 6 2 7 9" xfId="6799" xr:uid="{00000000-0005-0000-0000-00005B760000}"/>
    <cellStyle name="Normal 6 2 7 9 2" xfId="37125" xr:uid="{00000000-0005-0000-0000-00005C760000}"/>
    <cellStyle name="Normal 6 2 7 9 3" xfId="21901" xr:uid="{00000000-0005-0000-0000-00005D760000}"/>
    <cellStyle name="Normal 6 2 8" xfId="1763" xr:uid="{00000000-0005-0000-0000-00005E760000}"/>
    <cellStyle name="Normal 6 2 8 10" xfId="16940" xr:uid="{00000000-0005-0000-0000-00005F760000}"/>
    <cellStyle name="Normal 6 2 8 2" xfId="1982" xr:uid="{00000000-0005-0000-0000-000060760000}"/>
    <cellStyle name="Normal 6 2 8 2 2" xfId="2403" xr:uid="{00000000-0005-0000-0000-000061760000}"/>
    <cellStyle name="Normal 6 2 8 2 2 2" xfId="3242" xr:uid="{00000000-0005-0000-0000-000062760000}"/>
    <cellStyle name="Normal 6 2 8 2 2 2 2" xfId="4932" xr:uid="{00000000-0005-0000-0000-000063760000}"/>
    <cellStyle name="Normal 6 2 8 2 2 2 2 2" xfId="15005" xr:uid="{00000000-0005-0000-0000-000064760000}"/>
    <cellStyle name="Normal 6 2 8 2 2 2 2 2 2" xfId="45327" xr:uid="{00000000-0005-0000-0000-000065760000}"/>
    <cellStyle name="Normal 6 2 8 2 2 2 2 2 3" xfId="30103" xr:uid="{00000000-0005-0000-0000-000066760000}"/>
    <cellStyle name="Normal 6 2 8 2 2 2 2 3" xfId="9985" xr:uid="{00000000-0005-0000-0000-000067760000}"/>
    <cellStyle name="Normal 6 2 8 2 2 2 2 3 2" xfId="40310" xr:uid="{00000000-0005-0000-0000-000068760000}"/>
    <cellStyle name="Normal 6 2 8 2 2 2 2 3 3" xfId="25086" xr:uid="{00000000-0005-0000-0000-000069760000}"/>
    <cellStyle name="Normal 6 2 8 2 2 2 2 4" xfId="35297" xr:uid="{00000000-0005-0000-0000-00006A760000}"/>
    <cellStyle name="Normal 6 2 8 2 2 2 2 5" xfId="20073" xr:uid="{00000000-0005-0000-0000-00006B760000}"/>
    <cellStyle name="Normal 6 2 8 2 2 2 3" xfId="6624" xr:uid="{00000000-0005-0000-0000-00006C760000}"/>
    <cellStyle name="Normal 6 2 8 2 2 2 3 2" xfId="16676" xr:uid="{00000000-0005-0000-0000-00006D760000}"/>
    <cellStyle name="Normal 6 2 8 2 2 2 3 2 2" xfId="46998" xr:uid="{00000000-0005-0000-0000-00006E760000}"/>
    <cellStyle name="Normal 6 2 8 2 2 2 3 2 3" xfId="31774" xr:uid="{00000000-0005-0000-0000-00006F760000}"/>
    <cellStyle name="Normal 6 2 8 2 2 2 3 3" xfId="11656" xr:uid="{00000000-0005-0000-0000-000070760000}"/>
    <cellStyle name="Normal 6 2 8 2 2 2 3 3 2" xfId="41981" xr:uid="{00000000-0005-0000-0000-000071760000}"/>
    <cellStyle name="Normal 6 2 8 2 2 2 3 3 3" xfId="26757" xr:uid="{00000000-0005-0000-0000-000072760000}"/>
    <cellStyle name="Normal 6 2 8 2 2 2 3 4" xfId="36968" xr:uid="{00000000-0005-0000-0000-000073760000}"/>
    <cellStyle name="Normal 6 2 8 2 2 2 3 5" xfId="21744" xr:uid="{00000000-0005-0000-0000-000074760000}"/>
    <cellStyle name="Normal 6 2 8 2 2 2 4" xfId="13334" xr:uid="{00000000-0005-0000-0000-000075760000}"/>
    <cellStyle name="Normal 6 2 8 2 2 2 4 2" xfId="43656" xr:uid="{00000000-0005-0000-0000-000076760000}"/>
    <cellStyle name="Normal 6 2 8 2 2 2 4 3" xfId="28432" xr:uid="{00000000-0005-0000-0000-000077760000}"/>
    <cellStyle name="Normal 6 2 8 2 2 2 5" xfId="8313" xr:uid="{00000000-0005-0000-0000-000078760000}"/>
    <cellStyle name="Normal 6 2 8 2 2 2 5 2" xfId="38639" xr:uid="{00000000-0005-0000-0000-000079760000}"/>
    <cellStyle name="Normal 6 2 8 2 2 2 5 3" xfId="23415" xr:uid="{00000000-0005-0000-0000-00007A760000}"/>
    <cellStyle name="Normal 6 2 8 2 2 2 6" xfId="33627" xr:uid="{00000000-0005-0000-0000-00007B760000}"/>
    <cellStyle name="Normal 6 2 8 2 2 2 7" xfId="18402" xr:uid="{00000000-0005-0000-0000-00007C760000}"/>
    <cellStyle name="Normal 6 2 8 2 2 3" xfId="4095" xr:uid="{00000000-0005-0000-0000-00007D760000}"/>
    <cellStyle name="Normal 6 2 8 2 2 3 2" xfId="14169" xr:uid="{00000000-0005-0000-0000-00007E760000}"/>
    <cellStyle name="Normal 6 2 8 2 2 3 2 2" xfId="44491" xr:uid="{00000000-0005-0000-0000-00007F760000}"/>
    <cellStyle name="Normal 6 2 8 2 2 3 2 3" xfId="29267" xr:uid="{00000000-0005-0000-0000-000080760000}"/>
    <cellStyle name="Normal 6 2 8 2 2 3 3" xfId="9149" xr:uid="{00000000-0005-0000-0000-000081760000}"/>
    <cellStyle name="Normal 6 2 8 2 2 3 3 2" xfId="39474" xr:uid="{00000000-0005-0000-0000-000082760000}"/>
    <cellStyle name="Normal 6 2 8 2 2 3 3 3" xfId="24250" xr:uid="{00000000-0005-0000-0000-000083760000}"/>
    <cellStyle name="Normal 6 2 8 2 2 3 4" xfId="34461" xr:uid="{00000000-0005-0000-0000-000084760000}"/>
    <cellStyle name="Normal 6 2 8 2 2 3 5" xfId="19237" xr:uid="{00000000-0005-0000-0000-000085760000}"/>
    <cellStyle name="Normal 6 2 8 2 2 4" xfId="5788" xr:uid="{00000000-0005-0000-0000-000086760000}"/>
    <cellStyle name="Normal 6 2 8 2 2 4 2" xfId="15840" xr:uid="{00000000-0005-0000-0000-000087760000}"/>
    <cellStyle name="Normal 6 2 8 2 2 4 2 2" xfId="46162" xr:uid="{00000000-0005-0000-0000-000088760000}"/>
    <cellStyle name="Normal 6 2 8 2 2 4 2 3" xfId="30938" xr:uid="{00000000-0005-0000-0000-000089760000}"/>
    <cellStyle name="Normal 6 2 8 2 2 4 3" xfId="10820" xr:uid="{00000000-0005-0000-0000-00008A760000}"/>
    <cellStyle name="Normal 6 2 8 2 2 4 3 2" xfId="41145" xr:uid="{00000000-0005-0000-0000-00008B760000}"/>
    <cellStyle name="Normal 6 2 8 2 2 4 3 3" xfId="25921" xr:uid="{00000000-0005-0000-0000-00008C760000}"/>
    <cellStyle name="Normal 6 2 8 2 2 4 4" xfId="36132" xr:uid="{00000000-0005-0000-0000-00008D760000}"/>
    <cellStyle name="Normal 6 2 8 2 2 4 5" xfId="20908" xr:uid="{00000000-0005-0000-0000-00008E760000}"/>
    <cellStyle name="Normal 6 2 8 2 2 5" xfId="12498" xr:uid="{00000000-0005-0000-0000-00008F760000}"/>
    <cellStyle name="Normal 6 2 8 2 2 5 2" xfId="42820" xr:uid="{00000000-0005-0000-0000-000090760000}"/>
    <cellStyle name="Normal 6 2 8 2 2 5 3" xfId="27596" xr:uid="{00000000-0005-0000-0000-000091760000}"/>
    <cellStyle name="Normal 6 2 8 2 2 6" xfId="7477" xr:uid="{00000000-0005-0000-0000-000092760000}"/>
    <cellStyle name="Normal 6 2 8 2 2 6 2" xfId="37803" xr:uid="{00000000-0005-0000-0000-000093760000}"/>
    <cellStyle name="Normal 6 2 8 2 2 6 3" xfId="22579" xr:uid="{00000000-0005-0000-0000-000094760000}"/>
    <cellStyle name="Normal 6 2 8 2 2 7" xfId="32791" xr:uid="{00000000-0005-0000-0000-000095760000}"/>
    <cellStyle name="Normal 6 2 8 2 2 8" xfId="17566" xr:uid="{00000000-0005-0000-0000-000096760000}"/>
    <cellStyle name="Normal 6 2 8 2 3" xfId="2824" xr:uid="{00000000-0005-0000-0000-000097760000}"/>
    <cellStyle name="Normal 6 2 8 2 3 2" xfId="4514" xr:uid="{00000000-0005-0000-0000-000098760000}"/>
    <cellStyle name="Normal 6 2 8 2 3 2 2" xfId="14587" xr:uid="{00000000-0005-0000-0000-000099760000}"/>
    <cellStyle name="Normal 6 2 8 2 3 2 2 2" xfId="44909" xr:uid="{00000000-0005-0000-0000-00009A760000}"/>
    <cellStyle name="Normal 6 2 8 2 3 2 2 3" xfId="29685" xr:uid="{00000000-0005-0000-0000-00009B760000}"/>
    <cellStyle name="Normal 6 2 8 2 3 2 3" xfId="9567" xr:uid="{00000000-0005-0000-0000-00009C760000}"/>
    <cellStyle name="Normal 6 2 8 2 3 2 3 2" xfId="39892" xr:uid="{00000000-0005-0000-0000-00009D760000}"/>
    <cellStyle name="Normal 6 2 8 2 3 2 3 3" xfId="24668" xr:uid="{00000000-0005-0000-0000-00009E760000}"/>
    <cellStyle name="Normal 6 2 8 2 3 2 4" xfId="34879" xr:uid="{00000000-0005-0000-0000-00009F760000}"/>
    <cellStyle name="Normal 6 2 8 2 3 2 5" xfId="19655" xr:uid="{00000000-0005-0000-0000-0000A0760000}"/>
    <cellStyle name="Normal 6 2 8 2 3 3" xfId="6206" xr:uid="{00000000-0005-0000-0000-0000A1760000}"/>
    <cellStyle name="Normal 6 2 8 2 3 3 2" xfId="16258" xr:uid="{00000000-0005-0000-0000-0000A2760000}"/>
    <cellStyle name="Normal 6 2 8 2 3 3 2 2" xfId="46580" xr:uid="{00000000-0005-0000-0000-0000A3760000}"/>
    <cellStyle name="Normal 6 2 8 2 3 3 2 3" xfId="31356" xr:uid="{00000000-0005-0000-0000-0000A4760000}"/>
    <cellStyle name="Normal 6 2 8 2 3 3 3" xfId="11238" xr:uid="{00000000-0005-0000-0000-0000A5760000}"/>
    <cellStyle name="Normal 6 2 8 2 3 3 3 2" xfId="41563" xr:uid="{00000000-0005-0000-0000-0000A6760000}"/>
    <cellStyle name="Normal 6 2 8 2 3 3 3 3" xfId="26339" xr:uid="{00000000-0005-0000-0000-0000A7760000}"/>
    <cellStyle name="Normal 6 2 8 2 3 3 4" xfId="36550" xr:uid="{00000000-0005-0000-0000-0000A8760000}"/>
    <cellStyle name="Normal 6 2 8 2 3 3 5" xfId="21326" xr:uid="{00000000-0005-0000-0000-0000A9760000}"/>
    <cellStyle name="Normal 6 2 8 2 3 4" xfId="12916" xr:uid="{00000000-0005-0000-0000-0000AA760000}"/>
    <cellStyle name="Normal 6 2 8 2 3 4 2" xfId="43238" xr:uid="{00000000-0005-0000-0000-0000AB760000}"/>
    <cellStyle name="Normal 6 2 8 2 3 4 3" xfId="28014" xr:uid="{00000000-0005-0000-0000-0000AC760000}"/>
    <cellStyle name="Normal 6 2 8 2 3 5" xfId="7895" xr:uid="{00000000-0005-0000-0000-0000AD760000}"/>
    <cellStyle name="Normal 6 2 8 2 3 5 2" xfId="38221" xr:uid="{00000000-0005-0000-0000-0000AE760000}"/>
    <cellStyle name="Normal 6 2 8 2 3 5 3" xfId="22997" xr:uid="{00000000-0005-0000-0000-0000AF760000}"/>
    <cellStyle name="Normal 6 2 8 2 3 6" xfId="33209" xr:uid="{00000000-0005-0000-0000-0000B0760000}"/>
    <cellStyle name="Normal 6 2 8 2 3 7" xfId="17984" xr:uid="{00000000-0005-0000-0000-0000B1760000}"/>
    <cellStyle name="Normal 6 2 8 2 4" xfId="3677" xr:uid="{00000000-0005-0000-0000-0000B2760000}"/>
    <cellStyle name="Normal 6 2 8 2 4 2" xfId="13751" xr:uid="{00000000-0005-0000-0000-0000B3760000}"/>
    <cellStyle name="Normal 6 2 8 2 4 2 2" xfId="44073" xr:uid="{00000000-0005-0000-0000-0000B4760000}"/>
    <cellStyle name="Normal 6 2 8 2 4 2 3" xfId="28849" xr:uid="{00000000-0005-0000-0000-0000B5760000}"/>
    <cellStyle name="Normal 6 2 8 2 4 3" xfId="8731" xr:uid="{00000000-0005-0000-0000-0000B6760000}"/>
    <cellStyle name="Normal 6 2 8 2 4 3 2" xfId="39056" xr:uid="{00000000-0005-0000-0000-0000B7760000}"/>
    <cellStyle name="Normal 6 2 8 2 4 3 3" xfId="23832" xr:uid="{00000000-0005-0000-0000-0000B8760000}"/>
    <cellStyle name="Normal 6 2 8 2 4 4" xfId="34043" xr:uid="{00000000-0005-0000-0000-0000B9760000}"/>
    <cellStyle name="Normal 6 2 8 2 4 5" xfId="18819" xr:uid="{00000000-0005-0000-0000-0000BA760000}"/>
    <cellStyle name="Normal 6 2 8 2 5" xfId="5370" xr:uid="{00000000-0005-0000-0000-0000BB760000}"/>
    <cellStyle name="Normal 6 2 8 2 5 2" xfId="15422" xr:uid="{00000000-0005-0000-0000-0000BC760000}"/>
    <cellStyle name="Normal 6 2 8 2 5 2 2" xfId="45744" xr:uid="{00000000-0005-0000-0000-0000BD760000}"/>
    <cellStyle name="Normal 6 2 8 2 5 2 3" xfId="30520" xr:uid="{00000000-0005-0000-0000-0000BE760000}"/>
    <cellStyle name="Normal 6 2 8 2 5 3" xfId="10402" xr:uid="{00000000-0005-0000-0000-0000BF760000}"/>
    <cellStyle name="Normal 6 2 8 2 5 3 2" xfId="40727" xr:uid="{00000000-0005-0000-0000-0000C0760000}"/>
    <cellStyle name="Normal 6 2 8 2 5 3 3" xfId="25503" xr:uid="{00000000-0005-0000-0000-0000C1760000}"/>
    <cellStyle name="Normal 6 2 8 2 5 4" xfId="35714" xr:uid="{00000000-0005-0000-0000-0000C2760000}"/>
    <cellStyle name="Normal 6 2 8 2 5 5" xfId="20490" xr:uid="{00000000-0005-0000-0000-0000C3760000}"/>
    <cellStyle name="Normal 6 2 8 2 6" xfId="12080" xr:uid="{00000000-0005-0000-0000-0000C4760000}"/>
    <cellStyle name="Normal 6 2 8 2 6 2" xfId="42402" xr:uid="{00000000-0005-0000-0000-0000C5760000}"/>
    <cellStyle name="Normal 6 2 8 2 6 3" xfId="27178" xr:uid="{00000000-0005-0000-0000-0000C6760000}"/>
    <cellStyle name="Normal 6 2 8 2 7" xfId="7059" xr:uid="{00000000-0005-0000-0000-0000C7760000}"/>
    <cellStyle name="Normal 6 2 8 2 7 2" xfId="37385" xr:uid="{00000000-0005-0000-0000-0000C8760000}"/>
    <cellStyle name="Normal 6 2 8 2 7 3" xfId="22161" xr:uid="{00000000-0005-0000-0000-0000C9760000}"/>
    <cellStyle name="Normal 6 2 8 2 8" xfId="32373" xr:uid="{00000000-0005-0000-0000-0000CA760000}"/>
    <cellStyle name="Normal 6 2 8 2 9" xfId="17148" xr:uid="{00000000-0005-0000-0000-0000CB760000}"/>
    <cellStyle name="Normal 6 2 8 3" xfId="2195" xr:uid="{00000000-0005-0000-0000-0000CC760000}"/>
    <cellStyle name="Normal 6 2 8 3 2" xfId="3034" xr:uid="{00000000-0005-0000-0000-0000CD760000}"/>
    <cellStyle name="Normal 6 2 8 3 2 2" xfId="4724" xr:uid="{00000000-0005-0000-0000-0000CE760000}"/>
    <cellStyle name="Normal 6 2 8 3 2 2 2" xfId="14797" xr:uid="{00000000-0005-0000-0000-0000CF760000}"/>
    <cellStyle name="Normal 6 2 8 3 2 2 2 2" xfId="45119" xr:uid="{00000000-0005-0000-0000-0000D0760000}"/>
    <cellStyle name="Normal 6 2 8 3 2 2 2 3" xfId="29895" xr:uid="{00000000-0005-0000-0000-0000D1760000}"/>
    <cellStyle name="Normal 6 2 8 3 2 2 3" xfId="9777" xr:uid="{00000000-0005-0000-0000-0000D2760000}"/>
    <cellStyle name="Normal 6 2 8 3 2 2 3 2" xfId="40102" xr:uid="{00000000-0005-0000-0000-0000D3760000}"/>
    <cellStyle name="Normal 6 2 8 3 2 2 3 3" xfId="24878" xr:uid="{00000000-0005-0000-0000-0000D4760000}"/>
    <cellStyle name="Normal 6 2 8 3 2 2 4" xfId="35089" xr:uid="{00000000-0005-0000-0000-0000D5760000}"/>
    <cellStyle name="Normal 6 2 8 3 2 2 5" xfId="19865" xr:uid="{00000000-0005-0000-0000-0000D6760000}"/>
    <cellStyle name="Normal 6 2 8 3 2 3" xfId="6416" xr:uid="{00000000-0005-0000-0000-0000D7760000}"/>
    <cellStyle name="Normal 6 2 8 3 2 3 2" xfId="16468" xr:uid="{00000000-0005-0000-0000-0000D8760000}"/>
    <cellStyle name="Normal 6 2 8 3 2 3 2 2" xfId="46790" xr:uid="{00000000-0005-0000-0000-0000D9760000}"/>
    <cellStyle name="Normal 6 2 8 3 2 3 2 3" xfId="31566" xr:uid="{00000000-0005-0000-0000-0000DA760000}"/>
    <cellStyle name="Normal 6 2 8 3 2 3 3" xfId="11448" xr:uid="{00000000-0005-0000-0000-0000DB760000}"/>
    <cellStyle name="Normal 6 2 8 3 2 3 3 2" xfId="41773" xr:uid="{00000000-0005-0000-0000-0000DC760000}"/>
    <cellStyle name="Normal 6 2 8 3 2 3 3 3" xfId="26549" xr:uid="{00000000-0005-0000-0000-0000DD760000}"/>
    <cellStyle name="Normal 6 2 8 3 2 3 4" xfId="36760" xr:uid="{00000000-0005-0000-0000-0000DE760000}"/>
    <cellStyle name="Normal 6 2 8 3 2 3 5" xfId="21536" xr:uid="{00000000-0005-0000-0000-0000DF760000}"/>
    <cellStyle name="Normal 6 2 8 3 2 4" xfId="13126" xr:uid="{00000000-0005-0000-0000-0000E0760000}"/>
    <cellStyle name="Normal 6 2 8 3 2 4 2" xfId="43448" xr:uid="{00000000-0005-0000-0000-0000E1760000}"/>
    <cellStyle name="Normal 6 2 8 3 2 4 3" xfId="28224" xr:uid="{00000000-0005-0000-0000-0000E2760000}"/>
    <cellStyle name="Normal 6 2 8 3 2 5" xfId="8105" xr:uid="{00000000-0005-0000-0000-0000E3760000}"/>
    <cellStyle name="Normal 6 2 8 3 2 5 2" xfId="38431" xr:uid="{00000000-0005-0000-0000-0000E4760000}"/>
    <cellStyle name="Normal 6 2 8 3 2 5 3" xfId="23207" xr:uid="{00000000-0005-0000-0000-0000E5760000}"/>
    <cellStyle name="Normal 6 2 8 3 2 6" xfId="33419" xr:uid="{00000000-0005-0000-0000-0000E6760000}"/>
    <cellStyle name="Normal 6 2 8 3 2 7" xfId="18194" xr:uid="{00000000-0005-0000-0000-0000E7760000}"/>
    <cellStyle name="Normal 6 2 8 3 3" xfId="3887" xr:uid="{00000000-0005-0000-0000-0000E8760000}"/>
    <cellStyle name="Normal 6 2 8 3 3 2" xfId="13961" xr:uid="{00000000-0005-0000-0000-0000E9760000}"/>
    <cellStyle name="Normal 6 2 8 3 3 2 2" xfId="44283" xr:uid="{00000000-0005-0000-0000-0000EA760000}"/>
    <cellStyle name="Normal 6 2 8 3 3 2 3" xfId="29059" xr:uid="{00000000-0005-0000-0000-0000EB760000}"/>
    <cellStyle name="Normal 6 2 8 3 3 3" xfId="8941" xr:uid="{00000000-0005-0000-0000-0000EC760000}"/>
    <cellStyle name="Normal 6 2 8 3 3 3 2" xfId="39266" xr:uid="{00000000-0005-0000-0000-0000ED760000}"/>
    <cellStyle name="Normal 6 2 8 3 3 3 3" xfId="24042" xr:uid="{00000000-0005-0000-0000-0000EE760000}"/>
    <cellStyle name="Normal 6 2 8 3 3 4" xfId="34253" xr:uid="{00000000-0005-0000-0000-0000EF760000}"/>
    <cellStyle name="Normal 6 2 8 3 3 5" xfId="19029" xr:uid="{00000000-0005-0000-0000-0000F0760000}"/>
    <cellStyle name="Normal 6 2 8 3 4" xfId="5580" xr:uid="{00000000-0005-0000-0000-0000F1760000}"/>
    <cellStyle name="Normal 6 2 8 3 4 2" xfId="15632" xr:uid="{00000000-0005-0000-0000-0000F2760000}"/>
    <cellStyle name="Normal 6 2 8 3 4 2 2" xfId="45954" xr:uid="{00000000-0005-0000-0000-0000F3760000}"/>
    <cellStyle name="Normal 6 2 8 3 4 2 3" xfId="30730" xr:uid="{00000000-0005-0000-0000-0000F4760000}"/>
    <cellStyle name="Normal 6 2 8 3 4 3" xfId="10612" xr:uid="{00000000-0005-0000-0000-0000F5760000}"/>
    <cellStyle name="Normal 6 2 8 3 4 3 2" xfId="40937" xr:uid="{00000000-0005-0000-0000-0000F6760000}"/>
    <cellStyle name="Normal 6 2 8 3 4 3 3" xfId="25713" xr:uid="{00000000-0005-0000-0000-0000F7760000}"/>
    <cellStyle name="Normal 6 2 8 3 4 4" xfId="35924" xr:uid="{00000000-0005-0000-0000-0000F8760000}"/>
    <cellStyle name="Normal 6 2 8 3 4 5" xfId="20700" xr:uid="{00000000-0005-0000-0000-0000F9760000}"/>
    <cellStyle name="Normal 6 2 8 3 5" xfId="12290" xr:uid="{00000000-0005-0000-0000-0000FA760000}"/>
    <cellStyle name="Normal 6 2 8 3 5 2" xfId="42612" xr:uid="{00000000-0005-0000-0000-0000FB760000}"/>
    <cellStyle name="Normal 6 2 8 3 5 3" xfId="27388" xr:uid="{00000000-0005-0000-0000-0000FC760000}"/>
    <cellStyle name="Normal 6 2 8 3 6" xfId="7269" xr:uid="{00000000-0005-0000-0000-0000FD760000}"/>
    <cellStyle name="Normal 6 2 8 3 6 2" xfId="37595" xr:uid="{00000000-0005-0000-0000-0000FE760000}"/>
    <cellStyle name="Normal 6 2 8 3 6 3" xfId="22371" xr:uid="{00000000-0005-0000-0000-0000FF760000}"/>
    <cellStyle name="Normal 6 2 8 3 7" xfId="32583" xr:uid="{00000000-0005-0000-0000-000000770000}"/>
    <cellStyle name="Normal 6 2 8 3 8" xfId="17358" xr:uid="{00000000-0005-0000-0000-000001770000}"/>
    <cellStyle name="Normal 6 2 8 4" xfId="2616" xr:uid="{00000000-0005-0000-0000-000002770000}"/>
    <cellStyle name="Normal 6 2 8 4 2" xfId="4306" xr:uid="{00000000-0005-0000-0000-000003770000}"/>
    <cellStyle name="Normal 6 2 8 4 2 2" xfId="14379" xr:uid="{00000000-0005-0000-0000-000004770000}"/>
    <cellStyle name="Normal 6 2 8 4 2 2 2" xfId="44701" xr:uid="{00000000-0005-0000-0000-000005770000}"/>
    <cellStyle name="Normal 6 2 8 4 2 2 3" xfId="29477" xr:uid="{00000000-0005-0000-0000-000006770000}"/>
    <cellStyle name="Normal 6 2 8 4 2 3" xfId="9359" xr:uid="{00000000-0005-0000-0000-000007770000}"/>
    <cellStyle name="Normal 6 2 8 4 2 3 2" xfId="39684" xr:uid="{00000000-0005-0000-0000-000008770000}"/>
    <cellStyle name="Normal 6 2 8 4 2 3 3" xfId="24460" xr:uid="{00000000-0005-0000-0000-000009770000}"/>
    <cellStyle name="Normal 6 2 8 4 2 4" xfId="34671" xr:uid="{00000000-0005-0000-0000-00000A770000}"/>
    <cellStyle name="Normal 6 2 8 4 2 5" xfId="19447" xr:uid="{00000000-0005-0000-0000-00000B770000}"/>
    <cellStyle name="Normal 6 2 8 4 3" xfId="5998" xr:uid="{00000000-0005-0000-0000-00000C770000}"/>
    <cellStyle name="Normal 6 2 8 4 3 2" xfId="16050" xr:uid="{00000000-0005-0000-0000-00000D770000}"/>
    <cellStyle name="Normal 6 2 8 4 3 2 2" xfId="46372" xr:uid="{00000000-0005-0000-0000-00000E770000}"/>
    <cellStyle name="Normal 6 2 8 4 3 2 3" xfId="31148" xr:uid="{00000000-0005-0000-0000-00000F770000}"/>
    <cellStyle name="Normal 6 2 8 4 3 3" xfId="11030" xr:uid="{00000000-0005-0000-0000-000010770000}"/>
    <cellStyle name="Normal 6 2 8 4 3 3 2" xfId="41355" xr:uid="{00000000-0005-0000-0000-000011770000}"/>
    <cellStyle name="Normal 6 2 8 4 3 3 3" xfId="26131" xr:uid="{00000000-0005-0000-0000-000012770000}"/>
    <cellStyle name="Normal 6 2 8 4 3 4" xfId="36342" xr:uid="{00000000-0005-0000-0000-000013770000}"/>
    <cellStyle name="Normal 6 2 8 4 3 5" xfId="21118" xr:uid="{00000000-0005-0000-0000-000014770000}"/>
    <cellStyle name="Normal 6 2 8 4 4" xfId="12708" xr:uid="{00000000-0005-0000-0000-000015770000}"/>
    <cellStyle name="Normal 6 2 8 4 4 2" xfId="43030" xr:uid="{00000000-0005-0000-0000-000016770000}"/>
    <cellStyle name="Normal 6 2 8 4 4 3" xfId="27806" xr:uid="{00000000-0005-0000-0000-000017770000}"/>
    <cellStyle name="Normal 6 2 8 4 5" xfId="7687" xr:uid="{00000000-0005-0000-0000-000018770000}"/>
    <cellStyle name="Normal 6 2 8 4 5 2" xfId="38013" xr:uid="{00000000-0005-0000-0000-000019770000}"/>
    <cellStyle name="Normal 6 2 8 4 5 3" xfId="22789" xr:uid="{00000000-0005-0000-0000-00001A770000}"/>
    <cellStyle name="Normal 6 2 8 4 6" xfId="33001" xr:uid="{00000000-0005-0000-0000-00001B770000}"/>
    <cellStyle name="Normal 6 2 8 4 7" xfId="17776" xr:uid="{00000000-0005-0000-0000-00001C770000}"/>
    <cellStyle name="Normal 6 2 8 5" xfId="3469" xr:uid="{00000000-0005-0000-0000-00001D770000}"/>
    <cellStyle name="Normal 6 2 8 5 2" xfId="13543" xr:uid="{00000000-0005-0000-0000-00001E770000}"/>
    <cellStyle name="Normal 6 2 8 5 2 2" xfId="43865" xr:uid="{00000000-0005-0000-0000-00001F770000}"/>
    <cellStyle name="Normal 6 2 8 5 2 3" xfId="28641" xr:uid="{00000000-0005-0000-0000-000020770000}"/>
    <cellStyle name="Normal 6 2 8 5 3" xfId="8523" xr:uid="{00000000-0005-0000-0000-000021770000}"/>
    <cellStyle name="Normal 6 2 8 5 3 2" xfId="38848" xr:uid="{00000000-0005-0000-0000-000022770000}"/>
    <cellStyle name="Normal 6 2 8 5 3 3" xfId="23624" xr:uid="{00000000-0005-0000-0000-000023770000}"/>
    <cellStyle name="Normal 6 2 8 5 4" xfId="33835" xr:uid="{00000000-0005-0000-0000-000024770000}"/>
    <cellStyle name="Normal 6 2 8 5 5" xfId="18611" xr:uid="{00000000-0005-0000-0000-000025770000}"/>
    <cellStyle name="Normal 6 2 8 6" xfId="5162" xr:uid="{00000000-0005-0000-0000-000026770000}"/>
    <cellStyle name="Normal 6 2 8 6 2" xfId="15214" xr:uid="{00000000-0005-0000-0000-000027770000}"/>
    <cellStyle name="Normal 6 2 8 6 2 2" xfId="45536" xr:uid="{00000000-0005-0000-0000-000028770000}"/>
    <cellStyle name="Normal 6 2 8 6 2 3" xfId="30312" xr:uid="{00000000-0005-0000-0000-000029770000}"/>
    <cellStyle name="Normal 6 2 8 6 3" xfId="10194" xr:uid="{00000000-0005-0000-0000-00002A770000}"/>
    <cellStyle name="Normal 6 2 8 6 3 2" xfId="40519" xr:uid="{00000000-0005-0000-0000-00002B770000}"/>
    <cellStyle name="Normal 6 2 8 6 3 3" xfId="25295" xr:uid="{00000000-0005-0000-0000-00002C770000}"/>
    <cellStyle name="Normal 6 2 8 6 4" xfId="35506" xr:uid="{00000000-0005-0000-0000-00002D770000}"/>
    <cellStyle name="Normal 6 2 8 6 5" xfId="20282" xr:uid="{00000000-0005-0000-0000-00002E770000}"/>
    <cellStyle name="Normal 6 2 8 7" xfId="11872" xr:uid="{00000000-0005-0000-0000-00002F770000}"/>
    <cellStyle name="Normal 6 2 8 7 2" xfId="42194" xr:uid="{00000000-0005-0000-0000-000030770000}"/>
    <cellStyle name="Normal 6 2 8 7 3" xfId="26970" xr:uid="{00000000-0005-0000-0000-000031770000}"/>
    <cellStyle name="Normal 6 2 8 8" xfId="6851" xr:uid="{00000000-0005-0000-0000-000032770000}"/>
    <cellStyle name="Normal 6 2 8 8 2" xfId="37177" xr:uid="{00000000-0005-0000-0000-000033770000}"/>
    <cellStyle name="Normal 6 2 8 8 3" xfId="21953" xr:uid="{00000000-0005-0000-0000-000034770000}"/>
    <cellStyle name="Normal 6 2 8 9" xfId="32166" xr:uid="{00000000-0005-0000-0000-000035770000}"/>
    <cellStyle name="Normal 6 2 9" xfId="1876" xr:uid="{00000000-0005-0000-0000-000036770000}"/>
    <cellStyle name="Normal 6 2 9 2" xfId="2299" xr:uid="{00000000-0005-0000-0000-000037770000}"/>
    <cellStyle name="Normal 6 2 9 2 2" xfId="3138" xr:uid="{00000000-0005-0000-0000-000038770000}"/>
    <cellStyle name="Normal 6 2 9 2 2 2" xfId="4828" xr:uid="{00000000-0005-0000-0000-000039770000}"/>
    <cellStyle name="Normal 6 2 9 2 2 2 2" xfId="14901" xr:uid="{00000000-0005-0000-0000-00003A770000}"/>
    <cellStyle name="Normal 6 2 9 2 2 2 2 2" xfId="45223" xr:uid="{00000000-0005-0000-0000-00003B770000}"/>
    <cellStyle name="Normal 6 2 9 2 2 2 2 3" xfId="29999" xr:uid="{00000000-0005-0000-0000-00003C770000}"/>
    <cellStyle name="Normal 6 2 9 2 2 2 3" xfId="9881" xr:uid="{00000000-0005-0000-0000-00003D770000}"/>
    <cellStyle name="Normal 6 2 9 2 2 2 3 2" xfId="40206" xr:uid="{00000000-0005-0000-0000-00003E770000}"/>
    <cellStyle name="Normal 6 2 9 2 2 2 3 3" xfId="24982" xr:uid="{00000000-0005-0000-0000-00003F770000}"/>
    <cellStyle name="Normal 6 2 9 2 2 2 4" xfId="35193" xr:uid="{00000000-0005-0000-0000-000040770000}"/>
    <cellStyle name="Normal 6 2 9 2 2 2 5" xfId="19969" xr:uid="{00000000-0005-0000-0000-000041770000}"/>
    <cellStyle name="Normal 6 2 9 2 2 3" xfId="6520" xr:uid="{00000000-0005-0000-0000-000042770000}"/>
    <cellStyle name="Normal 6 2 9 2 2 3 2" xfId="16572" xr:uid="{00000000-0005-0000-0000-000043770000}"/>
    <cellStyle name="Normal 6 2 9 2 2 3 2 2" xfId="46894" xr:uid="{00000000-0005-0000-0000-000044770000}"/>
    <cellStyle name="Normal 6 2 9 2 2 3 2 3" xfId="31670" xr:uid="{00000000-0005-0000-0000-000045770000}"/>
    <cellStyle name="Normal 6 2 9 2 2 3 3" xfId="11552" xr:uid="{00000000-0005-0000-0000-000046770000}"/>
    <cellStyle name="Normal 6 2 9 2 2 3 3 2" xfId="41877" xr:uid="{00000000-0005-0000-0000-000047770000}"/>
    <cellStyle name="Normal 6 2 9 2 2 3 3 3" xfId="26653" xr:uid="{00000000-0005-0000-0000-000048770000}"/>
    <cellStyle name="Normal 6 2 9 2 2 3 4" xfId="36864" xr:uid="{00000000-0005-0000-0000-000049770000}"/>
    <cellStyle name="Normal 6 2 9 2 2 3 5" xfId="21640" xr:uid="{00000000-0005-0000-0000-00004A770000}"/>
    <cellStyle name="Normal 6 2 9 2 2 4" xfId="13230" xr:uid="{00000000-0005-0000-0000-00004B770000}"/>
    <cellStyle name="Normal 6 2 9 2 2 4 2" xfId="43552" xr:uid="{00000000-0005-0000-0000-00004C770000}"/>
    <cellStyle name="Normal 6 2 9 2 2 4 3" xfId="28328" xr:uid="{00000000-0005-0000-0000-00004D770000}"/>
    <cellStyle name="Normal 6 2 9 2 2 5" xfId="8209" xr:uid="{00000000-0005-0000-0000-00004E770000}"/>
    <cellStyle name="Normal 6 2 9 2 2 5 2" xfId="38535" xr:uid="{00000000-0005-0000-0000-00004F770000}"/>
    <cellStyle name="Normal 6 2 9 2 2 5 3" xfId="23311" xr:uid="{00000000-0005-0000-0000-000050770000}"/>
    <cellStyle name="Normal 6 2 9 2 2 6" xfId="33523" xr:uid="{00000000-0005-0000-0000-000051770000}"/>
    <cellStyle name="Normal 6 2 9 2 2 7" xfId="18298" xr:uid="{00000000-0005-0000-0000-000052770000}"/>
    <cellStyle name="Normal 6 2 9 2 3" xfId="3991" xr:uid="{00000000-0005-0000-0000-000053770000}"/>
    <cellStyle name="Normal 6 2 9 2 3 2" xfId="14065" xr:uid="{00000000-0005-0000-0000-000054770000}"/>
    <cellStyle name="Normal 6 2 9 2 3 2 2" xfId="44387" xr:uid="{00000000-0005-0000-0000-000055770000}"/>
    <cellStyle name="Normal 6 2 9 2 3 2 3" xfId="29163" xr:uid="{00000000-0005-0000-0000-000056770000}"/>
    <cellStyle name="Normal 6 2 9 2 3 3" xfId="9045" xr:uid="{00000000-0005-0000-0000-000057770000}"/>
    <cellStyle name="Normal 6 2 9 2 3 3 2" xfId="39370" xr:uid="{00000000-0005-0000-0000-000058770000}"/>
    <cellStyle name="Normal 6 2 9 2 3 3 3" xfId="24146" xr:uid="{00000000-0005-0000-0000-000059770000}"/>
    <cellStyle name="Normal 6 2 9 2 3 4" xfId="34357" xr:uid="{00000000-0005-0000-0000-00005A770000}"/>
    <cellStyle name="Normal 6 2 9 2 3 5" xfId="19133" xr:uid="{00000000-0005-0000-0000-00005B770000}"/>
    <cellStyle name="Normal 6 2 9 2 4" xfId="5684" xr:uid="{00000000-0005-0000-0000-00005C770000}"/>
    <cellStyle name="Normal 6 2 9 2 4 2" xfId="15736" xr:uid="{00000000-0005-0000-0000-00005D770000}"/>
    <cellStyle name="Normal 6 2 9 2 4 2 2" xfId="46058" xr:uid="{00000000-0005-0000-0000-00005E770000}"/>
    <cellStyle name="Normal 6 2 9 2 4 2 3" xfId="30834" xr:uid="{00000000-0005-0000-0000-00005F770000}"/>
    <cellStyle name="Normal 6 2 9 2 4 3" xfId="10716" xr:uid="{00000000-0005-0000-0000-000060770000}"/>
    <cellStyle name="Normal 6 2 9 2 4 3 2" xfId="41041" xr:uid="{00000000-0005-0000-0000-000061770000}"/>
    <cellStyle name="Normal 6 2 9 2 4 3 3" xfId="25817" xr:uid="{00000000-0005-0000-0000-000062770000}"/>
    <cellStyle name="Normal 6 2 9 2 4 4" xfId="36028" xr:uid="{00000000-0005-0000-0000-000063770000}"/>
    <cellStyle name="Normal 6 2 9 2 4 5" xfId="20804" xr:uid="{00000000-0005-0000-0000-000064770000}"/>
    <cellStyle name="Normal 6 2 9 2 5" xfId="12394" xr:uid="{00000000-0005-0000-0000-000065770000}"/>
    <cellStyle name="Normal 6 2 9 2 5 2" xfId="42716" xr:uid="{00000000-0005-0000-0000-000066770000}"/>
    <cellStyle name="Normal 6 2 9 2 5 3" xfId="27492" xr:uid="{00000000-0005-0000-0000-000067770000}"/>
    <cellStyle name="Normal 6 2 9 2 6" xfId="7373" xr:uid="{00000000-0005-0000-0000-000068770000}"/>
    <cellStyle name="Normal 6 2 9 2 6 2" xfId="37699" xr:uid="{00000000-0005-0000-0000-000069770000}"/>
    <cellStyle name="Normal 6 2 9 2 6 3" xfId="22475" xr:uid="{00000000-0005-0000-0000-00006A770000}"/>
    <cellStyle name="Normal 6 2 9 2 7" xfId="32687" xr:uid="{00000000-0005-0000-0000-00006B770000}"/>
    <cellStyle name="Normal 6 2 9 2 8" xfId="17462" xr:uid="{00000000-0005-0000-0000-00006C770000}"/>
    <cellStyle name="Normal 6 2 9 3" xfId="2720" xr:uid="{00000000-0005-0000-0000-00006D770000}"/>
    <cellStyle name="Normal 6 2 9 3 2" xfId="4410" xr:uid="{00000000-0005-0000-0000-00006E770000}"/>
    <cellStyle name="Normal 6 2 9 3 2 2" xfId="14483" xr:uid="{00000000-0005-0000-0000-00006F770000}"/>
    <cellStyle name="Normal 6 2 9 3 2 2 2" xfId="44805" xr:uid="{00000000-0005-0000-0000-000070770000}"/>
    <cellStyle name="Normal 6 2 9 3 2 2 3" xfId="29581" xr:uid="{00000000-0005-0000-0000-000071770000}"/>
    <cellStyle name="Normal 6 2 9 3 2 3" xfId="9463" xr:uid="{00000000-0005-0000-0000-000072770000}"/>
    <cellStyle name="Normal 6 2 9 3 2 3 2" xfId="39788" xr:uid="{00000000-0005-0000-0000-000073770000}"/>
    <cellStyle name="Normal 6 2 9 3 2 3 3" xfId="24564" xr:uid="{00000000-0005-0000-0000-000074770000}"/>
    <cellStyle name="Normal 6 2 9 3 2 4" xfId="34775" xr:uid="{00000000-0005-0000-0000-000075770000}"/>
    <cellStyle name="Normal 6 2 9 3 2 5" xfId="19551" xr:uid="{00000000-0005-0000-0000-000076770000}"/>
    <cellStyle name="Normal 6 2 9 3 3" xfId="6102" xr:uid="{00000000-0005-0000-0000-000077770000}"/>
    <cellStyle name="Normal 6 2 9 3 3 2" xfId="16154" xr:uid="{00000000-0005-0000-0000-000078770000}"/>
    <cellStyle name="Normal 6 2 9 3 3 2 2" xfId="46476" xr:uid="{00000000-0005-0000-0000-000079770000}"/>
    <cellStyle name="Normal 6 2 9 3 3 2 3" xfId="31252" xr:uid="{00000000-0005-0000-0000-00007A770000}"/>
    <cellStyle name="Normal 6 2 9 3 3 3" xfId="11134" xr:uid="{00000000-0005-0000-0000-00007B770000}"/>
    <cellStyle name="Normal 6 2 9 3 3 3 2" xfId="41459" xr:uid="{00000000-0005-0000-0000-00007C770000}"/>
    <cellStyle name="Normal 6 2 9 3 3 3 3" xfId="26235" xr:uid="{00000000-0005-0000-0000-00007D770000}"/>
    <cellStyle name="Normal 6 2 9 3 3 4" xfId="36446" xr:uid="{00000000-0005-0000-0000-00007E770000}"/>
    <cellStyle name="Normal 6 2 9 3 3 5" xfId="21222" xr:uid="{00000000-0005-0000-0000-00007F770000}"/>
    <cellStyle name="Normal 6 2 9 3 4" xfId="12812" xr:uid="{00000000-0005-0000-0000-000080770000}"/>
    <cellStyle name="Normal 6 2 9 3 4 2" xfId="43134" xr:uid="{00000000-0005-0000-0000-000081770000}"/>
    <cellStyle name="Normal 6 2 9 3 4 3" xfId="27910" xr:uid="{00000000-0005-0000-0000-000082770000}"/>
    <cellStyle name="Normal 6 2 9 3 5" xfId="7791" xr:uid="{00000000-0005-0000-0000-000083770000}"/>
    <cellStyle name="Normal 6 2 9 3 5 2" xfId="38117" xr:uid="{00000000-0005-0000-0000-000084770000}"/>
    <cellStyle name="Normal 6 2 9 3 5 3" xfId="22893" xr:uid="{00000000-0005-0000-0000-000085770000}"/>
    <cellStyle name="Normal 6 2 9 3 6" xfId="33105" xr:uid="{00000000-0005-0000-0000-000086770000}"/>
    <cellStyle name="Normal 6 2 9 3 7" xfId="17880" xr:uid="{00000000-0005-0000-0000-000087770000}"/>
    <cellStyle name="Normal 6 2 9 4" xfId="3573" xr:uid="{00000000-0005-0000-0000-000088770000}"/>
    <cellStyle name="Normal 6 2 9 4 2" xfId="13647" xr:uid="{00000000-0005-0000-0000-000089770000}"/>
    <cellStyle name="Normal 6 2 9 4 2 2" xfId="43969" xr:uid="{00000000-0005-0000-0000-00008A770000}"/>
    <cellStyle name="Normal 6 2 9 4 2 3" xfId="28745" xr:uid="{00000000-0005-0000-0000-00008B770000}"/>
    <cellStyle name="Normal 6 2 9 4 3" xfId="8627" xr:uid="{00000000-0005-0000-0000-00008C770000}"/>
    <cellStyle name="Normal 6 2 9 4 3 2" xfId="38952" xr:uid="{00000000-0005-0000-0000-00008D770000}"/>
    <cellStyle name="Normal 6 2 9 4 3 3" xfId="23728" xr:uid="{00000000-0005-0000-0000-00008E770000}"/>
    <cellStyle name="Normal 6 2 9 4 4" xfId="33939" xr:uid="{00000000-0005-0000-0000-00008F770000}"/>
    <cellStyle name="Normal 6 2 9 4 5" xfId="18715" xr:uid="{00000000-0005-0000-0000-000090770000}"/>
    <cellStyle name="Normal 6 2 9 5" xfId="5266" xr:uid="{00000000-0005-0000-0000-000091770000}"/>
    <cellStyle name="Normal 6 2 9 5 2" xfId="15318" xr:uid="{00000000-0005-0000-0000-000092770000}"/>
    <cellStyle name="Normal 6 2 9 5 2 2" xfId="45640" xr:uid="{00000000-0005-0000-0000-000093770000}"/>
    <cellStyle name="Normal 6 2 9 5 2 3" xfId="30416" xr:uid="{00000000-0005-0000-0000-000094770000}"/>
    <cellStyle name="Normal 6 2 9 5 3" xfId="10298" xr:uid="{00000000-0005-0000-0000-000095770000}"/>
    <cellStyle name="Normal 6 2 9 5 3 2" xfId="40623" xr:uid="{00000000-0005-0000-0000-000096770000}"/>
    <cellStyle name="Normal 6 2 9 5 3 3" xfId="25399" xr:uid="{00000000-0005-0000-0000-000097770000}"/>
    <cellStyle name="Normal 6 2 9 5 4" xfId="35610" xr:uid="{00000000-0005-0000-0000-000098770000}"/>
    <cellStyle name="Normal 6 2 9 5 5" xfId="20386" xr:uid="{00000000-0005-0000-0000-000099770000}"/>
    <cellStyle name="Normal 6 2 9 6" xfId="11976" xr:uid="{00000000-0005-0000-0000-00009A770000}"/>
    <cellStyle name="Normal 6 2 9 6 2" xfId="42298" xr:uid="{00000000-0005-0000-0000-00009B770000}"/>
    <cellStyle name="Normal 6 2 9 6 3" xfId="27074" xr:uid="{00000000-0005-0000-0000-00009C770000}"/>
    <cellStyle name="Normal 6 2 9 7" xfId="6955" xr:uid="{00000000-0005-0000-0000-00009D770000}"/>
    <cellStyle name="Normal 6 2 9 7 2" xfId="37281" xr:uid="{00000000-0005-0000-0000-00009E770000}"/>
    <cellStyle name="Normal 6 2 9 7 3" xfId="22057" xr:uid="{00000000-0005-0000-0000-00009F770000}"/>
    <cellStyle name="Normal 6 2 9 8" xfId="32269" xr:uid="{00000000-0005-0000-0000-0000A0770000}"/>
    <cellStyle name="Normal 6 2 9 9" xfId="17044" xr:uid="{00000000-0005-0000-0000-0000A1770000}"/>
    <cellStyle name="Normal 6 3" xfId="658" xr:uid="{00000000-0005-0000-0000-0000A2770000}"/>
    <cellStyle name="Normal 6 3 10" xfId="6777" xr:uid="{00000000-0005-0000-0000-0000A3770000}"/>
    <cellStyle name="Normal 6 3 10 2" xfId="37105" xr:uid="{00000000-0005-0000-0000-0000A4770000}"/>
    <cellStyle name="Normal 6 3 10 3" xfId="21881" xr:uid="{00000000-0005-0000-0000-0000A5770000}"/>
    <cellStyle name="Normal 6 3 11" xfId="31920" xr:uid="{00000000-0005-0000-0000-0000A6770000}"/>
    <cellStyle name="Normal 6 3 12" xfId="16866" xr:uid="{00000000-0005-0000-0000-0000A7770000}"/>
    <cellStyle name="Normal 6 3 13" xfId="1464" xr:uid="{00000000-0005-0000-0000-0000A8770000}"/>
    <cellStyle name="Normal 6 3 14" xfId="47307" xr:uid="{00000000-0005-0000-0000-0000A9770000}"/>
    <cellStyle name="Normal 6 3 2" xfId="711" xr:uid="{00000000-0005-0000-0000-0000AA770000}"/>
    <cellStyle name="Normal 6 3 2 10" xfId="31929" xr:uid="{00000000-0005-0000-0000-0000AB770000}"/>
    <cellStyle name="Normal 6 3 2 11" xfId="16920" xr:uid="{00000000-0005-0000-0000-0000AC770000}"/>
    <cellStyle name="Normal 6 3 2 12" xfId="1741" xr:uid="{00000000-0005-0000-0000-0000AD770000}"/>
    <cellStyle name="Normal 6 3 2 2" xfId="732" xr:uid="{00000000-0005-0000-0000-0000AE770000}"/>
    <cellStyle name="Normal 6 3 2 2 10" xfId="17024" xr:uid="{00000000-0005-0000-0000-0000AF770000}"/>
    <cellStyle name="Normal 6 3 2 2 11" xfId="1849" xr:uid="{00000000-0005-0000-0000-0000B0770000}"/>
    <cellStyle name="Normal 6 3 2 2 2" xfId="2066" xr:uid="{00000000-0005-0000-0000-0000B1770000}"/>
    <cellStyle name="Normal 6 3 2 2 2 2" xfId="2487" xr:uid="{00000000-0005-0000-0000-0000B2770000}"/>
    <cellStyle name="Normal 6 3 2 2 2 2 2" xfId="3326" xr:uid="{00000000-0005-0000-0000-0000B3770000}"/>
    <cellStyle name="Normal 6 3 2 2 2 2 2 2" xfId="5016" xr:uid="{00000000-0005-0000-0000-0000B4770000}"/>
    <cellStyle name="Normal 6 3 2 2 2 2 2 2 2" xfId="15089" xr:uid="{00000000-0005-0000-0000-0000B5770000}"/>
    <cellStyle name="Normal 6 3 2 2 2 2 2 2 2 2" xfId="45411" xr:uid="{00000000-0005-0000-0000-0000B6770000}"/>
    <cellStyle name="Normal 6 3 2 2 2 2 2 2 2 3" xfId="30187" xr:uid="{00000000-0005-0000-0000-0000B7770000}"/>
    <cellStyle name="Normal 6 3 2 2 2 2 2 2 3" xfId="10069" xr:uid="{00000000-0005-0000-0000-0000B8770000}"/>
    <cellStyle name="Normal 6 3 2 2 2 2 2 2 3 2" xfId="40394" xr:uid="{00000000-0005-0000-0000-0000B9770000}"/>
    <cellStyle name="Normal 6 3 2 2 2 2 2 2 3 3" xfId="25170" xr:uid="{00000000-0005-0000-0000-0000BA770000}"/>
    <cellStyle name="Normal 6 3 2 2 2 2 2 2 4" xfId="35381" xr:uid="{00000000-0005-0000-0000-0000BB770000}"/>
    <cellStyle name="Normal 6 3 2 2 2 2 2 2 5" xfId="20157" xr:uid="{00000000-0005-0000-0000-0000BC770000}"/>
    <cellStyle name="Normal 6 3 2 2 2 2 2 3" xfId="6708" xr:uid="{00000000-0005-0000-0000-0000BD770000}"/>
    <cellStyle name="Normal 6 3 2 2 2 2 2 3 2" xfId="16760" xr:uid="{00000000-0005-0000-0000-0000BE770000}"/>
    <cellStyle name="Normal 6 3 2 2 2 2 2 3 2 2" xfId="47082" xr:uid="{00000000-0005-0000-0000-0000BF770000}"/>
    <cellStyle name="Normal 6 3 2 2 2 2 2 3 2 3" xfId="31858" xr:uid="{00000000-0005-0000-0000-0000C0770000}"/>
    <cellStyle name="Normal 6 3 2 2 2 2 2 3 3" xfId="11740" xr:uid="{00000000-0005-0000-0000-0000C1770000}"/>
    <cellStyle name="Normal 6 3 2 2 2 2 2 3 3 2" xfId="42065" xr:uid="{00000000-0005-0000-0000-0000C2770000}"/>
    <cellStyle name="Normal 6 3 2 2 2 2 2 3 3 3" xfId="26841" xr:uid="{00000000-0005-0000-0000-0000C3770000}"/>
    <cellStyle name="Normal 6 3 2 2 2 2 2 3 4" xfId="37052" xr:uid="{00000000-0005-0000-0000-0000C4770000}"/>
    <cellStyle name="Normal 6 3 2 2 2 2 2 3 5" xfId="21828" xr:uid="{00000000-0005-0000-0000-0000C5770000}"/>
    <cellStyle name="Normal 6 3 2 2 2 2 2 4" xfId="13418" xr:uid="{00000000-0005-0000-0000-0000C6770000}"/>
    <cellStyle name="Normal 6 3 2 2 2 2 2 4 2" xfId="43740" xr:uid="{00000000-0005-0000-0000-0000C7770000}"/>
    <cellStyle name="Normal 6 3 2 2 2 2 2 4 3" xfId="28516" xr:uid="{00000000-0005-0000-0000-0000C8770000}"/>
    <cellStyle name="Normal 6 3 2 2 2 2 2 5" xfId="8397" xr:uid="{00000000-0005-0000-0000-0000C9770000}"/>
    <cellStyle name="Normal 6 3 2 2 2 2 2 5 2" xfId="38723" xr:uid="{00000000-0005-0000-0000-0000CA770000}"/>
    <cellStyle name="Normal 6 3 2 2 2 2 2 5 3" xfId="23499" xr:uid="{00000000-0005-0000-0000-0000CB770000}"/>
    <cellStyle name="Normal 6 3 2 2 2 2 2 6" xfId="33711" xr:uid="{00000000-0005-0000-0000-0000CC770000}"/>
    <cellStyle name="Normal 6 3 2 2 2 2 2 7" xfId="18486" xr:uid="{00000000-0005-0000-0000-0000CD770000}"/>
    <cellStyle name="Normal 6 3 2 2 2 2 3" xfId="4179" xr:uid="{00000000-0005-0000-0000-0000CE770000}"/>
    <cellStyle name="Normal 6 3 2 2 2 2 3 2" xfId="14253" xr:uid="{00000000-0005-0000-0000-0000CF770000}"/>
    <cellStyle name="Normal 6 3 2 2 2 2 3 2 2" xfId="44575" xr:uid="{00000000-0005-0000-0000-0000D0770000}"/>
    <cellStyle name="Normal 6 3 2 2 2 2 3 2 3" xfId="29351" xr:uid="{00000000-0005-0000-0000-0000D1770000}"/>
    <cellStyle name="Normal 6 3 2 2 2 2 3 3" xfId="9233" xr:uid="{00000000-0005-0000-0000-0000D2770000}"/>
    <cellStyle name="Normal 6 3 2 2 2 2 3 3 2" xfId="39558" xr:uid="{00000000-0005-0000-0000-0000D3770000}"/>
    <cellStyle name="Normal 6 3 2 2 2 2 3 3 3" xfId="24334" xr:uid="{00000000-0005-0000-0000-0000D4770000}"/>
    <cellStyle name="Normal 6 3 2 2 2 2 3 4" xfId="34545" xr:uid="{00000000-0005-0000-0000-0000D5770000}"/>
    <cellStyle name="Normal 6 3 2 2 2 2 3 5" xfId="19321" xr:uid="{00000000-0005-0000-0000-0000D6770000}"/>
    <cellStyle name="Normal 6 3 2 2 2 2 4" xfId="5872" xr:uid="{00000000-0005-0000-0000-0000D7770000}"/>
    <cellStyle name="Normal 6 3 2 2 2 2 4 2" xfId="15924" xr:uid="{00000000-0005-0000-0000-0000D8770000}"/>
    <cellStyle name="Normal 6 3 2 2 2 2 4 2 2" xfId="46246" xr:uid="{00000000-0005-0000-0000-0000D9770000}"/>
    <cellStyle name="Normal 6 3 2 2 2 2 4 2 3" xfId="31022" xr:uid="{00000000-0005-0000-0000-0000DA770000}"/>
    <cellStyle name="Normal 6 3 2 2 2 2 4 3" xfId="10904" xr:uid="{00000000-0005-0000-0000-0000DB770000}"/>
    <cellStyle name="Normal 6 3 2 2 2 2 4 3 2" xfId="41229" xr:uid="{00000000-0005-0000-0000-0000DC770000}"/>
    <cellStyle name="Normal 6 3 2 2 2 2 4 3 3" xfId="26005" xr:uid="{00000000-0005-0000-0000-0000DD770000}"/>
    <cellStyle name="Normal 6 3 2 2 2 2 4 4" xfId="36216" xr:uid="{00000000-0005-0000-0000-0000DE770000}"/>
    <cellStyle name="Normal 6 3 2 2 2 2 4 5" xfId="20992" xr:uid="{00000000-0005-0000-0000-0000DF770000}"/>
    <cellStyle name="Normal 6 3 2 2 2 2 5" xfId="12582" xr:uid="{00000000-0005-0000-0000-0000E0770000}"/>
    <cellStyle name="Normal 6 3 2 2 2 2 5 2" xfId="42904" xr:uid="{00000000-0005-0000-0000-0000E1770000}"/>
    <cellStyle name="Normal 6 3 2 2 2 2 5 3" xfId="27680" xr:uid="{00000000-0005-0000-0000-0000E2770000}"/>
    <cellStyle name="Normal 6 3 2 2 2 2 6" xfId="7561" xr:uid="{00000000-0005-0000-0000-0000E3770000}"/>
    <cellStyle name="Normal 6 3 2 2 2 2 6 2" xfId="37887" xr:uid="{00000000-0005-0000-0000-0000E4770000}"/>
    <cellStyle name="Normal 6 3 2 2 2 2 6 3" xfId="22663" xr:uid="{00000000-0005-0000-0000-0000E5770000}"/>
    <cellStyle name="Normal 6 3 2 2 2 2 7" xfId="32875" xr:uid="{00000000-0005-0000-0000-0000E6770000}"/>
    <cellStyle name="Normal 6 3 2 2 2 2 8" xfId="17650" xr:uid="{00000000-0005-0000-0000-0000E7770000}"/>
    <cellStyle name="Normal 6 3 2 2 2 3" xfId="2908" xr:uid="{00000000-0005-0000-0000-0000E8770000}"/>
    <cellStyle name="Normal 6 3 2 2 2 3 2" xfId="4598" xr:uid="{00000000-0005-0000-0000-0000E9770000}"/>
    <cellStyle name="Normal 6 3 2 2 2 3 2 2" xfId="14671" xr:uid="{00000000-0005-0000-0000-0000EA770000}"/>
    <cellStyle name="Normal 6 3 2 2 2 3 2 2 2" xfId="44993" xr:uid="{00000000-0005-0000-0000-0000EB770000}"/>
    <cellStyle name="Normal 6 3 2 2 2 3 2 2 3" xfId="29769" xr:uid="{00000000-0005-0000-0000-0000EC770000}"/>
    <cellStyle name="Normal 6 3 2 2 2 3 2 3" xfId="9651" xr:uid="{00000000-0005-0000-0000-0000ED770000}"/>
    <cellStyle name="Normal 6 3 2 2 2 3 2 3 2" xfId="39976" xr:uid="{00000000-0005-0000-0000-0000EE770000}"/>
    <cellStyle name="Normal 6 3 2 2 2 3 2 3 3" xfId="24752" xr:uid="{00000000-0005-0000-0000-0000EF770000}"/>
    <cellStyle name="Normal 6 3 2 2 2 3 2 4" xfId="34963" xr:uid="{00000000-0005-0000-0000-0000F0770000}"/>
    <cellStyle name="Normal 6 3 2 2 2 3 2 5" xfId="19739" xr:uid="{00000000-0005-0000-0000-0000F1770000}"/>
    <cellStyle name="Normal 6 3 2 2 2 3 3" xfId="6290" xr:uid="{00000000-0005-0000-0000-0000F2770000}"/>
    <cellStyle name="Normal 6 3 2 2 2 3 3 2" xfId="16342" xr:uid="{00000000-0005-0000-0000-0000F3770000}"/>
    <cellStyle name="Normal 6 3 2 2 2 3 3 2 2" xfId="46664" xr:uid="{00000000-0005-0000-0000-0000F4770000}"/>
    <cellStyle name="Normal 6 3 2 2 2 3 3 2 3" xfId="31440" xr:uid="{00000000-0005-0000-0000-0000F5770000}"/>
    <cellStyle name="Normal 6 3 2 2 2 3 3 3" xfId="11322" xr:uid="{00000000-0005-0000-0000-0000F6770000}"/>
    <cellStyle name="Normal 6 3 2 2 2 3 3 3 2" xfId="41647" xr:uid="{00000000-0005-0000-0000-0000F7770000}"/>
    <cellStyle name="Normal 6 3 2 2 2 3 3 3 3" xfId="26423" xr:uid="{00000000-0005-0000-0000-0000F8770000}"/>
    <cellStyle name="Normal 6 3 2 2 2 3 3 4" xfId="36634" xr:uid="{00000000-0005-0000-0000-0000F9770000}"/>
    <cellStyle name="Normal 6 3 2 2 2 3 3 5" xfId="21410" xr:uid="{00000000-0005-0000-0000-0000FA770000}"/>
    <cellStyle name="Normal 6 3 2 2 2 3 4" xfId="13000" xr:uid="{00000000-0005-0000-0000-0000FB770000}"/>
    <cellStyle name="Normal 6 3 2 2 2 3 4 2" xfId="43322" xr:uid="{00000000-0005-0000-0000-0000FC770000}"/>
    <cellStyle name="Normal 6 3 2 2 2 3 4 3" xfId="28098" xr:uid="{00000000-0005-0000-0000-0000FD770000}"/>
    <cellStyle name="Normal 6 3 2 2 2 3 5" xfId="7979" xr:uid="{00000000-0005-0000-0000-0000FE770000}"/>
    <cellStyle name="Normal 6 3 2 2 2 3 5 2" xfId="38305" xr:uid="{00000000-0005-0000-0000-0000FF770000}"/>
    <cellStyle name="Normal 6 3 2 2 2 3 5 3" xfId="23081" xr:uid="{00000000-0005-0000-0000-000000780000}"/>
    <cellStyle name="Normal 6 3 2 2 2 3 6" xfId="33293" xr:uid="{00000000-0005-0000-0000-000001780000}"/>
    <cellStyle name="Normal 6 3 2 2 2 3 7" xfId="18068" xr:uid="{00000000-0005-0000-0000-000002780000}"/>
    <cellStyle name="Normal 6 3 2 2 2 4" xfId="3761" xr:uid="{00000000-0005-0000-0000-000003780000}"/>
    <cellStyle name="Normal 6 3 2 2 2 4 2" xfId="13835" xr:uid="{00000000-0005-0000-0000-000004780000}"/>
    <cellStyle name="Normal 6 3 2 2 2 4 2 2" xfId="44157" xr:uid="{00000000-0005-0000-0000-000005780000}"/>
    <cellStyle name="Normal 6 3 2 2 2 4 2 3" xfId="28933" xr:uid="{00000000-0005-0000-0000-000006780000}"/>
    <cellStyle name="Normal 6 3 2 2 2 4 3" xfId="8815" xr:uid="{00000000-0005-0000-0000-000007780000}"/>
    <cellStyle name="Normal 6 3 2 2 2 4 3 2" xfId="39140" xr:uid="{00000000-0005-0000-0000-000008780000}"/>
    <cellStyle name="Normal 6 3 2 2 2 4 3 3" xfId="23916" xr:uid="{00000000-0005-0000-0000-000009780000}"/>
    <cellStyle name="Normal 6 3 2 2 2 4 4" xfId="34127" xr:uid="{00000000-0005-0000-0000-00000A780000}"/>
    <cellStyle name="Normal 6 3 2 2 2 4 5" xfId="18903" xr:uid="{00000000-0005-0000-0000-00000B780000}"/>
    <cellStyle name="Normal 6 3 2 2 2 5" xfId="5454" xr:uid="{00000000-0005-0000-0000-00000C780000}"/>
    <cellStyle name="Normal 6 3 2 2 2 5 2" xfId="15506" xr:uid="{00000000-0005-0000-0000-00000D780000}"/>
    <cellStyle name="Normal 6 3 2 2 2 5 2 2" xfId="45828" xr:uid="{00000000-0005-0000-0000-00000E780000}"/>
    <cellStyle name="Normal 6 3 2 2 2 5 2 3" xfId="30604" xr:uid="{00000000-0005-0000-0000-00000F780000}"/>
    <cellStyle name="Normal 6 3 2 2 2 5 3" xfId="10486" xr:uid="{00000000-0005-0000-0000-000010780000}"/>
    <cellStyle name="Normal 6 3 2 2 2 5 3 2" xfId="40811" xr:uid="{00000000-0005-0000-0000-000011780000}"/>
    <cellStyle name="Normal 6 3 2 2 2 5 3 3" xfId="25587" xr:uid="{00000000-0005-0000-0000-000012780000}"/>
    <cellStyle name="Normal 6 3 2 2 2 5 4" xfId="35798" xr:uid="{00000000-0005-0000-0000-000013780000}"/>
    <cellStyle name="Normal 6 3 2 2 2 5 5" xfId="20574" xr:uid="{00000000-0005-0000-0000-000014780000}"/>
    <cellStyle name="Normal 6 3 2 2 2 6" xfId="12164" xr:uid="{00000000-0005-0000-0000-000015780000}"/>
    <cellStyle name="Normal 6 3 2 2 2 6 2" xfId="42486" xr:uid="{00000000-0005-0000-0000-000016780000}"/>
    <cellStyle name="Normal 6 3 2 2 2 6 3" xfId="27262" xr:uid="{00000000-0005-0000-0000-000017780000}"/>
    <cellStyle name="Normal 6 3 2 2 2 7" xfId="7143" xr:uid="{00000000-0005-0000-0000-000018780000}"/>
    <cellStyle name="Normal 6 3 2 2 2 7 2" xfId="37469" xr:uid="{00000000-0005-0000-0000-000019780000}"/>
    <cellStyle name="Normal 6 3 2 2 2 7 3" xfId="22245" xr:uid="{00000000-0005-0000-0000-00001A780000}"/>
    <cellStyle name="Normal 6 3 2 2 2 8" xfId="32457" xr:uid="{00000000-0005-0000-0000-00001B780000}"/>
    <cellStyle name="Normal 6 3 2 2 2 9" xfId="17232" xr:uid="{00000000-0005-0000-0000-00001C780000}"/>
    <cellStyle name="Normal 6 3 2 2 3" xfId="2279" xr:uid="{00000000-0005-0000-0000-00001D780000}"/>
    <cellStyle name="Normal 6 3 2 2 3 2" xfId="3118" xr:uid="{00000000-0005-0000-0000-00001E780000}"/>
    <cellStyle name="Normal 6 3 2 2 3 2 2" xfId="4808" xr:uid="{00000000-0005-0000-0000-00001F780000}"/>
    <cellStyle name="Normal 6 3 2 2 3 2 2 2" xfId="14881" xr:uid="{00000000-0005-0000-0000-000020780000}"/>
    <cellStyle name="Normal 6 3 2 2 3 2 2 2 2" xfId="45203" xr:uid="{00000000-0005-0000-0000-000021780000}"/>
    <cellStyle name="Normal 6 3 2 2 3 2 2 2 3" xfId="29979" xr:uid="{00000000-0005-0000-0000-000022780000}"/>
    <cellStyle name="Normal 6 3 2 2 3 2 2 3" xfId="9861" xr:uid="{00000000-0005-0000-0000-000023780000}"/>
    <cellStyle name="Normal 6 3 2 2 3 2 2 3 2" xfId="40186" xr:uid="{00000000-0005-0000-0000-000024780000}"/>
    <cellStyle name="Normal 6 3 2 2 3 2 2 3 3" xfId="24962" xr:uid="{00000000-0005-0000-0000-000025780000}"/>
    <cellStyle name="Normal 6 3 2 2 3 2 2 4" xfId="35173" xr:uid="{00000000-0005-0000-0000-000026780000}"/>
    <cellStyle name="Normal 6 3 2 2 3 2 2 5" xfId="19949" xr:uid="{00000000-0005-0000-0000-000027780000}"/>
    <cellStyle name="Normal 6 3 2 2 3 2 3" xfId="6500" xr:uid="{00000000-0005-0000-0000-000028780000}"/>
    <cellStyle name="Normal 6 3 2 2 3 2 3 2" xfId="16552" xr:uid="{00000000-0005-0000-0000-000029780000}"/>
    <cellStyle name="Normal 6 3 2 2 3 2 3 2 2" xfId="46874" xr:uid="{00000000-0005-0000-0000-00002A780000}"/>
    <cellStyle name="Normal 6 3 2 2 3 2 3 2 3" xfId="31650" xr:uid="{00000000-0005-0000-0000-00002B780000}"/>
    <cellStyle name="Normal 6 3 2 2 3 2 3 3" xfId="11532" xr:uid="{00000000-0005-0000-0000-00002C780000}"/>
    <cellStyle name="Normal 6 3 2 2 3 2 3 3 2" xfId="41857" xr:uid="{00000000-0005-0000-0000-00002D780000}"/>
    <cellStyle name="Normal 6 3 2 2 3 2 3 3 3" xfId="26633" xr:uid="{00000000-0005-0000-0000-00002E780000}"/>
    <cellStyle name="Normal 6 3 2 2 3 2 3 4" xfId="36844" xr:uid="{00000000-0005-0000-0000-00002F780000}"/>
    <cellStyle name="Normal 6 3 2 2 3 2 3 5" xfId="21620" xr:uid="{00000000-0005-0000-0000-000030780000}"/>
    <cellStyle name="Normal 6 3 2 2 3 2 4" xfId="13210" xr:uid="{00000000-0005-0000-0000-000031780000}"/>
    <cellStyle name="Normal 6 3 2 2 3 2 4 2" xfId="43532" xr:uid="{00000000-0005-0000-0000-000032780000}"/>
    <cellStyle name="Normal 6 3 2 2 3 2 4 3" xfId="28308" xr:uid="{00000000-0005-0000-0000-000033780000}"/>
    <cellStyle name="Normal 6 3 2 2 3 2 5" xfId="8189" xr:uid="{00000000-0005-0000-0000-000034780000}"/>
    <cellStyle name="Normal 6 3 2 2 3 2 5 2" xfId="38515" xr:uid="{00000000-0005-0000-0000-000035780000}"/>
    <cellStyle name="Normal 6 3 2 2 3 2 5 3" xfId="23291" xr:uid="{00000000-0005-0000-0000-000036780000}"/>
    <cellStyle name="Normal 6 3 2 2 3 2 6" xfId="33503" xr:uid="{00000000-0005-0000-0000-000037780000}"/>
    <cellStyle name="Normal 6 3 2 2 3 2 7" xfId="18278" xr:uid="{00000000-0005-0000-0000-000038780000}"/>
    <cellStyle name="Normal 6 3 2 2 3 3" xfId="3971" xr:uid="{00000000-0005-0000-0000-000039780000}"/>
    <cellStyle name="Normal 6 3 2 2 3 3 2" xfId="14045" xr:uid="{00000000-0005-0000-0000-00003A780000}"/>
    <cellStyle name="Normal 6 3 2 2 3 3 2 2" xfId="44367" xr:uid="{00000000-0005-0000-0000-00003B780000}"/>
    <cellStyle name="Normal 6 3 2 2 3 3 2 3" xfId="29143" xr:uid="{00000000-0005-0000-0000-00003C780000}"/>
    <cellStyle name="Normal 6 3 2 2 3 3 3" xfId="9025" xr:uid="{00000000-0005-0000-0000-00003D780000}"/>
    <cellStyle name="Normal 6 3 2 2 3 3 3 2" xfId="39350" xr:uid="{00000000-0005-0000-0000-00003E780000}"/>
    <cellStyle name="Normal 6 3 2 2 3 3 3 3" xfId="24126" xr:uid="{00000000-0005-0000-0000-00003F780000}"/>
    <cellStyle name="Normal 6 3 2 2 3 3 4" xfId="34337" xr:uid="{00000000-0005-0000-0000-000040780000}"/>
    <cellStyle name="Normal 6 3 2 2 3 3 5" xfId="19113" xr:uid="{00000000-0005-0000-0000-000041780000}"/>
    <cellStyle name="Normal 6 3 2 2 3 4" xfId="5664" xr:uid="{00000000-0005-0000-0000-000042780000}"/>
    <cellStyle name="Normal 6 3 2 2 3 4 2" xfId="15716" xr:uid="{00000000-0005-0000-0000-000043780000}"/>
    <cellStyle name="Normal 6 3 2 2 3 4 2 2" xfId="46038" xr:uid="{00000000-0005-0000-0000-000044780000}"/>
    <cellStyle name="Normal 6 3 2 2 3 4 2 3" xfId="30814" xr:uid="{00000000-0005-0000-0000-000045780000}"/>
    <cellStyle name="Normal 6 3 2 2 3 4 3" xfId="10696" xr:uid="{00000000-0005-0000-0000-000046780000}"/>
    <cellStyle name="Normal 6 3 2 2 3 4 3 2" xfId="41021" xr:uid="{00000000-0005-0000-0000-000047780000}"/>
    <cellStyle name="Normal 6 3 2 2 3 4 3 3" xfId="25797" xr:uid="{00000000-0005-0000-0000-000048780000}"/>
    <cellStyle name="Normal 6 3 2 2 3 4 4" xfId="36008" xr:uid="{00000000-0005-0000-0000-000049780000}"/>
    <cellStyle name="Normal 6 3 2 2 3 4 5" xfId="20784" xr:uid="{00000000-0005-0000-0000-00004A780000}"/>
    <cellStyle name="Normal 6 3 2 2 3 5" xfId="12374" xr:uid="{00000000-0005-0000-0000-00004B780000}"/>
    <cellStyle name="Normal 6 3 2 2 3 5 2" xfId="42696" xr:uid="{00000000-0005-0000-0000-00004C780000}"/>
    <cellStyle name="Normal 6 3 2 2 3 5 3" xfId="27472" xr:uid="{00000000-0005-0000-0000-00004D780000}"/>
    <cellStyle name="Normal 6 3 2 2 3 6" xfId="7353" xr:uid="{00000000-0005-0000-0000-00004E780000}"/>
    <cellStyle name="Normal 6 3 2 2 3 6 2" xfId="37679" xr:uid="{00000000-0005-0000-0000-00004F780000}"/>
    <cellStyle name="Normal 6 3 2 2 3 6 3" xfId="22455" xr:uid="{00000000-0005-0000-0000-000050780000}"/>
    <cellStyle name="Normal 6 3 2 2 3 7" xfId="32667" xr:uid="{00000000-0005-0000-0000-000051780000}"/>
    <cellStyle name="Normal 6 3 2 2 3 8" xfId="17442" xr:uid="{00000000-0005-0000-0000-000052780000}"/>
    <cellStyle name="Normal 6 3 2 2 4" xfId="2700" xr:uid="{00000000-0005-0000-0000-000053780000}"/>
    <cellStyle name="Normal 6 3 2 2 4 2" xfId="4390" xr:uid="{00000000-0005-0000-0000-000054780000}"/>
    <cellStyle name="Normal 6 3 2 2 4 2 2" xfId="14463" xr:uid="{00000000-0005-0000-0000-000055780000}"/>
    <cellStyle name="Normal 6 3 2 2 4 2 2 2" xfId="44785" xr:uid="{00000000-0005-0000-0000-000056780000}"/>
    <cellStyle name="Normal 6 3 2 2 4 2 2 3" xfId="29561" xr:uid="{00000000-0005-0000-0000-000057780000}"/>
    <cellStyle name="Normal 6 3 2 2 4 2 3" xfId="9443" xr:uid="{00000000-0005-0000-0000-000058780000}"/>
    <cellStyle name="Normal 6 3 2 2 4 2 3 2" xfId="39768" xr:uid="{00000000-0005-0000-0000-000059780000}"/>
    <cellStyle name="Normal 6 3 2 2 4 2 3 3" xfId="24544" xr:uid="{00000000-0005-0000-0000-00005A780000}"/>
    <cellStyle name="Normal 6 3 2 2 4 2 4" xfId="34755" xr:uid="{00000000-0005-0000-0000-00005B780000}"/>
    <cellStyle name="Normal 6 3 2 2 4 2 5" xfId="19531" xr:uid="{00000000-0005-0000-0000-00005C780000}"/>
    <cellStyle name="Normal 6 3 2 2 4 3" xfId="6082" xr:uid="{00000000-0005-0000-0000-00005D780000}"/>
    <cellStyle name="Normal 6 3 2 2 4 3 2" xfId="16134" xr:uid="{00000000-0005-0000-0000-00005E780000}"/>
    <cellStyle name="Normal 6 3 2 2 4 3 2 2" xfId="46456" xr:uid="{00000000-0005-0000-0000-00005F780000}"/>
    <cellStyle name="Normal 6 3 2 2 4 3 2 3" xfId="31232" xr:uid="{00000000-0005-0000-0000-000060780000}"/>
    <cellStyle name="Normal 6 3 2 2 4 3 3" xfId="11114" xr:uid="{00000000-0005-0000-0000-000061780000}"/>
    <cellStyle name="Normal 6 3 2 2 4 3 3 2" xfId="41439" xr:uid="{00000000-0005-0000-0000-000062780000}"/>
    <cellStyle name="Normal 6 3 2 2 4 3 3 3" xfId="26215" xr:uid="{00000000-0005-0000-0000-000063780000}"/>
    <cellStyle name="Normal 6 3 2 2 4 3 4" xfId="36426" xr:uid="{00000000-0005-0000-0000-000064780000}"/>
    <cellStyle name="Normal 6 3 2 2 4 3 5" xfId="21202" xr:uid="{00000000-0005-0000-0000-000065780000}"/>
    <cellStyle name="Normal 6 3 2 2 4 4" xfId="12792" xr:uid="{00000000-0005-0000-0000-000066780000}"/>
    <cellStyle name="Normal 6 3 2 2 4 4 2" xfId="43114" xr:uid="{00000000-0005-0000-0000-000067780000}"/>
    <cellStyle name="Normal 6 3 2 2 4 4 3" xfId="27890" xr:uid="{00000000-0005-0000-0000-000068780000}"/>
    <cellStyle name="Normal 6 3 2 2 4 5" xfId="7771" xr:uid="{00000000-0005-0000-0000-000069780000}"/>
    <cellStyle name="Normal 6 3 2 2 4 5 2" xfId="38097" xr:uid="{00000000-0005-0000-0000-00006A780000}"/>
    <cellStyle name="Normal 6 3 2 2 4 5 3" xfId="22873" xr:uid="{00000000-0005-0000-0000-00006B780000}"/>
    <cellStyle name="Normal 6 3 2 2 4 6" xfId="33085" xr:uid="{00000000-0005-0000-0000-00006C780000}"/>
    <cellStyle name="Normal 6 3 2 2 4 7" xfId="17860" xr:uid="{00000000-0005-0000-0000-00006D780000}"/>
    <cellStyle name="Normal 6 3 2 2 5" xfId="3553" xr:uid="{00000000-0005-0000-0000-00006E780000}"/>
    <cellStyle name="Normal 6 3 2 2 5 2" xfId="13627" xr:uid="{00000000-0005-0000-0000-00006F780000}"/>
    <cellStyle name="Normal 6 3 2 2 5 2 2" xfId="43949" xr:uid="{00000000-0005-0000-0000-000070780000}"/>
    <cellStyle name="Normal 6 3 2 2 5 2 3" xfId="28725" xr:uid="{00000000-0005-0000-0000-000071780000}"/>
    <cellStyle name="Normal 6 3 2 2 5 3" xfId="8607" xr:uid="{00000000-0005-0000-0000-000072780000}"/>
    <cellStyle name="Normal 6 3 2 2 5 3 2" xfId="38932" xr:uid="{00000000-0005-0000-0000-000073780000}"/>
    <cellStyle name="Normal 6 3 2 2 5 3 3" xfId="23708" xr:uid="{00000000-0005-0000-0000-000074780000}"/>
    <cellStyle name="Normal 6 3 2 2 5 4" xfId="33919" xr:uid="{00000000-0005-0000-0000-000075780000}"/>
    <cellStyle name="Normal 6 3 2 2 5 5" xfId="18695" xr:uid="{00000000-0005-0000-0000-000076780000}"/>
    <cellStyle name="Normal 6 3 2 2 6" xfId="5246" xr:uid="{00000000-0005-0000-0000-000077780000}"/>
    <cellStyle name="Normal 6 3 2 2 6 2" xfId="15298" xr:uid="{00000000-0005-0000-0000-000078780000}"/>
    <cellStyle name="Normal 6 3 2 2 6 2 2" xfId="45620" xr:uid="{00000000-0005-0000-0000-000079780000}"/>
    <cellStyle name="Normal 6 3 2 2 6 2 3" xfId="30396" xr:uid="{00000000-0005-0000-0000-00007A780000}"/>
    <cellStyle name="Normal 6 3 2 2 6 3" xfId="10278" xr:uid="{00000000-0005-0000-0000-00007B780000}"/>
    <cellStyle name="Normal 6 3 2 2 6 3 2" xfId="40603" xr:uid="{00000000-0005-0000-0000-00007C780000}"/>
    <cellStyle name="Normal 6 3 2 2 6 3 3" xfId="25379" xr:uid="{00000000-0005-0000-0000-00007D780000}"/>
    <cellStyle name="Normal 6 3 2 2 6 4" xfId="35590" xr:uid="{00000000-0005-0000-0000-00007E780000}"/>
    <cellStyle name="Normal 6 3 2 2 6 5" xfId="20366" xr:uid="{00000000-0005-0000-0000-00007F780000}"/>
    <cellStyle name="Normal 6 3 2 2 7" xfId="11956" xr:uid="{00000000-0005-0000-0000-000080780000}"/>
    <cellStyle name="Normal 6 3 2 2 7 2" xfId="42278" xr:uid="{00000000-0005-0000-0000-000081780000}"/>
    <cellStyle name="Normal 6 3 2 2 7 3" xfId="27054" xr:uid="{00000000-0005-0000-0000-000082780000}"/>
    <cellStyle name="Normal 6 3 2 2 8" xfId="6935" xr:uid="{00000000-0005-0000-0000-000083780000}"/>
    <cellStyle name="Normal 6 3 2 2 8 2" xfId="37261" xr:uid="{00000000-0005-0000-0000-000084780000}"/>
    <cellStyle name="Normal 6 3 2 2 8 3" xfId="22037" xr:uid="{00000000-0005-0000-0000-000085780000}"/>
    <cellStyle name="Normal 6 3 2 2 9" xfId="32249" xr:uid="{00000000-0005-0000-0000-000086780000}"/>
    <cellStyle name="Normal 6 3 2 3" xfId="753" xr:uid="{00000000-0005-0000-0000-000087780000}"/>
    <cellStyle name="Normal 6 3 2 3 10" xfId="1962" xr:uid="{00000000-0005-0000-0000-000088780000}"/>
    <cellStyle name="Normal 6 3 2 3 2" xfId="2383" xr:uid="{00000000-0005-0000-0000-000089780000}"/>
    <cellStyle name="Normal 6 3 2 3 2 2" xfId="3222" xr:uid="{00000000-0005-0000-0000-00008A780000}"/>
    <cellStyle name="Normal 6 3 2 3 2 2 2" xfId="4912" xr:uid="{00000000-0005-0000-0000-00008B780000}"/>
    <cellStyle name="Normal 6 3 2 3 2 2 2 2" xfId="14985" xr:uid="{00000000-0005-0000-0000-00008C780000}"/>
    <cellStyle name="Normal 6 3 2 3 2 2 2 2 2" xfId="45307" xr:uid="{00000000-0005-0000-0000-00008D780000}"/>
    <cellStyle name="Normal 6 3 2 3 2 2 2 2 3" xfId="30083" xr:uid="{00000000-0005-0000-0000-00008E780000}"/>
    <cellStyle name="Normal 6 3 2 3 2 2 2 3" xfId="9965" xr:uid="{00000000-0005-0000-0000-00008F780000}"/>
    <cellStyle name="Normal 6 3 2 3 2 2 2 3 2" xfId="40290" xr:uid="{00000000-0005-0000-0000-000090780000}"/>
    <cellStyle name="Normal 6 3 2 3 2 2 2 3 3" xfId="25066" xr:uid="{00000000-0005-0000-0000-000091780000}"/>
    <cellStyle name="Normal 6 3 2 3 2 2 2 4" xfId="35277" xr:uid="{00000000-0005-0000-0000-000092780000}"/>
    <cellStyle name="Normal 6 3 2 3 2 2 2 5" xfId="20053" xr:uid="{00000000-0005-0000-0000-000093780000}"/>
    <cellStyle name="Normal 6 3 2 3 2 2 3" xfId="6604" xr:uid="{00000000-0005-0000-0000-000094780000}"/>
    <cellStyle name="Normal 6 3 2 3 2 2 3 2" xfId="16656" xr:uid="{00000000-0005-0000-0000-000095780000}"/>
    <cellStyle name="Normal 6 3 2 3 2 2 3 2 2" xfId="46978" xr:uid="{00000000-0005-0000-0000-000096780000}"/>
    <cellStyle name="Normal 6 3 2 3 2 2 3 2 3" xfId="31754" xr:uid="{00000000-0005-0000-0000-000097780000}"/>
    <cellStyle name="Normal 6 3 2 3 2 2 3 3" xfId="11636" xr:uid="{00000000-0005-0000-0000-000098780000}"/>
    <cellStyle name="Normal 6 3 2 3 2 2 3 3 2" xfId="41961" xr:uid="{00000000-0005-0000-0000-000099780000}"/>
    <cellStyle name="Normal 6 3 2 3 2 2 3 3 3" xfId="26737" xr:uid="{00000000-0005-0000-0000-00009A780000}"/>
    <cellStyle name="Normal 6 3 2 3 2 2 3 4" xfId="36948" xr:uid="{00000000-0005-0000-0000-00009B780000}"/>
    <cellStyle name="Normal 6 3 2 3 2 2 3 5" xfId="21724" xr:uid="{00000000-0005-0000-0000-00009C780000}"/>
    <cellStyle name="Normal 6 3 2 3 2 2 4" xfId="13314" xr:uid="{00000000-0005-0000-0000-00009D780000}"/>
    <cellStyle name="Normal 6 3 2 3 2 2 4 2" xfId="43636" xr:uid="{00000000-0005-0000-0000-00009E780000}"/>
    <cellStyle name="Normal 6 3 2 3 2 2 4 3" xfId="28412" xr:uid="{00000000-0005-0000-0000-00009F780000}"/>
    <cellStyle name="Normal 6 3 2 3 2 2 5" xfId="8293" xr:uid="{00000000-0005-0000-0000-0000A0780000}"/>
    <cellStyle name="Normal 6 3 2 3 2 2 5 2" xfId="38619" xr:uid="{00000000-0005-0000-0000-0000A1780000}"/>
    <cellStyle name="Normal 6 3 2 3 2 2 5 3" xfId="23395" xr:uid="{00000000-0005-0000-0000-0000A2780000}"/>
    <cellStyle name="Normal 6 3 2 3 2 2 6" xfId="33607" xr:uid="{00000000-0005-0000-0000-0000A3780000}"/>
    <cellStyle name="Normal 6 3 2 3 2 2 7" xfId="18382" xr:uid="{00000000-0005-0000-0000-0000A4780000}"/>
    <cellStyle name="Normal 6 3 2 3 2 3" xfId="4075" xr:uid="{00000000-0005-0000-0000-0000A5780000}"/>
    <cellStyle name="Normal 6 3 2 3 2 3 2" xfId="14149" xr:uid="{00000000-0005-0000-0000-0000A6780000}"/>
    <cellStyle name="Normal 6 3 2 3 2 3 2 2" xfId="44471" xr:uid="{00000000-0005-0000-0000-0000A7780000}"/>
    <cellStyle name="Normal 6 3 2 3 2 3 2 3" xfId="29247" xr:uid="{00000000-0005-0000-0000-0000A8780000}"/>
    <cellStyle name="Normal 6 3 2 3 2 3 3" xfId="9129" xr:uid="{00000000-0005-0000-0000-0000A9780000}"/>
    <cellStyle name="Normal 6 3 2 3 2 3 3 2" xfId="39454" xr:uid="{00000000-0005-0000-0000-0000AA780000}"/>
    <cellStyle name="Normal 6 3 2 3 2 3 3 3" xfId="24230" xr:uid="{00000000-0005-0000-0000-0000AB780000}"/>
    <cellStyle name="Normal 6 3 2 3 2 3 4" xfId="34441" xr:uid="{00000000-0005-0000-0000-0000AC780000}"/>
    <cellStyle name="Normal 6 3 2 3 2 3 5" xfId="19217" xr:uid="{00000000-0005-0000-0000-0000AD780000}"/>
    <cellStyle name="Normal 6 3 2 3 2 4" xfId="5768" xr:uid="{00000000-0005-0000-0000-0000AE780000}"/>
    <cellStyle name="Normal 6 3 2 3 2 4 2" xfId="15820" xr:uid="{00000000-0005-0000-0000-0000AF780000}"/>
    <cellStyle name="Normal 6 3 2 3 2 4 2 2" xfId="46142" xr:uid="{00000000-0005-0000-0000-0000B0780000}"/>
    <cellStyle name="Normal 6 3 2 3 2 4 2 3" xfId="30918" xr:uid="{00000000-0005-0000-0000-0000B1780000}"/>
    <cellStyle name="Normal 6 3 2 3 2 4 3" xfId="10800" xr:uid="{00000000-0005-0000-0000-0000B2780000}"/>
    <cellStyle name="Normal 6 3 2 3 2 4 3 2" xfId="41125" xr:uid="{00000000-0005-0000-0000-0000B3780000}"/>
    <cellStyle name="Normal 6 3 2 3 2 4 3 3" xfId="25901" xr:uid="{00000000-0005-0000-0000-0000B4780000}"/>
    <cellStyle name="Normal 6 3 2 3 2 4 4" xfId="36112" xr:uid="{00000000-0005-0000-0000-0000B5780000}"/>
    <cellStyle name="Normal 6 3 2 3 2 4 5" xfId="20888" xr:uid="{00000000-0005-0000-0000-0000B6780000}"/>
    <cellStyle name="Normal 6 3 2 3 2 5" xfId="12478" xr:uid="{00000000-0005-0000-0000-0000B7780000}"/>
    <cellStyle name="Normal 6 3 2 3 2 5 2" xfId="42800" xr:uid="{00000000-0005-0000-0000-0000B8780000}"/>
    <cellStyle name="Normal 6 3 2 3 2 5 3" xfId="27576" xr:uid="{00000000-0005-0000-0000-0000B9780000}"/>
    <cellStyle name="Normal 6 3 2 3 2 6" xfId="7457" xr:uid="{00000000-0005-0000-0000-0000BA780000}"/>
    <cellStyle name="Normal 6 3 2 3 2 6 2" xfId="37783" xr:uid="{00000000-0005-0000-0000-0000BB780000}"/>
    <cellStyle name="Normal 6 3 2 3 2 6 3" xfId="22559" xr:uid="{00000000-0005-0000-0000-0000BC780000}"/>
    <cellStyle name="Normal 6 3 2 3 2 7" xfId="32771" xr:uid="{00000000-0005-0000-0000-0000BD780000}"/>
    <cellStyle name="Normal 6 3 2 3 2 8" xfId="17546" xr:uid="{00000000-0005-0000-0000-0000BE780000}"/>
    <cellStyle name="Normal 6 3 2 3 3" xfId="2804" xr:uid="{00000000-0005-0000-0000-0000BF780000}"/>
    <cellStyle name="Normal 6 3 2 3 3 2" xfId="4494" xr:uid="{00000000-0005-0000-0000-0000C0780000}"/>
    <cellStyle name="Normal 6 3 2 3 3 2 2" xfId="14567" xr:uid="{00000000-0005-0000-0000-0000C1780000}"/>
    <cellStyle name="Normal 6 3 2 3 3 2 2 2" xfId="44889" xr:uid="{00000000-0005-0000-0000-0000C2780000}"/>
    <cellStyle name="Normal 6 3 2 3 3 2 2 3" xfId="29665" xr:uid="{00000000-0005-0000-0000-0000C3780000}"/>
    <cellStyle name="Normal 6 3 2 3 3 2 3" xfId="9547" xr:uid="{00000000-0005-0000-0000-0000C4780000}"/>
    <cellStyle name="Normal 6 3 2 3 3 2 3 2" xfId="39872" xr:uid="{00000000-0005-0000-0000-0000C5780000}"/>
    <cellStyle name="Normal 6 3 2 3 3 2 3 3" xfId="24648" xr:uid="{00000000-0005-0000-0000-0000C6780000}"/>
    <cellStyle name="Normal 6 3 2 3 3 2 4" xfId="34859" xr:uid="{00000000-0005-0000-0000-0000C7780000}"/>
    <cellStyle name="Normal 6 3 2 3 3 2 5" xfId="19635" xr:uid="{00000000-0005-0000-0000-0000C8780000}"/>
    <cellStyle name="Normal 6 3 2 3 3 3" xfId="6186" xr:uid="{00000000-0005-0000-0000-0000C9780000}"/>
    <cellStyle name="Normal 6 3 2 3 3 3 2" xfId="16238" xr:uid="{00000000-0005-0000-0000-0000CA780000}"/>
    <cellStyle name="Normal 6 3 2 3 3 3 2 2" xfId="46560" xr:uid="{00000000-0005-0000-0000-0000CB780000}"/>
    <cellStyle name="Normal 6 3 2 3 3 3 2 3" xfId="31336" xr:uid="{00000000-0005-0000-0000-0000CC780000}"/>
    <cellStyle name="Normal 6 3 2 3 3 3 3" xfId="11218" xr:uid="{00000000-0005-0000-0000-0000CD780000}"/>
    <cellStyle name="Normal 6 3 2 3 3 3 3 2" xfId="41543" xr:uid="{00000000-0005-0000-0000-0000CE780000}"/>
    <cellStyle name="Normal 6 3 2 3 3 3 3 3" xfId="26319" xr:uid="{00000000-0005-0000-0000-0000CF780000}"/>
    <cellStyle name="Normal 6 3 2 3 3 3 4" xfId="36530" xr:uid="{00000000-0005-0000-0000-0000D0780000}"/>
    <cellStyle name="Normal 6 3 2 3 3 3 5" xfId="21306" xr:uid="{00000000-0005-0000-0000-0000D1780000}"/>
    <cellStyle name="Normal 6 3 2 3 3 4" xfId="12896" xr:uid="{00000000-0005-0000-0000-0000D2780000}"/>
    <cellStyle name="Normal 6 3 2 3 3 4 2" xfId="43218" xr:uid="{00000000-0005-0000-0000-0000D3780000}"/>
    <cellStyle name="Normal 6 3 2 3 3 4 3" xfId="27994" xr:uid="{00000000-0005-0000-0000-0000D4780000}"/>
    <cellStyle name="Normal 6 3 2 3 3 5" xfId="7875" xr:uid="{00000000-0005-0000-0000-0000D5780000}"/>
    <cellStyle name="Normal 6 3 2 3 3 5 2" xfId="38201" xr:uid="{00000000-0005-0000-0000-0000D6780000}"/>
    <cellStyle name="Normal 6 3 2 3 3 5 3" xfId="22977" xr:uid="{00000000-0005-0000-0000-0000D7780000}"/>
    <cellStyle name="Normal 6 3 2 3 3 6" xfId="33189" xr:uid="{00000000-0005-0000-0000-0000D8780000}"/>
    <cellStyle name="Normal 6 3 2 3 3 7" xfId="17964" xr:uid="{00000000-0005-0000-0000-0000D9780000}"/>
    <cellStyle name="Normal 6 3 2 3 4" xfId="3657" xr:uid="{00000000-0005-0000-0000-0000DA780000}"/>
    <cellStyle name="Normal 6 3 2 3 4 2" xfId="13731" xr:uid="{00000000-0005-0000-0000-0000DB780000}"/>
    <cellStyle name="Normal 6 3 2 3 4 2 2" xfId="44053" xr:uid="{00000000-0005-0000-0000-0000DC780000}"/>
    <cellStyle name="Normal 6 3 2 3 4 2 3" xfId="28829" xr:uid="{00000000-0005-0000-0000-0000DD780000}"/>
    <cellStyle name="Normal 6 3 2 3 4 3" xfId="8711" xr:uid="{00000000-0005-0000-0000-0000DE780000}"/>
    <cellStyle name="Normal 6 3 2 3 4 3 2" xfId="39036" xr:uid="{00000000-0005-0000-0000-0000DF780000}"/>
    <cellStyle name="Normal 6 3 2 3 4 3 3" xfId="23812" xr:uid="{00000000-0005-0000-0000-0000E0780000}"/>
    <cellStyle name="Normal 6 3 2 3 4 4" xfId="34023" xr:uid="{00000000-0005-0000-0000-0000E1780000}"/>
    <cellStyle name="Normal 6 3 2 3 4 5" xfId="18799" xr:uid="{00000000-0005-0000-0000-0000E2780000}"/>
    <cellStyle name="Normal 6 3 2 3 5" xfId="5350" xr:uid="{00000000-0005-0000-0000-0000E3780000}"/>
    <cellStyle name="Normal 6 3 2 3 5 2" xfId="15402" xr:uid="{00000000-0005-0000-0000-0000E4780000}"/>
    <cellStyle name="Normal 6 3 2 3 5 2 2" xfId="45724" xr:uid="{00000000-0005-0000-0000-0000E5780000}"/>
    <cellStyle name="Normal 6 3 2 3 5 2 3" xfId="30500" xr:uid="{00000000-0005-0000-0000-0000E6780000}"/>
    <cellStyle name="Normal 6 3 2 3 5 3" xfId="10382" xr:uid="{00000000-0005-0000-0000-0000E7780000}"/>
    <cellStyle name="Normal 6 3 2 3 5 3 2" xfId="40707" xr:uid="{00000000-0005-0000-0000-0000E8780000}"/>
    <cellStyle name="Normal 6 3 2 3 5 3 3" xfId="25483" xr:uid="{00000000-0005-0000-0000-0000E9780000}"/>
    <cellStyle name="Normal 6 3 2 3 5 4" xfId="35694" xr:uid="{00000000-0005-0000-0000-0000EA780000}"/>
    <cellStyle name="Normal 6 3 2 3 5 5" xfId="20470" xr:uid="{00000000-0005-0000-0000-0000EB780000}"/>
    <cellStyle name="Normal 6 3 2 3 6" xfId="12060" xr:uid="{00000000-0005-0000-0000-0000EC780000}"/>
    <cellStyle name="Normal 6 3 2 3 6 2" xfId="42382" xr:uid="{00000000-0005-0000-0000-0000ED780000}"/>
    <cellStyle name="Normal 6 3 2 3 6 3" xfId="27158" xr:uid="{00000000-0005-0000-0000-0000EE780000}"/>
    <cellStyle name="Normal 6 3 2 3 7" xfId="7039" xr:uid="{00000000-0005-0000-0000-0000EF780000}"/>
    <cellStyle name="Normal 6 3 2 3 7 2" xfId="37365" xr:uid="{00000000-0005-0000-0000-0000F0780000}"/>
    <cellStyle name="Normal 6 3 2 3 7 3" xfId="22141" xr:uid="{00000000-0005-0000-0000-0000F1780000}"/>
    <cellStyle name="Normal 6 3 2 3 8" xfId="32353" xr:uid="{00000000-0005-0000-0000-0000F2780000}"/>
    <cellStyle name="Normal 6 3 2 3 9" xfId="17128" xr:uid="{00000000-0005-0000-0000-0000F3780000}"/>
    <cellStyle name="Normal 6 3 2 4" xfId="2175" xr:uid="{00000000-0005-0000-0000-0000F4780000}"/>
    <cellStyle name="Normal 6 3 2 4 2" xfId="3014" xr:uid="{00000000-0005-0000-0000-0000F5780000}"/>
    <cellStyle name="Normal 6 3 2 4 2 2" xfId="4704" xr:uid="{00000000-0005-0000-0000-0000F6780000}"/>
    <cellStyle name="Normal 6 3 2 4 2 2 2" xfId="14777" xr:uid="{00000000-0005-0000-0000-0000F7780000}"/>
    <cellStyle name="Normal 6 3 2 4 2 2 2 2" xfId="45099" xr:uid="{00000000-0005-0000-0000-0000F8780000}"/>
    <cellStyle name="Normal 6 3 2 4 2 2 2 3" xfId="29875" xr:uid="{00000000-0005-0000-0000-0000F9780000}"/>
    <cellStyle name="Normal 6 3 2 4 2 2 3" xfId="9757" xr:uid="{00000000-0005-0000-0000-0000FA780000}"/>
    <cellStyle name="Normal 6 3 2 4 2 2 3 2" xfId="40082" xr:uid="{00000000-0005-0000-0000-0000FB780000}"/>
    <cellStyle name="Normal 6 3 2 4 2 2 3 3" xfId="24858" xr:uid="{00000000-0005-0000-0000-0000FC780000}"/>
    <cellStyle name="Normal 6 3 2 4 2 2 4" xfId="35069" xr:uid="{00000000-0005-0000-0000-0000FD780000}"/>
    <cellStyle name="Normal 6 3 2 4 2 2 5" xfId="19845" xr:uid="{00000000-0005-0000-0000-0000FE780000}"/>
    <cellStyle name="Normal 6 3 2 4 2 3" xfId="6396" xr:uid="{00000000-0005-0000-0000-0000FF780000}"/>
    <cellStyle name="Normal 6 3 2 4 2 3 2" xfId="16448" xr:uid="{00000000-0005-0000-0000-000000790000}"/>
    <cellStyle name="Normal 6 3 2 4 2 3 2 2" xfId="46770" xr:uid="{00000000-0005-0000-0000-000001790000}"/>
    <cellStyle name="Normal 6 3 2 4 2 3 2 3" xfId="31546" xr:uid="{00000000-0005-0000-0000-000002790000}"/>
    <cellStyle name="Normal 6 3 2 4 2 3 3" xfId="11428" xr:uid="{00000000-0005-0000-0000-000003790000}"/>
    <cellStyle name="Normal 6 3 2 4 2 3 3 2" xfId="41753" xr:uid="{00000000-0005-0000-0000-000004790000}"/>
    <cellStyle name="Normal 6 3 2 4 2 3 3 3" xfId="26529" xr:uid="{00000000-0005-0000-0000-000005790000}"/>
    <cellStyle name="Normal 6 3 2 4 2 3 4" xfId="36740" xr:uid="{00000000-0005-0000-0000-000006790000}"/>
    <cellStyle name="Normal 6 3 2 4 2 3 5" xfId="21516" xr:uid="{00000000-0005-0000-0000-000007790000}"/>
    <cellStyle name="Normal 6 3 2 4 2 4" xfId="13106" xr:uid="{00000000-0005-0000-0000-000008790000}"/>
    <cellStyle name="Normal 6 3 2 4 2 4 2" xfId="43428" xr:uid="{00000000-0005-0000-0000-000009790000}"/>
    <cellStyle name="Normal 6 3 2 4 2 4 3" xfId="28204" xr:uid="{00000000-0005-0000-0000-00000A790000}"/>
    <cellStyle name="Normal 6 3 2 4 2 5" xfId="8085" xr:uid="{00000000-0005-0000-0000-00000B790000}"/>
    <cellStyle name="Normal 6 3 2 4 2 5 2" xfId="38411" xr:uid="{00000000-0005-0000-0000-00000C790000}"/>
    <cellStyle name="Normal 6 3 2 4 2 5 3" xfId="23187" xr:uid="{00000000-0005-0000-0000-00000D790000}"/>
    <cellStyle name="Normal 6 3 2 4 2 6" xfId="33399" xr:uid="{00000000-0005-0000-0000-00000E790000}"/>
    <cellStyle name="Normal 6 3 2 4 2 7" xfId="18174" xr:uid="{00000000-0005-0000-0000-00000F790000}"/>
    <cellStyle name="Normal 6 3 2 4 3" xfId="3867" xr:uid="{00000000-0005-0000-0000-000010790000}"/>
    <cellStyle name="Normal 6 3 2 4 3 2" xfId="13941" xr:uid="{00000000-0005-0000-0000-000011790000}"/>
    <cellStyle name="Normal 6 3 2 4 3 2 2" xfId="44263" xr:uid="{00000000-0005-0000-0000-000012790000}"/>
    <cellStyle name="Normal 6 3 2 4 3 2 3" xfId="29039" xr:uid="{00000000-0005-0000-0000-000013790000}"/>
    <cellStyle name="Normal 6 3 2 4 3 3" xfId="8921" xr:uid="{00000000-0005-0000-0000-000014790000}"/>
    <cellStyle name="Normal 6 3 2 4 3 3 2" xfId="39246" xr:uid="{00000000-0005-0000-0000-000015790000}"/>
    <cellStyle name="Normal 6 3 2 4 3 3 3" xfId="24022" xr:uid="{00000000-0005-0000-0000-000016790000}"/>
    <cellStyle name="Normal 6 3 2 4 3 4" xfId="34233" xr:uid="{00000000-0005-0000-0000-000017790000}"/>
    <cellStyle name="Normal 6 3 2 4 3 5" xfId="19009" xr:uid="{00000000-0005-0000-0000-000018790000}"/>
    <cellStyle name="Normal 6 3 2 4 4" xfId="5560" xr:uid="{00000000-0005-0000-0000-000019790000}"/>
    <cellStyle name="Normal 6 3 2 4 4 2" xfId="15612" xr:uid="{00000000-0005-0000-0000-00001A790000}"/>
    <cellStyle name="Normal 6 3 2 4 4 2 2" xfId="45934" xr:uid="{00000000-0005-0000-0000-00001B790000}"/>
    <cellStyle name="Normal 6 3 2 4 4 2 3" xfId="30710" xr:uid="{00000000-0005-0000-0000-00001C790000}"/>
    <cellStyle name="Normal 6 3 2 4 4 3" xfId="10592" xr:uid="{00000000-0005-0000-0000-00001D790000}"/>
    <cellStyle name="Normal 6 3 2 4 4 3 2" xfId="40917" xr:uid="{00000000-0005-0000-0000-00001E790000}"/>
    <cellStyle name="Normal 6 3 2 4 4 3 3" xfId="25693" xr:uid="{00000000-0005-0000-0000-00001F790000}"/>
    <cellStyle name="Normal 6 3 2 4 4 4" xfId="35904" xr:uid="{00000000-0005-0000-0000-000020790000}"/>
    <cellStyle name="Normal 6 3 2 4 4 5" xfId="20680" xr:uid="{00000000-0005-0000-0000-000021790000}"/>
    <cellStyle name="Normal 6 3 2 4 5" xfId="12270" xr:uid="{00000000-0005-0000-0000-000022790000}"/>
    <cellStyle name="Normal 6 3 2 4 5 2" xfId="42592" xr:uid="{00000000-0005-0000-0000-000023790000}"/>
    <cellStyle name="Normal 6 3 2 4 5 3" xfId="27368" xr:uid="{00000000-0005-0000-0000-000024790000}"/>
    <cellStyle name="Normal 6 3 2 4 6" xfId="7249" xr:uid="{00000000-0005-0000-0000-000025790000}"/>
    <cellStyle name="Normal 6 3 2 4 6 2" xfId="37575" xr:uid="{00000000-0005-0000-0000-000026790000}"/>
    <cellStyle name="Normal 6 3 2 4 6 3" xfId="22351" xr:uid="{00000000-0005-0000-0000-000027790000}"/>
    <cellStyle name="Normal 6 3 2 4 7" xfId="32563" xr:uid="{00000000-0005-0000-0000-000028790000}"/>
    <cellStyle name="Normal 6 3 2 4 8" xfId="17338" xr:uid="{00000000-0005-0000-0000-000029790000}"/>
    <cellStyle name="Normal 6 3 2 5" xfId="2596" xr:uid="{00000000-0005-0000-0000-00002A790000}"/>
    <cellStyle name="Normal 6 3 2 5 2" xfId="4286" xr:uid="{00000000-0005-0000-0000-00002B790000}"/>
    <cellStyle name="Normal 6 3 2 5 2 2" xfId="14359" xr:uid="{00000000-0005-0000-0000-00002C790000}"/>
    <cellStyle name="Normal 6 3 2 5 2 2 2" xfId="44681" xr:uid="{00000000-0005-0000-0000-00002D790000}"/>
    <cellStyle name="Normal 6 3 2 5 2 2 3" xfId="29457" xr:uid="{00000000-0005-0000-0000-00002E790000}"/>
    <cellStyle name="Normal 6 3 2 5 2 3" xfId="9339" xr:uid="{00000000-0005-0000-0000-00002F790000}"/>
    <cellStyle name="Normal 6 3 2 5 2 3 2" xfId="39664" xr:uid="{00000000-0005-0000-0000-000030790000}"/>
    <cellStyle name="Normal 6 3 2 5 2 3 3" xfId="24440" xr:uid="{00000000-0005-0000-0000-000031790000}"/>
    <cellStyle name="Normal 6 3 2 5 2 4" xfId="34651" xr:uid="{00000000-0005-0000-0000-000032790000}"/>
    <cellStyle name="Normal 6 3 2 5 2 5" xfId="19427" xr:uid="{00000000-0005-0000-0000-000033790000}"/>
    <cellStyle name="Normal 6 3 2 5 3" xfId="5978" xr:uid="{00000000-0005-0000-0000-000034790000}"/>
    <cellStyle name="Normal 6 3 2 5 3 2" xfId="16030" xr:uid="{00000000-0005-0000-0000-000035790000}"/>
    <cellStyle name="Normal 6 3 2 5 3 2 2" xfId="46352" xr:uid="{00000000-0005-0000-0000-000036790000}"/>
    <cellStyle name="Normal 6 3 2 5 3 2 3" xfId="31128" xr:uid="{00000000-0005-0000-0000-000037790000}"/>
    <cellStyle name="Normal 6 3 2 5 3 3" xfId="11010" xr:uid="{00000000-0005-0000-0000-000038790000}"/>
    <cellStyle name="Normal 6 3 2 5 3 3 2" xfId="41335" xr:uid="{00000000-0005-0000-0000-000039790000}"/>
    <cellStyle name="Normal 6 3 2 5 3 3 3" xfId="26111" xr:uid="{00000000-0005-0000-0000-00003A790000}"/>
    <cellStyle name="Normal 6 3 2 5 3 4" xfId="36322" xr:uid="{00000000-0005-0000-0000-00003B790000}"/>
    <cellStyle name="Normal 6 3 2 5 3 5" xfId="21098" xr:uid="{00000000-0005-0000-0000-00003C790000}"/>
    <cellStyle name="Normal 6 3 2 5 4" xfId="12688" xr:uid="{00000000-0005-0000-0000-00003D790000}"/>
    <cellStyle name="Normal 6 3 2 5 4 2" xfId="43010" xr:uid="{00000000-0005-0000-0000-00003E790000}"/>
    <cellStyle name="Normal 6 3 2 5 4 3" xfId="27786" xr:uid="{00000000-0005-0000-0000-00003F790000}"/>
    <cellStyle name="Normal 6 3 2 5 5" xfId="7667" xr:uid="{00000000-0005-0000-0000-000040790000}"/>
    <cellStyle name="Normal 6 3 2 5 5 2" xfId="37993" xr:uid="{00000000-0005-0000-0000-000041790000}"/>
    <cellStyle name="Normal 6 3 2 5 5 3" xfId="22769" xr:uid="{00000000-0005-0000-0000-000042790000}"/>
    <cellStyle name="Normal 6 3 2 5 6" xfId="32981" xr:uid="{00000000-0005-0000-0000-000043790000}"/>
    <cellStyle name="Normal 6 3 2 5 7" xfId="17756" xr:uid="{00000000-0005-0000-0000-000044790000}"/>
    <cellStyle name="Normal 6 3 2 6" xfId="3449" xr:uid="{00000000-0005-0000-0000-000045790000}"/>
    <cellStyle name="Normal 6 3 2 6 2" xfId="13523" xr:uid="{00000000-0005-0000-0000-000046790000}"/>
    <cellStyle name="Normal 6 3 2 6 2 2" xfId="43845" xr:uid="{00000000-0005-0000-0000-000047790000}"/>
    <cellStyle name="Normal 6 3 2 6 2 3" xfId="28621" xr:uid="{00000000-0005-0000-0000-000048790000}"/>
    <cellStyle name="Normal 6 3 2 6 3" xfId="8503" xr:uid="{00000000-0005-0000-0000-000049790000}"/>
    <cellStyle name="Normal 6 3 2 6 3 2" xfId="38828" xr:uid="{00000000-0005-0000-0000-00004A790000}"/>
    <cellStyle name="Normal 6 3 2 6 3 3" xfId="23604" xr:uid="{00000000-0005-0000-0000-00004B790000}"/>
    <cellStyle name="Normal 6 3 2 6 4" xfId="33815" xr:uid="{00000000-0005-0000-0000-00004C790000}"/>
    <cellStyle name="Normal 6 3 2 6 5" xfId="18591" xr:uid="{00000000-0005-0000-0000-00004D790000}"/>
    <cellStyle name="Normal 6 3 2 7" xfId="5142" xr:uid="{00000000-0005-0000-0000-00004E790000}"/>
    <cellStyle name="Normal 6 3 2 7 2" xfId="15194" xr:uid="{00000000-0005-0000-0000-00004F790000}"/>
    <cellStyle name="Normal 6 3 2 7 2 2" xfId="45516" xr:uid="{00000000-0005-0000-0000-000050790000}"/>
    <cellStyle name="Normal 6 3 2 7 2 3" xfId="30292" xr:uid="{00000000-0005-0000-0000-000051790000}"/>
    <cellStyle name="Normal 6 3 2 7 3" xfId="10174" xr:uid="{00000000-0005-0000-0000-000052790000}"/>
    <cellStyle name="Normal 6 3 2 7 3 2" xfId="40499" xr:uid="{00000000-0005-0000-0000-000053790000}"/>
    <cellStyle name="Normal 6 3 2 7 3 3" xfId="25275" xr:uid="{00000000-0005-0000-0000-000054790000}"/>
    <cellStyle name="Normal 6 3 2 7 4" xfId="35486" xr:uid="{00000000-0005-0000-0000-000055790000}"/>
    <cellStyle name="Normal 6 3 2 7 5" xfId="20262" xr:uid="{00000000-0005-0000-0000-000056790000}"/>
    <cellStyle name="Normal 6 3 2 8" xfId="11852" xr:uid="{00000000-0005-0000-0000-000057790000}"/>
    <cellStyle name="Normal 6 3 2 8 2" xfId="42174" xr:uid="{00000000-0005-0000-0000-000058790000}"/>
    <cellStyle name="Normal 6 3 2 8 3" xfId="26950" xr:uid="{00000000-0005-0000-0000-000059790000}"/>
    <cellStyle name="Normal 6 3 2 9" xfId="6831" xr:uid="{00000000-0005-0000-0000-00005A790000}"/>
    <cellStyle name="Normal 6 3 2 9 2" xfId="37157" xr:uid="{00000000-0005-0000-0000-00005B790000}"/>
    <cellStyle name="Normal 6 3 2 9 3" xfId="21933" xr:uid="{00000000-0005-0000-0000-00005C790000}"/>
    <cellStyle name="Normal 6 3 3" xfId="723" xr:uid="{00000000-0005-0000-0000-00005D790000}"/>
    <cellStyle name="Normal 6 3 3 10" xfId="16972" xr:uid="{00000000-0005-0000-0000-00005E790000}"/>
    <cellStyle name="Normal 6 3 3 11" xfId="1795" xr:uid="{00000000-0005-0000-0000-00005F790000}"/>
    <cellStyle name="Normal 6 3 3 2" xfId="2014" xr:uid="{00000000-0005-0000-0000-000060790000}"/>
    <cellStyle name="Normal 6 3 3 2 2" xfId="2435" xr:uid="{00000000-0005-0000-0000-000061790000}"/>
    <cellStyle name="Normal 6 3 3 2 2 2" xfId="3274" xr:uid="{00000000-0005-0000-0000-000062790000}"/>
    <cellStyle name="Normal 6 3 3 2 2 2 2" xfId="4964" xr:uid="{00000000-0005-0000-0000-000063790000}"/>
    <cellStyle name="Normal 6 3 3 2 2 2 2 2" xfId="15037" xr:uid="{00000000-0005-0000-0000-000064790000}"/>
    <cellStyle name="Normal 6 3 3 2 2 2 2 2 2" xfId="45359" xr:uid="{00000000-0005-0000-0000-000065790000}"/>
    <cellStyle name="Normal 6 3 3 2 2 2 2 2 3" xfId="30135" xr:uid="{00000000-0005-0000-0000-000066790000}"/>
    <cellStyle name="Normal 6 3 3 2 2 2 2 3" xfId="10017" xr:uid="{00000000-0005-0000-0000-000067790000}"/>
    <cellStyle name="Normal 6 3 3 2 2 2 2 3 2" xfId="40342" xr:uid="{00000000-0005-0000-0000-000068790000}"/>
    <cellStyle name="Normal 6 3 3 2 2 2 2 3 3" xfId="25118" xr:uid="{00000000-0005-0000-0000-000069790000}"/>
    <cellStyle name="Normal 6 3 3 2 2 2 2 4" xfId="35329" xr:uid="{00000000-0005-0000-0000-00006A790000}"/>
    <cellStyle name="Normal 6 3 3 2 2 2 2 5" xfId="20105" xr:uid="{00000000-0005-0000-0000-00006B790000}"/>
    <cellStyle name="Normal 6 3 3 2 2 2 3" xfId="6656" xr:uid="{00000000-0005-0000-0000-00006C790000}"/>
    <cellStyle name="Normal 6 3 3 2 2 2 3 2" xfId="16708" xr:uid="{00000000-0005-0000-0000-00006D790000}"/>
    <cellStyle name="Normal 6 3 3 2 2 2 3 2 2" xfId="47030" xr:uid="{00000000-0005-0000-0000-00006E790000}"/>
    <cellStyle name="Normal 6 3 3 2 2 2 3 2 3" xfId="31806" xr:uid="{00000000-0005-0000-0000-00006F790000}"/>
    <cellStyle name="Normal 6 3 3 2 2 2 3 3" xfId="11688" xr:uid="{00000000-0005-0000-0000-000070790000}"/>
    <cellStyle name="Normal 6 3 3 2 2 2 3 3 2" xfId="42013" xr:uid="{00000000-0005-0000-0000-000071790000}"/>
    <cellStyle name="Normal 6 3 3 2 2 2 3 3 3" xfId="26789" xr:uid="{00000000-0005-0000-0000-000072790000}"/>
    <cellStyle name="Normal 6 3 3 2 2 2 3 4" xfId="37000" xr:uid="{00000000-0005-0000-0000-000073790000}"/>
    <cellStyle name="Normal 6 3 3 2 2 2 3 5" xfId="21776" xr:uid="{00000000-0005-0000-0000-000074790000}"/>
    <cellStyle name="Normal 6 3 3 2 2 2 4" xfId="13366" xr:uid="{00000000-0005-0000-0000-000075790000}"/>
    <cellStyle name="Normal 6 3 3 2 2 2 4 2" xfId="43688" xr:uid="{00000000-0005-0000-0000-000076790000}"/>
    <cellStyle name="Normal 6 3 3 2 2 2 4 3" xfId="28464" xr:uid="{00000000-0005-0000-0000-000077790000}"/>
    <cellStyle name="Normal 6 3 3 2 2 2 5" xfId="8345" xr:uid="{00000000-0005-0000-0000-000078790000}"/>
    <cellStyle name="Normal 6 3 3 2 2 2 5 2" xfId="38671" xr:uid="{00000000-0005-0000-0000-000079790000}"/>
    <cellStyle name="Normal 6 3 3 2 2 2 5 3" xfId="23447" xr:uid="{00000000-0005-0000-0000-00007A790000}"/>
    <cellStyle name="Normal 6 3 3 2 2 2 6" xfId="33659" xr:uid="{00000000-0005-0000-0000-00007B790000}"/>
    <cellStyle name="Normal 6 3 3 2 2 2 7" xfId="18434" xr:uid="{00000000-0005-0000-0000-00007C790000}"/>
    <cellStyle name="Normal 6 3 3 2 2 3" xfId="4127" xr:uid="{00000000-0005-0000-0000-00007D790000}"/>
    <cellStyle name="Normal 6 3 3 2 2 3 2" xfId="14201" xr:uid="{00000000-0005-0000-0000-00007E790000}"/>
    <cellStyle name="Normal 6 3 3 2 2 3 2 2" xfId="44523" xr:uid="{00000000-0005-0000-0000-00007F790000}"/>
    <cellStyle name="Normal 6 3 3 2 2 3 2 3" xfId="29299" xr:uid="{00000000-0005-0000-0000-000080790000}"/>
    <cellStyle name="Normal 6 3 3 2 2 3 3" xfId="9181" xr:uid="{00000000-0005-0000-0000-000081790000}"/>
    <cellStyle name="Normal 6 3 3 2 2 3 3 2" xfId="39506" xr:uid="{00000000-0005-0000-0000-000082790000}"/>
    <cellStyle name="Normal 6 3 3 2 2 3 3 3" xfId="24282" xr:uid="{00000000-0005-0000-0000-000083790000}"/>
    <cellStyle name="Normal 6 3 3 2 2 3 4" xfId="34493" xr:uid="{00000000-0005-0000-0000-000084790000}"/>
    <cellStyle name="Normal 6 3 3 2 2 3 5" xfId="19269" xr:uid="{00000000-0005-0000-0000-000085790000}"/>
    <cellStyle name="Normal 6 3 3 2 2 4" xfId="5820" xr:uid="{00000000-0005-0000-0000-000086790000}"/>
    <cellStyle name="Normal 6 3 3 2 2 4 2" xfId="15872" xr:uid="{00000000-0005-0000-0000-000087790000}"/>
    <cellStyle name="Normal 6 3 3 2 2 4 2 2" xfId="46194" xr:uid="{00000000-0005-0000-0000-000088790000}"/>
    <cellStyle name="Normal 6 3 3 2 2 4 2 3" xfId="30970" xr:uid="{00000000-0005-0000-0000-000089790000}"/>
    <cellStyle name="Normal 6 3 3 2 2 4 3" xfId="10852" xr:uid="{00000000-0005-0000-0000-00008A790000}"/>
    <cellStyle name="Normal 6 3 3 2 2 4 3 2" xfId="41177" xr:uid="{00000000-0005-0000-0000-00008B790000}"/>
    <cellStyle name="Normal 6 3 3 2 2 4 3 3" xfId="25953" xr:uid="{00000000-0005-0000-0000-00008C790000}"/>
    <cellStyle name="Normal 6 3 3 2 2 4 4" xfId="36164" xr:uid="{00000000-0005-0000-0000-00008D790000}"/>
    <cellStyle name="Normal 6 3 3 2 2 4 5" xfId="20940" xr:uid="{00000000-0005-0000-0000-00008E790000}"/>
    <cellStyle name="Normal 6 3 3 2 2 5" xfId="12530" xr:uid="{00000000-0005-0000-0000-00008F790000}"/>
    <cellStyle name="Normal 6 3 3 2 2 5 2" xfId="42852" xr:uid="{00000000-0005-0000-0000-000090790000}"/>
    <cellStyle name="Normal 6 3 3 2 2 5 3" xfId="27628" xr:uid="{00000000-0005-0000-0000-000091790000}"/>
    <cellStyle name="Normal 6 3 3 2 2 6" xfId="7509" xr:uid="{00000000-0005-0000-0000-000092790000}"/>
    <cellStyle name="Normal 6 3 3 2 2 6 2" xfId="37835" xr:uid="{00000000-0005-0000-0000-000093790000}"/>
    <cellStyle name="Normal 6 3 3 2 2 6 3" xfId="22611" xr:uid="{00000000-0005-0000-0000-000094790000}"/>
    <cellStyle name="Normal 6 3 3 2 2 7" xfId="32823" xr:uid="{00000000-0005-0000-0000-000095790000}"/>
    <cellStyle name="Normal 6 3 3 2 2 8" xfId="17598" xr:uid="{00000000-0005-0000-0000-000096790000}"/>
    <cellStyle name="Normal 6 3 3 2 3" xfId="2856" xr:uid="{00000000-0005-0000-0000-000097790000}"/>
    <cellStyle name="Normal 6 3 3 2 3 2" xfId="4546" xr:uid="{00000000-0005-0000-0000-000098790000}"/>
    <cellStyle name="Normal 6 3 3 2 3 2 2" xfId="14619" xr:uid="{00000000-0005-0000-0000-000099790000}"/>
    <cellStyle name="Normal 6 3 3 2 3 2 2 2" xfId="44941" xr:uid="{00000000-0005-0000-0000-00009A790000}"/>
    <cellStyle name="Normal 6 3 3 2 3 2 2 3" xfId="29717" xr:uid="{00000000-0005-0000-0000-00009B790000}"/>
    <cellStyle name="Normal 6 3 3 2 3 2 3" xfId="9599" xr:uid="{00000000-0005-0000-0000-00009C790000}"/>
    <cellStyle name="Normal 6 3 3 2 3 2 3 2" xfId="39924" xr:uid="{00000000-0005-0000-0000-00009D790000}"/>
    <cellStyle name="Normal 6 3 3 2 3 2 3 3" xfId="24700" xr:uid="{00000000-0005-0000-0000-00009E790000}"/>
    <cellStyle name="Normal 6 3 3 2 3 2 4" xfId="34911" xr:uid="{00000000-0005-0000-0000-00009F790000}"/>
    <cellStyle name="Normal 6 3 3 2 3 2 5" xfId="19687" xr:uid="{00000000-0005-0000-0000-0000A0790000}"/>
    <cellStyle name="Normal 6 3 3 2 3 3" xfId="6238" xr:uid="{00000000-0005-0000-0000-0000A1790000}"/>
    <cellStyle name="Normal 6 3 3 2 3 3 2" xfId="16290" xr:uid="{00000000-0005-0000-0000-0000A2790000}"/>
    <cellStyle name="Normal 6 3 3 2 3 3 2 2" xfId="46612" xr:uid="{00000000-0005-0000-0000-0000A3790000}"/>
    <cellStyle name="Normal 6 3 3 2 3 3 2 3" xfId="31388" xr:uid="{00000000-0005-0000-0000-0000A4790000}"/>
    <cellStyle name="Normal 6 3 3 2 3 3 3" xfId="11270" xr:uid="{00000000-0005-0000-0000-0000A5790000}"/>
    <cellStyle name="Normal 6 3 3 2 3 3 3 2" xfId="41595" xr:uid="{00000000-0005-0000-0000-0000A6790000}"/>
    <cellStyle name="Normal 6 3 3 2 3 3 3 3" xfId="26371" xr:uid="{00000000-0005-0000-0000-0000A7790000}"/>
    <cellStyle name="Normal 6 3 3 2 3 3 4" xfId="36582" xr:uid="{00000000-0005-0000-0000-0000A8790000}"/>
    <cellStyle name="Normal 6 3 3 2 3 3 5" xfId="21358" xr:uid="{00000000-0005-0000-0000-0000A9790000}"/>
    <cellStyle name="Normal 6 3 3 2 3 4" xfId="12948" xr:uid="{00000000-0005-0000-0000-0000AA790000}"/>
    <cellStyle name="Normal 6 3 3 2 3 4 2" xfId="43270" xr:uid="{00000000-0005-0000-0000-0000AB790000}"/>
    <cellStyle name="Normal 6 3 3 2 3 4 3" xfId="28046" xr:uid="{00000000-0005-0000-0000-0000AC790000}"/>
    <cellStyle name="Normal 6 3 3 2 3 5" xfId="7927" xr:uid="{00000000-0005-0000-0000-0000AD790000}"/>
    <cellStyle name="Normal 6 3 3 2 3 5 2" xfId="38253" xr:uid="{00000000-0005-0000-0000-0000AE790000}"/>
    <cellStyle name="Normal 6 3 3 2 3 5 3" xfId="23029" xr:uid="{00000000-0005-0000-0000-0000AF790000}"/>
    <cellStyle name="Normal 6 3 3 2 3 6" xfId="33241" xr:uid="{00000000-0005-0000-0000-0000B0790000}"/>
    <cellStyle name="Normal 6 3 3 2 3 7" xfId="18016" xr:uid="{00000000-0005-0000-0000-0000B1790000}"/>
    <cellStyle name="Normal 6 3 3 2 4" xfId="3709" xr:uid="{00000000-0005-0000-0000-0000B2790000}"/>
    <cellStyle name="Normal 6 3 3 2 4 2" xfId="13783" xr:uid="{00000000-0005-0000-0000-0000B3790000}"/>
    <cellStyle name="Normal 6 3 3 2 4 2 2" xfId="44105" xr:uid="{00000000-0005-0000-0000-0000B4790000}"/>
    <cellStyle name="Normal 6 3 3 2 4 2 3" xfId="28881" xr:uid="{00000000-0005-0000-0000-0000B5790000}"/>
    <cellStyle name="Normal 6 3 3 2 4 3" xfId="8763" xr:uid="{00000000-0005-0000-0000-0000B6790000}"/>
    <cellStyle name="Normal 6 3 3 2 4 3 2" xfId="39088" xr:uid="{00000000-0005-0000-0000-0000B7790000}"/>
    <cellStyle name="Normal 6 3 3 2 4 3 3" xfId="23864" xr:uid="{00000000-0005-0000-0000-0000B8790000}"/>
    <cellStyle name="Normal 6 3 3 2 4 4" xfId="34075" xr:uid="{00000000-0005-0000-0000-0000B9790000}"/>
    <cellStyle name="Normal 6 3 3 2 4 5" xfId="18851" xr:uid="{00000000-0005-0000-0000-0000BA790000}"/>
    <cellStyle name="Normal 6 3 3 2 5" xfId="5402" xr:uid="{00000000-0005-0000-0000-0000BB790000}"/>
    <cellStyle name="Normal 6 3 3 2 5 2" xfId="15454" xr:uid="{00000000-0005-0000-0000-0000BC790000}"/>
    <cellStyle name="Normal 6 3 3 2 5 2 2" xfId="45776" xr:uid="{00000000-0005-0000-0000-0000BD790000}"/>
    <cellStyle name="Normal 6 3 3 2 5 2 3" xfId="30552" xr:uid="{00000000-0005-0000-0000-0000BE790000}"/>
    <cellStyle name="Normal 6 3 3 2 5 3" xfId="10434" xr:uid="{00000000-0005-0000-0000-0000BF790000}"/>
    <cellStyle name="Normal 6 3 3 2 5 3 2" xfId="40759" xr:uid="{00000000-0005-0000-0000-0000C0790000}"/>
    <cellStyle name="Normal 6 3 3 2 5 3 3" xfId="25535" xr:uid="{00000000-0005-0000-0000-0000C1790000}"/>
    <cellStyle name="Normal 6 3 3 2 5 4" xfId="35746" xr:uid="{00000000-0005-0000-0000-0000C2790000}"/>
    <cellStyle name="Normal 6 3 3 2 5 5" xfId="20522" xr:uid="{00000000-0005-0000-0000-0000C3790000}"/>
    <cellStyle name="Normal 6 3 3 2 6" xfId="12112" xr:uid="{00000000-0005-0000-0000-0000C4790000}"/>
    <cellStyle name="Normal 6 3 3 2 6 2" xfId="42434" xr:uid="{00000000-0005-0000-0000-0000C5790000}"/>
    <cellStyle name="Normal 6 3 3 2 6 3" xfId="27210" xr:uid="{00000000-0005-0000-0000-0000C6790000}"/>
    <cellStyle name="Normal 6 3 3 2 7" xfId="7091" xr:uid="{00000000-0005-0000-0000-0000C7790000}"/>
    <cellStyle name="Normal 6 3 3 2 7 2" xfId="37417" xr:uid="{00000000-0005-0000-0000-0000C8790000}"/>
    <cellStyle name="Normal 6 3 3 2 7 3" xfId="22193" xr:uid="{00000000-0005-0000-0000-0000C9790000}"/>
    <cellStyle name="Normal 6 3 3 2 8" xfId="32405" xr:uid="{00000000-0005-0000-0000-0000CA790000}"/>
    <cellStyle name="Normal 6 3 3 2 9" xfId="17180" xr:uid="{00000000-0005-0000-0000-0000CB790000}"/>
    <cellStyle name="Normal 6 3 3 3" xfId="2227" xr:uid="{00000000-0005-0000-0000-0000CC790000}"/>
    <cellStyle name="Normal 6 3 3 3 2" xfId="3066" xr:uid="{00000000-0005-0000-0000-0000CD790000}"/>
    <cellStyle name="Normal 6 3 3 3 2 2" xfId="4756" xr:uid="{00000000-0005-0000-0000-0000CE790000}"/>
    <cellStyle name="Normal 6 3 3 3 2 2 2" xfId="14829" xr:uid="{00000000-0005-0000-0000-0000CF790000}"/>
    <cellStyle name="Normal 6 3 3 3 2 2 2 2" xfId="45151" xr:uid="{00000000-0005-0000-0000-0000D0790000}"/>
    <cellStyle name="Normal 6 3 3 3 2 2 2 3" xfId="29927" xr:uid="{00000000-0005-0000-0000-0000D1790000}"/>
    <cellStyle name="Normal 6 3 3 3 2 2 3" xfId="9809" xr:uid="{00000000-0005-0000-0000-0000D2790000}"/>
    <cellStyle name="Normal 6 3 3 3 2 2 3 2" xfId="40134" xr:uid="{00000000-0005-0000-0000-0000D3790000}"/>
    <cellStyle name="Normal 6 3 3 3 2 2 3 3" xfId="24910" xr:uid="{00000000-0005-0000-0000-0000D4790000}"/>
    <cellStyle name="Normal 6 3 3 3 2 2 4" xfId="35121" xr:uid="{00000000-0005-0000-0000-0000D5790000}"/>
    <cellStyle name="Normal 6 3 3 3 2 2 5" xfId="19897" xr:uid="{00000000-0005-0000-0000-0000D6790000}"/>
    <cellStyle name="Normal 6 3 3 3 2 3" xfId="6448" xr:uid="{00000000-0005-0000-0000-0000D7790000}"/>
    <cellStyle name="Normal 6 3 3 3 2 3 2" xfId="16500" xr:uid="{00000000-0005-0000-0000-0000D8790000}"/>
    <cellStyle name="Normal 6 3 3 3 2 3 2 2" xfId="46822" xr:uid="{00000000-0005-0000-0000-0000D9790000}"/>
    <cellStyle name="Normal 6 3 3 3 2 3 2 3" xfId="31598" xr:uid="{00000000-0005-0000-0000-0000DA790000}"/>
    <cellStyle name="Normal 6 3 3 3 2 3 3" xfId="11480" xr:uid="{00000000-0005-0000-0000-0000DB790000}"/>
    <cellStyle name="Normal 6 3 3 3 2 3 3 2" xfId="41805" xr:uid="{00000000-0005-0000-0000-0000DC790000}"/>
    <cellStyle name="Normal 6 3 3 3 2 3 3 3" xfId="26581" xr:uid="{00000000-0005-0000-0000-0000DD790000}"/>
    <cellStyle name="Normal 6 3 3 3 2 3 4" xfId="36792" xr:uid="{00000000-0005-0000-0000-0000DE790000}"/>
    <cellStyle name="Normal 6 3 3 3 2 3 5" xfId="21568" xr:uid="{00000000-0005-0000-0000-0000DF790000}"/>
    <cellStyle name="Normal 6 3 3 3 2 4" xfId="13158" xr:uid="{00000000-0005-0000-0000-0000E0790000}"/>
    <cellStyle name="Normal 6 3 3 3 2 4 2" xfId="43480" xr:uid="{00000000-0005-0000-0000-0000E1790000}"/>
    <cellStyle name="Normal 6 3 3 3 2 4 3" xfId="28256" xr:uid="{00000000-0005-0000-0000-0000E2790000}"/>
    <cellStyle name="Normal 6 3 3 3 2 5" xfId="8137" xr:uid="{00000000-0005-0000-0000-0000E3790000}"/>
    <cellStyle name="Normal 6 3 3 3 2 5 2" xfId="38463" xr:uid="{00000000-0005-0000-0000-0000E4790000}"/>
    <cellStyle name="Normal 6 3 3 3 2 5 3" xfId="23239" xr:uid="{00000000-0005-0000-0000-0000E5790000}"/>
    <cellStyle name="Normal 6 3 3 3 2 6" xfId="33451" xr:uid="{00000000-0005-0000-0000-0000E6790000}"/>
    <cellStyle name="Normal 6 3 3 3 2 7" xfId="18226" xr:uid="{00000000-0005-0000-0000-0000E7790000}"/>
    <cellStyle name="Normal 6 3 3 3 3" xfId="3919" xr:uid="{00000000-0005-0000-0000-0000E8790000}"/>
    <cellStyle name="Normal 6 3 3 3 3 2" xfId="13993" xr:uid="{00000000-0005-0000-0000-0000E9790000}"/>
    <cellStyle name="Normal 6 3 3 3 3 2 2" xfId="44315" xr:uid="{00000000-0005-0000-0000-0000EA790000}"/>
    <cellStyle name="Normal 6 3 3 3 3 2 3" xfId="29091" xr:uid="{00000000-0005-0000-0000-0000EB790000}"/>
    <cellStyle name="Normal 6 3 3 3 3 3" xfId="8973" xr:uid="{00000000-0005-0000-0000-0000EC790000}"/>
    <cellStyle name="Normal 6 3 3 3 3 3 2" xfId="39298" xr:uid="{00000000-0005-0000-0000-0000ED790000}"/>
    <cellStyle name="Normal 6 3 3 3 3 3 3" xfId="24074" xr:uid="{00000000-0005-0000-0000-0000EE790000}"/>
    <cellStyle name="Normal 6 3 3 3 3 4" xfId="34285" xr:uid="{00000000-0005-0000-0000-0000EF790000}"/>
    <cellStyle name="Normal 6 3 3 3 3 5" xfId="19061" xr:uid="{00000000-0005-0000-0000-0000F0790000}"/>
    <cellStyle name="Normal 6 3 3 3 4" xfId="5612" xr:uid="{00000000-0005-0000-0000-0000F1790000}"/>
    <cellStyle name="Normal 6 3 3 3 4 2" xfId="15664" xr:uid="{00000000-0005-0000-0000-0000F2790000}"/>
    <cellStyle name="Normal 6 3 3 3 4 2 2" xfId="45986" xr:uid="{00000000-0005-0000-0000-0000F3790000}"/>
    <cellStyle name="Normal 6 3 3 3 4 2 3" xfId="30762" xr:uid="{00000000-0005-0000-0000-0000F4790000}"/>
    <cellStyle name="Normal 6 3 3 3 4 3" xfId="10644" xr:uid="{00000000-0005-0000-0000-0000F5790000}"/>
    <cellStyle name="Normal 6 3 3 3 4 3 2" xfId="40969" xr:uid="{00000000-0005-0000-0000-0000F6790000}"/>
    <cellStyle name="Normal 6 3 3 3 4 3 3" xfId="25745" xr:uid="{00000000-0005-0000-0000-0000F7790000}"/>
    <cellStyle name="Normal 6 3 3 3 4 4" xfId="35956" xr:uid="{00000000-0005-0000-0000-0000F8790000}"/>
    <cellStyle name="Normal 6 3 3 3 4 5" xfId="20732" xr:uid="{00000000-0005-0000-0000-0000F9790000}"/>
    <cellStyle name="Normal 6 3 3 3 5" xfId="12322" xr:uid="{00000000-0005-0000-0000-0000FA790000}"/>
    <cellStyle name="Normal 6 3 3 3 5 2" xfId="42644" xr:uid="{00000000-0005-0000-0000-0000FB790000}"/>
    <cellStyle name="Normal 6 3 3 3 5 3" xfId="27420" xr:uid="{00000000-0005-0000-0000-0000FC790000}"/>
    <cellStyle name="Normal 6 3 3 3 6" xfId="7301" xr:uid="{00000000-0005-0000-0000-0000FD790000}"/>
    <cellStyle name="Normal 6 3 3 3 6 2" xfId="37627" xr:uid="{00000000-0005-0000-0000-0000FE790000}"/>
    <cellStyle name="Normal 6 3 3 3 6 3" xfId="22403" xr:uid="{00000000-0005-0000-0000-0000FF790000}"/>
    <cellStyle name="Normal 6 3 3 3 7" xfId="32615" xr:uid="{00000000-0005-0000-0000-0000007A0000}"/>
    <cellStyle name="Normal 6 3 3 3 8" xfId="17390" xr:uid="{00000000-0005-0000-0000-0000017A0000}"/>
    <cellStyle name="Normal 6 3 3 4" xfId="2648" xr:uid="{00000000-0005-0000-0000-0000027A0000}"/>
    <cellStyle name="Normal 6 3 3 4 2" xfId="4338" xr:uid="{00000000-0005-0000-0000-0000037A0000}"/>
    <cellStyle name="Normal 6 3 3 4 2 2" xfId="14411" xr:uid="{00000000-0005-0000-0000-0000047A0000}"/>
    <cellStyle name="Normal 6 3 3 4 2 2 2" xfId="44733" xr:uid="{00000000-0005-0000-0000-0000057A0000}"/>
    <cellStyle name="Normal 6 3 3 4 2 2 3" xfId="29509" xr:uid="{00000000-0005-0000-0000-0000067A0000}"/>
    <cellStyle name="Normal 6 3 3 4 2 3" xfId="9391" xr:uid="{00000000-0005-0000-0000-0000077A0000}"/>
    <cellStyle name="Normal 6 3 3 4 2 3 2" xfId="39716" xr:uid="{00000000-0005-0000-0000-0000087A0000}"/>
    <cellStyle name="Normal 6 3 3 4 2 3 3" xfId="24492" xr:uid="{00000000-0005-0000-0000-0000097A0000}"/>
    <cellStyle name="Normal 6 3 3 4 2 4" xfId="34703" xr:uid="{00000000-0005-0000-0000-00000A7A0000}"/>
    <cellStyle name="Normal 6 3 3 4 2 5" xfId="19479" xr:uid="{00000000-0005-0000-0000-00000B7A0000}"/>
    <cellStyle name="Normal 6 3 3 4 3" xfId="6030" xr:uid="{00000000-0005-0000-0000-00000C7A0000}"/>
    <cellStyle name="Normal 6 3 3 4 3 2" xfId="16082" xr:uid="{00000000-0005-0000-0000-00000D7A0000}"/>
    <cellStyle name="Normal 6 3 3 4 3 2 2" xfId="46404" xr:uid="{00000000-0005-0000-0000-00000E7A0000}"/>
    <cellStyle name="Normal 6 3 3 4 3 2 3" xfId="31180" xr:uid="{00000000-0005-0000-0000-00000F7A0000}"/>
    <cellStyle name="Normal 6 3 3 4 3 3" xfId="11062" xr:uid="{00000000-0005-0000-0000-0000107A0000}"/>
    <cellStyle name="Normal 6 3 3 4 3 3 2" xfId="41387" xr:uid="{00000000-0005-0000-0000-0000117A0000}"/>
    <cellStyle name="Normal 6 3 3 4 3 3 3" xfId="26163" xr:uid="{00000000-0005-0000-0000-0000127A0000}"/>
    <cellStyle name="Normal 6 3 3 4 3 4" xfId="36374" xr:uid="{00000000-0005-0000-0000-0000137A0000}"/>
    <cellStyle name="Normal 6 3 3 4 3 5" xfId="21150" xr:uid="{00000000-0005-0000-0000-0000147A0000}"/>
    <cellStyle name="Normal 6 3 3 4 4" xfId="12740" xr:uid="{00000000-0005-0000-0000-0000157A0000}"/>
    <cellStyle name="Normal 6 3 3 4 4 2" xfId="43062" xr:uid="{00000000-0005-0000-0000-0000167A0000}"/>
    <cellStyle name="Normal 6 3 3 4 4 3" xfId="27838" xr:uid="{00000000-0005-0000-0000-0000177A0000}"/>
    <cellStyle name="Normal 6 3 3 4 5" xfId="7719" xr:uid="{00000000-0005-0000-0000-0000187A0000}"/>
    <cellStyle name="Normal 6 3 3 4 5 2" xfId="38045" xr:uid="{00000000-0005-0000-0000-0000197A0000}"/>
    <cellStyle name="Normal 6 3 3 4 5 3" xfId="22821" xr:uid="{00000000-0005-0000-0000-00001A7A0000}"/>
    <cellStyle name="Normal 6 3 3 4 6" xfId="33033" xr:uid="{00000000-0005-0000-0000-00001B7A0000}"/>
    <cellStyle name="Normal 6 3 3 4 7" xfId="17808" xr:uid="{00000000-0005-0000-0000-00001C7A0000}"/>
    <cellStyle name="Normal 6 3 3 5" xfId="3501" xr:uid="{00000000-0005-0000-0000-00001D7A0000}"/>
    <cellStyle name="Normal 6 3 3 5 2" xfId="13575" xr:uid="{00000000-0005-0000-0000-00001E7A0000}"/>
    <cellStyle name="Normal 6 3 3 5 2 2" xfId="43897" xr:uid="{00000000-0005-0000-0000-00001F7A0000}"/>
    <cellStyle name="Normal 6 3 3 5 2 3" xfId="28673" xr:uid="{00000000-0005-0000-0000-0000207A0000}"/>
    <cellStyle name="Normal 6 3 3 5 3" xfId="8555" xr:uid="{00000000-0005-0000-0000-0000217A0000}"/>
    <cellStyle name="Normal 6 3 3 5 3 2" xfId="38880" xr:uid="{00000000-0005-0000-0000-0000227A0000}"/>
    <cellStyle name="Normal 6 3 3 5 3 3" xfId="23656" xr:uid="{00000000-0005-0000-0000-0000237A0000}"/>
    <cellStyle name="Normal 6 3 3 5 4" xfId="33867" xr:uid="{00000000-0005-0000-0000-0000247A0000}"/>
    <cellStyle name="Normal 6 3 3 5 5" xfId="18643" xr:uid="{00000000-0005-0000-0000-0000257A0000}"/>
    <cellStyle name="Normal 6 3 3 6" xfId="5194" xr:uid="{00000000-0005-0000-0000-0000267A0000}"/>
    <cellStyle name="Normal 6 3 3 6 2" xfId="15246" xr:uid="{00000000-0005-0000-0000-0000277A0000}"/>
    <cellStyle name="Normal 6 3 3 6 2 2" xfId="45568" xr:uid="{00000000-0005-0000-0000-0000287A0000}"/>
    <cellStyle name="Normal 6 3 3 6 2 3" xfId="30344" xr:uid="{00000000-0005-0000-0000-0000297A0000}"/>
    <cellStyle name="Normal 6 3 3 6 3" xfId="10226" xr:uid="{00000000-0005-0000-0000-00002A7A0000}"/>
    <cellStyle name="Normal 6 3 3 6 3 2" xfId="40551" xr:uid="{00000000-0005-0000-0000-00002B7A0000}"/>
    <cellStyle name="Normal 6 3 3 6 3 3" xfId="25327" xr:uid="{00000000-0005-0000-0000-00002C7A0000}"/>
    <cellStyle name="Normal 6 3 3 6 4" xfId="35538" xr:uid="{00000000-0005-0000-0000-00002D7A0000}"/>
    <cellStyle name="Normal 6 3 3 6 5" xfId="20314" xr:uid="{00000000-0005-0000-0000-00002E7A0000}"/>
    <cellStyle name="Normal 6 3 3 7" xfId="11904" xr:uid="{00000000-0005-0000-0000-00002F7A0000}"/>
    <cellStyle name="Normal 6 3 3 7 2" xfId="42226" xr:uid="{00000000-0005-0000-0000-0000307A0000}"/>
    <cellStyle name="Normal 6 3 3 7 3" xfId="27002" xr:uid="{00000000-0005-0000-0000-0000317A0000}"/>
    <cellStyle name="Normal 6 3 3 8" xfId="6883" xr:uid="{00000000-0005-0000-0000-0000327A0000}"/>
    <cellStyle name="Normal 6 3 3 8 2" xfId="37209" xr:uid="{00000000-0005-0000-0000-0000337A0000}"/>
    <cellStyle name="Normal 6 3 3 8 3" xfId="21985" xr:uid="{00000000-0005-0000-0000-0000347A0000}"/>
    <cellStyle name="Normal 6 3 3 9" xfId="32198" xr:uid="{00000000-0005-0000-0000-0000357A0000}"/>
    <cellStyle name="Normal 6 3 4" xfId="744" xr:uid="{00000000-0005-0000-0000-0000367A0000}"/>
    <cellStyle name="Normal 6 3 4 10" xfId="1908" xr:uid="{00000000-0005-0000-0000-0000377A0000}"/>
    <cellStyle name="Normal 6 3 4 2" xfId="2331" xr:uid="{00000000-0005-0000-0000-0000387A0000}"/>
    <cellStyle name="Normal 6 3 4 2 2" xfId="3170" xr:uid="{00000000-0005-0000-0000-0000397A0000}"/>
    <cellStyle name="Normal 6 3 4 2 2 2" xfId="4860" xr:uid="{00000000-0005-0000-0000-00003A7A0000}"/>
    <cellStyle name="Normal 6 3 4 2 2 2 2" xfId="14933" xr:uid="{00000000-0005-0000-0000-00003B7A0000}"/>
    <cellStyle name="Normal 6 3 4 2 2 2 2 2" xfId="45255" xr:uid="{00000000-0005-0000-0000-00003C7A0000}"/>
    <cellStyle name="Normal 6 3 4 2 2 2 2 3" xfId="30031" xr:uid="{00000000-0005-0000-0000-00003D7A0000}"/>
    <cellStyle name="Normal 6 3 4 2 2 2 3" xfId="9913" xr:uid="{00000000-0005-0000-0000-00003E7A0000}"/>
    <cellStyle name="Normal 6 3 4 2 2 2 3 2" xfId="40238" xr:uid="{00000000-0005-0000-0000-00003F7A0000}"/>
    <cellStyle name="Normal 6 3 4 2 2 2 3 3" xfId="25014" xr:uid="{00000000-0005-0000-0000-0000407A0000}"/>
    <cellStyle name="Normal 6 3 4 2 2 2 4" xfId="35225" xr:uid="{00000000-0005-0000-0000-0000417A0000}"/>
    <cellStyle name="Normal 6 3 4 2 2 2 5" xfId="20001" xr:uid="{00000000-0005-0000-0000-0000427A0000}"/>
    <cellStyle name="Normal 6 3 4 2 2 3" xfId="6552" xr:uid="{00000000-0005-0000-0000-0000437A0000}"/>
    <cellStyle name="Normal 6 3 4 2 2 3 2" xfId="16604" xr:uid="{00000000-0005-0000-0000-0000447A0000}"/>
    <cellStyle name="Normal 6 3 4 2 2 3 2 2" xfId="46926" xr:uid="{00000000-0005-0000-0000-0000457A0000}"/>
    <cellStyle name="Normal 6 3 4 2 2 3 2 3" xfId="31702" xr:uid="{00000000-0005-0000-0000-0000467A0000}"/>
    <cellStyle name="Normal 6 3 4 2 2 3 3" xfId="11584" xr:uid="{00000000-0005-0000-0000-0000477A0000}"/>
    <cellStyle name="Normal 6 3 4 2 2 3 3 2" xfId="41909" xr:uid="{00000000-0005-0000-0000-0000487A0000}"/>
    <cellStyle name="Normal 6 3 4 2 2 3 3 3" xfId="26685" xr:uid="{00000000-0005-0000-0000-0000497A0000}"/>
    <cellStyle name="Normal 6 3 4 2 2 3 4" xfId="36896" xr:uid="{00000000-0005-0000-0000-00004A7A0000}"/>
    <cellStyle name="Normal 6 3 4 2 2 3 5" xfId="21672" xr:uid="{00000000-0005-0000-0000-00004B7A0000}"/>
    <cellStyle name="Normal 6 3 4 2 2 4" xfId="13262" xr:uid="{00000000-0005-0000-0000-00004C7A0000}"/>
    <cellStyle name="Normal 6 3 4 2 2 4 2" xfId="43584" xr:uid="{00000000-0005-0000-0000-00004D7A0000}"/>
    <cellStyle name="Normal 6 3 4 2 2 4 3" xfId="28360" xr:uid="{00000000-0005-0000-0000-00004E7A0000}"/>
    <cellStyle name="Normal 6 3 4 2 2 5" xfId="8241" xr:uid="{00000000-0005-0000-0000-00004F7A0000}"/>
    <cellStyle name="Normal 6 3 4 2 2 5 2" xfId="38567" xr:uid="{00000000-0005-0000-0000-0000507A0000}"/>
    <cellStyle name="Normal 6 3 4 2 2 5 3" xfId="23343" xr:uid="{00000000-0005-0000-0000-0000517A0000}"/>
    <cellStyle name="Normal 6 3 4 2 2 6" xfId="33555" xr:uid="{00000000-0005-0000-0000-0000527A0000}"/>
    <cellStyle name="Normal 6 3 4 2 2 7" xfId="18330" xr:uid="{00000000-0005-0000-0000-0000537A0000}"/>
    <cellStyle name="Normal 6 3 4 2 3" xfId="4023" xr:uid="{00000000-0005-0000-0000-0000547A0000}"/>
    <cellStyle name="Normal 6 3 4 2 3 2" xfId="14097" xr:uid="{00000000-0005-0000-0000-0000557A0000}"/>
    <cellStyle name="Normal 6 3 4 2 3 2 2" xfId="44419" xr:uid="{00000000-0005-0000-0000-0000567A0000}"/>
    <cellStyle name="Normal 6 3 4 2 3 2 3" xfId="29195" xr:uid="{00000000-0005-0000-0000-0000577A0000}"/>
    <cellStyle name="Normal 6 3 4 2 3 3" xfId="9077" xr:uid="{00000000-0005-0000-0000-0000587A0000}"/>
    <cellStyle name="Normal 6 3 4 2 3 3 2" xfId="39402" xr:uid="{00000000-0005-0000-0000-0000597A0000}"/>
    <cellStyle name="Normal 6 3 4 2 3 3 3" xfId="24178" xr:uid="{00000000-0005-0000-0000-00005A7A0000}"/>
    <cellStyle name="Normal 6 3 4 2 3 4" xfId="34389" xr:uid="{00000000-0005-0000-0000-00005B7A0000}"/>
    <cellStyle name="Normal 6 3 4 2 3 5" xfId="19165" xr:uid="{00000000-0005-0000-0000-00005C7A0000}"/>
    <cellStyle name="Normal 6 3 4 2 4" xfId="5716" xr:uid="{00000000-0005-0000-0000-00005D7A0000}"/>
    <cellStyle name="Normal 6 3 4 2 4 2" xfId="15768" xr:uid="{00000000-0005-0000-0000-00005E7A0000}"/>
    <cellStyle name="Normal 6 3 4 2 4 2 2" xfId="46090" xr:uid="{00000000-0005-0000-0000-00005F7A0000}"/>
    <cellStyle name="Normal 6 3 4 2 4 2 3" xfId="30866" xr:uid="{00000000-0005-0000-0000-0000607A0000}"/>
    <cellStyle name="Normal 6 3 4 2 4 3" xfId="10748" xr:uid="{00000000-0005-0000-0000-0000617A0000}"/>
    <cellStyle name="Normal 6 3 4 2 4 3 2" xfId="41073" xr:uid="{00000000-0005-0000-0000-0000627A0000}"/>
    <cellStyle name="Normal 6 3 4 2 4 3 3" xfId="25849" xr:uid="{00000000-0005-0000-0000-0000637A0000}"/>
    <cellStyle name="Normal 6 3 4 2 4 4" xfId="36060" xr:uid="{00000000-0005-0000-0000-0000647A0000}"/>
    <cellStyle name="Normal 6 3 4 2 4 5" xfId="20836" xr:uid="{00000000-0005-0000-0000-0000657A0000}"/>
    <cellStyle name="Normal 6 3 4 2 5" xfId="12426" xr:uid="{00000000-0005-0000-0000-0000667A0000}"/>
    <cellStyle name="Normal 6 3 4 2 5 2" xfId="42748" xr:uid="{00000000-0005-0000-0000-0000677A0000}"/>
    <cellStyle name="Normal 6 3 4 2 5 3" xfId="27524" xr:uid="{00000000-0005-0000-0000-0000687A0000}"/>
    <cellStyle name="Normal 6 3 4 2 6" xfId="7405" xr:uid="{00000000-0005-0000-0000-0000697A0000}"/>
    <cellStyle name="Normal 6 3 4 2 6 2" xfId="37731" xr:uid="{00000000-0005-0000-0000-00006A7A0000}"/>
    <cellStyle name="Normal 6 3 4 2 6 3" xfId="22507" xr:uid="{00000000-0005-0000-0000-00006B7A0000}"/>
    <cellStyle name="Normal 6 3 4 2 7" xfId="32719" xr:uid="{00000000-0005-0000-0000-00006C7A0000}"/>
    <cellStyle name="Normal 6 3 4 2 8" xfId="17494" xr:uid="{00000000-0005-0000-0000-00006D7A0000}"/>
    <cellStyle name="Normal 6 3 4 3" xfId="2752" xr:uid="{00000000-0005-0000-0000-00006E7A0000}"/>
    <cellStyle name="Normal 6 3 4 3 2" xfId="4442" xr:uid="{00000000-0005-0000-0000-00006F7A0000}"/>
    <cellStyle name="Normal 6 3 4 3 2 2" xfId="14515" xr:uid="{00000000-0005-0000-0000-0000707A0000}"/>
    <cellStyle name="Normal 6 3 4 3 2 2 2" xfId="44837" xr:uid="{00000000-0005-0000-0000-0000717A0000}"/>
    <cellStyle name="Normal 6 3 4 3 2 2 3" xfId="29613" xr:uid="{00000000-0005-0000-0000-0000727A0000}"/>
    <cellStyle name="Normal 6 3 4 3 2 3" xfId="9495" xr:uid="{00000000-0005-0000-0000-0000737A0000}"/>
    <cellStyle name="Normal 6 3 4 3 2 3 2" xfId="39820" xr:uid="{00000000-0005-0000-0000-0000747A0000}"/>
    <cellStyle name="Normal 6 3 4 3 2 3 3" xfId="24596" xr:uid="{00000000-0005-0000-0000-0000757A0000}"/>
    <cellStyle name="Normal 6 3 4 3 2 4" xfId="34807" xr:uid="{00000000-0005-0000-0000-0000767A0000}"/>
    <cellStyle name="Normal 6 3 4 3 2 5" xfId="19583" xr:uid="{00000000-0005-0000-0000-0000777A0000}"/>
    <cellStyle name="Normal 6 3 4 3 3" xfId="6134" xr:uid="{00000000-0005-0000-0000-0000787A0000}"/>
    <cellStyle name="Normal 6 3 4 3 3 2" xfId="16186" xr:uid="{00000000-0005-0000-0000-0000797A0000}"/>
    <cellStyle name="Normal 6 3 4 3 3 2 2" xfId="46508" xr:uid="{00000000-0005-0000-0000-00007A7A0000}"/>
    <cellStyle name="Normal 6 3 4 3 3 2 3" xfId="31284" xr:uid="{00000000-0005-0000-0000-00007B7A0000}"/>
    <cellStyle name="Normal 6 3 4 3 3 3" xfId="11166" xr:uid="{00000000-0005-0000-0000-00007C7A0000}"/>
    <cellStyle name="Normal 6 3 4 3 3 3 2" xfId="41491" xr:uid="{00000000-0005-0000-0000-00007D7A0000}"/>
    <cellStyle name="Normal 6 3 4 3 3 3 3" xfId="26267" xr:uid="{00000000-0005-0000-0000-00007E7A0000}"/>
    <cellStyle name="Normal 6 3 4 3 3 4" xfId="36478" xr:uid="{00000000-0005-0000-0000-00007F7A0000}"/>
    <cellStyle name="Normal 6 3 4 3 3 5" xfId="21254" xr:uid="{00000000-0005-0000-0000-0000807A0000}"/>
    <cellStyle name="Normal 6 3 4 3 4" xfId="12844" xr:uid="{00000000-0005-0000-0000-0000817A0000}"/>
    <cellStyle name="Normal 6 3 4 3 4 2" xfId="43166" xr:uid="{00000000-0005-0000-0000-0000827A0000}"/>
    <cellStyle name="Normal 6 3 4 3 4 3" xfId="27942" xr:uid="{00000000-0005-0000-0000-0000837A0000}"/>
    <cellStyle name="Normal 6 3 4 3 5" xfId="7823" xr:uid="{00000000-0005-0000-0000-0000847A0000}"/>
    <cellStyle name="Normal 6 3 4 3 5 2" xfId="38149" xr:uid="{00000000-0005-0000-0000-0000857A0000}"/>
    <cellStyle name="Normal 6 3 4 3 5 3" xfId="22925" xr:uid="{00000000-0005-0000-0000-0000867A0000}"/>
    <cellStyle name="Normal 6 3 4 3 6" xfId="33137" xr:uid="{00000000-0005-0000-0000-0000877A0000}"/>
    <cellStyle name="Normal 6 3 4 3 7" xfId="17912" xr:uid="{00000000-0005-0000-0000-0000887A0000}"/>
    <cellStyle name="Normal 6 3 4 4" xfId="3605" xr:uid="{00000000-0005-0000-0000-0000897A0000}"/>
    <cellStyle name="Normal 6 3 4 4 2" xfId="13679" xr:uid="{00000000-0005-0000-0000-00008A7A0000}"/>
    <cellStyle name="Normal 6 3 4 4 2 2" xfId="44001" xr:uid="{00000000-0005-0000-0000-00008B7A0000}"/>
    <cellStyle name="Normal 6 3 4 4 2 3" xfId="28777" xr:uid="{00000000-0005-0000-0000-00008C7A0000}"/>
    <cellStyle name="Normal 6 3 4 4 3" xfId="8659" xr:uid="{00000000-0005-0000-0000-00008D7A0000}"/>
    <cellStyle name="Normal 6 3 4 4 3 2" xfId="38984" xr:uid="{00000000-0005-0000-0000-00008E7A0000}"/>
    <cellStyle name="Normal 6 3 4 4 3 3" xfId="23760" xr:uid="{00000000-0005-0000-0000-00008F7A0000}"/>
    <cellStyle name="Normal 6 3 4 4 4" xfId="33971" xr:uid="{00000000-0005-0000-0000-0000907A0000}"/>
    <cellStyle name="Normal 6 3 4 4 5" xfId="18747" xr:uid="{00000000-0005-0000-0000-0000917A0000}"/>
    <cellStyle name="Normal 6 3 4 5" xfId="5298" xr:uid="{00000000-0005-0000-0000-0000927A0000}"/>
    <cellStyle name="Normal 6 3 4 5 2" xfId="15350" xr:uid="{00000000-0005-0000-0000-0000937A0000}"/>
    <cellStyle name="Normal 6 3 4 5 2 2" xfId="45672" xr:uid="{00000000-0005-0000-0000-0000947A0000}"/>
    <cellStyle name="Normal 6 3 4 5 2 3" xfId="30448" xr:uid="{00000000-0005-0000-0000-0000957A0000}"/>
    <cellStyle name="Normal 6 3 4 5 3" xfId="10330" xr:uid="{00000000-0005-0000-0000-0000967A0000}"/>
    <cellStyle name="Normal 6 3 4 5 3 2" xfId="40655" xr:uid="{00000000-0005-0000-0000-0000977A0000}"/>
    <cellStyle name="Normal 6 3 4 5 3 3" xfId="25431" xr:uid="{00000000-0005-0000-0000-0000987A0000}"/>
    <cellStyle name="Normal 6 3 4 5 4" xfId="35642" xr:uid="{00000000-0005-0000-0000-0000997A0000}"/>
    <cellStyle name="Normal 6 3 4 5 5" xfId="20418" xr:uid="{00000000-0005-0000-0000-00009A7A0000}"/>
    <cellStyle name="Normal 6 3 4 6" xfId="12008" xr:uid="{00000000-0005-0000-0000-00009B7A0000}"/>
    <cellStyle name="Normal 6 3 4 6 2" xfId="42330" xr:uid="{00000000-0005-0000-0000-00009C7A0000}"/>
    <cellStyle name="Normal 6 3 4 6 3" xfId="27106" xr:uid="{00000000-0005-0000-0000-00009D7A0000}"/>
    <cellStyle name="Normal 6 3 4 7" xfId="6987" xr:uid="{00000000-0005-0000-0000-00009E7A0000}"/>
    <cellStyle name="Normal 6 3 4 7 2" xfId="37313" xr:uid="{00000000-0005-0000-0000-00009F7A0000}"/>
    <cellStyle name="Normal 6 3 4 7 3" xfId="22089" xr:uid="{00000000-0005-0000-0000-0000A07A0000}"/>
    <cellStyle name="Normal 6 3 4 8" xfId="32301" xr:uid="{00000000-0005-0000-0000-0000A17A0000}"/>
    <cellStyle name="Normal 6 3 4 9" xfId="17076" xr:uid="{00000000-0005-0000-0000-0000A27A0000}"/>
    <cellStyle name="Normal 6 3 5" xfId="2121" xr:uid="{00000000-0005-0000-0000-0000A37A0000}"/>
    <cellStyle name="Normal 6 3 5 2" xfId="2962" xr:uid="{00000000-0005-0000-0000-0000A47A0000}"/>
    <cellStyle name="Normal 6 3 5 2 2" xfId="4652" xr:uid="{00000000-0005-0000-0000-0000A57A0000}"/>
    <cellStyle name="Normal 6 3 5 2 2 2" xfId="14725" xr:uid="{00000000-0005-0000-0000-0000A67A0000}"/>
    <cellStyle name="Normal 6 3 5 2 2 2 2" xfId="45047" xr:uid="{00000000-0005-0000-0000-0000A77A0000}"/>
    <cellStyle name="Normal 6 3 5 2 2 2 3" xfId="29823" xr:uid="{00000000-0005-0000-0000-0000A87A0000}"/>
    <cellStyle name="Normal 6 3 5 2 2 3" xfId="9705" xr:uid="{00000000-0005-0000-0000-0000A97A0000}"/>
    <cellStyle name="Normal 6 3 5 2 2 3 2" xfId="40030" xr:uid="{00000000-0005-0000-0000-0000AA7A0000}"/>
    <cellStyle name="Normal 6 3 5 2 2 3 3" xfId="24806" xr:uid="{00000000-0005-0000-0000-0000AB7A0000}"/>
    <cellStyle name="Normal 6 3 5 2 2 4" xfId="35017" xr:uid="{00000000-0005-0000-0000-0000AC7A0000}"/>
    <cellStyle name="Normal 6 3 5 2 2 5" xfId="19793" xr:uid="{00000000-0005-0000-0000-0000AD7A0000}"/>
    <cellStyle name="Normal 6 3 5 2 3" xfId="6344" xr:uid="{00000000-0005-0000-0000-0000AE7A0000}"/>
    <cellStyle name="Normal 6 3 5 2 3 2" xfId="16396" xr:uid="{00000000-0005-0000-0000-0000AF7A0000}"/>
    <cellStyle name="Normal 6 3 5 2 3 2 2" xfId="46718" xr:uid="{00000000-0005-0000-0000-0000B07A0000}"/>
    <cellStyle name="Normal 6 3 5 2 3 2 3" xfId="31494" xr:uid="{00000000-0005-0000-0000-0000B17A0000}"/>
    <cellStyle name="Normal 6 3 5 2 3 3" xfId="11376" xr:uid="{00000000-0005-0000-0000-0000B27A0000}"/>
    <cellStyle name="Normal 6 3 5 2 3 3 2" xfId="41701" xr:uid="{00000000-0005-0000-0000-0000B37A0000}"/>
    <cellStyle name="Normal 6 3 5 2 3 3 3" xfId="26477" xr:uid="{00000000-0005-0000-0000-0000B47A0000}"/>
    <cellStyle name="Normal 6 3 5 2 3 4" xfId="36688" xr:uid="{00000000-0005-0000-0000-0000B57A0000}"/>
    <cellStyle name="Normal 6 3 5 2 3 5" xfId="21464" xr:uid="{00000000-0005-0000-0000-0000B67A0000}"/>
    <cellStyle name="Normal 6 3 5 2 4" xfId="13054" xr:uid="{00000000-0005-0000-0000-0000B77A0000}"/>
    <cellStyle name="Normal 6 3 5 2 4 2" xfId="43376" xr:uid="{00000000-0005-0000-0000-0000B87A0000}"/>
    <cellStyle name="Normal 6 3 5 2 4 3" xfId="28152" xr:uid="{00000000-0005-0000-0000-0000B97A0000}"/>
    <cellStyle name="Normal 6 3 5 2 5" xfId="8033" xr:uid="{00000000-0005-0000-0000-0000BA7A0000}"/>
    <cellStyle name="Normal 6 3 5 2 5 2" xfId="38359" xr:uid="{00000000-0005-0000-0000-0000BB7A0000}"/>
    <cellStyle name="Normal 6 3 5 2 5 3" xfId="23135" xr:uid="{00000000-0005-0000-0000-0000BC7A0000}"/>
    <cellStyle name="Normal 6 3 5 2 6" xfId="33347" xr:uid="{00000000-0005-0000-0000-0000BD7A0000}"/>
    <cellStyle name="Normal 6 3 5 2 7" xfId="18122" xr:uid="{00000000-0005-0000-0000-0000BE7A0000}"/>
    <cellStyle name="Normal 6 3 5 3" xfId="3815" xr:uid="{00000000-0005-0000-0000-0000BF7A0000}"/>
    <cellStyle name="Normal 6 3 5 3 2" xfId="13889" xr:uid="{00000000-0005-0000-0000-0000C07A0000}"/>
    <cellStyle name="Normal 6 3 5 3 2 2" xfId="44211" xr:uid="{00000000-0005-0000-0000-0000C17A0000}"/>
    <cellStyle name="Normal 6 3 5 3 2 3" xfId="28987" xr:uid="{00000000-0005-0000-0000-0000C27A0000}"/>
    <cellStyle name="Normal 6 3 5 3 3" xfId="8869" xr:uid="{00000000-0005-0000-0000-0000C37A0000}"/>
    <cellStyle name="Normal 6 3 5 3 3 2" xfId="39194" xr:uid="{00000000-0005-0000-0000-0000C47A0000}"/>
    <cellStyle name="Normal 6 3 5 3 3 3" xfId="23970" xr:uid="{00000000-0005-0000-0000-0000C57A0000}"/>
    <cellStyle name="Normal 6 3 5 3 4" xfId="34181" xr:uid="{00000000-0005-0000-0000-0000C67A0000}"/>
    <cellStyle name="Normal 6 3 5 3 5" xfId="18957" xr:uid="{00000000-0005-0000-0000-0000C77A0000}"/>
    <cellStyle name="Normal 6 3 5 4" xfId="5508" xr:uid="{00000000-0005-0000-0000-0000C87A0000}"/>
    <cellStyle name="Normal 6 3 5 4 2" xfId="15560" xr:uid="{00000000-0005-0000-0000-0000C97A0000}"/>
    <cellStyle name="Normal 6 3 5 4 2 2" xfId="45882" xr:uid="{00000000-0005-0000-0000-0000CA7A0000}"/>
    <cellStyle name="Normal 6 3 5 4 2 3" xfId="30658" xr:uid="{00000000-0005-0000-0000-0000CB7A0000}"/>
    <cellStyle name="Normal 6 3 5 4 3" xfId="10540" xr:uid="{00000000-0005-0000-0000-0000CC7A0000}"/>
    <cellStyle name="Normal 6 3 5 4 3 2" xfId="40865" xr:uid="{00000000-0005-0000-0000-0000CD7A0000}"/>
    <cellStyle name="Normal 6 3 5 4 3 3" xfId="25641" xr:uid="{00000000-0005-0000-0000-0000CE7A0000}"/>
    <cellStyle name="Normal 6 3 5 4 4" xfId="35852" xr:uid="{00000000-0005-0000-0000-0000CF7A0000}"/>
    <cellStyle name="Normal 6 3 5 4 5" xfId="20628" xr:uid="{00000000-0005-0000-0000-0000D07A0000}"/>
    <cellStyle name="Normal 6 3 5 5" xfId="12218" xr:uid="{00000000-0005-0000-0000-0000D17A0000}"/>
    <cellStyle name="Normal 6 3 5 5 2" xfId="42540" xr:uid="{00000000-0005-0000-0000-0000D27A0000}"/>
    <cellStyle name="Normal 6 3 5 5 3" xfId="27316" xr:uid="{00000000-0005-0000-0000-0000D37A0000}"/>
    <cellStyle name="Normal 6 3 5 6" xfId="7197" xr:uid="{00000000-0005-0000-0000-0000D47A0000}"/>
    <cellStyle name="Normal 6 3 5 6 2" xfId="37523" xr:uid="{00000000-0005-0000-0000-0000D57A0000}"/>
    <cellStyle name="Normal 6 3 5 6 3" xfId="22299" xr:uid="{00000000-0005-0000-0000-0000D67A0000}"/>
    <cellStyle name="Normal 6 3 5 7" xfId="32511" xr:uid="{00000000-0005-0000-0000-0000D77A0000}"/>
    <cellStyle name="Normal 6 3 5 8" xfId="17286" xr:uid="{00000000-0005-0000-0000-0000D87A0000}"/>
    <cellStyle name="Normal 6 3 6" xfId="2542" xr:uid="{00000000-0005-0000-0000-0000D97A0000}"/>
    <cellStyle name="Normal 6 3 6 2" xfId="4234" xr:uid="{00000000-0005-0000-0000-0000DA7A0000}"/>
    <cellStyle name="Normal 6 3 6 2 2" xfId="14307" xr:uid="{00000000-0005-0000-0000-0000DB7A0000}"/>
    <cellStyle name="Normal 6 3 6 2 2 2" xfId="44629" xr:uid="{00000000-0005-0000-0000-0000DC7A0000}"/>
    <cellStyle name="Normal 6 3 6 2 2 3" xfId="29405" xr:uid="{00000000-0005-0000-0000-0000DD7A0000}"/>
    <cellStyle name="Normal 6 3 6 2 3" xfId="9287" xr:uid="{00000000-0005-0000-0000-0000DE7A0000}"/>
    <cellStyle name="Normal 6 3 6 2 3 2" xfId="39612" xr:uid="{00000000-0005-0000-0000-0000DF7A0000}"/>
    <cellStyle name="Normal 6 3 6 2 3 3" xfId="24388" xr:uid="{00000000-0005-0000-0000-0000E07A0000}"/>
    <cellStyle name="Normal 6 3 6 2 4" xfId="34599" xr:uid="{00000000-0005-0000-0000-0000E17A0000}"/>
    <cellStyle name="Normal 6 3 6 2 5" xfId="19375" xr:uid="{00000000-0005-0000-0000-0000E27A0000}"/>
    <cellStyle name="Normal 6 3 6 3" xfId="5926" xr:uid="{00000000-0005-0000-0000-0000E37A0000}"/>
    <cellStyle name="Normal 6 3 6 3 2" xfId="15978" xr:uid="{00000000-0005-0000-0000-0000E47A0000}"/>
    <cellStyle name="Normal 6 3 6 3 2 2" xfId="46300" xr:uid="{00000000-0005-0000-0000-0000E57A0000}"/>
    <cellStyle name="Normal 6 3 6 3 2 3" xfId="31076" xr:uid="{00000000-0005-0000-0000-0000E67A0000}"/>
    <cellStyle name="Normal 6 3 6 3 3" xfId="10958" xr:uid="{00000000-0005-0000-0000-0000E77A0000}"/>
    <cellStyle name="Normal 6 3 6 3 3 2" xfId="41283" xr:uid="{00000000-0005-0000-0000-0000E87A0000}"/>
    <cellStyle name="Normal 6 3 6 3 3 3" xfId="26059" xr:uid="{00000000-0005-0000-0000-0000E97A0000}"/>
    <cellStyle name="Normal 6 3 6 3 4" xfId="36270" xr:uid="{00000000-0005-0000-0000-0000EA7A0000}"/>
    <cellStyle name="Normal 6 3 6 3 5" xfId="21046" xr:uid="{00000000-0005-0000-0000-0000EB7A0000}"/>
    <cellStyle name="Normal 6 3 6 4" xfId="12636" xr:uid="{00000000-0005-0000-0000-0000EC7A0000}"/>
    <cellStyle name="Normal 6 3 6 4 2" xfId="42958" xr:uid="{00000000-0005-0000-0000-0000ED7A0000}"/>
    <cellStyle name="Normal 6 3 6 4 3" xfId="27734" xr:uid="{00000000-0005-0000-0000-0000EE7A0000}"/>
    <cellStyle name="Normal 6 3 6 5" xfId="7615" xr:uid="{00000000-0005-0000-0000-0000EF7A0000}"/>
    <cellStyle name="Normal 6 3 6 5 2" xfId="37941" xr:uid="{00000000-0005-0000-0000-0000F07A0000}"/>
    <cellStyle name="Normal 6 3 6 5 3" xfId="22717" xr:uid="{00000000-0005-0000-0000-0000F17A0000}"/>
    <cellStyle name="Normal 6 3 6 6" xfId="32929" xr:uid="{00000000-0005-0000-0000-0000F27A0000}"/>
    <cellStyle name="Normal 6 3 6 7" xfId="17704" xr:uid="{00000000-0005-0000-0000-0000F37A0000}"/>
    <cellStyle name="Normal 6 3 7" xfId="3393" xr:uid="{00000000-0005-0000-0000-0000F47A0000}"/>
    <cellStyle name="Normal 6 3 7 2" xfId="13471" xr:uid="{00000000-0005-0000-0000-0000F57A0000}"/>
    <cellStyle name="Normal 6 3 7 2 2" xfId="43793" xr:uid="{00000000-0005-0000-0000-0000F67A0000}"/>
    <cellStyle name="Normal 6 3 7 2 3" xfId="28569" xr:uid="{00000000-0005-0000-0000-0000F77A0000}"/>
    <cellStyle name="Normal 6 3 7 3" xfId="8451" xr:uid="{00000000-0005-0000-0000-0000F87A0000}"/>
    <cellStyle name="Normal 6 3 7 3 2" xfId="38776" xr:uid="{00000000-0005-0000-0000-0000F97A0000}"/>
    <cellStyle name="Normal 6 3 7 3 3" xfId="23552" xr:uid="{00000000-0005-0000-0000-0000FA7A0000}"/>
    <cellStyle name="Normal 6 3 7 4" xfId="33763" xr:uid="{00000000-0005-0000-0000-0000FB7A0000}"/>
    <cellStyle name="Normal 6 3 7 5" xfId="18539" xr:uid="{00000000-0005-0000-0000-0000FC7A0000}"/>
    <cellStyle name="Normal 6 3 8" xfId="5087" xr:uid="{00000000-0005-0000-0000-0000FD7A0000}"/>
    <cellStyle name="Normal 6 3 8 2" xfId="15142" xr:uid="{00000000-0005-0000-0000-0000FE7A0000}"/>
    <cellStyle name="Normal 6 3 8 2 2" xfId="45464" xr:uid="{00000000-0005-0000-0000-0000FF7A0000}"/>
    <cellStyle name="Normal 6 3 8 2 3" xfId="30240" xr:uid="{00000000-0005-0000-0000-0000007B0000}"/>
    <cellStyle name="Normal 6 3 8 3" xfId="10122" xr:uid="{00000000-0005-0000-0000-0000017B0000}"/>
    <cellStyle name="Normal 6 3 8 3 2" xfId="40447" xr:uid="{00000000-0005-0000-0000-0000027B0000}"/>
    <cellStyle name="Normal 6 3 8 3 3" xfId="25223" xr:uid="{00000000-0005-0000-0000-0000037B0000}"/>
    <cellStyle name="Normal 6 3 8 4" xfId="35434" xr:uid="{00000000-0005-0000-0000-0000047B0000}"/>
    <cellStyle name="Normal 6 3 8 5" xfId="20210" xr:uid="{00000000-0005-0000-0000-0000057B0000}"/>
    <cellStyle name="Normal 6 3 9" xfId="11798" xr:uid="{00000000-0005-0000-0000-0000067B0000}"/>
    <cellStyle name="Normal 6 3 9 2" xfId="42122" xr:uid="{00000000-0005-0000-0000-0000077B0000}"/>
    <cellStyle name="Normal 6 3 9 3" xfId="26898" xr:uid="{00000000-0005-0000-0000-0000087B0000}"/>
    <cellStyle name="Normal 6 4" xfId="707" xr:uid="{00000000-0005-0000-0000-0000097B0000}"/>
    <cellStyle name="Normal 6 4 2" xfId="728" xr:uid="{00000000-0005-0000-0000-00000A7B0000}"/>
    <cellStyle name="Normal 6 4 2 2" xfId="32096" xr:uid="{00000000-0005-0000-0000-00000B7B0000}"/>
    <cellStyle name="Normal 6 4 3" xfId="749" xr:uid="{00000000-0005-0000-0000-00000C7B0000}"/>
    <cellStyle name="Normal 6 4 3 2" xfId="31925" xr:uid="{00000000-0005-0000-0000-00000D7B0000}"/>
    <cellStyle name="Normal 6 4 4" xfId="1465" xr:uid="{00000000-0005-0000-0000-00000E7B0000}"/>
    <cellStyle name="Normal 6 5" xfId="719" xr:uid="{00000000-0005-0000-0000-00000F7B0000}"/>
    <cellStyle name="Normal 6 5 2" xfId="1466" xr:uid="{00000000-0005-0000-0000-0000107B0000}"/>
    <cellStyle name="Normal 6 6" xfId="740" xr:uid="{00000000-0005-0000-0000-0000117B0000}"/>
    <cellStyle name="Normal 6 6 2" xfId="1467" xr:uid="{00000000-0005-0000-0000-0000127B0000}"/>
    <cellStyle name="Normal 6 7" xfId="780" xr:uid="{00000000-0005-0000-0000-0000137B0000}"/>
    <cellStyle name="Normal 6 8" xfId="590" xr:uid="{00000000-0005-0000-0000-0000147B0000}"/>
    <cellStyle name="Normal 6 8 10" xfId="6742" xr:uid="{00000000-0005-0000-0000-0000157B0000}"/>
    <cellStyle name="Normal 6 8 10 2" xfId="37071" xr:uid="{00000000-0005-0000-0000-0000167B0000}"/>
    <cellStyle name="Normal 6 8 10 3" xfId="21847" xr:uid="{00000000-0005-0000-0000-0000177B0000}"/>
    <cellStyle name="Normal 6 8 11" xfId="32062" xr:uid="{00000000-0005-0000-0000-0000187B0000}"/>
    <cellStyle name="Normal 6 8 12" xfId="16832" xr:uid="{00000000-0005-0000-0000-0000197B0000}"/>
    <cellStyle name="Normal 6 8 13" xfId="1153" xr:uid="{00000000-0005-0000-0000-00001A7B0000}"/>
    <cellStyle name="Normal 6 8 2" xfId="1706" xr:uid="{00000000-0005-0000-0000-00001B7B0000}"/>
    <cellStyle name="Normal 6 8 2 10" xfId="32115" xr:uid="{00000000-0005-0000-0000-00001C7B0000}"/>
    <cellStyle name="Normal 6 8 2 11" xfId="16886" xr:uid="{00000000-0005-0000-0000-00001D7B0000}"/>
    <cellStyle name="Normal 6 8 2 2" xfId="1815" xr:uid="{00000000-0005-0000-0000-00001E7B0000}"/>
    <cellStyle name="Normal 6 8 2 2 10" xfId="16990" xr:uid="{00000000-0005-0000-0000-00001F7B0000}"/>
    <cellStyle name="Normal 6 8 2 2 2" xfId="2032" xr:uid="{00000000-0005-0000-0000-0000207B0000}"/>
    <cellStyle name="Normal 6 8 2 2 2 2" xfId="2453" xr:uid="{00000000-0005-0000-0000-0000217B0000}"/>
    <cellStyle name="Normal 6 8 2 2 2 2 2" xfId="3292" xr:uid="{00000000-0005-0000-0000-0000227B0000}"/>
    <cellStyle name="Normal 6 8 2 2 2 2 2 2" xfId="4982" xr:uid="{00000000-0005-0000-0000-0000237B0000}"/>
    <cellStyle name="Normal 6 8 2 2 2 2 2 2 2" xfId="15055" xr:uid="{00000000-0005-0000-0000-0000247B0000}"/>
    <cellStyle name="Normal 6 8 2 2 2 2 2 2 2 2" xfId="45377" xr:uid="{00000000-0005-0000-0000-0000257B0000}"/>
    <cellStyle name="Normal 6 8 2 2 2 2 2 2 2 3" xfId="30153" xr:uid="{00000000-0005-0000-0000-0000267B0000}"/>
    <cellStyle name="Normal 6 8 2 2 2 2 2 2 3" xfId="10035" xr:uid="{00000000-0005-0000-0000-0000277B0000}"/>
    <cellStyle name="Normal 6 8 2 2 2 2 2 2 3 2" xfId="40360" xr:uid="{00000000-0005-0000-0000-0000287B0000}"/>
    <cellStyle name="Normal 6 8 2 2 2 2 2 2 3 3" xfId="25136" xr:uid="{00000000-0005-0000-0000-0000297B0000}"/>
    <cellStyle name="Normal 6 8 2 2 2 2 2 2 4" xfId="35347" xr:uid="{00000000-0005-0000-0000-00002A7B0000}"/>
    <cellStyle name="Normal 6 8 2 2 2 2 2 2 5" xfId="20123" xr:uid="{00000000-0005-0000-0000-00002B7B0000}"/>
    <cellStyle name="Normal 6 8 2 2 2 2 2 3" xfId="6674" xr:uid="{00000000-0005-0000-0000-00002C7B0000}"/>
    <cellStyle name="Normal 6 8 2 2 2 2 2 3 2" xfId="16726" xr:uid="{00000000-0005-0000-0000-00002D7B0000}"/>
    <cellStyle name="Normal 6 8 2 2 2 2 2 3 2 2" xfId="47048" xr:uid="{00000000-0005-0000-0000-00002E7B0000}"/>
    <cellStyle name="Normal 6 8 2 2 2 2 2 3 2 3" xfId="31824" xr:uid="{00000000-0005-0000-0000-00002F7B0000}"/>
    <cellStyle name="Normal 6 8 2 2 2 2 2 3 3" xfId="11706" xr:uid="{00000000-0005-0000-0000-0000307B0000}"/>
    <cellStyle name="Normal 6 8 2 2 2 2 2 3 3 2" xfId="42031" xr:uid="{00000000-0005-0000-0000-0000317B0000}"/>
    <cellStyle name="Normal 6 8 2 2 2 2 2 3 3 3" xfId="26807" xr:uid="{00000000-0005-0000-0000-0000327B0000}"/>
    <cellStyle name="Normal 6 8 2 2 2 2 2 3 4" xfId="37018" xr:uid="{00000000-0005-0000-0000-0000337B0000}"/>
    <cellStyle name="Normal 6 8 2 2 2 2 2 3 5" xfId="21794" xr:uid="{00000000-0005-0000-0000-0000347B0000}"/>
    <cellStyle name="Normal 6 8 2 2 2 2 2 4" xfId="13384" xr:uid="{00000000-0005-0000-0000-0000357B0000}"/>
    <cellStyle name="Normal 6 8 2 2 2 2 2 4 2" xfId="43706" xr:uid="{00000000-0005-0000-0000-0000367B0000}"/>
    <cellStyle name="Normal 6 8 2 2 2 2 2 4 3" xfId="28482" xr:uid="{00000000-0005-0000-0000-0000377B0000}"/>
    <cellStyle name="Normal 6 8 2 2 2 2 2 5" xfId="8363" xr:uid="{00000000-0005-0000-0000-0000387B0000}"/>
    <cellStyle name="Normal 6 8 2 2 2 2 2 5 2" xfId="38689" xr:uid="{00000000-0005-0000-0000-0000397B0000}"/>
    <cellStyle name="Normal 6 8 2 2 2 2 2 5 3" xfId="23465" xr:uid="{00000000-0005-0000-0000-00003A7B0000}"/>
    <cellStyle name="Normal 6 8 2 2 2 2 2 6" xfId="33677" xr:uid="{00000000-0005-0000-0000-00003B7B0000}"/>
    <cellStyle name="Normal 6 8 2 2 2 2 2 7" xfId="18452" xr:uid="{00000000-0005-0000-0000-00003C7B0000}"/>
    <cellStyle name="Normal 6 8 2 2 2 2 3" xfId="4145" xr:uid="{00000000-0005-0000-0000-00003D7B0000}"/>
    <cellStyle name="Normal 6 8 2 2 2 2 3 2" xfId="14219" xr:uid="{00000000-0005-0000-0000-00003E7B0000}"/>
    <cellStyle name="Normal 6 8 2 2 2 2 3 2 2" xfId="44541" xr:uid="{00000000-0005-0000-0000-00003F7B0000}"/>
    <cellStyle name="Normal 6 8 2 2 2 2 3 2 3" xfId="29317" xr:uid="{00000000-0005-0000-0000-0000407B0000}"/>
    <cellStyle name="Normal 6 8 2 2 2 2 3 3" xfId="9199" xr:uid="{00000000-0005-0000-0000-0000417B0000}"/>
    <cellStyle name="Normal 6 8 2 2 2 2 3 3 2" xfId="39524" xr:uid="{00000000-0005-0000-0000-0000427B0000}"/>
    <cellStyle name="Normal 6 8 2 2 2 2 3 3 3" xfId="24300" xr:uid="{00000000-0005-0000-0000-0000437B0000}"/>
    <cellStyle name="Normal 6 8 2 2 2 2 3 4" xfId="34511" xr:uid="{00000000-0005-0000-0000-0000447B0000}"/>
    <cellStyle name="Normal 6 8 2 2 2 2 3 5" xfId="19287" xr:uid="{00000000-0005-0000-0000-0000457B0000}"/>
    <cellStyle name="Normal 6 8 2 2 2 2 4" xfId="5838" xr:uid="{00000000-0005-0000-0000-0000467B0000}"/>
    <cellStyle name="Normal 6 8 2 2 2 2 4 2" xfId="15890" xr:uid="{00000000-0005-0000-0000-0000477B0000}"/>
    <cellStyle name="Normal 6 8 2 2 2 2 4 2 2" xfId="46212" xr:uid="{00000000-0005-0000-0000-0000487B0000}"/>
    <cellStyle name="Normal 6 8 2 2 2 2 4 2 3" xfId="30988" xr:uid="{00000000-0005-0000-0000-0000497B0000}"/>
    <cellStyle name="Normal 6 8 2 2 2 2 4 3" xfId="10870" xr:uid="{00000000-0005-0000-0000-00004A7B0000}"/>
    <cellStyle name="Normal 6 8 2 2 2 2 4 3 2" xfId="41195" xr:uid="{00000000-0005-0000-0000-00004B7B0000}"/>
    <cellStyle name="Normal 6 8 2 2 2 2 4 3 3" xfId="25971" xr:uid="{00000000-0005-0000-0000-00004C7B0000}"/>
    <cellStyle name="Normal 6 8 2 2 2 2 4 4" xfId="36182" xr:uid="{00000000-0005-0000-0000-00004D7B0000}"/>
    <cellStyle name="Normal 6 8 2 2 2 2 4 5" xfId="20958" xr:uid="{00000000-0005-0000-0000-00004E7B0000}"/>
    <cellStyle name="Normal 6 8 2 2 2 2 5" xfId="12548" xr:uid="{00000000-0005-0000-0000-00004F7B0000}"/>
    <cellStyle name="Normal 6 8 2 2 2 2 5 2" xfId="42870" xr:uid="{00000000-0005-0000-0000-0000507B0000}"/>
    <cellStyle name="Normal 6 8 2 2 2 2 5 3" xfId="27646" xr:uid="{00000000-0005-0000-0000-0000517B0000}"/>
    <cellStyle name="Normal 6 8 2 2 2 2 6" xfId="7527" xr:uid="{00000000-0005-0000-0000-0000527B0000}"/>
    <cellStyle name="Normal 6 8 2 2 2 2 6 2" xfId="37853" xr:uid="{00000000-0005-0000-0000-0000537B0000}"/>
    <cellStyle name="Normal 6 8 2 2 2 2 6 3" xfId="22629" xr:uid="{00000000-0005-0000-0000-0000547B0000}"/>
    <cellStyle name="Normal 6 8 2 2 2 2 7" xfId="32841" xr:uid="{00000000-0005-0000-0000-0000557B0000}"/>
    <cellStyle name="Normal 6 8 2 2 2 2 8" xfId="17616" xr:uid="{00000000-0005-0000-0000-0000567B0000}"/>
    <cellStyle name="Normal 6 8 2 2 2 3" xfId="2874" xr:uid="{00000000-0005-0000-0000-0000577B0000}"/>
    <cellStyle name="Normal 6 8 2 2 2 3 2" xfId="4564" xr:uid="{00000000-0005-0000-0000-0000587B0000}"/>
    <cellStyle name="Normal 6 8 2 2 2 3 2 2" xfId="14637" xr:uid="{00000000-0005-0000-0000-0000597B0000}"/>
    <cellStyle name="Normal 6 8 2 2 2 3 2 2 2" xfId="44959" xr:uid="{00000000-0005-0000-0000-00005A7B0000}"/>
    <cellStyle name="Normal 6 8 2 2 2 3 2 2 3" xfId="29735" xr:uid="{00000000-0005-0000-0000-00005B7B0000}"/>
    <cellStyle name="Normal 6 8 2 2 2 3 2 3" xfId="9617" xr:uid="{00000000-0005-0000-0000-00005C7B0000}"/>
    <cellStyle name="Normal 6 8 2 2 2 3 2 3 2" xfId="39942" xr:uid="{00000000-0005-0000-0000-00005D7B0000}"/>
    <cellStyle name="Normal 6 8 2 2 2 3 2 3 3" xfId="24718" xr:uid="{00000000-0005-0000-0000-00005E7B0000}"/>
    <cellStyle name="Normal 6 8 2 2 2 3 2 4" xfId="34929" xr:uid="{00000000-0005-0000-0000-00005F7B0000}"/>
    <cellStyle name="Normal 6 8 2 2 2 3 2 5" xfId="19705" xr:uid="{00000000-0005-0000-0000-0000607B0000}"/>
    <cellStyle name="Normal 6 8 2 2 2 3 3" xfId="6256" xr:uid="{00000000-0005-0000-0000-0000617B0000}"/>
    <cellStyle name="Normal 6 8 2 2 2 3 3 2" xfId="16308" xr:uid="{00000000-0005-0000-0000-0000627B0000}"/>
    <cellStyle name="Normal 6 8 2 2 2 3 3 2 2" xfId="46630" xr:uid="{00000000-0005-0000-0000-0000637B0000}"/>
    <cellStyle name="Normal 6 8 2 2 2 3 3 2 3" xfId="31406" xr:uid="{00000000-0005-0000-0000-0000647B0000}"/>
    <cellStyle name="Normal 6 8 2 2 2 3 3 3" xfId="11288" xr:uid="{00000000-0005-0000-0000-0000657B0000}"/>
    <cellStyle name="Normal 6 8 2 2 2 3 3 3 2" xfId="41613" xr:uid="{00000000-0005-0000-0000-0000667B0000}"/>
    <cellStyle name="Normal 6 8 2 2 2 3 3 3 3" xfId="26389" xr:uid="{00000000-0005-0000-0000-0000677B0000}"/>
    <cellStyle name="Normal 6 8 2 2 2 3 3 4" xfId="36600" xr:uid="{00000000-0005-0000-0000-0000687B0000}"/>
    <cellStyle name="Normal 6 8 2 2 2 3 3 5" xfId="21376" xr:uid="{00000000-0005-0000-0000-0000697B0000}"/>
    <cellStyle name="Normal 6 8 2 2 2 3 4" xfId="12966" xr:uid="{00000000-0005-0000-0000-00006A7B0000}"/>
    <cellStyle name="Normal 6 8 2 2 2 3 4 2" xfId="43288" xr:uid="{00000000-0005-0000-0000-00006B7B0000}"/>
    <cellStyle name="Normal 6 8 2 2 2 3 4 3" xfId="28064" xr:uid="{00000000-0005-0000-0000-00006C7B0000}"/>
    <cellStyle name="Normal 6 8 2 2 2 3 5" xfId="7945" xr:uid="{00000000-0005-0000-0000-00006D7B0000}"/>
    <cellStyle name="Normal 6 8 2 2 2 3 5 2" xfId="38271" xr:uid="{00000000-0005-0000-0000-00006E7B0000}"/>
    <cellStyle name="Normal 6 8 2 2 2 3 5 3" xfId="23047" xr:uid="{00000000-0005-0000-0000-00006F7B0000}"/>
    <cellStyle name="Normal 6 8 2 2 2 3 6" xfId="33259" xr:uid="{00000000-0005-0000-0000-0000707B0000}"/>
    <cellStyle name="Normal 6 8 2 2 2 3 7" xfId="18034" xr:uid="{00000000-0005-0000-0000-0000717B0000}"/>
    <cellStyle name="Normal 6 8 2 2 2 4" xfId="3727" xr:uid="{00000000-0005-0000-0000-0000727B0000}"/>
    <cellStyle name="Normal 6 8 2 2 2 4 2" xfId="13801" xr:uid="{00000000-0005-0000-0000-0000737B0000}"/>
    <cellStyle name="Normal 6 8 2 2 2 4 2 2" xfId="44123" xr:uid="{00000000-0005-0000-0000-0000747B0000}"/>
    <cellStyle name="Normal 6 8 2 2 2 4 2 3" xfId="28899" xr:uid="{00000000-0005-0000-0000-0000757B0000}"/>
    <cellStyle name="Normal 6 8 2 2 2 4 3" xfId="8781" xr:uid="{00000000-0005-0000-0000-0000767B0000}"/>
    <cellStyle name="Normal 6 8 2 2 2 4 3 2" xfId="39106" xr:uid="{00000000-0005-0000-0000-0000777B0000}"/>
    <cellStyle name="Normal 6 8 2 2 2 4 3 3" xfId="23882" xr:uid="{00000000-0005-0000-0000-0000787B0000}"/>
    <cellStyle name="Normal 6 8 2 2 2 4 4" xfId="34093" xr:uid="{00000000-0005-0000-0000-0000797B0000}"/>
    <cellStyle name="Normal 6 8 2 2 2 4 5" xfId="18869" xr:uid="{00000000-0005-0000-0000-00007A7B0000}"/>
    <cellStyle name="Normal 6 8 2 2 2 5" xfId="5420" xr:uid="{00000000-0005-0000-0000-00007B7B0000}"/>
    <cellStyle name="Normal 6 8 2 2 2 5 2" xfId="15472" xr:uid="{00000000-0005-0000-0000-00007C7B0000}"/>
    <cellStyle name="Normal 6 8 2 2 2 5 2 2" xfId="45794" xr:uid="{00000000-0005-0000-0000-00007D7B0000}"/>
    <cellStyle name="Normal 6 8 2 2 2 5 2 3" xfId="30570" xr:uid="{00000000-0005-0000-0000-00007E7B0000}"/>
    <cellStyle name="Normal 6 8 2 2 2 5 3" xfId="10452" xr:uid="{00000000-0005-0000-0000-00007F7B0000}"/>
    <cellStyle name="Normal 6 8 2 2 2 5 3 2" xfId="40777" xr:uid="{00000000-0005-0000-0000-0000807B0000}"/>
    <cellStyle name="Normal 6 8 2 2 2 5 3 3" xfId="25553" xr:uid="{00000000-0005-0000-0000-0000817B0000}"/>
    <cellStyle name="Normal 6 8 2 2 2 5 4" xfId="35764" xr:uid="{00000000-0005-0000-0000-0000827B0000}"/>
    <cellStyle name="Normal 6 8 2 2 2 5 5" xfId="20540" xr:uid="{00000000-0005-0000-0000-0000837B0000}"/>
    <cellStyle name="Normal 6 8 2 2 2 6" xfId="12130" xr:uid="{00000000-0005-0000-0000-0000847B0000}"/>
    <cellStyle name="Normal 6 8 2 2 2 6 2" xfId="42452" xr:uid="{00000000-0005-0000-0000-0000857B0000}"/>
    <cellStyle name="Normal 6 8 2 2 2 6 3" xfId="27228" xr:uid="{00000000-0005-0000-0000-0000867B0000}"/>
    <cellStyle name="Normal 6 8 2 2 2 7" xfId="7109" xr:uid="{00000000-0005-0000-0000-0000877B0000}"/>
    <cellStyle name="Normal 6 8 2 2 2 7 2" xfId="37435" xr:uid="{00000000-0005-0000-0000-0000887B0000}"/>
    <cellStyle name="Normal 6 8 2 2 2 7 3" xfId="22211" xr:uid="{00000000-0005-0000-0000-0000897B0000}"/>
    <cellStyle name="Normal 6 8 2 2 2 8" xfId="32423" xr:uid="{00000000-0005-0000-0000-00008A7B0000}"/>
    <cellStyle name="Normal 6 8 2 2 2 9" xfId="17198" xr:uid="{00000000-0005-0000-0000-00008B7B0000}"/>
    <cellStyle name="Normal 6 8 2 2 3" xfId="2245" xr:uid="{00000000-0005-0000-0000-00008C7B0000}"/>
    <cellStyle name="Normal 6 8 2 2 3 2" xfId="3084" xr:uid="{00000000-0005-0000-0000-00008D7B0000}"/>
    <cellStyle name="Normal 6 8 2 2 3 2 2" xfId="4774" xr:uid="{00000000-0005-0000-0000-00008E7B0000}"/>
    <cellStyle name="Normal 6 8 2 2 3 2 2 2" xfId="14847" xr:uid="{00000000-0005-0000-0000-00008F7B0000}"/>
    <cellStyle name="Normal 6 8 2 2 3 2 2 2 2" xfId="45169" xr:uid="{00000000-0005-0000-0000-0000907B0000}"/>
    <cellStyle name="Normal 6 8 2 2 3 2 2 2 3" xfId="29945" xr:uid="{00000000-0005-0000-0000-0000917B0000}"/>
    <cellStyle name="Normal 6 8 2 2 3 2 2 3" xfId="9827" xr:uid="{00000000-0005-0000-0000-0000927B0000}"/>
    <cellStyle name="Normal 6 8 2 2 3 2 2 3 2" xfId="40152" xr:uid="{00000000-0005-0000-0000-0000937B0000}"/>
    <cellStyle name="Normal 6 8 2 2 3 2 2 3 3" xfId="24928" xr:uid="{00000000-0005-0000-0000-0000947B0000}"/>
    <cellStyle name="Normal 6 8 2 2 3 2 2 4" xfId="35139" xr:uid="{00000000-0005-0000-0000-0000957B0000}"/>
    <cellStyle name="Normal 6 8 2 2 3 2 2 5" xfId="19915" xr:uid="{00000000-0005-0000-0000-0000967B0000}"/>
    <cellStyle name="Normal 6 8 2 2 3 2 3" xfId="6466" xr:uid="{00000000-0005-0000-0000-0000977B0000}"/>
    <cellStyle name="Normal 6 8 2 2 3 2 3 2" xfId="16518" xr:uid="{00000000-0005-0000-0000-0000987B0000}"/>
    <cellStyle name="Normal 6 8 2 2 3 2 3 2 2" xfId="46840" xr:uid="{00000000-0005-0000-0000-0000997B0000}"/>
    <cellStyle name="Normal 6 8 2 2 3 2 3 2 3" xfId="31616" xr:uid="{00000000-0005-0000-0000-00009A7B0000}"/>
    <cellStyle name="Normal 6 8 2 2 3 2 3 3" xfId="11498" xr:uid="{00000000-0005-0000-0000-00009B7B0000}"/>
    <cellStyle name="Normal 6 8 2 2 3 2 3 3 2" xfId="41823" xr:uid="{00000000-0005-0000-0000-00009C7B0000}"/>
    <cellStyle name="Normal 6 8 2 2 3 2 3 3 3" xfId="26599" xr:uid="{00000000-0005-0000-0000-00009D7B0000}"/>
    <cellStyle name="Normal 6 8 2 2 3 2 3 4" xfId="36810" xr:uid="{00000000-0005-0000-0000-00009E7B0000}"/>
    <cellStyle name="Normal 6 8 2 2 3 2 3 5" xfId="21586" xr:uid="{00000000-0005-0000-0000-00009F7B0000}"/>
    <cellStyle name="Normal 6 8 2 2 3 2 4" xfId="13176" xr:uid="{00000000-0005-0000-0000-0000A07B0000}"/>
    <cellStyle name="Normal 6 8 2 2 3 2 4 2" xfId="43498" xr:uid="{00000000-0005-0000-0000-0000A17B0000}"/>
    <cellStyle name="Normal 6 8 2 2 3 2 4 3" xfId="28274" xr:uid="{00000000-0005-0000-0000-0000A27B0000}"/>
    <cellStyle name="Normal 6 8 2 2 3 2 5" xfId="8155" xr:uid="{00000000-0005-0000-0000-0000A37B0000}"/>
    <cellStyle name="Normal 6 8 2 2 3 2 5 2" xfId="38481" xr:uid="{00000000-0005-0000-0000-0000A47B0000}"/>
    <cellStyle name="Normal 6 8 2 2 3 2 5 3" xfId="23257" xr:uid="{00000000-0005-0000-0000-0000A57B0000}"/>
    <cellStyle name="Normal 6 8 2 2 3 2 6" xfId="33469" xr:uid="{00000000-0005-0000-0000-0000A67B0000}"/>
    <cellStyle name="Normal 6 8 2 2 3 2 7" xfId="18244" xr:uid="{00000000-0005-0000-0000-0000A77B0000}"/>
    <cellStyle name="Normal 6 8 2 2 3 3" xfId="3937" xr:uid="{00000000-0005-0000-0000-0000A87B0000}"/>
    <cellStyle name="Normal 6 8 2 2 3 3 2" xfId="14011" xr:uid="{00000000-0005-0000-0000-0000A97B0000}"/>
    <cellStyle name="Normal 6 8 2 2 3 3 2 2" xfId="44333" xr:uid="{00000000-0005-0000-0000-0000AA7B0000}"/>
    <cellStyle name="Normal 6 8 2 2 3 3 2 3" xfId="29109" xr:uid="{00000000-0005-0000-0000-0000AB7B0000}"/>
    <cellStyle name="Normal 6 8 2 2 3 3 3" xfId="8991" xr:uid="{00000000-0005-0000-0000-0000AC7B0000}"/>
    <cellStyle name="Normal 6 8 2 2 3 3 3 2" xfId="39316" xr:uid="{00000000-0005-0000-0000-0000AD7B0000}"/>
    <cellStyle name="Normal 6 8 2 2 3 3 3 3" xfId="24092" xr:uid="{00000000-0005-0000-0000-0000AE7B0000}"/>
    <cellStyle name="Normal 6 8 2 2 3 3 4" xfId="34303" xr:uid="{00000000-0005-0000-0000-0000AF7B0000}"/>
    <cellStyle name="Normal 6 8 2 2 3 3 5" xfId="19079" xr:uid="{00000000-0005-0000-0000-0000B07B0000}"/>
    <cellStyle name="Normal 6 8 2 2 3 4" xfId="5630" xr:uid="{00000000-0005-0000-0000-0000B17B0000}"/>
    <cellStyle name="Normal 6 8 2 2 3 4 2" xfId="15682" xr:uid="{00000000-0005-0000-0000-0000B27B0000}"/>
    <cellStyle name="Normal 6 8 2 2 3 4 2 2" xfId="46004" xr:uid="{00000000-0005-0000-0000-0000B37B0000}"/>
    <cellStyle name="Normal 6 8 2 2 3 4 2 3" xfId="30780" xr:uid="{00000000-0005-0000-0000-0000B47B0000}"/>
    <cellStyle name="Normal 6 8 2 2 3 4 3" xfId="10662" xr:uid="{00000000-0005-0000-0000-0000B57B0000}"/>
    <cellStyle name="Normal 6 8 2 2 3 4 3 2" xfId="40987" xr:uid="{00000000-0005-0000-0000-0000B67B0000}"/>
    <cellStyle name="Normal 6 8 2 2 3 4 3 3" xfId="25763" xr:uid="{00000000-0005-0000-0000-0000B77B0000}"/>
    <cellStyle name="Normal 6 8 2 2 3 4 4" xfId="35974" xr:uid="{00000000-0005-0000-0000-0000B87B0000}"/>
    <cellStyle name="Normal 6 8 2 2 3 4 5" xfId="20750" xr:uid="{00000000-0005-0000-0000-0000B97B0000}"/>
    <cellStyle name="Normal 6 8 2 2 3 5" xfId="12340" xr:uid="{00000000-0005-0000-0000-0000BA7B0000}"/>
    <cellStyle name="Normal 6 8 2 2 3 5 2" xfId="42662" xr:uid="{00000000-0005-0000-0000-0000BB7B0000}"/>
    <cellStyle name="Normal 6 8 2 2 3 5 3" xfId="27438" xr:uid="{00000000-0005-0000-0000-0000BC7B0000}"/>
    <cellStyle name="Normal 6 8 2 2 3 6" xfId="7319" xr:uid="{00000000-0005-0000-0000-0000BD7B0000}"/>
    <cellStyle name="Normal 6 8 2 2 3 6 2" xfId="37645" xr:uid="{00000000-0005-0000-0000-0000BE7B0000}"/>
    <cellStyle name="Normal 6 8 2 2 3 6 3" xfId="22421" xr:uid="{00000000-0005-0000-0000-0000BF7B0000}"/>
    <cellStyle name="Normal 6 8 2 2 3 7" xfId="32633" xr:uid="{00000000-0005-0000-0000-0000C07B0000}"/>
    <cellStyle name="Normal 6 8 2 2 3 8" xfId="17408" xr:uid="{00000000-0005-0000-0000-0000C17B0000}"/>
    <cellStyle name="Normal 6 8 2 2 4" xfId="2666" xr:uid="{00000000-0005-0000-0000-0000C27B0000}"/>
    <cellStyle name="Normal 6 8 2 2 4 2" xfId="4356" xr:uid="{00000000-0005-0000-0000-0000C37B0000}"/>
    <cellStyle name="Normal 6 8 2 2 4 2 2" xfId="14429" xr:uid="{00000000-0005-0000-0000-0000C47B0000}"/>
    <cellStyle name="Normal 6 8 2 2 4 2 2 2" xfId="44751" xr:uid="{00000000-0005-0000-0000-0000C57B0000}"/>
    <cellStyle name="Normal 6 8 2 2 4 2 2 3" xfId="29527" xr:uid="{00000000-0005-0000-0000-0000C67B0000}"/>
    <cellStyle name="Normal 6 8 2 2 4 2 3" xfId="9409" xr:uid="{00000000-0005-0000-0000-0000C77B0000}"/>
    <cellStyle name="Normal 6 8 2 2 4 2 3 2" xfId="39734" xr:uid="{00000000-0005-0000-0000-0000C87B0000}"/>
    <cellStyle name="Normal 6 8 2 2 4 2 3 3" xfId="24510" xr:uid="{00000000-0005-0000-0000-0000C97B0000}"/>
    <cellStyle name="Normal 6 8 2 2 4 2 4" xfId="34721" xr:uid="{00000000-0005-0000-0000-0000CA7B0000}"/>
    <cellStyle name="Normal 6 8 2 2 4 2 5" xfId="19497" xr:uid="{00000000-0005-0000-0000-0000CB7B0000}"/>
    <cellStyle name="Normal 6 8 2 2 4 3" xfId="6048" xr:uid="{00000000-0005-0000-0000-0000CC7B0000}"/>
    <cellStyle name="Normal 6 8 2 2 4 3 2" xfId="16100" xr:uid="{00000000-0005-0000-0000-0000CD7B0000}"/>
    <cellStyle name="Normal 6 8 2 2 4 3 2 2" xfId="46422" xr:uid="{00000000-0005-0000-0000-0000CE7B0000}"/>
    <cellStyle name="Normal 6 8 2 2 4 3 2 3" xfId="31198" xr:uid="{00000000-0005-0000-0000-0000CF7B0000}"/>
    <cellStyle name="Normal 6 8 2 2 4 3 3" xfId="11080" xr:uid="{00000000-0005-0000-0000-0000D07B0000}"/>
    <cellStyle name="Normal 6 8 2 2 4 3 3 2" xfId="41405" xr:uid="{00000000-0005-0000-0000-0000D17B0000}"/>
    <cellStyle name="Normal 6 8 2 2 4 3 3 3" xfId="26181" xr:uid="{00000000-0005-0000-0000-0000D27B0000}"/>
    <cellStyle name="Normal 6 8 2 2 4 3 4" xfId="36392" xr:uid="{00000000-0005-0000-0000-0000D37B0000}"/>
    <cellStyle name="Normal 6 8 2 2 4 3 5" xfId="21168" xr:uid="{00000000-0005-0000-0000-0000D47B0000}"/>
    <cellStyle name="Normal 6 8 2 2 4 4" xfId="12758" xr:uid="{00000000-0005-0000-0000-0000D57B0000}"/>
    <cellStyle name="Normal 6 8 2 2 4 4 2" xfId="43080" xr:uid="{00000000-0005-0000-0000-0000D67B0000}"/>
    <cellStyle name="Normal 6 8 2 2 4 4 3" xfId="27856" xr:uid="{00000000-0005-0000-0000-0000D77B0000}"/>
    <cellStyle name="Normal 6 8 2 2 4 5" xfId="7737" xr:uid="{00000000-0005-0000-0000-0000D87B0000}"/>
    <cellStyle name="Normal 6 8 2 2 4 5 2" xfId="38063" xr:uid="{00000000-0005-0000-0000-0000D97B0000}"/>
    <cellStyle name="Normal 6 8 2 2 4 5 3" xfId="22839" xr:uid="{00000000-0005-0000-0000-0000DA7B0000}"/>
    <cellStyle name="Normal 6 8 2 2 4 6" xfId="33051" xr:uid="{00000000-0005-0000-0000-0000DB7B0000}"/>
    <cellStyle name="Normal 6 8 2 2 4 7" xfId="17826" xr:uid="{00000000-0005-0000-0000-0000DC7B0000}"/>
    <cellStyle name="Normal 6 8 2 2 5" xfId="3519" xr:uid="{00000000-0005-0000-0000-0000DD7B0000}"/>
    <cellStyle name="Normal 6 8 2 2 5 2" xfId="13593" xr:uid="{00000000-0005-0000-0000-0000DE7B0000}"/>
    <cellStyle name="Normal 6 8 2 2 5 2 2" xfId="43915" xr:uid="{00000000-0005-0000-0000-0000DF7B0000}"/>
    <cellStyle name="Normal 6 8 2 2 5 2 3" xfId="28691" xr:uid="{00000000-0005-0000-0000-0000E07B0000}"/>
    <cellStyle name="Normal 6 8 2 2 5 3" xfId="8573" xr:uid="{00000000-0005-0000-0000-0000E17B0000}"/>
    <cellStyle name="Normal 6 8 2 2 5 3 2" xfId="38898" xr:uid="{00000000-0005-0000-0000-0000E27B0000}"/>
    <cellStyle name="Normal 6 8 2 2 5 3 3" xfId="23674" xr:uid="{00000000-0005-0000-0000-0000E37B0000}"/>
    <cellStyle name="Normal 6 8 2 2 5 4" xfId="33885" xr:uid="{00000000-0005-0000-0000-0000E47B0000}"/>
    <cellStyle name="Normal 6 8 2 2 5 5" xfId="18661" xr:uid="{00000000-0005-0000-0000-0000E57B0000}"/>
    <cellStyle name="Normal 6 8 2 2 6" xfId="5212" xr:uid="{00000000-0005-0000-0000-0000E67B0000}"/>
    <cellStyle name="Normal 6 8 2 2 6 2" xfId="15264" xr:uid="{00000000-0005-0000-0000-0000E77B0000}"/>
    <cellStyle name="Normal 6 8 2 2 6 2 2" xfId="45586" xr:uid="{00000000-0005-0000-0000-0000E87B0000}"/>
    <cellStyle name="Normal 6 8 2 2 6 2 3" xfId="30362" xr:uid="{00000000-0005-0000-0000-0000E97B0000}"/>
    <cellStyle name="Normal 6 8 2 2 6 3" xfId="10244" xr:uid="{00000000-0005-0000-0000-0000EA7B0000}"/>
    <cellStyle name="Normal 6 8 2 2 6 3 2" xfId="40569" xr:uid="{00000000-0005-0000-0000-0000EB7B0000}"/>
    <cellStyle name="Normal 6 8 2 2 6 3 3" xfId="25345" xr:uid="{00000000-0005-0000-0000-0000EC7B0000}"/>
    <cellStyle name="Normal 6 8 2 2 6 4" xfId="35556" xr:uid="{00000000-0005-0000-0000-0000ED7B0000}"/>
    <cellStyle name="Normal 6 8 2 2 6 5" xfId="20332" xr:uid="{00000000-0005-0000-0000-0000EE7B0000}"/>
    <cellStyle name="Normal 6 8 2 2 7" xfId="11922" xr:uid="{00000000-0005-0000-0000-0000EF7B0000}"/>
    <cellStyle name="Normal 6 8 2 2 7 2" xfId="42244" xr:uid="{00000000-0005-0000-0000-0000F07B0000}"/>
    <cellStyle name="Normal 6 8 2 2 7 3" xfId="27020" xr:uid="{00000000-0005-0000-0000-0000F17B0000}"/>
    <cellStyle name="Normal 6 8 2 2 8" xfId="6901" xr:uid="{00000000-0005-0000-0000-0000F27B0000}"/>
    <cellStyle name="Normal 6 8 2 2 8 2" xfId="37227" xr:uid="{00000000-0005-0000-0000-0000F37B0000}"/>
    <cellStyle name="Normal 6 8 2 2 8 3" xfId="22003" xr:uid="{00000000-0005-0000-0000-0000F47B0000}"/>
    <cellStyle name="Normal 6 8 2 2 9" xfId="32216" xr:uid="{00000000-0005-0000-0000-0000F57B0000}"/>
    <cellStyle name="Normal 6 8 2 3" xfId="1928" xr:uid="{00000000-0005-0000-0000-0000F67B0000}"/>
    <cellStyle name="Normal 6 8 2 3 2" xfId="2349" xr:uid="{00000000-0005-0000-0000-0000F77B0000}"/>
    <cellStyle name="Normal 6 8 2 3 2 2" xfId="3188" xr:uid="{00000000-0005-0000-0000-0000F87B0000}"/>
    <cellStyle name="Normal 6 8 2 3 2 2 2" xfId="4878" xr:uid="{00000000-0005-0000-0000-0000F97B0000}"/>
    <cellStyle name="Normal 6 8 2 3 2 2 2 2" xfId="14951" xr:uid="{00000000-0005-0000-0000-0000FA7B0000}"/>
    <cellStyle name="Normal 6 8 2 3 2 2 2 2 2" xfId="45273" xr:uid="{00000000-0005-0000-0000-0000FB7B0000}"/>
    <cellStyle name="Normal 6 8 2 3 2 2 2 2 3" xfId="30049" xr:uid="{00000000-0005-0000-0000-0000FC7B0000}"/>
    <cellStyle name="Normal 6 8 2 3 2 2 2 3" xfId="9931" xr:uid="{00000000-0005-0000-0000-0000FD7B0000}"/>
    <cellStyle name="Normal 6 8 2 3 2 2 2 3 2" xfId="40256" xr:uid="{00000000-0005-0000-0000-0000FE7B0000}"/>
    <cellStyle name="Normal 6 8 2 3 2 2 2 3 3" xfId="25032" xr:uid="{00000000-0005-0000-0000-0000FF7B0000}"/>
    <cellStyle name="Normal 6 8 2 3 2 2 2 4" xfId="35243" xr:uid="{00000000-0005-0000-0000-0000007C0000}"/>
    <cellStyle name="Normal 6 8 2 3 2 2 2 5" xfId="20019" xr:uid="{00000000-0005-0000-0000-0000017C0000}"/>
    <cellStyle name="Normal 6 8 2 3 2 2 3" xfId="6570" xr:uid="{00000000-0005-0000-0000-0000027C0000}"/>
    <cellStyle name="Normal 6 8 2 3 2 2 3 2" xfId="16622" xr:uid="{00000000-0005-0000-0000-0000037C0000}"/>
    <cellStyle name="Normal 6 8 2 3 2 2 3 2 2" xfId="46944" xr:uid="{00000000-0005-0000-0000-0000047C0000}"/>
    <cellStyle name="Normal 6 8 2 3 2 2 3 2 3" xfId="31720" xr:uid="{00000000-0005-0000-0000-0000057C0000}"/>
    <cellStyle name="Normal 6 8 2 3 2 2 3 3" xfId="11602" xr:uid="{00000000-0005-0000-0000-0000067C0000}"/>
    <cellStyle name="Normal 6 8 2 3 2 2 3 3 2" xfId="41927" xr:uid="{00000000-0005-0000-0000-0000077C0000}"/>
    <cellStyle name="Normal 6 8 2 3 2 2 3 3 3" xfId="26703" xr:uid="{00000000-0005-0000-0000-0000087C0000}"/>
    <cellStyle name="Normal 6 8 2 3 2 2 3 4" xfId="36914" xr:uid="{00000000-0005-0000-0000-0000097C0000}"/>
    <cellStyle name="Normal 6 8 2 3 2 2 3 5" xfId="21690" xr:uid="{00000000-0005-0000-0000-00000A7C0000}"/>
    <cellStyle name="Normal 6 8 2 3 2 2 4" xfId="13280" xr:uid="{00000000-0005-0000-0000-00000B7C0000}"/>
    <cellStyle name="Normal 6 8 2 3 2 2 4 2" xfId="43602" xr:uid="{00000000-0005-0000-0000-00000C7C0000}"/>
    <cellStyle name="Normal 6 8 2 3 2 2 4 3" xfId="28378" xr:uid="{00000000-0005-0000-0000-00000D7C0000}"/>
    <cellStyle name="Normal 6 8 2 3 2 2 5" xfId="8259" xr:uid="{00000000-0005-0000-0000-00000E7C0000}"/>
    <cellStyle name="Normal 6 8 2 3 2 2 5 2" xfId="38585" xr:uid="{00000000-0005-0000-0000-00000F7C0000}"/>
    <cellStyle name="Normal 6 8 2 3 2 2 5 3" xfId="23361" xr:uid="{00000000-0005-0000-0000-0000107C0000}"/>
    <cellStyle name="Normal 6 8 2 3 2 2 6" xfId="33573" xr:uid="{00000000-0005-0000-0000-0000117C0000}"/>
    <cellStyle name="Normal 6 8 2 3 2 2 7" xfId="18348" xr:uid="{00000000-0005-0000-0000-0000127C0000}"/>
    <cellStyle name="Normal 6 8 2 3 2 3" xfId="4041" xr:uid="{00000000-0005-0000-0000-0000137C0000}"/>
    <cellStyle name="Normal 6 8 2 3 2 3 2" xfId="14115" xr:uid="{00000000-0005-0000-0000-0000147C0000}"/>
    <cellStyle name="Normal 6 8 2 3 2 3 2 2" xfId="44437" xr:uid="{00000000-0005-0000-0000-0000157C0000}"/>
    <cellStyle name="Normal 6 8 2 3 2 3 2 3" xfId="29213" xr:uid="{00000000-0005-0000-0000-0000167C0000}"/>
    <cellStyle name="Normal 6 8 2 3 2 3 3" xfId="9095" xr:uid="{00000000-0005-0000-0000-0000177C0000}"/>
    <cellStyle name="Normal 6 8 2 3 2 3 3 2" xfId="39420" xr:uid="{00000000-0005-0000-0000-0000187C0000}"/>
    <cellStyle name="Normal 6 8 2 3 2 3 3 3" xfId="24196" xr:uid="{00000000-0005-0000-0000-0000197C0000}"/>
    <cellStyle name="Normal 6 8 2 3 2 3 4" xfId="34407" xr:uid="{00000000-0005-0000-0000-00001A7C0000}"/>
    <cellStyle name="Normal 6 8 2 3 2 3 5" xfId="19183" xr:uid="{00000000-0005-0000-0000-00001B7C0000}"/>
    <cellStyle name="Normal 6 8 2 3 2 4" xfId="5734" xr:uid="{00000000-0005-0000-0000-00001C7C0000}"/>
    <cellStyle name="Normal 6 8 2 3 2 4 2" xfId="15786" xr:uid="{00000000-0005-0000-0000-00001D7C0000}"/>
    <cellStyle name="Normal 6 8 2 3 2 4 2 2" xfId="46108" xr:uid="{00000000-0005-0000-0000-00001E7C0000}"/>
    <cellStyle name="Normal 6 8 2 3 2 4 2 3" xfId="30884" xr:uid="{00000000-0005-0000-0000-00001F7C0000}"/>
    <cellStyle name="Normal 6 8 2 3 2 4 3" xfId="10766" xr:uid="{00000000-0005-0000-0000-0000207C0000}"/>
    <cellStyle name="Normal 6 8 2 3 2 4 3 2" xfId="41091" xr:uid="{00000000-0005-0000-0000-0000217C0000}"/>
    <cellStyle name="Normal 6 8 2 3 2 4 3 3" xfId="25867" xr:uid="{00000000-0005-0000-0000-0000227C0000}"/>
    <cellStyle name="Normal 6 8 2 3 2 4 4" xfId="36078" xr:uid="{00000000-0005-0000-0000-0000237C0000}"/>
    <cellStyle name="Normal 6 8 2 3 2 4 5" xfId="20854" xr:uid="{00000000-0005-0000-0000-0000247C0000}"/>
    <cellStyle name="Normal 6 8 2 3 2 5" xfId="12444" xr:uid="{00000000-0005-0000-0000-0000257C0000}"/>
    <cellStyle name="Normal 6 8 2 3 2 5 2" xfId="42766" xr:uid="{00000000-0005-0000-0000-0000267C0000}"/>
    <cellStyle name="Normal 6 8 2 3 2 5 3" xfId="27542" xr:uid="{00000000-0005-0000-0000-0000277C0000}"/>
    <cellStyle name="Normal 6 8 2 3 2 6" xfId="7423" xr:uid="{00000000-0005-0000-0000-0000287C0000}"/>
    <cellStyle name="Normal 6 8 2 3 2 6 2" xfId="37749" xr:uid="{00000000-0005-0000-0000-0000297C0000}"/>
    <cellStyle name="Normal 6 8 2 3 2 6 3" xfId="22525" xr:uid="{00000000-0005-0000-0000-00002A7C0000}"/>
    <cellStyle name="Normal 6 8 2 3 2 7" xfId="32737" xr:uid="{00000000-0005-0000-0000-00002B7C0000}"/>
    <cellStyle name="Normal 6 8 2 3 2 8" xfId="17512" xr:uid="{00000000-0005-0000-0000-00002C7C0000}"/>
    <cellStyle name="Normal 6 8 2 3 3" xfId="2770" xr:uid="{00000000-0005-0000-0000-00002D7C0000}"/>
    <cellStyle name="Normal 6 8 2 3 3 2" xfId="4460" xr:uid="{00000000-0005-0000-0000-00002E7C0000}"/>
    <cellStyle name="Normal 6 8 2 3 3 2 2" xfId="14533" xr:uid="{00000000-0005-0000-0000-00002F7C0000}"/>
    <cellStyle name="Normal 6 8 2 3 3 2 2 2" xfId="44855" xr:uid="{00000000-0005-0000-0000-0000307C0000}"/>
    <cellStyle name="Normal 6 8 2 3 3 2 2 3" xfId="29631" xr:uid="{00000000-0005-0000-0000-0000317C0000}"/>
    <cellStyle name="Normal 6 8 2 3 3 2 3" xfId="9513" xr:uid="{00000000-0005-0000-0000-0000327C0000}"/>
    <cellStyle name="Normal 6 8 2 3 3 2 3 2" xfId="39838" xr:uid="{00000000-0005-0000-0000-0000337C0000}"/>
    <cellStyle name="Normal 6 8 2 3 3 2 3 3" xfId="24614" xr:uid="{00000000-0005-0000-0000-0000347C0000}"/>
    <cellStyle name="Normal 6 8 2 3 3 2 4" xfId="34825" xr:uid="{00000000-0005-0000-0000-0000357C0000}"/>
    <cellStyle name="Normal 6 8 2 3 3 2 5" xfId="19601" xr:uid="{00000000-0005-0000-0000-0000367C0000}"/>
    <cellStyle name="Normal 6 8 2 3 3 3" xfId="6152" xr:uid="{00000000-0005-0000-0000-0000377C0000}"/>
    <cellStyle name="Normal 6 8 2 3 3 3 2" xfId="16204" xr:uid="{00000000-0005-0000-0000-0000387C0000}"/>
    <cellStyle name="Normal 6 8 2 3 3 3 2 2" xfId="46526" xr:uid="{00000000-0005-0000-0000-0000397C0000}"/>
    <cellStyle name="Normal 6 8 2 3 3 3 2 3" xfId="31302" xr:uid="{00000000-0005-0000-0000-00003A7C0000}"/>
    <cellStyle name="Normal 6 8 2 3 3 3 3" xfId="11184" xr:uid="{00000000-0005-0000-0000-00003B7C0000}"/>
    <cellStyle name="Normal 6 8 2 3 3 3 3 2" xfId="41509" xr:uid="{00000000-0005-0000-0000-00003C7C0000}"/>
    <cellStyle name="Normal 6 8 2 3 3 3 3 3" xfId="26285" xr:uid="{00000000-0005-0000-0000-00003D7C0000}"/>
    <cellStyle name="Normal 6 8 2 3 3 3 4" xfId="36496" xr:uid="{00000000-0005-0000-0000-00003E7C0000}"/>
    <cellStyle name="Normal 6 8 2 3 3 3 5" xfId="21272" xr:uid="{00000000-0005-0000-0000-00003F7C0000}"/>
    <cellStyle name="Normal 6 8 2 3 3 4" xfId="12862" xr:uid="{00000000-0005-0000-0000-0000407C0000}"/>
    <cellStyle name="Normal 6 8 2 3 3 4 2" xfId="43184" xr:uid="{00000000-0005-0000-0000-0000417C0000}"/>
    <cellStyle name="Normal 6 8 2 3 3 4 3" xfId="27960" xr:uid="{00000000-0005-0000-0000-0000427C0000}"/>
    <cellStyle name="Normal 6 8 2 3 3 5" xfId="7841" xr:uid="{00000000-0005-0000-0000-0000437C0000}"/>
    <cellStyle name="Normal 6 8 2 3 3 5 2" xfId="38167" xr:uid="{00000000-0005-0000-0000-0000447C0000}"/>
    <cellStyle name="Normal 6 8 2 3 3 5 3" xfId="22943" xr:uid="{00000000-0005-0000-0000-0000457C0000}"/>
    <cellStyle name="Normal 6 8 2 3 3 6" xfId="33155" xr:uid="{00000000-0005-0000-0000-0000467C0000}"/>
    <cellStyle name="Normal 6 8 2 3 3 7" xfId="17930" xr:uid="{00000000-0005-0000-0000-0000477C0000}"/>
    <cellStyle name="Normal 6 8 2 3 4" xfId="3623" xr:uid="{00000000-0005-0000-0000-0000487C0000}"/>
    <cellStyle name="Normal 6 8 2 3 4 2" xfId="13697" xr:uid="{00000000-0005-0000-0000-0000497C0000}"/>
    <cellStyle name="Normal 6 8 2 3 4 2 2" xfId="44019" xr:uid="{00000000-0005-0000-0000-00004A7C0000}"/>
    <cellStyle name="Normal 6 8 2 3 4 2 3" xfId="28795" xr:uid="{00000000-0005-0000-0000-00004B7C0000}"/>
    <cellStyle name="Normal 6 8 2 3 4 3" xfId="8677" xr:uid="{00000000-0005-0000-0000-00004C7C0000}"/>
    <cellStyle name="Normal 6 8 2 3 4 3 2" xfId="39002" xr:uid="{00000000-0005-0000-0000-00004D7C0000}"/>
    <cellStyle name="Normal 6 8 2 3 4 3 3" xfId="23778" xr:uid="{00000000-0005-0000-0000-00004E7C0000}"/>
    <cellStyle name="Normal 6 8 2 3 4 4" xfId="33989" xr:uid="{00000000-0005-0000-0000-00004F7C0000}"/>
    <cellStyle name="Normal 6 8 2 3 4 5" xfId="18765" xr:uid="{00000000-0005-0000-0000-0000507C0000}"/>
    <cellStyle name="Normal 6 8 2 3 5" xfId="5316" xr:uid="{00000000-0005-0000-0000-0000517C0000}"/>
    <cellStyle name="Normal 6 8 2 3 5 2" xfId="15368" xr:uid="{00000000-0005-0000-0000-0000527C0000}"/>
    <cellStyle name="Normal 6 8 2 3 5 2 2" xfId="45690" xr:uid="{00000000-0005-0000-0000-0000537C0000}"/>
    <cellStyle name="Normal 6 8 2 3 5 2 3" xfId="30466" xr:uid="{00000000-0005-0000-0000-0000547C0000}"/>
    <cellStyle name="Normal 6 8 2 3 5 3" xfId="10348" xr:uid="{00000000-0005-0000-0000-0000557C0000}"/>
    <cellStyle name="Normal 6 8 2 3 5 3 2" xfId="40673" xr:uid="{00000000-0005-0000-0000-0000567C0000}"/>
    <cellStyle name="Normal 6 8 2 3 5 3 3" xfId="25449" xr:uid="{00000000-0005-0000-0000-0000577C0000}"/>
    <cellStyle name="Normal 6 8 2 3 5 4" xfId="35660" xr:uid="{00000000-0005-0000-0000-0000587C0000}"/>
    <cellStyle name="Normal 6 8 2 3 5 5" xfId="20436" xr:uid="{00000000-0005-0000-0000-0000597C0000}"/>
    <cellStyle name="Normal 6 8 2 3 6" xfId="12026" xr:uid="{00000000-0005-0000-0000-00005A7C0000}"/>
    <cellStyle name="Normal 6 8 2 3 6 2" xfId="42348" xr:uid="{00000000-0005-0000-0000-00005B7C0000}"/>
    <cellStyle name="Normal 6 8 2 3 6 3" xfId="27124" xr:uid="{00000000-0005-0000-0000-00005C7C0000}"/>
    <cellStyle name="Normal 6 8 2 3 7" xfId="7005" xr:uid="{00000000-0005-0000-0000-00005D7C0000}"/>
    <cellStyle name="Normal 6 8 2 3 7 2" xfId="37331" xr:uid="{00000000-0005-0000-0000-00005E7C0000}"/>
    <cellStyle name="Normal 6 8 2 3 7 3" xfId="22107" xr:uid="{00000000-0005-0000-0000-00005F7C0000}"/>
    <cellStyle name="Normal 6 8 2 3 8" xfId="32319" xr:uid="{00000000-0005-0000-0000-0000607C0000}"/>
    <cellStyle name="Normal 6 8 2 3 9" xfId="17094" xr:uid="{00000000-0005-0000-0000-0000617C0000}"/>
    <cellStyle name="Normal 6 8 2 4" xfId="2141" xr:uid="{00000000-0005-0000-0000-0000627C0000}"/>
    <cellStyle name="Normal 6 8 2 4 2" xfId="2980" xr:uid="{00000000-0005-0000-0000-0000637C0000}"/>
    <cellStyle name="Normal 6 8 2 4 2 2" xfId="4670" xr:uid="{00000000-0005-0000-0000-0000647C0000}"/>
    <cellStyle name="Normal 6 8 2 4 2 2 2" xfId="14743" xr:uid="{00000000-0005-0000-0000-0000657C0000}"/>
    <cellStyle name="Normal 6 8 2 4 2 2 2 2" xfId="45065" xr:uid="{00000000-0005-0000-0000-0000667C0000}"/>
    <cellStyle name="Normal 6 8 2 4 2 2 2 3" xfId="29841" xr:uid="{00000000-0005-0000-0000-0000677C0000}"/>
    <cellStyle name="Normal 6 8 2 4 2 2 3" xfId="9723" xr:uid="{00000000-0005-0000-0000-0000687C0000}"/>
    <cellStyle name="Normal 6 8 2 4 2 2 3 2" xfId="40048" xr:uid="{00000000-0005-0000-0000-0000697C0000}"/>
    <cellStyle name="Normal 6 8 2 4 2 2 3 3" xfId="24824" xr:uid="{00000000-0005-0000-0000-00006A7C0000}"/>
    <cellStyle name="Normal 6 8 2 4 2 2 4" xfId="35035" xr:uid="{00000000-0005-0000-0000-00006B7C0000}"/>
    <cellStyle name="Normal 6 8 2 4 2 2 5" xfId="19811" xr:uid="{00000000-0005-0000-0000-00006C7C0000}"/>
    <cellStyle name="Normal 6 8 2 4 2 3" xfId="6362" xr:uid="{00000000-0005-0000-0000-00006D7C0000}"/>
    <cellStyle name="Normal 6 8 2 4 2 3 2" xfId="16414" xr:uid="{00000000-0005-0000-0000-00006E7C0000}"/>
    <cellStyle name="Normal 6 8 2 4 2 3 2 2" xfId="46736" xr:uid="{00000000-0005-0000-0000-00006F7C0000}"/>
    <cellStyle name="Normal 6 8 2 4 2 3 2 3" xfId="31512" xr:uid="{00000000-0005-0000-0000-0000707C0000}"/>
    <cellStyle name="Normal 6 8 2 4 2 3 3" xfId="11394" xr:uid="{00000000-0005-0000-0000-0000717C0000}"/>
    <cellStyle name="Normal 6 8 2 4 2 3 3 2" xfId="41719" xr:uid="{00000000-0005-0000-0000-0000727C0000}"/>
    <cellStyle name="Normal 6 8 2 4 2 3 3 3" xfId="26495" xr:uid="{00000000-0005-0000-0000-0000737C0000}"/>
    <cellStyle name="Normal 6 8 2 4 2 3 4" xfId="36706" xr:uid="{00000000-0005-0000-0000-0000747C0000}"/>
    <cellStyle name="Normal 6 8 2 4 2 3 5" xfId="21482" xr:uid="{00000000-0005-0000-0000-0000757C0000}"/>
    <cellStyle name="Normal 6 8 2 4 2 4" xfId="13072" xr:uid="{00000000-0005-0000-0000-0000767C0000}"/>
    <cellStyle name="Normal 6 8 2 4 2 4 2" xfId="43394" xr:uid="{00000000-0005-0000-0000-0000777C0000}"/>
    <cellStyle name="Normal 6 8 2 4 2 4 3" xfId="28170" xr:uid="{00000000-0005-0000-0000-0000787C0000}"/>
    <cellStyle name="Normal 6 8 2 4 2 5" xfId="8051" xr:uid="{00000000-0005-0000-0000-0000797C0000}"/>
    <cellStyle name="Normal 6 8 2 4 2 5 2" xfId="38377" xr:uid="{00000000-0005-0000-0000-00007A7C0000}"/>
    <cellStyle name="Normal 6 8 2 4 2 5 3" xfId="23153" xr:uid="{00000000-0005-0000-0000-00007B7C0000}"/>
    <cellStyle name="Normal 6 8 2 4 2 6" xfId="33365" xr:uid="{00000000-0005-0000-0000-00007C7C0000}"/>
    <cellStyle name="Normal 6 8 2 4 2 7" xfId="18140" xr:uid="{00000000-0005-0000-0000-00007D7C0000}"/>
    <cellStyle name="Normal 6 8 2 4 3" xfId="3833" xr:uid="{00000000-0005-0000-0000-00007E7C0000}"/>
    <cellStyle name="Normal 6 8 2 4 3 2" xfId="13907" xr:uid="{00000000-0005-0000-0000-00007F7C0000}"/>
    <cellStyle name="Normal 6 8 2 4 3 2 2" xfId="44229" xr:uid="{00000000-0005-0000-0000-0000807C0000}"/>
    <cellStyle name="Normal 6 8 2 4 3 2 3" xfId="29005" xr:uid="{00000000-0005-0000-0000-0000817C0000}"/>
    <cellStyle name="Normal 6 8 2 4 3 3" xfId="8887" xr:uid="{00000000-0005-0000-0000-0000827C0000}"/>
    <cellStyle name="Normal 6 8 2 4 3 3 2" xfId="39212" xr:uid="{00000000-0005-0000-0000-0000837C0000}"/>
    <cellStyle name="Normal 6 8 2 4 3 3 3" xfId="23988" xr:uid="{00000000-0005-0000-0000-0000847C0000}"/>
    <cellStyle name="Normal 6 8 2 4 3 4" xfId="34199" xr:uid="{00000000-0005-0000-0000-0000857C0000}"/>
    <cellStyle name="Normal 6 8 2 4 3 5" xfId="18975" xr:uid="{00000000-0005-0000-0000-0000867C0000}"/>
    <cellStyle name="Normal 6 8 2 4 4" xfId="5526" xr:uid="{00000000-0005-0000-0000-0000877C0000}"/>
    <cellStyle name="Normal 6 8 2 4 4 2" xfId="15578" xr:uid="{00000000-0005-0000-0000-0000887C0000}"/>
    <cellStyle name="Normal 6 8 2 4 4 2 2" xfId="45900" xr:uid="{00000000-0005-0000-0000-0000897C0000}"/>
    <cellStyle name="Normal 6 8 2 4 4 2 3" xfId="30676" xr:uid="{00000000-0005-0000-0000-00008A7C0000}"/>
    <cellStyle name="Normal 6 8 2 4 4 3" xfId="10558" xr:uid="{00000000-0005-0000-0000-00008B7C0000}"/>
    <cellStyle name="Normal 6 8 2 4 4 3 2" xfId="40883" xr:uid="{00000000-0005-0000-0000-00008C7C0000}"/>
    <cellStyle name="Normal 6 8 2 4 4 3 3" xfId="25659" xr:uid="{00000000-0005-0000-0000-00008D7C0000}"/>
    <cellStyle name="Normal 6 8 2 4 4 4" xfId="35870" xr:uid="{00000000-0005-0000-0000-00008E7C0000}"/>
    <cellStyle name="Normal 6 8 2 4 4 5" xfId="20646" xr:uid="{00000000-0005-0000-0000-00008F7C0000}"/>
    <cellStyle name="Normal 6 8 2 4 5" xfId="12236" xr:uid="{00000000-0005-0000-0000-0000907C0000}"/>
    <cellStyle name="Normal 6 8 2 4 5 2" xfId="42558" xr:uid="{00000000-0005-0000-0000-0000917C0000}"/>
    <cellStyle name="Normal 6 8 2 4 5 3" xfId="27334" xr:uid="{00000000-0005-0000-0000-0000927C0000}"/>
    <cellStyle name="Normal 6 8 2 4 6" xfId="7215" xr:uid="{00000000-0005-0000-0000-0000937C0000}"/>
    <cellStyle name="Normal 6 8 2 4 6 2" xfId="37541" xr:uid="{00000000-0005-0000-0000-0000947C0000}"/>
    <cellStyle name="Normal 6 8 2 4 6 3" xfId="22317" xr:uid="{00000000-0005-0000-0000-0000957C0000}"/>
    <cellStyle name="Normal 6 8 2 4 7" xfId="32529" xr:uid="{00000000-0005-0000-0000-0000967C0000}"/>
    <cellStyle name="Normal 6 8 2 4 8" xfId="17304" xr:uid="{00000000-0005-0000-0000-0000977C0000}"/>
    <cellStyle name="Normal 6 8 2 5" xfId="2562" xr:uid="{00000000-0005-0000-0000-0000987C0000}"/>
    <cellStyle name="Normal 6 8 2 5 2" xfId="4252" xr:uid="{00000000-0005-0000-0000-0000997C0000}"/>
    <cellStyle name="Normal 6 8 2 5 2 2" xfId="14325" xr:uid="{00000000-0005-0000-0000-00009A7C0000}"/>
    <cellStyle name="Normal 6 8 2 5 2 2 2" xfId="44647" xr:uid="{00000000-0005-0000-0000-00009B7C0000}"/>
    <cellStyle name="Normal 6 8 2 5 2 2 3" xfId="29423" xr:uid="{00000000-0005-0000-0000-00009C7C0000}"/>
    <cellStyle name="Normal 6 8 2 5 2 3" xfId="9305" xr:uid="{00000000-0005-0000-0000-00009D7C0000}"/>
    <cellStyle name="Normal 6 8 2 5 2 3 2" xfId="39630" xr:uid="{00000000-0005-0000-0000-00009E7C0000}"/>
    <cellStyle name="Normal 6 8 2 5 2 3 3" xfId="24406" xr:uid="{00000000-0005-0000-0000-00009F7C0000}"/>
    <cellStyle name="Normal 6 8 2 5 2 4" xfId="34617" xr:uid="{00000000-0005-0000-0000-0000A07C0000}"/>
    <cellStyle name="Normal 6 8 2 5 2 5" xfId="19393" xr:uid="{00000000-0005-0000-0000-0000A17C0000}"/>
    <cellStyle name="Normal 6 8 2 5 3" xfId="5944" xr:uid="{00000000-0005-0000-0000-0000A27C0000}"/>
    <cellStyle name="Normal 6 8 2 5 3 2" xfId="15996" xr:uid="{00000000-0005-0000-0000-0000A37C0000}"/>
    <cellStyle name="Normal 6 8 2 5 3 2 2" xfId="46318" xr:uid="{00000000-0005-0000-0000-0000A47C0000}"/>
    <cellStyle name="Normal 6 8 2 5 3 2 3" xfId="31094" xr:uid="{00000000-0005-0000-0000-0000A57C0000}"/>
    <cellStyle name="Normal 6 8 2 5 3 3" xfId="10976" xr:uid="{00000000-0005-0000-0000-0000A67C0000}"/>
    <cellStyle name="Normal 6 8 2 5 3 3 2" xfId="41301" xr:uid="{00000000-0005-0000-0000-0000A77C0000}"/>
    <cellStyle name="Normal 6 8 2 5 3 3 3" xfId="26077" xr:uid="{00000000-0005-0000-0000-0000A87C0000}"/>
    <cellStyle name="Normal 6 8 2 5 3 4" xfId="36288" xr:uid="{00000000-0005-0000-0000-0000A97C0000}"/>
    <cellStyle name="Normal 6 8 2 5 3 5" xfId="21064" xr:uid="{00000000-0005-0000-0000-0000AA7C0000}"/>
    <cellStyle name="Normal 6 8 2 5 4" xfId="12654" xr:uid="{00000000-0005-0000-0000-0000AB7C0000}"/>
    <cellStyle name="Normal 6 8 2 5 4 2" xfId="42976" xr:uid="{00000000-0005-0000-0000-0000AC7C0000}"/>
    <cellStyle name="Normal 6 8 2 5 4 3" xfId="27752" xr:uid="{00000000-0005-0000-0000-0000AD7C0000}"/>
    <cellStyle name="Normal 6 8 2 5 5" xfId="7633" xr:uid="{00000000-0005-0000-0000-0000AE7C0000}"/>
    <cellStyle name="Normal 6 8 2 5 5 2" xfId="37959" xr:uid="{00000000-0005-0000-0000-0000AF7C0000}"/>
    <cellStyle name="Normal 6 8 2 5 5 3" xfId="22735" xr:uid="{00000000-0005-0000-0000-0000B07C0000}"/>
    <cellStyle name="Normal 6 8 2 5 6" xfId="32947" xr:uid="{00000000-0005-0000-0000-0000B17C0000}"/>
    <cellStyle name="Normal 6 8 2 5 7" xfId="17722" xr:uid="{00000000-0005-0000-0000-0000B27C0000}"/>
    <cellStyle name="Normal 6 8 2 6" xfId="3415" xr:uid="{00000000-0005-0000-0000-0000B37C0000}"/>
    <cellStyle name="Normal 6 8 2 6 2" xfId="13489" xr:uid="{00000000-0005-0000-0000-0000B47C0000}"/>
    <cellStyle name="Normal 6 8 2 6 2 2" xfId="43811" xr:uid="{00000000-0005-0000-0000-0000B57C0000}"/>
    <cellStyle name="Normal 6 8 2 6 2 3" xfId="28587" xr:uid="{00000000-0005-0000-0000-0000B67C0000}"/>
    <cellStyle name="Normal 6 8 2 6 3" xfId="8469" xr:uid="{00000000-0005-0000-0000-0000B77C0000}"/>
    <cellStyle name="Normal 6 8 2 6 3 2" xfId="38794" xr:uid="{00000000-0005-0000-0000-0000B87C0000}"/>
    <cellStyle name="Normal 6 8 2 6 3 3" xfId="23570" xr:uid="{00000000-0005-0000-0000-0000B97C0000}"/>
    <cellStyle name="Normal 6 8 2 6 4" xfId="33781" xr:uid="{00000000-0005-0000-0000-0000BA7C0000}"/>
    <cellStyle name="Normal 6 8 2 6 5" xfId="18557" xr:uid="{00000000-0005-0000-0000-0000BB7C0000}"/>
    <cellStyle name="Normal 6 8 2 7" xfId="5108" xr:uid="{00000000-0005-0000-0000-0000BC7C0000}"/>
    <cellStyle name="Normal 6 8 2 7 2" xfId="15160" xr:uid="{00000000-0005-0000-0000-0000BD7C0000}"/>
    <cellStyle name="Normal 6 8 2 7 2 2" xfId="45482" xr:uid="{00000000-0005-0000-0000-0000BE7C0000}"/>
    <cellStyle name="Normal 6 8 2 7 2 3" xfId="30258" xr:uid="{00000000-0005-0000-0000-0000BF7C0000}"/>
    <cellStyle name="Normal 6 8 2 7 3" xfId="10140" xr:uid="{00000000-0005-0000-0000-0000C07C0000}"/>
    <cellStyle name="Normal 6 8 2 7 3 2" xfId="40465" xr:uid="{00000000-0005-0000-0000-0000C17C0000}"/>
    <cellStyle name="Normal 6 8 2 7 3 3" xfId="25241" xr:uid="{00000000-0005-0000-0000-0000C27C0000}"/>
    <cellStyle name="Normal 6 8 2 7 4" xfId="35452" xr:uid="{00000000-0005-0000-0000-0000C37C0000}"/>
    <cellStyle name="Normal 6 8 2 7 5" xfId="20228" xr:uid="{00000000-0005-0000-0000-0000C47C0000}"/>
    <cellStyle name="Normal 6 8 2 8" xfId="11818" xr:uid="{00000000-0005-0000-0000-0000C57C0000}"/>
    <cellStyle name="Normal 6 8 2 8 2" xfId="42140" xr:uid="{00000000-0005-0000-0000-0000C67C0000}"/>
    <cellStyle name="Normal 6 8 2 8 3" xfId="26916" xr:uid="{00000000-0005-0000-0000-0000C77C0000}"/>
    <cellStyle name="Normal 6 8 2 9" xfId="6797" xr:uid="{00000000-0005-0000-0000-0000C87C0000}"/>
    <cellStyle name="Normal 6 8 2 9 2" xfId="37123" xr:uid="{00000000-0005-0000-0000-0000C97C0000}"/>
    <cellStyle name="Normal 6 8 2 9 3" xfId="21899" xr:uid="{00000000-0005-0000-0000-0000CA7C0000}"/>
    <cellStyle name="Normal 6 8 3" xfId="1761" xr:uid="{00000000-0005-0000-0000-0000CB7C0000}"/>
    <cellStyle name="Normal 6 8 3 10" xfId="16938" xr:uid="{00000000-0005-0000-0000-0000CC7C0000}"/>
    <cellStyle name="Normal 6 8 3 2" xfId="1980" xr:uid="{00000000-0005-0000-0000-0000CD7C0000}"/>
    <cellStyle name="Normal 6 8 3 2 2" xfId="2401" xr:uid="{00000000-0005-0000-0000-0000CE7C0000}"/>
    <cellStyle name="Normal 6 8 3 2 2 2" xfId="3240" xr:uid="{00000000-0005-0000-0000-0000CF7C0000}"/>
    <cellStyle name="Normal 6 8 3 2 2 2 2" xfId="4930" xr:uid="{00000000-0005-0000-0000-0000D07C0000}"/>
    <cellStyle name="Normal 6 8 3 2 2 2 2 2" xfId="15003" xr:uid="{00000000-0005-0000-0000-0000D17C0000}"/>
    <cellStyle name="Normal 6 8 3 2 2 2 2 2 2" xfId="45325" xr:uid="{00000000-0005-0000-0000-0000D27C0000}"/>
    <cellStyle name="Normal 6 8 3 2 2 2 2 2 3" xfId="30101" xr:uid="{00000000-0005-0000-0000-0000D37C0000}"/>
    <cellStyle name="Normal 6 8 3 2 2 2 2 3" xfId="9983" xr:uid="{00000000-0005-0000-0000-0000D47C0000}"/>
    <cellStyle name="Normal 6 8 3 2 2 2 2 3 2" xfId="40308" xr:uid="{00000000-0005-0000-0000-0000D57C0000}"/>
    <cellStyle name="Normal 6 8 3 2 2 2 2 3 3" xfId="25084" xr:uid="{00000000-0005-0000-0000-0000D67C0000}"/>
    <cellStyle name="Normal 6 8 3 2 2 2 2 4" xfId="35295" xr:uid="{00000000-0005-0000-0000-0000D77C0000}"/>
    <cellStyle name="Normal 6 8 3 2 2 2 2 5" xfId="20071" xr:uid="{00000000-0005-0000-0000-0000D87C0000}"/>
    <cellStyle name="Normal 6 8 3 2 2 2 3" xfId="6622" xr:uid="{00000000-0005-0000-0000-0000D97C0000}"/>
    <cellStyle name="Normal 6 8 3 2 2 2 3 2" xfId="16674" xr:uid="{00000000-0005-0000-0000-0000DA7C0000}"/>
    <cellStyle name="Normal 6 8 3 2 2 2 3 2 2" xfId="46996" xr:uid="{00000000-0005-0000-0000-0000DB7C0000}"/>
    <cellStyle name="Normal 6 8 3 2 2 2 3 2 3" xfId="31772" xr:uid="{00000000-0005-0000-0000-0000DC7C0000}"/>
    <cellStyle name="Normal 6 8 3 2 2 2 3 3" xfId="11654" xr:uid="{00000000-0005-0000-0000-0000DD7C0000}"/>
    <cellStyle name="Normal 6 8 3 2 2 2 3 3 2" xfId="41979" xr:uid="{00000000-0005-0000-0000-0000DE7C0000}"/>
    <cellStyle name="Normal 6 8 3 2 2 2 3 3 3" xfId="26755" xr:uid="{00000000-0005-0000-0000-0000DF7C0000}"/>
    <cellStyle name="Normal 6 8 3 2 2 2 3 4" xfId="36966" xr:uid="{00000000-0005-0000-0000-0000E07C0000}"/>
    <cellStyle name="Normal 6 8 3 2 2 2 3 5" xfId="21742" xr:uid="{00000000-0005-0000-0000-0000E17C0000}"/>
    <cellStyle name="Normal 6 8 3 2 2 2 4" xfId="13332" xr:uid="{00000000-0005-0000-0000-0000E27C0000}"/>
    <cellStyle name="Normal 6 8 3 2 2 2 4 2" xfId="43654" xr:uid="{00000000-0005-0000-0000-0000E37C0000}"/>
    <cellStyle name="Normal 6 8 3 2 2 2 4 3" xfId="28430" xr:uid="{00000000-0005-0000-0000-0000E47C0000}"/>
    <cellStyle name="Normal 6 8 3 2 2 2 5" xfId="8311" xr:uid="{00000000-0005-0000-0000-0000E57C0000}"/>
    <cellStyle name="Normal 6 8 3 2 2 2 5 2" xfId="38637" xr:uid="{00000000-0005-0000-0000-0000E67C0000}"/>
    <cellStyle name="Normal 6 8 3 2 2 2 5 3" xfId="23413" xr:uid="{00000000-0005-0000-0000-0000E77C0000}"/>
    <cellStyle name="Normal 6 8 3 2 2 2 6" xfId="33625" xr:uid="{00000000-0005-0000-0000-0000E87C0000}"/>
    <cellStyle name="Normal 6 8 3 2 2 2 7" xfId="18400" xr:uid="{00000000-0005-0000-0000-0000E97C0000}"/>
    <cellStyle name="Normal 6 8 3 2 2 3" xfId="4093" xr:uid="{00000000-0005-0000-0000-0000EA7C0000}"/>
    <cellStyle name="Normal 6 8 3 2 2 3 2" xfId="14167" xr:uid="{00000000-0005-0000-0000-0000EB7C0000}"/>
    <cellStyle name="Normal 6 8 3 2 2 3 2 2" xfId="44489" xr:uid="{00000000-0005-0000-0000-0000EC7C0000}"/>
    <cellStyle name="Normal 6 8 3 2 2 3 2 3" xfId="29265" xr:uid="{00000000-0005-0000-0000-0000ED7C0000}"/>
    <cellStyle name="Normal 6 8 3 2 2 3 3" xfId="9147" xr:uid="{00000000-0005-0000-0000-0000EE7C0000}"/>
    <cellStyle name="Normal 6 8 3 2 2 3 3 2" xfId="39472" xr:uid="{00000000-0005-0000-0000-0000EF7C0000}"/>
    <cellStyle name="Normal 6 8 3 2 2 3 3 3" xfId="24248" xr:uid="{00000000-0005-0000-0000-0000F07C0000}"/>
    <cellStyle name="Normal 6 8 3 2 2 3 4" xfId="34459" xr:uid="{00000000-0005-0000-0000-0000F17C0000}"/>
    <cellStyle name="Normal 6 8 3 2 2 3 5" xfId="19235" xr:uid="{00000000-0005-0000-0000-0000F27C0000}"/>
    <cellStyle name="Normal 6 8 3 2 2 4" xfId="5786" xr:uid="{00000000-0005-0000-0000-0000F37C0000}"/>
    <cellStyle name="Normal 6 8 3 2 2 4 2" xfId="15838" xr:uid="{00000000-0005-0000-0000-0000F47C0000}"/>
    <cellStyle name="Normal 6 8 3 2 2 4 2 2" xfId="46160" xr:uid="{00000000-0005-0000-0000-0000F57C0000}"/>
    <cellStyle name="Normal 6 8 3 2 2 4 2 3" xfId="30936" xr:uid="{00000000-0005-0000-0000-0000F67C0000}"/>
    <cellStyle name="Normal 6 8 3 2 2 4 3" xfId="10818" xr:uid="{00000000-0005-0000-0000-0000F77C0000}"/>
    <cellStyle name="Normal 6 8 3 2 2 4 3 2" xfId="41143" xr:uid="{00000000-0005-0000-0000-0000F87C0000}"/>
    <cellStyle name="Normal 6 8 3 2 2 4 3 3" xfId="25919" xr:uid="{00000000-0005-0000-0000-0000F97C0000}"/>
    <cellStyle name="Normal 6 8 3 2 2 4 4" xfId="36130" xr:uid="{00000000-0005-0000-0000-0000FA7C0000}"/>
    <cellStyle name="Normal 6 8 3 2 2 4 5" xfId="20906" xr:uid="{00000000-0005-0000-0000-0000FB7C0000}"/>
    <cellStyle name="Normal 6 8 3 2 2 5" xfId="12496" xr:uid="{00000000-0005-0000-0000-0000FC7C0000}"/>
    <cellStyle name="Normal 6 8 3 2 2 5 2" xfId="42818" xr:uid="{00000000-0005-0000-0000-0000FD7C0000}"/>
    <cellStyle name="Normal 6 8 3 2 2 5 3" xfId="27594" xr:uid="{00000000-0005-0000-0000-0000FE7C0000}"/>
    <cellStyle name="Normal 6 8 3 2 2 6" xfId="7475" xr:uid="{00000000-0005-0000-0000-0000FF7C0000}"/>
    <cellStyle name="Normal 6 8 3 2 2 6 2" xfId="37801" xr:uid="{00000000-0005-0000-0000-0000007D0000}"/>
    <cellStyle name="Normal 6 8 3 2 2 6 3" xfId="22577" xr:uid="{00000000-0005-0000-0000-0000017D0000}"/>
    <cellStyle name="Normal 6 8 3 2 2 7" xfId="32789" xr:uid="{00000000-0005-0000-0000-0000027D0000}"/>
    <cellStyle name="Normal 6 8 3 2 2 8" xfId="17564" xr:uid="{00000000-0005-0000-0000-0000037D0000}"/>
    <cellStyle name="Normal 6 8 3 2 3" xfId="2822" xr:uid="{00000000-0005-0000-0000-0000047D0000}"/>
    <cellStyle name="Normal 6 8 3 2 3 2" xfId="4512" xr:uid="{00000000-0005-0000-0000-0000057D0000}"/>
    <cellStyle name="Normal 6 8 3 2 3 2 2" xfId="14585" xr:uid="{00000000-0005-0000-0000-0000067D0000}"/>
    <cellStyle name="Normal 6 8 3 2 3 2 2 2" xfId="44907" xr:uid="{00000000-0005-0000-0000-0000077D0000}"/>
    <cellStyle name="Normal 6 8 3 2 3 2 2 3" xfId="29683" xr:uid="{00000000-0005-0000-0000-0000087D0000}"/>
    <cellStyle name="Normal 6 8 3 2 3 2 3" xfId="9565" xr:uid="{00000000-0005-0000-0000-0000097D0000}"/>
    <cellStyle name="Normal 6 8 3 2 3 2 3 2" xfId="39890" xr:uid="{00000000-0005-0000-0000-00000A7D0000}"/>
    <cellStyle name="Normal 6 8 3 2 3 2 3 3" xfId="24666" xr:uid="{00000000-0005-0000-0000-00000B7D0000}"/>
    <cellStyle name="Normal 6 8 3 2 3 2 4" xfId="34877" xr:uid="{00000000-0005-0000-0000-00000C7D0000}"/>
    <cellStyle name="Normal 6 8 3 2 3 2 5" xfId="19653" xr:uid="{00000000-0005-0000-0000-00000D7D0000}"/>
    <cellStyle name="Normal 6 8 3 2 3 3" xfId="6204" xr:uid="{00000000-0005-0000-0000-00000E7D0000}"/>
    <cellStyle name="Normal 6 8 3 2 3 3 2" xfId="16256" xr:uid="{00000000-0005-0000-0000-00000F7D0000}"/>
    <cellStyle name="Normal 6 8 3 2 3 3 2 2" xfId="46578" xr:uid="{00000000-0005-0000-0000-0000107D0000}"/>
    <cellStyle name="Normal 6 8 3 2 3 3 2 3" xfId="31354" xr:uid="{00000000-0005-0000-0000-0000117D0000}"/>
    <cellStyle name="Normal 6 8 3 2 3 3 3" xfId="11236" xr:uid="{00000000-0005-0000-0000-0000127D0000}"/>
    <cellStyle name="Normal 6 8 3 2 3 3 3 2" xfId="41561" xr:uid="{00000000-0005-0000-0000-0000137D0000}"/>
    <cellStyle name="Normal 6 8 3 2 3 3 3 3" xfId="26337" xr:uid="{00000000-0005-0000-0000-0000147D0000}"/>
    <cellStyle name="Normal 6 8 3 2 3 3 4" xfId="36548" xr:uid="{00000000-0005-0000-0000-0000157D0000}"/>
    <cellStyle name="Normal 6 8 3 2 3 3 5" xfId="21324" xr:uid="{00000000-0005-0000-0000-0000167D0000}"/>
    <cellStyle name="Normal 6 8 3 2 3 4" xfId="12914" xr:uid="{00000000-0005-0000-0000-0000177D0000}"/>
    <cellStyle name="Normal 6 8 3 2 3 4 2" xfId="43236" xr:uid="{00000000-0005-0000-0000-0000187D0000}"/>
    <cellStyle name="Normal 6 8 3 2 3 4 3" xfId="28012" xr:uid="{00000000-0005-0000-0000-0000197D0000}"/>
    <cellStyle name="Normal 6 8 3 2 3 5" xfId="7893" xr:uid="{00000000-0005-0000-0000-00001A7D0000}"/>
    <cellStyle name="Normal 6 8 3 2 3 5 2" xfId="38219" xr:uid="{00000000-0005-0000-0000-00001B7D0000}"/>
    <cellStyle name="Normal 6 8 3 2 3 5 3" xfId="22995" xr:uid="{00000000-0005-0000-0000-00001C7D0000}"/>
    <cellStyle name="Normal 6 8 3 2 3 6" xfId="33207" xr:uid="{00000000-0005-0000-0000-00001D7D0000}"/>
    <cellStyle name="Normal 6 8 3 2 3 7" xfId="17982" xr:uid="{00000000-0005-0000-0000-00001E7D0000}"/>
    <cellStyle name="Normal 6 8 3 2 4" xfId="3675" xr:uid="{00000000-0005-0000-0000-00001F7D0000}"/>
    <cellStyle name="Normal 6 8 3 2 4 2" xfId="13749" xr:uid="{00000000-0005-0000-0000-0000207D0000}"/>
    <cellStyle name="Normal 6 8 3 2 4 2 2" xfId="44071" xr:uid="{00000000-0005-0000-0000-0000217D0000}"/>
    <cellStyle name="Normal 6 8 3 2 4 2 3" xfId="28847" xr:uid="{00000000-0005-0000-0000-0000227D0000}"/>
    <cellStyle name="Normal 6 8 3 2 4 3" xfId="8729" xr:uid="{00000000-0005-0000-0000-0000237D0000}"/>
    <cellStyle name="Normal 6 8 3 2 4 3 2" xfId="39054" xr:uid="{00000000-0005-0000-0000-0000247D0000}"/>
    <cellStyle name="Normal 6 8 3 2 4 3 3" xfId="23830" xr:uid="{00000000-0005-0000-0000-0000257D0000}"/>
    <cellStyle name="Normal 6 8 3 2 4 4" xfId="34041" xr:uid="{00000000-0005-0000-0000-0000267D0000}"/>
    <cellStyle name="Normal 6 8 3 2 4 5" xfId="18817" xr:uid="{00000000-0005-0000-0000-0000277D0000}"/>
    <cellStyle name="Normal 6 8 3 2 5" xfId="5368" xr:uid="{00000000-0005-0000-0000-0000287D0000}"/>
    <cellStyle name="Normal 6 8 3 2 5 2" xfId="15420" xr:uid="{00000000-0005-0000-0000-0000297D0000}"/>
    <cellStyle name="Normal 6 8 3 2 5 2 2" xfId="45742" xr:uid="{00000000-0005-0000-0000-00002A7D0000}"/>
    <cellStyle name="Normal 6 8 3 2 5 2 3" xfId="30518" xr:uid="{00000000-0005-0000-0000-00002B7D0000}"/>
    <cellStyle name="Normal 6 8 3 2 5 3" xfId="10400" xr:uid="{00000000-0005-0000-0000-00002C7D0000}"/>
    <cellStyle name="Normal 6 8 3 2 5 3 2" xfId="40725" xr:uid="{00000000-0005-0000-0000-00002D7D0000}"/>
    <cellStyle name="Normal 6 8 3 2 5 3 3" xfId="25501" xr:uid="{00000000-0005-0000-0000-00002E7D0000}"/>
    <cellStyle name="Normal 6 8 3 2 5 4" xfId="35712" xr:uid="{00000000-0005-0000-0000-00002F7D0000}"/>
    <cellStyle name="Normal 6 8 3 2 5 5" xfId="20488" xr:uid="{00000000-0005-0000-0000-0000307D0000}"/>
    <cellStyle name="Normal 6 8 3 2 6" xfId="12078" xr:uid="{00000000-0005-0000-0000-0000317D0000}"/>
    <cellStyle name="Normal 6 8 3 2 6 2" xfId="42400" xr:uid="{00000000-0005-0000-0000-0000327D0000}"/>
    <cellStyle name="Normal 6 8 3 2 6 3" xfId="27176" xr:uid="{00000000-0005-0000-0000-0000337D0000}"/>
    <cellStyle name="Normal 6 8 3 2 7" xfId="7057" xr:uid="{00000000-0005-0000-0000-0000347D0000}"/>
    <cellStyle name="Normal 6 8 3 2 7 2" xfId="37383" xr:uid="{00000000-0005-0000-0000-0000357D0000}"/>
    <cellStyle name="Normal 6 8 3 2 7 3" xfId="22159" xr:uid="{00000000-0005-0000-0000-0000367D0000}"/>
    <cellStyle name="Normal 6 8 3 2 8" xfId="32371" xr:uid="{00000000-0005-0000-0000-0000377D0000}"/>
    <cellStyle name="Normal 6 8 3 2 9" xfId="17146" xr:uid="{00000000-0005-0000-0000-0000387D0000}"/>
    <cellStyle name="Normal 6 8 3 3" xfId="2193" xr:uid="{00000000-0005-0000-0000-0000397D0000}"/>
    <cellStyle name="Normal 6 8 3 3 2" xfId="3032" xr:uid="{00000000-0005-0000-0000-00003A7D0000}"/>
    <cellStyle name="Normal 6 8 3 3 2 2" xfId="4722" xr:uid="{00000000-0005-0000-0000-00003B7D0000}"/>
    <cellStyle name="Normal 6 8 3 3 2 2 2" xfId="14795" xr:uid="{00000000-0005-0000-0000-00003C7D0000}"/>
    <cellStyle name="Normal 6 8 3 3 2 2 2 2" xfId="45117" xr:uid="{00000000-0005-0000-0000-00003D7D0000}"/>
    <cellStyle name="Normal 6 8 3 3 2 2 2 3" xfId="29893" xr:uid="{00000000-0005-0000-0000-00003E7D0000}"/>
    <cellStyle name="Normal 6 8 3 3 2 2 3" xfId="9775" xr:uid="{00000000-0005-0000-0000-00003F7D0000}"/>
    <cellStyle name="Normal 6 8 3 3 2 2 3 2" xfId="40100" xr:uid="{00000000-0005-0000-0000-0000407D0000}"/>
    <cellStyle name="Normal 6 8 3 3 2 2 3 3" xfId="24876" xr:uid="{00000000-0005-0000-0000-0000417D0000}"/>
    <cellStyle name="Normal 6 8 3 3 2 2 4" xfId="35087" xr:uid="{00000000-0005-0000-0000-0000427D0000}"/>
    <cellStyle name="Normal 6 8 3 3 2 2 5" xfId="19863" xr:uid="{00000000-0005-0000-0000-0000437D0000}"/>
    <cellStyle name="Normal 6 8 3 3 2 3" xfId="6414" xr:uid="{00000000-0005-0000-0000-0000447D0000}"/>
    <cellStyle name="Normal 6 8 3 3 2 3 2" xfId="16466" xr:uid="{00000000-0005-0000-0000-0000457D0000}"/>
    <cellStyle name="Normal 6 8 3 3 2 3 2 2" xfId="46788" xr:uid="{00000000-0005-0000-0000-0000467D0000}"/>
    <cellStyle name="Normal 6 8 3 3 2 3 2 3" xfId="31564" xr:uid="{00000000-0005-0000-0000-0000477D0000}"/>
    <cellStyle name="Normal 6 8 3 3 2 3 3" xfId="11446" xr:uid="{00000000-0005-0000-0000-0000487D0000}"/>
    <cellStyle name="Normal 6 8 3 3 2 3 3 2" xfId="41771" xr:uid="{00000000-0005-0000-0000-0000497D0000}"/>
    <cellStyle name="Normal 6 8 3 3 2 3 3 3" xfId="26547" xr:uid="{00000000-0005-0000-0000-00004A7D0000}"/>
    <cellStyle name="Normal 6 8 3 3 2 3 4" xfId="36758" xr:uid="{00000000-0005-0000-0000-00004B7D0000}"/>
    <cellStyle name="Normal 6 8 3 3 2 3 5" xfId="21534" xr:uid="{00000000-0005-0000-0000-00004C7D0000}"/>
    <cellStyle name="Normal 6 8 3 3 2 4" xfId="13124" xr:uid="{00000000-0005-0000-0000-00004D7D0000}"/>
    <cellStyle name="Normal 6 8 3 3 2 4 2" xfId="43446" xr:uid="{00000000-0005-0000-0000-00004E7D0000}"/>
    <cellStyle name="Normal 6 8 3 3 2 4 3" xfId="28222" xr:uid="{00000000-0005-0000-0000-00004F7D0000}"/>
    <cellStyle name="Normal 6 8 3 3 2 5" xfId="8103" xr:uid="{00000000-0005-0000-0000-0000507D0000}"/>
    <cellStyle name="Normal 6 8 3 3 2 5 2" xfId="38429" xr:uid="{00000000-0005-0000-0000-0000517D0000}"/>
    <cellStyle name="Normal 6 8 3 3 2 5 3" xfId="23205" xr:uid="{00000000-0005-0000-0000-0000527D0000}"/>
    <cellStyle name="Normal 6 8 3 3 2 6" xfId="33417" xr:uid="{00000000-0005-0000-0000-0000537D0000}"/>
    <cellStyle name="Normal 6 8 3 3 2 7" xfId="18192" xr:uid="{00000000-0005-0000-0000-0000547D0000}"/>
    <cellStyle name="Normal 6 8 3 3 3" xfId="3885" xr:uid="{00000000-0005-0000-0000-0000557D0000}"/>
    <cellStyle name="Normal 6 8 3 3 3 2" xfId="13959" xr:uid="{00000000-0005-0000-0000-0000567D0000}"/>
    <cellStyle name="Normal 6 8 3 3 3 2 2" xfId="44281" xr:uid="{00000000-0005-0000-0000-0000577D0000}"/>
    <cellStyle name="Normal 6 8 3 3 3 2 3" xfId="29057" xr:uid="{00000000-0005-0000-0000-0000587D0000}"/>
    <cellStyle name="Normal 6 8 3 3 3 3" xfId="8939" xr:uid="{00000000-0005-0000-0000-0000597D0000}"/>
    <cellStyle name="Normal 6 8 3 3 3 3 2" xfId="39264" xr:uid="{00000000-0005-0000-0000-00005A7D0000}"/>
    <cellStyle name="Normal 6 8 3 3 3 3 3" xfId="24040" xr:uid="{00000000-0005-0000-0000-00005B7D0000}"/>
    <cellStyle name="Normal 6 8 3 3 3 4" xfId="34251" xr:uid="{00000000-0005-0000-0000-00005C7D0000}"/>
    <cellStyle name="Normal 6 8 3 3 3 5" xfId="19027" xr:uid="{00000000-0005-0000-0000-00005D7D0000}"/>
    <cellStyle name="Normal 6 8 3 3 4" xfId="5578" xr:uid="{00000000-0005-0000-0000-00005E7D0000}"/>
    <cellStyle name="Normal 6 8 3 3 4 2" xfId="15630" xr:uid="{00000000-0005-0000-0000-00005F7D0000}"/>
    <cellStyle name="Normal 6 8 3 3 4 2 2" xfId="45952" xr:uid="{00000000-0005-0000-0000-0000607D0000}"/>
    <cellStyle name="Normal 6 8 3 3 4 2 3" xfId="30728" xr:uid="{00000000-0005-0000-0000-0000617D0000}"/>
    <cellStyle name="Normal 6 8 3 3 4 3" xfId="10610" xr:uid="{00000000-0005-0000-0000-0000627D0000}"/>
    <cellStyle name="Normal 6 8 3 3 4 3 2" xfId="40935" xr:uid="{00000000-0005-0000-0000-0000637D0000}"/>
    <cellStyle name="Normal 6 8 3 3 4 3 3" xfId="25711" xr:uid="{00000000-0005-0000-0000-0000647D0000}"/>
    <cellStyle name="Normal 6 8 3 3 4 4" xfId="35922" xr:uid="{00000000-0005-0000-0000-0000657D0000}"/>
    <cellStyle name="Normal 6 8 3 3 4 5" xfId="20698" xr:uid="{00000000-0005-0000-0000-0000667D0000}"/>
    <cellStyle name="Normal 6 8 3 3 5" xfId="12288" xr:uid="{00000000-0005-0000-0000-0000677D0000}"/>
    <cellStyle name="Normal 6 8 3 3 5 2" xfId="42610" xr:uid="{00000000-0005-0000-0000-0000687D0000}"/>
    <cellStyle name="Normal 6 8 3 3 5 3" xfId="27386" xr:uid="{00000000-0005-0000-0000-0000697D0000}"/>
    <cellStyle name="Normal 6 8 3 3 6" xfId="7267" xr:uid="{00000000-0005-0000-0000-00006A7D0000}"/>
    <cellStyle name="Normal 6 8 3 3 6 2" xfId="37593" xr:uid="{00000000-0005-0000-0000-00006B7D0000}"/>
    <cellStyle name="Normal 6 8 3 3 6 3" xfId="22369" xr:uid="{00000000-0005-0000-0000-00006C7D0000}"/>
    <cellStyle name="Normal 6 8 3 3 7" xfId="32581" xr:uid="{00000000-0005-0000-0000-00006D7D0000}"/>
    <cellStyle name="Normal 6 8 3 3 8" xfId="17356" xr:uid="{00000000-0005-0000-0000-00006E7D0000}"/>
    <cellStyle name="Normal 6 8 3 4" xfId="2614" xr:uid="{00000000-0005-0000-0000-00006F7D0000}"/>
    <cellStyle name="Normal 6 8 3 4 2" xfId="4304" xr:uid="{00000000-0005-0000-0000-0000707D0000}"/>
    <cellStyle name="Normal 6 8 3 4 2 2" xfId="14377" xr:uid="{00000000-0005-0000-0000-0000717D0000}"/>
    <cellStyle name="Normal 6 8 3 4 2 2 2" xfId="44699" xr:uid="{00000000-0005-0000-0000-0000727D0000}"/>
    <cellStyle name="Normal 6 8 3 4 2 2 3" xfId="29475" xr:uid="{00000000-0005-0000-0000-0000737D0000}"/>
    <cellStyle name="Normal 6 8 3 4 2 3" xfId="9357" xr:uid="{00000000-0005-0000-0000-0000747D0000}"/>
    <cellStyle name="Normal 6 8 3 4 2 3 2" xfId="39682" xr:uid="{00000000-0005-0000-0000-0000757D0000}"/>
    <cellStyle name="Normal 6 8 3 4 2 3 3" xfId="24458" xr:uid="{00000000-0005-0000-0000-0000767D0000}"/>
    <cellStyle name="Normal 6 8 3 4 2 4" xfId="34669" xr:uid="{00000000-0005-0000-0000-0000777D0000}"/>
    <cellStyle name="Normal 6 8 3 4 2 5" xfId="19445" xr:uid="{00000000-0005-0000-0000-0000787D0000}"/>
    <cellStyle name="Normal 6 8 3 4 3" xfId="5996" xr:uid="{00000000-0005-0000-0000-0000797D0000}"/>
    <cellStyle name="Normal 6 8 3 4 3 2" xfId="16048" xr:uid="{00000000-0005-0000-0000-00007A7D0000}"/>
    <cellStyle name="Normal 6 8 3 4 3 2 2" xfId="46370" xr:uid="{00000000-0005-0000-0000-00007B7D0000}"/>
    <cellStyle name="Normal 6 8 3 4 3 2 3" xfId="31146" xr:uid="{00000000-0005-0000-0000-00007C7D0000}"/>
    <cellStyle name="Normal 6 8 3 4 3 3" xfId="11028" xr:uid="{00000000-0005-0000-0000-00007D7D0000}"/>
    <cellStyle name="Normal 6 8 3 4 3 3 2" xfId="41353" xr:uid="{00000000-0005-0000-0000-00007E7D0000}"/>
    <cellStyle name="Normal 6 8 3 4 3 3 3" xfId="26129" xr:uid="{00000000-0005-0000-0000-00007F7D0000}"/>
    <cellStyle name="Normal 6 8 3 4 3 4" xfId="36340" xr:uid="{00000000-0005-0000-0000-0000807D0000}"/>
    <cellStyle name="Normal 6 8 3 4 3 5" xfId="21116" xr:uid="{00000000-0005-0000-0000-0000817D0000}"/>
    <cellStyle name="Normal 6 8 3 4 4" xfId="12706" xr:uid="{00000000-0005-0000-0000-0000827D0000}"/>
    <cellStyle name="Normal 6 8 3 4 4 2" xfId="43028" xr:uid="{00000000-0005-0000-0000-0000837D0000}"/>
    <cellStyle name="Normal 6 8 3 4 4 3" xfId="27804" xr:uid="{00000000-0005-0000-0000-0000847D0000}"/>
    <cellStyle name="Normal 6 8 3 4 5" xfId="7685" xr:uid="{00000000-0005-0000-0000-0000857D0000}"/>
    <cellStyle name="Normal 6 8 3 4 5 2" xfId="38011" xr:uid="{00000000-0005-0000-0000-0000867D0000}"/>
    <cellStyle name="Normal 6 8 3 4 5 3" xfId="22787" xr:uid="{00000000-0005-0000-0000-0000877D0000}"/>
    <cellStyle name="Normal 6 8 3 4 6" xfId="32999" xr:uid="{00000000-0005-0000-0000-0000887D0000}"/>
    <cellStyle name="Normal 6 8 3 4 7" xfId="17774" xr:uid="{00000000-0005-0000-0000-0000897D0000}"/>
    <cellStyle name="Normal 6 8 3 5" xfId="3467" xr:uid="{00000000-0005-0000-0000-00008A7D0000}"/>
    <cellStyle name="Normal 6 8 3 5 2" xfId="13541" xr:uid="{00000000-0005-0000-0000-00008B7D0000}"/>
    <cellStyle name="Normal 6 8 3 5 2 2" xfId="43863" xr:uid="{00000000-0005-0000-0000-00008C7D0000}"/>
    <cellStyle name="Normal 6 8 3 5 2 3" xfId="28639" xr:uid="{00000000-0005-0000-0000-00008D7D0000}"/>
    <cellStyle name="Normal 6 8 3 5 3" xfId="8521" xr:uid="{00000000-0005-0000-0000-00008E7D0000}"/>
    <cellStyle name="Normal 6 8 3 5 3 2" xfId="38846" xr:uid="{00000000-0005-0000-0000-00008F7D0000}"/>
    <cellStyle name="Normal 6 8 3 5 3 3" xfId="23622" xr:uid="{00000000-0005-0000-0000-0000907D0000}"/>
    <cellStyle name="Normal 6 8 3 5 4" xfId="33833" xr:uid="{00000000-0005-0000-0000-0000917D0000}"/>
    <cellStyle name="Normal 6 8 3 5 5" xfId="18609" xr:uid="{00000000-0005-0000-0000-0000927D0000}"/>
    <cellStyle name="Normal 6 8 3 6" xfId="5160" xr:uid="{00000000-0005-0000-0000-0000937D0000}"/>
    <cellStyle name="Normal 6 8 3 6 2" xfId="15212" xr:uid="{00000000-0005-0000-0000-0000947D0000}"/>
    <cellStyle name="Normal 6 8 3 6 2 2" xfId="45534" xr:uid="{00000000-0005-0000-0000-0000957D0000}"/>
    <cellStyle name="Normal 6 8 3 6 2 3" xfId="30310" xr:uid="{00000000-0005-0000-0000-0000967D0000}"/>
    <cellStyle name="Normal 6 8 3 6 3" xfId="10192" xr:uid="{00000000-0005-0000-0000-0000977D0000}"/>
    <cellStyle name="Normal 6 8 3 6 3 2" xfId="40517" xr:uid="{00000000-0005-0000-0000-0000987D0000}"/>
    <cellStyle name="Normal 6 8 3 6 3 3" xfId="25293" xr:uid="{00000000-0005-0000-0000-0000997D0000}"/>
    <cellStyle name="Normal 6 8 3 6 4" xfId="35504" xr:uid="{00000000-0005-0000-0000-00009A7D0000}"/>
    <cellStyle name="Normal 6 8 3 6 5" xfId="20280" xr:uid="{00000000-0005-0000-0000-00009B7D0000}"/>
    <cellStyle name="Normal 6 8 3 7" xfId="11870" xr:uid="{00000000-0005-0000-0000-00009C7D0000}"/>
    <cellStyle name="Normal 6 8 3 7 2" xfId="42192" xr:uid="{00000000-0005-0000-0000-00009D7D0000}"/>
    <cellStyle name="Normal 6 8 3 7 3" xfId="26968" xr:uid="{00000000-0005-0000-0000-00009E7D0000}"/>
    <cellStyle name="Normal 6 8 3 8" xfId="6849" xr:uid="{00000000-0005-0000-0000-00009F7D0000}"/>
    <cellStyle name="Normal 6 8 3 8 2" xfId="37175" xr:uid="{00000000-0005-0000-0000-0000A07D0000}"/>
    <cellStyle name="Normal 6 8 3 8 3" xfId="21951" xr:uid="{00000000-0005-0000-0000-0000A17D0000}"/>
    <cellStyle name="Normal 6 8 3 9" xfId="32165" xr:uid="{00000000-0005-0000-0000-0000A27D0000}"/>
    <cellStyle name="Normal 6 8 4" xfId="1874" xr:uid="{00000000-0005-0000-0000-0000A37D0000}"/>
    <cellStyle name="Normal 6 8 4 2" xfId="2297" xr:uid="{00000000-0005-0000-0000-0000A47D0000}"/>
    <cellStyle name="Normal 6 8 4 2 2" xfId="3136" xr:uid="{00000000-0005-0000-0000-0000A57D0000}"/>
    <cellStyle name="Normal 6 8 4 2 2 2" xfId="4826" xr:uid="{00000000-0005-0000-0000-0000A67D0000}"/>
    <cellStyle name="Normal 6 8 4 2 2 2 2" xfId="14899" xr:uid="{00000000-0005-0000-0000-0000A77D0000}"/>
    <cellStyle name="Normal 6 8 4 2 2 2 2 2" xfId="45221" xr:uid="{00000000-0005-0000-0000-0000A87D0000}"/>
    <cellStyle name="Normal 6 8 4 2 2 2 2 3" xfId="29997" xr:uid="{00000000-0005-0000-0000-0000A97D0000}"/>
    <cellStyle name="Normal 6 8 4 2 2 2 3" xfId="9879" xr:uid="{00000000-0005-0000-0000-0000AA7D0000}"/>
    <cellStyle name="Normal 6 8 4 2 2 2 3 2" xfId="40204" xr:uid="{00000000-0005-0000-0000-0000AB7D0000}"/>
    <cellStyle name="Normal 6 8 4 2 2 2 3 3" xfId="24980" xr:uid="{00000000-0005-0000-0000-0000AC7D0000}"/>
    <cellStyle name="Normal 6 8 4 2 2 2 4" xfId="35191" xr:uid="{00000000-0005-0000-0000-0000AD7D0000}"/>
    <cellStyle name="Normal 6 8 4 2 2 2 5" xfId="19967" xr:uid="{00000000-0005-0000-0000-0000AE7D0000}"/>
    <cellStyle name="Normal 6 8 4 2 2 3" xfId="6518" xr:uid="{00000000-0005-0000-0000-0000AF7D0000}"/>
    <cellStyle name="Normal 6 8 4 2 2 3 2" xfId="16570" xr:uid="{00000000-0005-0000-0000-0000B07D0000}"/>
    <cellStyle name="Normal 6 8 4 2 2 3 2 2" xfId="46892" xr:uid="{00000000-0005-0000-0000-0000B17D0000}"/>
    <cellStyle name="Normal 6 8 4 2 2 3 2 3" xfId="31668" xr:uid="{00000000-0005-0000-0000-0000B27D0000}"/>
    <cellStyle name="Normal 6 8 4 2 2 3 3" xfId="11550" xr:uid="{00000000-0005-0000-0000-0000B37D0000}"/>
    <cellStyle name="Normal 6 8 4 2 2 3 3 2" xfId="41875" xr:uid="{00000000-0005-0000-0000-0000B47D0000}"/>
    <cellStyle name="Normal 6 8 4 2 2 3 3 3" xfId="26651" xr:uid="{00000000-0005-0000-0000-0000B57D0000}"/>
    <cellStyle name="Normal 6 8 4 2 2 3 4" xfId="36862" xr:uid="{00000000-0005-0000-0000-0000B67D0000}"/>
    <cellStyle name="Normal 6 8 4 2 2 3 5" xfId="21638" xr:uid="{00000000-0005-0000-0000-0000B77D0000}"/>
    <cellStyle name="Normal 6 8 4 2 2 4" xfId="13228" xr:uid="{00000000-0005-0000-0000-0000B87D0000}"/>
    <cellStyle name="Normal 6 8 4 2 2 4 2" xfId="43550" xr:uid="{00000000-0005-0000-0000-0000B97D0000}"/>
    <cellStyle name="Normal 6 8 4 2 2 4 3" xfId="28326" xr:uid="{00000000-0005-0000-0000-0000BA7D0000}"/>
    <cellStyle name="Normal 6 8 4 2 2 5" xfId="8207" xr:uid="{00000000-0005-0000-0000-0000BB7D0000}"/>
    <cellStyle name="Normal 6 8 4 2 2 5 2" xfId="38533" xr:uid="{00000000-0005-0000-0000-0000BC7D0000}"/>
    <cellStyle name="Normal 6 8 4 2 2 5 3" xfId="23309" xr:uid="{00000000-0005-0000-0000-0000BD7D0000}"/>
    <cellStyle name="Normal 6 8 4 2 2 6" xfId="33521" xr:uid="{00000000-0005-0000-0000-0000BE7D0000}"/>
    <cellStyle name="Normal 6 8 4 2 2 7" xfId="18296" xr:uid="{00000000-0005-0000-0000-0000BF7D0000}"/>
    <cellStyle name="Normal 6 8 4 2 3" xfId="3989" xr:uid="{00000000-0005-0000-0000-0000C07D0000}"/>
    <cellStyle name="Normal 6 8 4 2 3 2" xfId="14063" xr:uid="{00000000-0005-0000-0000-0000C17D0000}"/>
    <cellStyle name="Normal 6 8 4 2 3 2 2" xfId="44385" xr:uid="{00000000-0005-0000-0000-0000C27D0000}"/>
    <cellStyle name="Normal 6 8 4 2 3 2 3" xfId="29161" xr:uid="{00000000-0005-0000-0000-0000C37D0000}"/>
    <cellStyle name="Normal 6 8 4 2 3 3" xfId="9043" xr:uid="{00000000-0005-0000-0000-0000C47D0000}"/>
    <cellStyle name="Normal 6 8 4 2 3 3 2" xfId="39368" xr:uid="{00000000-0005-0000-0000-0000C57D0000}"/>
    <cellStyle name="Normal 6 8 4 2 3 3 3" xfId="24144" xr:uid="{00000000-0005-0000-0000-0000C67D0000}"/>
    <cellStyle name="Normal 6 8 4 2 3 4" xfId="34355" xr:uid="{00000000-0005-0000-0000-0000C77D0000}"/>
    <cellStyle name="Normal 6 8 4 2 3 5" xfId="19131" xr:uid="{00000000-0005-0000-0000-0000C87D0000}"/>
    <cellStyle name="Normal 6 8 4 2 4" xfId="5682" xr:uid="{00000000-0005-0000-0000-0000C97D0000}"/>
    <cellStyle name="Normal 6 8 4 2 4 2" xfId="15734" xr:uid="{00000000-0005-0000-0000-0000CA7D0000}"/>
    <cellStyle name="Normal 6 8 4 2 4 2 2" xfId="46056" xr:uid="{00000000-0005-0000-0000-0000CB7D0000}"/>
    <cellStyle name="Normal 6 8 4 2 4 2 3" xfId="30832" xr:uid="{00000000-0005-0000-0000-0000CC7D0000}"/>
    <cellStyle name="Normal 6 8 4 2 4 3" xfId="10714" xr:uid="{00000000-0005-0000-0000-0000CD7D0000}"/>
    <cellStyle name="Normal 6 8 4 2 4 3 2" xfId="41039" xr:uid="{00000000-0005-0000-0000-0000CE7D0000}"/>
    <cellStyle name="Normal 6 8 4 2 4 3 3" xfId="25815" xr:uid="{00000000-0005-0000-0000-0000CF7D0000}"/>
    <cellStyle name="Normal 6 8 4 2 4 4" xfId="36026" xr:uid="{00000000-0005-0000-0000-0000D07D0000}"/>
    <cellStyle name="Normal 6 8 4 2 4 5" xfId="20802" xr:uid="{00000000-0005-0000-0000-0000D17D0000}"/>
    <cellStyle name="Normal 6 8 4 2 5" xfId="12392" xr:uid="{00000000-0005-0000-0000-0000D27D0000}"/>
    <cellStyle name="Normal 6 8 4 2 5 2" xfId="42714" xr:uid="{00000000-0005-0000-0000-0000D37D0000}"/>
    <cellStyle name="Normal 6 8 4 2 5 3" xfId="27490" xr:uid="{00000000-0005-0000-0000-0000D47D0000}"/>
    <cellStyle name="Normal 6 8 4 2 6" xfId="7371" xr:uid="{00000000-0005-0000-0000-0000D57D0000}"/>
    <cellStyle name="Normal 6 8 4 2 6 2" xfId="37697" xr:uid="{00000000-0005-0000-0000-0000D67D0000}"/>
    <cellStyle name="Normal 6 8 4 2 6 3" xfId="22473" xr:uid="{00000000-0005-0000-0000-0000D77D0000}"/>
    <cellStyle name="Normal 6 8 4 2 7" xfId="32685" xr:uid="{00000000-0005-0000-0000-0000D87D0000}"/>
    <cellStyle name="Normal 6 8 4 2 8" xfId="17460" xr:uid="{00000000-0005-0000-0000-0000D97D0000}"/>
    <cellStyle name="Normal 6 8 4 3" xfId="2718" xr:uid="{00000000-0005-0000-0000-0000DA7D0000}"/>
    <cellStyle name="Normal 6 8 4 3 2" xfId="4408" xr:uid="{00000000-0005-0000-0000-0000DB7D0000}"/>
    <cellStyle name="Normal 6 8 4 3 2 2" xfId="14481" xr:uid="{00000000-0005-0000-0000-0000DC7D0000}"/>
    <cellStyle name="Normal 6 8 4 3 2 2 2" xfId="44803" xr:uid="{00000000-0005-0000-0000-0000DD7D0000}"/>
    <cellStyle name="Normal 6 8 4 3 2 2 3" xfId="29579" xr:uid="{00000000-0005-0000-0000-0000DE7D0000}"/>
    <cellStyle name="Normal 6 8 4 3 2 3" xfId="9461" xr:uid="{00000000-0005-0000-0000-0000DF7D0000}"/>
    <cellStyle name="Normal 6 8 4 3 2 3 2" xfId="39786" xr:uid="{00000000-0005-0000-0000-0000E07D0000}"/>
    <cellStyle name="Normal 6 8 4 3 2 3 3" xfId="24562" xr:uid="{00000000-0005-0000-0000-0000E17D0000}"/>
    <cellStyle name="Normal 6 8 4 3 2 4" xfId="34773" xr:uid="{00000000-0005-0000-0000-0000E27D0000}"/>
    <cellStyle name="Normal 6 8 4 3 2 5" xfId="19549" xr:uid="{00000000-0005-0000-0000-0000E37D0000}"/>
    <cellStyle name="Normal 6 8 4 3 3" xfId="6100" xr:uid="{00000000-0005-0000-0000-0000E47D0000}"/>
    <cellStyle name="Normal 6 8 4 3 3 2" xfId="16152" xr:uid="{00000000-0005-0000-0000-0000E57D0000}"/>
    <cellStyle name="Normal 6 8 4 3 3 2 2" xfId="46474" xr:uid="{00000000-0005-0000-0000-0000E67D0000}"/>
    <cellStyle name="Normal 6 8 4 3 3 2 3" xfId="31250" xr:uid="{00000000-0005-0000-0000-0000E77D0000}"/>
    <cellStyle name="Normal 6 8 4 3 3 3" xfId="11132" xr:uid="{00000000-0005-0000-0000-0000E87D0000}"/>
    <cellStyle name="Normal 6 8 4 3 3 3 2" xfId="41457" xr:uid="{00000000-0005-0000-0000-0000E97D0000}"/>
    <cellStyle name="Normal 6 8 4 3 3 3 3" xfId="26233" xr:uid="{00000000-0005-0000-0000-0000EA7D0000}"/>
    <cellStyle name="Normal 6 8 4 3 3 4" xfId="36444" xr:uid="{00000000-0005-0000-0000-0000EB7D0000}"/>
    <cellStyle name="Normal 6 8 4 3 3 5" xfId="21220" xr:uid="{00000000-0005-0000-0000-0000EC7D0000}"/>
    <cellStyle name="Normal 6 8 4 3 4" xfId="12810" xr:uid="{00000000-0005-0000-0000-0000ED7D0000}"/>
    <cellStyle name="Normal 6 8 4 3 4 2" xfId="43132" xr:uid="{00000000-0005-0000-0000-0000EE7D0000}"/>
    <cellStyle name="Normal 6 8 4 3 4 3" xfId="27908" xr:uid="{00000000-0005-0000-0000-0000EF7D0000}"/>
    <cellStyle name="Normal 6 8 4 3 5" xfId="7789" xr:uid="{00000000-0005-0000-0000-0000F07D0000}"/>
    <cellStyle name="Normal 6 8 4 3 5 2" xfId="38115" xr:uid="{00000000-0005-0000-0000-0000F17D0000}"/>
    <cellStyle name="Normal 6 8 4 3 5 3" xfId="22891" xr:uid="{00000000-0005-0000-0000-0000F27D0000}"/>
    <cellStyle name="Normal 6 8 4 3 6" xfId="33103" xr:uid="{00000000-0005-0000-0000-0000F37D0000}"/>
    <cellStyle name="Normal 6 8 4 3 7" xfId="17878" xr:uid="{00000000-0005-0000-0000-0000F47D0000}"/>
    <cellStyle name="Normal 6 8 4 4" xfId="3571" xr:uid="{00000000-0005-0000-0000-0000F57D0000}"/>
    <cellStyle name="Normal 6 8 4 4 2" xfId="13645" xr:uid="{00000000-0005-0000-0000-0000F67D0000}"/>
    <cellStyle name="Normal 6 8 4 4 2 2" xfId="43967" xr:uid="{00000000-0005-0000-0000-0000F77D0000}"/>
    <cellStyle name="Normal 6 8 4 4 2 3" xfId="28743" xr:uid="{00000000-0005-0000-0000-0000F87D0000}"/>
    <cellStyle name="Normal 6 8 4 4 3" xfId="8625" xr:uid="{00000000-0005-0000-0000-0000F97D0000}"/>
    <cellStyle name="Normal 6 8 4 4 3 2" xfId="38950" xr:uid="{00000000-0005-0000-0000-0000FA7D0000}"/>
    <cellStyle name="Normal 6 8 4 4 3 3" xfId="23726" xr:uid="{00000000-0005-0000-0000-0000FB7D0000}"/>
    <cellStyle name="Normal 6 8 4 4 4" xfId="33937" xr:uid="{00000000-0005-0000-0000-0000FC7D0000}"/>
    <cellStyle name="Normal 6 8 4 4 5" xfId="18713" xr:uid="{00000000-0005-0000-0000-0000FD7D0000}"/>
    <cellStyle name="Normal 6 8 4 5" xfId="5264" xr:uid="{00000000-0005-0000-0000-0000FE7D0000}"/>
    <cellStyle name="Normal 6 8 4 5 2" xfId="15316" xr:uid="{00000000-0005-0000-0000-0000FF7D0000}"/>
    <cellStyle name="Normal 6 8 4 5 2 2" xfId="45638" xr:uid="{00000000-0005-0000-0000-0000007E0000}"/>
    <cellStyle name="Normal 6 8 4 5 2 3" xfId="30414" xr:uid="{00000000-0005-0000-0000-0000017E0000}"/>
    <cellStyle name="Normal 6 8 4 5 3" xfId="10296" xr:uid="{00000000-0005-0000-0000-0000027E0000}"/>
    <cellStyle name="Normal 6 8 4 5 3 2" xfId="40621" xr:uid="{00000000-0005-0000-0000-0000037E0000}"/>
    <cellStyle name="Normal 6 8 4 5 3 3" xfId="25397" xr:uid="{00000000-0005-0000-0000-0000047E0000}"/>
    <cellStyle name="Normal 6 8 4 5 4" xfId="35608" xr:uid="{00000000-0005-0000-0000-0000057E0000}"/>
    <cellStyle name="Normal 6 8 4 5 5" xfId="20384" xr:uid="{00000000-0005-0000-0000-0000067E0000}"/>
    <cellStyle name="Normal 6 8 4 6" xfId="11974" xr:uid="{00000000-0005-0000-0000-0000077E0000}"/>
    <cellStyle name="Normal 6 8 4 6 2" xfId="42296" xr:uid="{00000000-0005-0000-0000-0000087E0000}"/>
    <cellStyle name="Normal 6 8 4 6 3" xfId="27072" xr:uid="{00000000-0005-0000-0000-0000097E0000}"/>
    <cellStyle name="Normal 6 8 4 7" xfId="6953" xr:uid="{00000000-0005-0000-0000-00000A7E0000}"/>
    <cellStyle name="Normal 6 8 4 7 2" xfId="37279" xr:uid="{00000000-0005-0000-0000-00000B7E0000}"/>
    <cellStyle name="Normal 6 8 4 7 3" xfId="22055" xr:uid="{00000000-0005-0000-0000-00000C7E0000}"/>
    <cellStyle name="Normal 6 8 4 8" xfId="32267" xr:uid="{00000000-0005-0000-0000-00000D7E0000}"/>
    <cellStyle name="Normal 6 8 4 9" xfId="17042" xr:uid="{00000000-0005-0000-0000-00000E7E0000}"/>
    <cellStyle name="Normal 6 8 5" xfId="2087" xr:uid="{00000000-0005-0000-0000-00000F7E0000}"/>
    <cellStyle name="Normal 6 8 5 2" xfId="2928" xr:uid="{00000000-0005-0000-0000-0000107E0000}"/>
    <cellStyle name="Normal 6 8 5 2 2" xfId="4618" xr:uid="{00000000-0005-0000-0000-0000117E0000}"/>
    <cellStyle name="Normal 6 8 5 2 2 2" xfId="14691" xr:uid="{00000000-0005-0000-0000-0000127E0000}"/>
    <cellStyle name="Normal 6 8 5 2 2 2 2" xfId="45013" xr:uid="{00000000-0005-0000-0000-0000137E0000}"/>
    <cellStyle name="Normal 6 8 5 2 2 2 3" xfId="29789" xr:uid="{00000000-0005-0000-0000-0000147E0000}"/>
    <cellStyle name="Normal 6 8 5 2 2 3" xfId="9671" xr:uid="{00000000-0005-0000-0000-0000157E0000}"/>
    <cellStyle name="Normal 6 8 5 2 2 3 2" xfId="39996" xr:uid="{00000000-0005-0000-0000-0000167E0000}"/>
    <cellStyle name="Normal 6 8 5 2 2 3 3" xfId="24772" xr:uid="{00000000-0005-0000-0000-0000177E0000}"/>
    <cellStyle name="Normal 6 8 5 2 2 4" xfId="34983" xr:uid="{00000000-0005-0000-0000-0000187E0000}"/>
    <cellStyle name="Normal 6 8 5 2 2 5" xfId="19759" xr:uid="{00000000-0005-0000-0000-0000197E0000}"/>
    <cellStyle name="Normal 6 8 5 2 3" xfId="6310" xr:uid="{00000000-0005-0000-0000-00001A7E0000}"/>
    <cellStyle name="Normal 6 8 5 2 3 2" xfId="16362" xr:uid="{00000000-0005-0000-0000-00001B7E0000}"/>
    <cellStyle name="Normal 6 8 5 2 3 2 2" xfId="46684" xr:uid="{00000000-0005-0000-0000-00001C7E0000}"/>
    <cellStyle name="Normal 6 8 5 2 3 2 3" xfId="31460" xr:uid="{00000000-0005-0000-0000-00001D7E0000}"/>
    <cellStyle name="Normal 6 8 5 2 3 3" xfId="11342" xr:uid="{00000000-0005-0000-0000-00001E7E0000}"/>
    <cellStyle name="Normal 6 8 5 2 3 3 2" xfId="41667" xr:uid="{00000000-0005-0000-0000-00001F7E0000}"/>
    <cellStyle name="Normal 6 8 5 2 3 3 3" xfId="26443" xr:uid="{00000000-0005-0000-0000-0000207E0000}"/>
    <cellStyle name="Normal 6 8 5 2 3 4" xfId="36654" xr:uid="{00000000-0005-0000-0000-0000217E0000}"/>
    <cellStyle name="Normal 6 8 5 2 3 5" xfId="21430" xr:uid="{00000000-0005-0000-0000-0000227E0000}"/>
    <cellStyle name="Normal 6 8 5 2 4" xfId="13020" xr:uid="{00000000-0005-0000-0000-0000237E0000}"/>
    <cellStyle name="Normal 6 8 5 2 4 2" xfId="43342" xr:uid="{00000000-0005-0000-0000-0000247E0000}"/>
    <cellStyle name="Normal 6 8 5 2 4 3" xfId="28118" xr:uid="{00000000-0005-0000-0000-0000257E0000}"/>
    <cellStyle name="Normal 6 8 5 2 5" xfId="7999" xr:uid="{00000000-0005-0000-0000-0000267E0000}"/>
    <cellStyle name="Normal 6 8 5 2 5 2" xfId="38325" xr:uid="{00000000-0005-0000-0000-0000277E0000}"/>
    <cellStyle name="Normal 6 8 5 2 5 3" xfId="23101" xr:uid="{00000000-0005-0000-0000-0000287E0000}"/>
    <cellStyle name="Normal 6 8 5 2 6" xfId="33313" xr:uid="{00000000-0005-0000-0000-0000297E0000}"/>
    <cellStyle name="Normal 6 8 5 2 7" xfId="18088" xr:uid="{00000000-0005-0000-0000-00002A7E0000}"/>
    <cellStyle name="Normal 6 8 5 3" xfId="3781" xr:uid="{00000000-0005-0000-0000-00002B7E0000}"/>
    <cellStyle name="Normal 6 8 5 3 2" xfId="13855" xr:uid="{00000000-0005-0000-0000-00002C7E0000}"/>
    <cellStyle name="Normal 6 8 5 3 2 2" xfId="44177" xr:uid="{00000000-0005-0000-0000-00002D7E0000}"/>
    <cellStyle name="Normal 6 8 5 3 2 3" xfId="28953" xr:uid="{00000000-0005-0000-0000-00002E7E0000}"/>
    <cellStyle name="Normal 6 8 5 3 3" xfId="8835" xr:uid="{00000000-0005-0000-0000-00002F7E0000}"/>
    <cellStyle name="Normal 6 8 5 3 3 2" xfId="39160" xr:uid="{00000000-0005-0000-0000-0000307E0000}"/>
    <cellStyle name="Normal 6 8 5 3 3 3" xfId="23936" xr:uid="{00000000-0005-0000-0000-0000317E0000}"/>
    <cellStyle name="Normal 6 8 5 3 4" xfId="34147" xr:uid="{00000000-0005-0000-0000-0000327E0000}"/>
    <cellStyle name="Normal 6 8 5 3 5" xfId="18923" xr:uid="{00000000-0005-0000-0000-0000337E0000}"/>
    <cellStyle name="Normal 6 8 5 4" xfId="5474" xr:uid="{00000000-0005-0000-0000-0000347E0000}"/>
    <cellStyle name="Normal 6 8 5 4 2" xfId="15526" xr:uid="{00000000-0005-0000-0000-0000357E0000}"/>
    <cellStyle name="Normal 6 8 5 4 2 2" xfId="45848" xr:uid="{00000000-0005-0000-0000-0000367E0000}"/>
    <cellStyle name="Normal 6 8 5 4 2 3" xfId="30624" xr:uid="{00000000-0005-0000-0000-0000377E0000}"/>
    <cellStyle name="Normal 6 8 5 4 3" xfId="10506" xr:uid="{00000000-0005-0000-0000-0000387E0000}"/>
    <cellStyle name="Normal 6 8 5 4 3 2" xfId="40831" xr:uid="{00000000-0005-0000-0000-0000397E0000}"/>
    <cellStyle name="Normal 6 8 5 4 3 3" xfId="25607" xr:uid="{00000000-0005-0000-0000-00003A7E0000}"/>
    <cellStyle name="Normal 6 8 5 4 4" xfId="35818" xr:uid="{00000000-0005-0000-0000-00003B7E0000}"/>
    <cellStyle name="Normal 6 8 5 4 5" xfId="20594" xr:uid="{00000000-0005-0000-0000-00003C7E0000}"/>
    <cellStyle name="Normal 6 8 5 5" xfId="12184" xr:uid="{00000000-0005-0000-0000-00003D7E0000}"/>
    <cellStyle name="Normal 6 8 5 5 2" xfId="42506" xr:uid="{00000000-0005-0000-0000-00003E7E0000}"/>
    <cellStyle name="Normal 6 8 5 5 3" xfId="27282" xr:uid="{00000000-0005-0000-0000-00003F7E0000}"/>
    <cellStyle name="Normal 6 8 5 6" xfId="7163" xr:uid="{00000000-0005-0000-0000-0000407E0000}"/>
    <cellStyle name="Normal 6 8 5 6 2" xfId="37489" xr:uid="{00000000-0005-0000-0000-0000417E0000}"/>
    <cellStyle name="Normal 6 8 5 6 3" xfId="22265" xr:uid="{00000000-0005-0000-0000-0000427E0000}"/>
    <cellStyle name="Normal 6 8 5 7" xfId="32477" xr:uid="{00000000-0005-0000-0000-0000437E0000}"/>
    <cellStyle name="Normal 6 8 5 8" xfId="17252" xr:uid="{00000000-0005-0000-0000-0000447E0000}"/>
    <cellStyle name="Normal 6 8 6" xfId="2508" xr:uid="{00000000-0005-0000-0000-0000457E0000}"/>
    <cellStyle name="Normal 6 8 6 2" xfId="4200" xr:uid="{00000000-0005-0000-0000-0000467E0000}"/>
    <cellStyle name="Normal 6 8 6 2 2" xfId="14273" xr:uid="{00000000-0005-0000-0000-0000477E0000}"/>
    <cellStyle name="Normal 6 8 6 2 2 2" xfId="44595" xr:uid="{00000000-0005-0000-0000-0000487E0000}"/>
    <cellStyle name="Normal 6 8 6 2 2 3" xfId="29371" xr:uid="{00000000-0005-0000-0000-0000497E0000}"/>
    <cellStyle name="Normal 6 8 6 2 3" xfId="9253" xr:uid="{00000000-0005-0000-0000-00004A7E0000}"/>
    <cellStyle name="Normal 6 8 6 2 3 2" xfId="39578" xr:uid="{00000000-0005-0000-0000-00004B7E0000}"/>
    <cellStyle name="Normal 6 8 6 2 3 3" xfId="24354" xr:uid="{00000000-0005-0000-0000-00004C7E0000}"/>
    <cellStyle name="Normal 6 8 6 2 4" xfId="34565" xr:uid="{00000000-0005-0000-0000-00004D7E0000}"/>
    <cellStyle name="Normal 6 8 6 2 5" xfId="19341" xr:uid="{00000000-0005-0000-0000-00004E7E0000}"/>
    <cellStyle name="Normal 6 8 6 3" xfId="5892" xr:uid="{00000000-0005-0000-0000-00004F7E0000}"/>
    <cellStyle name="Normal 6 8 6 3 2" xfId="15944" xr:uid="{00000000-0005-0000-0000-0000507E0000}"/>
    <cellStyle name="Normal 6 8 6 3 2 2" xfId="46266" xr:uid="{00000000-0005-0000-0000-0000517E0000}"/>
    <cellStyle name="Normal 6 8 6 3 2 3" xfId="31042" xr:uid="{00000000-0005-0000-0000-0000527E0000}"/>
    <cellStyle name="Normal 6 8 6 3 3" xfId="10924" xr:uid="{00000000-0005-0000-0000-0000537E0000}"/>
    <cellStyle name="Normal 6 8 6 3 3 2" xfId="41249" xr:uid="{00000000-0005-0000-0000-0000547E0000}"/>
    <cellStyle name="Normal 6 8 6 3 3 3" xfId="26025" xr:uid="{00000000-0005-0000-0000-0000557E0000}"/>
    <cellStyle name="Normal 6 8 6 3 4" xfId="36236" xr:uid="{00000000-0005-0000-0000-0000567E0000}"/>
    <cellStyle name="Normal 6 8 6 3 5" xfId="21012" xr:uid="{00000000-0005-0000-0000-0000577E0000}"/>
    <cellStyle name="Normal 6 8 6 4" xfId="12602" xr:uid="{00000000-0005-0000-0000-0000587E0000}"/>
    <cellStyle name="Normal 6 8 6 4 2" xfId="42924" xr:uid="{00000000-0005-0000-0000-0000597E0000}"/>
    <cellStyle name="Normal 6 8 6 4 3" xfId="27700" xr:uid="{00000000-0005-0000-0000-00005A7E0000}"/>
    <cellStyle name="Normal 6 8 6 5" xfId="7581" xr:uid="{00000000-0005-0000-0000-00005B7E0000}"/>
    <cellStyle name="Normal 6 8 6 5 2" xfId="37907" xr:uid="{00000000-0005-0000-0000-00005C7E0000}"/>
    <cellStyle name="Normal 6 8 6 5 3" xfId="22683" xr:uid="{00000000-0005-0000-0000-00005D7E0000}"/>
    <cellStyle name="Normal 6 8 6 6" xfId="32895" xr:uid="{00000000-0005-0000-0000-00005E7E0000}"/>
    <cellStyle name="Normal 6 8 6 7" xfId="17670" xr:uid="{00000000-0005-0000-0000-00005F7E0000}"/>
    <cellStyle name="Normal 6 8 7" xfId="3356" xr:uid="{00000000-0005-0000-0000-0000607E0000}"/>
    <cellStyle name="Normal 6 8 7 2" xfId="13437" xr:uid="{00000000-0005-0000-0000-0000617E0000}"/>
    <cellStyle name="Normal 6 8 7 2 2" xfId="43759" xr:uid="{00000000-0005-0000-0000-0000627E0000}"/>
    <cellStyle name="Normal 6 8 7 2 3" xfId="28535" xr:uid="{00000000-0005-0000-0000-0000637E0000}"/>
    <cellStyle name="Normal 6 8 7 3" xfId="8416" xr:uid="{00000000-0005-0000-0000-0000647E0000}"/>
    <cellStyle name="Normal 6 8 7 3 2" xfId="38742" xr:uid="{00000000-0005-0000-0000-0000657E0000}"/>
    <cellStyle name="Normal 6 8 7 3 3" xfId="23518" xr:uid="{00000000-0005-0000-0000-0000667E0000}"/>
    <cellStyle name="Normal 6 8 7 4" xfId="33729" xr:uid="{00000000-0005-0000-0000-0000677E0000}"/>
    <cellStyle name="Normal 6 8 7 5" xfId="18505" xr:uid="{00000000-0005-0000-0000-0000687E0000}"/>
    <cellStyle name="Normal 6 8 8" xfId="5052" xr:uid="{00000000-0005-0000-0000-0000697E0000}"/>
    <cellStyle name="Normal 6 8 8 2" xfId="15108" xr:uid="{00000000-0005-0000-0000-00006A7E0000}"/>
    <cellStyle name="Normal 6 8 8 2 2" xfId="45430" xr:uid="{00000000-0005-0000-0000-00006B7E0000}"/>
    <cellStyle name="Normal 6 8 8 2 3" xfId="30206" xr:uid="{00000000-0005-0000-0000-00006C7E0000}"/>
    <cellStyle name="Normal 6 8 8 3" xfId="10088" xr:uid="{00000000-0005-0000-0000-00006D7E0000}"/>
    <cellStyle name="Normal 6 8 8 3 2" xfId="40413" xr:uid="{00000000-0005-0000-0000-00006E7E0000}"/>
    <cellStyle name="Normal 6 8 8 3 3" xfId="25189" xr:uid="{00000000-0005-0000-0000-00006F7E0000}"/>
    <cellStyle name="Normal 6 8 8 4" xfId="35400" xr:uid="{00000000-0005-0000-0000-0000707E0000}"/>
    <cellStyle name="Normal 6 8 8 5" xfId="20176" xr:uid="{00000000-0005-0000-0000-0000717E0000}"/>
    <cellStyle name="Normal 6 8 9" xfId="11764" xr:uid="{00000000-0005-0000-0000-0000727E0000}"/>
    <cellStyle name="Normal 6 8 9 2" xfId="42088" xr:uid="{00000000-0005-0000-0000-0000737E0000}"/>
    <cellStyle name="Normal 6 8 9 3" xfId="26864" xr:uid="{00000000-0005-0000-0000-0000747E0000}"/>
    <cellStyle name="Normal 6 9" xfId="31957" xr:uid="{00000000-0005-0000-0000-0000757E0000}"/>
    <cellStyle name="Normal 60" xfId="1468" xr:uid="{00000000-0005-0000-0000-0000767E0000}"/>
    <cellStyle name="Normal 60 10" xfId="6778" xr:uid="{00000000-0005-0000-0000-0000777E0000}"/>
    <cellStyle name="Normal 60 10 2" xfId="37106" xr:uid="{00000000-0005-0000-0000-0000787E0000}"/>
    <cellStyle name="Normal 60 10 3" xfId="21882" xr:uid="{00000000-0005-0000-0000-0000797E0000}"/>
    <cellStyle name="Normal 60 11" xfId="32097" xr:uid="{00000000-0005-0000-0000-00007A7E0000}"/>
    <cellStyle name="Normal 60 12" xfId="16867" xr:uid="{00000000-0005-0000-0000-00007B7E0000}"/>
    <cellStyle name="Normal 60 13" xfId="47308" xr:uid="{00000000-0005-0000-0000-00007C7E0000}"/>
    <cellStyle name="Normal 60 2" xfId="1742" xr:uid="{00000000-0005-0000-0000-00007D7E0000}"/>
    <cellStyle name="Normal 60 2 10" xfId="32148" xr:uid="{00000000-0005-0000-0000-00007E7E0000}"/>
    <cellStyle name="Normal 60 2 11" xfId="16921" xr:uid="{00000000-0005-0000-0000-00007F7E0000}"/>
    <cellStyle name="Normal 60 2 2" xfId="1850" xr:uid="{00000000-0005-0000-0000-0000807E0000}"/>
    <cellStyle name="Normal 60 2 2 10" xfId="17025" xr:uid="{00000000-0005-0000-0000-0000817E0000}"/>
    <cellStyle name="Normal 60 2 2 2" xfId="2067" xr:uid="{00000000-0005-0000-0000-0000827E0000}"/>
    <cellStyle name="Normal 60 2 2 2 2" xfId="2488" xr:uid="{00000000-0005-0000-0000-0000837E0000}"/>
    <cellStyle name="Normal 60 2 2 2 2 2" xfId="3327" xr:uid="{00000000-0005-0000-0000-0000847E0000}"/>
    <cellStyle name="Normal 60 2 2 2 2 2 2" xfId="5017" xr:uid="{00000000-0005-0000-0000-0000857E0000}"/>
    <cellStyle name="Normal 60 2 2 2 2 2 2 2" xfId="15090" xr:uid="{00000000-0005-0000-0000-0000867E0000}"/>
    <cellStyle name="Normal 60 2 2 2 2 2 2 2 2" xfId="45412" xr:uid="{00000000-0005-0000-0000-0000877E0000}"/>
    <cellStyle name="Normal 60 2 2 2 2 2 2 2 3" xfId="30188" xr:uid="{00000000-0005-0000-0000-0000887E0000}"/>
    <cellStyle name="Normal 60 2 2 2 2 2 2 3" xfId="10070" xr:uid="{00000000-0005-0000-0000-0000897E0000}"/>
    <cellStyle name="Normal 60 2 2 2 2 2 2 3 2" xfId="40395" xr:uid="{00000000-0005-0000-0000-00008A7E0000}"/>
    <cellStyle name="Normal 60 2 2 2 2 2 2 3 3" xfId="25171" xr:uid="{00000000-0005-0000-0000-00008B7E0000}"/>
    <cellStyle name="Normal 60 2 2 2 2 2 2 4" xfId="35382" xr:uid="{00000000-0005-0000-0000-00008C7E0000}"/>
    <cellStyle name="Normal 60 2 2 2 2 2 2 5" xfId="20158" xr:uid="{00000000-0005-0000-0000-00008D7E0000}"/>
    <cellStyle name="Normal 60 2 2 2 2 2 3" xfId="6709" xr:uid="{00000000-0005-0000-0000-00008E7E0000}"/>
    <cellStyle name="Normal 60 2 2 2 2 2 3 2" xfId="16761" xr:uid="{00000000-0005-0000-0000-00008F7E0000}"/>
    <cellStyle name="Normal 60 2 2 2 2 2 3 2 2" xfId="47083" xr:uid="{00000000-0005-0000-0000-0000907E0000}"/>
    <cellStyle name="Normal 60 2 2 2 2 2 3 2 3" xfId="31859" xr:uid="{00000000-0005-0000-0000-0000917E0000}"/>
    <cellStyle name="Normal 60 2 2 2 2 2 3 3" xfId="11741" xr:uid="{00000000-0005-0000-0000-0000927E0000}"/>
    <cellStyle name="Normal 60 2 2 2 2 2 3 3 2" xfId="42066" xr:uid="{00000000-0005-0000-0000-0000937E0000}"/>
    <cellStyle name="Normal 60 2 2 2 2 2 3 3 3" xfId="26842" xr:uid="{00000000-0005-0000-0000-0000947E0000}"/>
    <cellStyle name="Normal 60 2 2 2 2 2 3 4" xfId="37053" xr:uid="{00000000-0005-0000-0000-0000957E0000}"/>
    <cellStyle name="Normal 60 2 2 2 2 2 3 5" xfId="21829" xr:uid="{00000000-0005-0000-0000-0000967E0000}"/>
    <cellStyle name="Normal 60 2 2 2 2 2 4" xfId="13419" xr:uid="{00000000-0005-0000-0000-0000977E0000}"/>
    <cellStyle name="Normal 60 2 2 2 2 2 4 2" xfId="43741" xr:uid="{00000000-0005-0000-0000-0000987E0000}"/>
    <cellStyle name="Normal 60 2 2 2 2 2 4 3" xfId="28517" xr:uid="{00000000-0005-0000-0000-0000997E0000}"/>
    <cellStyle name="Normal 60 2 2 2 2 2 5" xfId="8398" xr:uid="{00000000-0005-0000-0000-00009A7E0000}"/>
    <cellStyle name="Normal 60 2 2 2 2 2 5 2" xfId="38724" xr:uid="{00000000-0005-0000-0000-00009B7E0000}"/>
    <cellStyle name="Normal 60 2 2 2 2 2 5 3" xfId="23500" xr:uid="{00000000-0005-0000-0000-00009C7E0000}"/>
    <cellStyle name="Normal 60 2 2 2 2 2 6" xfId="33712" xr:uid="{00000000-0005-0000-0000-00009D7E0000}"/>
    <cellStyle name="Normal 60 2 2 2 2 2 7" xfId="18487" xr:uid="{00000000-0005-0000-0000-00009E7E0000}"/>
    <cellStyle name="Normal 60 2 2 2 2 3" xfId="4180" xr:uid="{00000000-0005-0000-0000-00009F7E0000}"/>
    <cellStyle name="Normal 60 2 2 2 2 3 2" xfId="14254" xr:uid="{00000000-0005-0000-0000-0000A07E0000}"/>
    <cellStyle name="Normal 60 2 2 2 2 3 2 2" xfId="44576" xr:uid="{00000000-0005-0000-0000-0000A17E0000}"/>
    <cellStyle name="Normal 60 2 2 2 2 3 2 3" xfId="29352" xr:uid="{00000000-0005-0000-0000-0000A27E0000}"/>
    <cellStyle name="Normal 60 2 2 2 2 3 3" xfId="9234" xr:uid="{00000000-0005-0000-0000-0000A37E0000}"/>
    <cellStyle name="Normal 60 2 2 2 2 3 3 2" xfId="39559" xr:uid="{00000000-0005-0000-0000-0000A47E0000}"/>
    <cellStyle name="Normal 60 2 2 2 2 3 3 3" xfId="24335" xr:uid="{00000000-0005-0000-0000-0000A57E0000}"/>
    <cellStyle name="Normal 60 2 2 2 2 3 4" xfId="34546" xr:uid="{00000000-0005-0000-0000-0000A67E0000}"/>
    <cellStyle name="Normal 60 2 2 2 2 3 5" xfId="19322" xr:uid="{00000000-0005-0000-0000-0000A77E0000}"/>
    <cellStyle name="Normal 60 2 2 2 2 4" xfId="5873" xr:uid="{00000000-0005-0000-0000-0000A87E0000}"/>
    <cellStyle name="Normal 60 2 2 2 2 4 2" xfId="15925" xr:uid="{00000000-0005-0000-0000-0000A97E0000}"/>
    <cellStyle name="Normal 60 2 2 2 2 4 2 2" xfId="46247" xr:uid="{00000000-0005-0000-0000-0000AA7E0000}"/>
    <cellStyle name="Normal 60 2 2 2 2 4 2 3" xfId="31023" xr:uid="{00000000-0005-0000-0000-0000AB7E0000}"/>
    <cellStyle name="Normal 60 2 2 2 2 4 3" xfId="10905" xr:uid="{00000000-0005-0000-0000-0000AC7E0000}"/>
    <cellStyle name="Normal 60 2 2 2 2 4 3 2" xfId="41230" xr:uid="{00000000-0005-0000-0000-0000AD7E0000}"/>
    <cellStyle name="Normal 60 2 2 2 2 4 3 3" xfId="26006" xr:uid="{00000000-0005-0000-0000-0000AE7E0000}"/>
    <cellStyle name="Normal 60 2 2 2 2 4 4" xfId="36217" xr:uid="{00000000-0005-0000-0000-0000AF7E0000}"/>
    <cellStyle name="Normal 60 2 2 2 2 4 5" xfId="20993" xr:uid="{00000000-0005-0000-0000-0000B07E0000}"/>
    <cellStyle name="Normal 60 2 2 2 2 5" xfId="12583" xr:uid="{00000000-0005-0000-0000-0000B17E0000}"/>
    <cellStyle name="Normal 60 2 2 2 2 5 2" xfId="42905" xr:uid="{00000000-0005-0000-0000-0000B27E0000}"/>
    <cellStyle name="Normal 60 2 2 2 2 5 3" xfId="27681" xr:uid="{00000000-0005-0000-0000-0000B37E0000}"/>
    <cellStyle name="Normal 60 2 2 2 2 6" xfId="7562" xr:uid="{00000000-0005-0000-0000-0000B47E0000}"/>
    <cellStyle name="Normal 60 2 2 2 2 6 2" xfId="37888" xr:uid="{00000000-0005-0000-0000-0000B57E0000}"/>
    <cellStyle name="Normal 60 2 2 2 2 6 3" xfId="22664" xr:uid="{00000000-0005-0000-0000-0000B67E0000}"/>
    <cellStyle name="Normal 60 2 2 2 2 7" xfId="32876" xr:uid="{00000000-0005-0000-0000-0000B77E0000}"/>
    <cellStyle name="Normal 60 2 2 2 2 8" xfId="17651" xr:uid="{00000000-0005-0000-0000-0000B87E0000}"/>
    <cellStyle name="Normal 60 2 2 2 3" xfId="2909" xr:uid="{00000000-0005-0000-0000-0000B97E0000}"/>
    <cellStyle name="Normal 60 2 2 2 3 2" xfId="4599" xr:uid="{00000000-0005-0000-0000-0000BA7E0000}"/>
    <cellStyle name="Normal 60 2 2 2 3 2 2" xfId="14672" xr:uid="{00000000-0005-0000-0000-0000BB7E0000}"/>
    <cellStyle name="Normal 60 2 2 2 3 2 2 2" xfId="44994" xr:uid="{00000000-0005-0000-0000-0000BC7E0000}"/>
    <cellStyle name="Normal 60 2 2 2 3 2 2 3" xfId="29770" xr:uid="{00000000-0005-0000-0000-0000BD7E0000}"/>
    <cellStyle name="Normal 60 2 2 2 3 2 3" xfId="9652" xr:uid="{00000000-0005-0000-0000-0000BE7E0000}"/>
    <cellStyle name="Normal 60 2 2 2 3 2 3 2" xfId="39977" xr:uid="{00000000-0005-0000-0000-0000BF7E0000}"/>
    <cellStyle name="Normal 60 2 2 2 3 2 3 3" xfId="24753" xr:uid="{00000000-0005-0000-0000-0000C07E0000}"/>
    <cellStyle name="Normal 60 2 2 2 3 2 4" xfId="34964" xr:uid="{00000000-0005-0000-0000-0000C17E0000}"/>
    <cellStyle name="Normal 60 2 2 2 3 2 5" xfId="19740" xr:uid="{00000000-0005-0000-0000-0000C27E0000}"/>
    <cellStyle name="Normal 60 2 2 2 3 3" xfId="6291" xr:uid="{00000000-0005-0000-0000-0000C37E0000}"/>
    <cellStyle name="Normal 60 2 2 2 3 3 2" xfId="16343" xr:uid="{00000000-0005-0000-0000-0000C47E0000}"/>
    <cellStyle name="Normal 60 2 2 2 3 3 2 2" xfId="46665" xr:uid="{00000000-0005-0000-0000-0000C57E0000}"/>
    <cellStyle name="Normal 60 2 2 2 3 3 2 3" xfId="31441" xr:uid="{00000000-0005-0000-0000-0000C67E0000}"/>
    <cellStyle name="Normal 60 2 2 2 3 3 3" xfId="11323" xr:uid="{00000000-0005-0000-0000-0000C77E0000}"/>
    <cellStyle name="Normal 60 2 2 2 3 3 3 2" xfId="41648" xr:uid="{00000000-0005-0000-0000-0000C87E0000}"/>
    <cellStyle name="Normal 60 2 2 2 3 3 3 3" xfId="26424" xr:uid="{00000000-0005-0000-0000-0000C97E0000}"/>
    <cellStyle name="Normal 60 2 2 2 3 3 4" xfId="36635" xr:uid="{00000000-0005-0000-0000-0000CA7E0000}"/>
    <cellStyle name="Normal 60 2 2 2 3 3 5" xfId="21411" xr:uid="{00000000-0005-0000-0000-0000CB7E0000}"/>
    <cellStyle name="Normal 60 2 2 2 3 4" xfId="13001" xr:uid="{00000000-0005-0000-0000-0000CC7E0000}"/>
    <cellStyle name="Normal 60 2 2 2 3 4 2" xfId="43323" xr:uid="{00000000-0005-0000-0000-0000CD7E0000}"/>
    <cellStyle name="Normal 60 2 2 2 3 4 3" xfId="28099" xr:uid="{00000000-0005-0000-0000-0000CE7E0000}"/>
    <cellStyle name="Normal 60 2 2 2 3 5" xfId="7980" xr:uid="{00000000-0005-0000-0000-0000CF7E0000}"/>
    <cellStyle name="Normal 60 2 2 2 3 5 2" xfId="38306" xr:uid="{00000000-0005-0000-0000-0000D07E0000}"/>
    <cellStyle name="Normal 60 2 2 2 3 5 3" xfId="23082" xr:uid="{00000000-0005-0000-0000-0000D17E0000}"/>
    <cellStyle name="Normal 60 2 2 2 3 6" xfId="33294" xr:uid="{00000000-0005-0000-0000-0000D27E0000}"/>
    <cellStyle name="Normal 60 2 2 2 3 7" xfId="18069" xr:uid="{00000000-0005-0000-0000-0000D37E0000}"/>
    <cellStyle name="Normal 60 2 2 2 4" xfId="3762" xr:uid="{00000000-0005-0000-0000-0000D47E0000}"/>
    <cellStyle name="Normal 60 2 2 2 4 2" xfId="13836" xr:uid="{00000000-0005-0000-0000-0000D57E0000}"/>
    <cellStyle name="Normal 60 2 2 2 4 2 2" xfId="44158" xr:uid="{00000000-0005-0000-0000-0000D67E0000}"/>
    <cellStyle name="Normal 60 2 2 2 4 2 3" xfId="28934" xr:uid="{00000000-0005-0000-0000-0000D77E0000}"/>
    <cellStyle name="Normal 60 2 2 2 4 3" xfId="8816" xr:uid="{00000000-0005-0000-0000-0000D87E0000}"/>
    <cellStyle name="Normal 60 2 2 2 4 3 2" xfId="39141" xr:uid="{00000000-0005-0000-0000-0000D97E0000}"/>
    <cellStyle name="Normal 60 2 2 2 4 3 3" xfId="23917" xr:uid="{00000000-0005-0000-0000-0000DA7E0000}"/>
    <cellStyle name="Normal 60 2 2 2 4 4" xfId="34128" xr:uid="{00000000-0005-0000-0000-0000DB7E0000}"/>
    <cellStyle name="Normal 60 2 2 2 4 5" xfId="18904" xr:uid="{00000000-0005-0000-0000-0000DC7E0000}"/>
    <cellStyle name="Normal 60 2 2 2 5" xfId="5455" xr:uid="{00000000-0005-0000-0000-0000DD7E0000}"/>
    <cellStyle name="Normal 60 2 2 2 5 2" xfId="15507" xr:uid="{00000000-0005-0000-0000-0000DE7E0000}"/>
    <cellStyle name="Normal 60 2 2 2 5 2 2" xfId="45829" xr:uid="{00000000-0005-0000-0000-0000DF7E0000}"/>
    <cellStyle name="Normal 60 2 2 2 5 2 3" xfId="30605" xr:uid="{00000000-0005-0000-0000-0000E07E0000}"/>
    <cellStyle name="Normal 60 2 2 2 5 3" xfId="10487" xr:uid="{00000000-0005-0000-0000-0000E17E0000}"/>
    <cellStyle name="Normal 60 2 2 2 5 3 2" xfId="40812" xr:uid="{00000000-0005-0000-0000-0000E27E0000}"/>
    <cellStyle name="Normal 60 2 2 2 5 3 3" xfId="25588" xr:uid="{00000000-0005-0000-0000-0000E37E0000}"/>
    <cellStyle name="Normal 60 2 2 2 5 4" xfId="35799" xr:uid="{00000000-0005-0000-0000-0000E47E0000}"/>
    <cellStyle name="Normal 60 2 2 2 5 5" xfId="20575" xr:uid="{00000000-0005-0000-0000-0000E57E0000}"/>
    <cellStyle name="Normal 60 2 2 2 6" xfId="12165" xr:uid="{00000000-0005-0000-0000-0000E67E0000}"/>
    <cellStyle name="Normal 60 2 2 2 6 2" xfId="42487" xr:uid="{00000000-0005-0000-0000-0000E77E0000}"/>
    <cellStyle name="Normal 60 2 2 2 6 3" xfId="27263" xr:uid="{00000000-0005-0000-0000-0000E87E0000}"/>
    <cellStyle name="Normal 60 2 2 2 7" xfId="7144" xr:uid="{00000000-0005-0000-0000-0000E97E0000}"/>
    <cellStyle name="Normal 60 2 2 2 7 2" xfId="37470" xr:uid="{00000000-0005-0000-0000-0000EA7E0000}"/>
    <cellStyle name="Normal 60 2 2 2 7 3" xfId="22246" xr:uid="{00000000-0005-0000-0000-0000EB7E0000}"/>
    <cellStyle name="Normal 60 2 2 2 8" xfId="32458" xr:uid="{00000000-0005-0000-0000-0000EC7E0000}"/>
    <cellStyle name="Normal 60 2 2 2 9" xfId="17233" xr:uid="{00000000-0005-0000-0000-0000ED7E0000}"/>
    <cellStyle name="Normal 60 2 2 3" xfId="2280" xr:uid="{00000000-0005-0000-0000-0000EE7E0000}"/>
    <cellStyle name="Normal 60 2 2 3 2" xfId="3119" xr:uid="{00000000-0005-0000-0000-0000EF7E0000}"/>
    <cellStyle name="Normal 60 2 2 3 2 2" xfId="4809" xr:uid="{00000000-0005-0000-0000-0000F07E0000}"/>
    <cellStyle name="Normal 60 2 2 3 2 2 2" xfId="14882" xr:uid="{00000000-0005-0000-0000-0000F17E0000}"/>
    <cellStyle name="Normal 60 2 2 3 2 2 2 2" xfId="45204" xr:uid="{00000000-0005-0000-0000-0000F27E0000}"/>
    <cellStyle name="Normal 60 2 2 3 2 2 2 3" xfId="29980" xr:uid="{00000000-0005-0000-0000-0000F37E0000}"/>
    <cellStyle name="Normal 60 2 2 3 2 2 3" xfId="9862" xr:uid="{00000000-0005-0000-0000-0000F47E0000}"/>
    <cellStyle name="Normal 60 2 2 3 2 2 3 2" xfId="40187" xr:uid="{00000000-0005-0000-0000-0000F57E0000}"/>
    <cellStyle name="Normal 60 2 2 3 2 2 3 3" xfId="24963" xr:uid="{00000000-0005-0000-0000-0000F67E0000}"/>
    <cellStyle name="Normal 60 2 2 3 2 2 4" xfId="35174" xr:uid="{00000000-0005-0000-0000-0000F77E0000}"/>
    <cellStyle name="Normal 60 2 2 3 2 2 5" xfId="19950" xr:uid="{00000000-0005-0000-0000-0000F87E0000}"/>
    <cellStyle name="Normal 60 2 2 3 2 3" xfId="6501" xr:uid="{00000000-0005-0000-0000-0000F97E0000}"/>
    <cellStyle name="Normal 60 2 2 3 2 3 2" xfId="16553" xr:uid="{00000000-0005-0000-0000-0000FA7E0000}"/>
    <cellStyle name="Normal 60 2 2 3 2 3 2 2" xfId="46875" xr:uid="{00000000-0005-0000-0000-0000FB7E0000}"/>
    <cellStyle name="Normal 60 2 2 3 2 3 2 3" xfId="31651" xr:uid="{00000000-0005-0000-0000-0000FC7E0000}"/>
    <cellStyle name="Normal 60 2 2 3 2 3 3" xfId="11533" xr:uid="{00000000-0005-0000-0000-0000FD7E0000}"/>
    <cellStyle name="Normal 60 2 2 3 2 3 3 2" xfId="41858" xr:uid="{00000000-0005-0000-0000-0000FE7E0000}"/>
    <cellStyle name="Normal 60 2 2 3 2 3 3 3" xfId="26634" xr:uid="{00000000-0005-0000-0000-0000FF7E0000}"/>
    <cellStyle name="Normal 60 2 2 3 2 3 4" xfId="36845" xr:uid="{00000000-0005-0000-0000-0000007F0000}"/>
    <cellStyle name="Normal 60 2 2 3 2 3 5" xfId="21621" xr:uid="{00000000-0005-0000-0000-0000017F0000}"/>
    <cellStyle name="Normal 60 2 2 3 2 4" xfId="13211" xr:uid="{00000000-0005-0000-0000-0000027F0000}"/>
    <cellStyle name="Normal 60 2 2 3 2 4 2" xfId="43533" xr:uid="{00000000-0005-0000-0000-0000037F0000}"/>
    <cellStyle name="Normal 60 2 2 3 2 4 3" xfId="28309" xr:uid="{00000000-0005-0000-0000-0000047F0000}"/>
    <cellStyle name="Normal 60 2 2 3 2 5" xfId="8190" xr:uid="{00000000-0005-0000-0000-0000057F0000}"/>
    <cellStyle name="Normal 60 2 2 3 2 5 2" xfId="38516" xr:uid="{00000000-0005-0000-0000-0000067F0000}"/>
    <cellStyle name="Normal 60 2 2 3 2 5 3" xfId="23292" xr:uid="{00000000-0005-0000-0000-0000077F0000}"/>
    <cellStyle name="Normal 60 2 2 3 2 6" xfId="33504" xr:uid="{00000000-0005-0000-0000-0000087F0000}"/>
    <cellStyle name="Normal 60 2 2 3 2 7" xfId="18279" xr:uid="{00000000-0005-0000-0000-0000097F0000}"/>
    <cellStyle name="Normal 60 2 2 3 3" xfId="3972" xr:uid="{00000000-0005-0000-0000-00000A7F0000}"/>
    <cellStyle name="Normal 60 2 2 3 3 2" xfId="14046" xr:uid="{00000000-0005-0000-0000-00000B7F0000}"/>
    <cellStyle name="Normal 60 2 2 3 3 2 2" xfId="44368" xr:uid="{00000000-0005-0000-0000-00000C7F0000}"/>
    <cellStyle name="Normal 60 2 2 3 3 2 3" xfId="29144" xr:uid="{00000000-0005-0000-0000-00000D7F0000}"/>
    <cellStyle name="Normal 60 2 2 3 3 3" xfId="9026" xr:uid="{00000000-0005-0000-0000-00000E7F0000}"/>
    <cellStyle name="Normal 60 2 2 3 3 3 2" xfId="39351" xr:uid="{00000000-0005-0000-0000-00000F7F0000}"/>
    <cellStyle name="Normal 60 2 2 3 3 3 3" xfId="24127" xr:uid="{00000000-0005-0000-0000-0000107F0000}"/>
    <cellStyle name="Normal 60 2 2 3 3 4" xfId="34338" xr:uid="{00000000-0005-0000-0000-0000117F0000}"/>
    <cellStyle name="Normal 60 2 2 3 3 5" xfId="19114" xr:uid="{00000000-0005-0000-0000-0000127F0000}"/>
    <cellStyle name="Normal 60 2 2 3 4" xfId="5665" xr:uid="{00000000-0005-0000-0000-0000137F0000}"/>
    <cellStyle name="Normal 60 2 2 3 4 2" xfId="15717" xr:uid="{00000000-0005-0000-0000-0000147F0000}"/>
    <cellStyle name="Normal 60 2 2 3 4 2 2" xfId="46039" xr:uid="{00000000-0005-0000-0000-0000157F0000}"/>
    <cellStyle name="Normal 60 2 2 3 4 2 3" xfId="30815" xr:uid="{00000000-0005-0000-0000-0000167F0000}"/>
    <cellStyle name="Normal 60 2 2 3 4 3" xfId="10697" xr:uid="{00000000-0005-0000-0000-0000177F0000}"/>
    <cellStyle name="Normal 60 2 2 3 4 3 2" xfId="41022" xr:uid="{00000000-0005-0000-0000-0000187F0000}"/>
    <cellStyle name="Normal 60 2 2 3 4 3 3" xfId="25798" xr:uid="{00000000-0005-0000-0000-0000197F0000}"/>
    <cellStyle name="Normal 60 2 2 3 4 4" xfId="36009" xr:uid="{00000000-0005-0000-0000-00001A7F0000}"/>
    <cellStyle name="Normal 60 2 2 3 4 5" xfId="20785" xr:uid="{00000000-0005-0000-0000-00001B7F0000}"/>
    <cellStyle name="Normal 60 2 2 3 5" xfId="12375" xr:uid="{00000000-0005-0000-0000-00001C7F0000}"/>
    <cellStyle name="Normal 60 2 2 3 5 2" xfId="42697" xr:uid="{00000000-0005-0000-0000-00001D7F0000}"/>
    <cellStyle name="Normal 60 2 2 3 5 3" xfId="27473" xr:uid="{00000000-0005-0000-0000-00001E7F0000}"/>
    <cellStyle name="Normal 60 2 2 3 6" xfId="7354" xr:uid="{00000000-0005-0000-0000-00001F7F0000}"/>
    <cellStyle name="Normal 60 2 2 3 6 2" xfId="37680" xr:uid="{00000000-0005-0000-0000-0000207F0000}"/>
    <cellStyle name="Normal 60 2 2 3 6 3" xfId="22456" xr:uid="{00000000-0005-0000-0000-0000217F0000}"/>
    <cellStyle name="Normal 60 2 2 3 7" xfId="32668" xr:uid="{00000000-0005-0000-0000-0000227F0000}"/>
    <cellStyle name="Normal 60 2 2 3 8" xfId="17443" xr:uid="{00000000-0005-0000-0000-0000237F0000}"/>
    <cellStyle name="Normal 60 2 2 4" xfId="2701" xr:uid="{00000000-0005-0000-0000-0000247F0000}"/>
    <cellStyle name="Normal 60 2 2 4 2" xfId="4391" xr:uid="{00000000-0005-0000-0000-0000257F0000}"/>
    <cellStyle name="Normal 60 2 2 4 2 2" xfId="14464" xr:uid="{00000000-0005-0000-0000-0000267F0000}"/>
    <cellStyle name="Normal 60 2 2 4 2 2 2" xfId="44786" xr:uid="{00000000-0005-0000-0000-0000277F0000}"/>
    <cellStyle name="Normal 60 2 2 4 2 2 3" xfId="29562" xr:uid="{00000000-0005-0000-0000-0000287F0000}"/>
    <cellStyle name="Normal 60 2 2 4 2 3" xfId="9444" xr:uid="{00000000-0005-0000-0000-0000297F0000}"/>
    <cellStyle name="Normal 60 2 2 4 2 3 2" xfId="39769" xr:uid="{00000000-0005-0000-0000-00002A7F0000}"/>
    <cellStyle name="Normal 60 2 2 4 2 3 3" xfId="24545" xr:uid="{00000000-0005-0000-0000-00002B7F0000}"/>
    <cellStyle name="Normal 60 2 2 4 2 4" xfId="34756" xr:uid="{00000000-0005-0000-0000-00002C7F0000}"/>
    <cellStyle name="Normal 60 2 2 4 2 5" xfId="19532" xr:uid="{00000000-0005-0000-0000-00002D7F0000}"/>
    <cellStyle name="Normal 60 2 2 4 3" xfId="6083" xr:uid="{00000000-0005-0000-0000-00002E7F0000}"/>
    <cellStyle name="Normal 60 2 2 4 3 2" xfId="16135" xr:uid="{00000000-0005-0000-0000-00002F7F0000}"/>
    <cellStyle name="Normal 60 2 2 4 3 2 2" xfId="46457" xr:uid="{00000000-0005-0000-0000-0000307F0000}"/>
    <cellStyle name="Normal 60 2 2 4 3 2 3" xfId="31233" xr:uid="{00000000-0005-0000-0000-0000317F0000}"/>
    <cellStyle name="Normal 60 2 2 4 3 3" xfId="11115" xr:uid="{00000000-0005-0000-0000-0000327F0000}"/>
    <cellStyle name="Normal 60 2 2 4 3 3 2" xfId="41440" xr:uid="{00000000-0005-0000-0000-0000337F0000}"/>
    <cellStyle name="Normal 60 2 2 4 3 3 3" xfId="26216" xr:uid="{00000000-0005-0000-0000-0000347F0000}"/>
    <cellStyle name="Normal 60 2 2 4 3 4" xfId="36427" xr:uid="{00000000-0005-0000-0000-0000357F0000}"/>
    <cellStyle name="Normal 60 2 2 4 3 5" xfId="21203" xr:uid="{00000000-0005-0000-0000-0000367F0000}"/>
    <cellStyle name="Normal 60 2 2 4 4" xfId="12793" xr:uid="{00000000-0005-0000-0000-0000377F0000}"/>
    <cellStyle name="Normal 60 2 2 4 4 2" xfId="43115" xr:uid="{00000000-0005-0000-0000-0000387F0000}"/>
    <cellStyle name="Normal 60 2 2 4 4 3" xfId="27891" xr:uid="{00000000-0005-0000-0000-0000397F0000}"/>
    <cellStyle name="Normal 60 2 2 4 5" xfId="7772" xr:uid="{00000000-0005-0000-0000-00003A7F0000}"/>
    <cellStyle name="Normal 60 2 2 4 5 2" xfId="38098" xr:uid="{00000000-0005-0000-0000-00003B7F0000}"/>
    <cellStyle name="Normal 60 2 2 4 5 3" xfId="22874" xr:uid="{00000000-0005-0000-0000-00003C7F0000}"/>
    <cellStyle name="Normal 60 2 2 4 6" xfId="33086" xr:uid="{00000000-0005-0000-0000-00003D7F0000}"/>
    <cellStyle name="Normal 60 2 2 4 7" xfId="17861" xr:uid="{00000000-0005-0000-0000-00003E7F0000}"/>
    <cellStyle name="Normal 60 2 2 5" xfId="3554" xr:uid="{00000000-0005-0000-0000-00003F7F0000}"/>
    <cellStyle name="Normal 60 2 2 5 2" xfId="13628" xr:uid="{00000000-0005-0000-0000-0000407F0000}"/>
    <cellStyle name="Normal 60 2 2 5 2 2" xfId="43950" xr:uid="{00000000-0005-0000-0000-0000417F0000}"/>
    <cellStyle name="Normal 60 2 2 5 2 3" xfId="28726" xr:uid="{00000000-0005-0000-0000-0000427F0000}"/>
    <cellStyle name="Normal 60 2 2 5 3" xfId="8608" xr:uid="{00000000-0005-0000-0000-0000437F0000}"/>
    <cellStyle name="Normal 60 2 2 5 3 2" xfId="38933" xr:uid="{00000000-0005-0000-0000-0000447F0000}"/>
    <cellStyle name="Normal 60 2 2 5 3 3" xfId="23709" xr:uid="{00000000-0005-0000-0000-0000457F0000}"/>
    <cellStyle name="Normal 60 2 2 5 4" xfId="33920" xr:uid="{00000000-0005-0000-0000-0000467F0000}"/>
    <cellStyle name="Normal 60 2 2 5 5" xfId="18696" xr:uid="{00000000-0005-0000-0000-0000477F0000}"/>
    <cellStyle name="Normal 60 2 2 6" xfId="5247" xr:uid="{00000000-0005-0000-0000-0000487F0000}"/>
    <cellStyle name="Normal 60 2 2 6 2" xfId="15299" xr:uid="{00000000-0005-0000-0000-0000497F0000}"/>
    <cellStyle name="Normal 60 2 2 6 2 2" xfId="45621" xr:uid="{00000000-0005-0000-0000-00004A7F0000}"/>
    <cellStyle name="Normal 60 2 2 6 2 3" xfId="30397" xr:uid="{00000000-0005-0000-0000-00004B7F0000}"/>
    <cellStyle name="Normal 60 2 2 6 3" xfId="10279" xr:uid="{00000000-0005-0000-0000-00004C7F0000}"/>
    <cellStyle name="Normal 60 2 2 6 3 2" xfId="40604" xr:uid="{00000000-0005-0000-0000-00004D7F0000}"/>
    <cellStyle name="Normal 60 2 2 6 3 3" xfId="25380" xr:uid="{00000000-0005-0000-0000-00004E7F0000}"/>
    <cellStyle name="Normal 60 2 2 6 4" xfId="35591" xr:uid="{00000000-0005-0000-0000-00004F7F0000}"/>
    <cellStyle name="Normal 60 2 2 6 5" xfId="20367" xr:uid="{00000000-0005-0000-0000-0000507F0000}"/>
    <cellStyle name="Normal 60 2 2 7" xfId="11957" xr:uid="{00000000-0005-0000-0000-0000517F0000}"/>
    <cellStyle name="Normal 60 2 2 7 2" xfId="42279" xr:uid="{00000000-0005-0000-0000-0000527F0000}"/>
    <cellStyle name="Normal 60 2 2 7 3" xfId="27055" xr:uid="{00000000-0005-0000-0000-0000537F0000}"/>
    <cellStyle name="Normal 60 2 2 8" xfId="6936" xr:uid="{00000000-0005-0000-0000-0000547F0000}"/>
    <cellStyle name="Normal 60 2 2 8 2" xfId="37262" xr:uid="{00000000-0005-0000-0000-0000557F0000}"/>
    <cellStyle name="Normal 60 2 2 8 3" xfId="22038" xr:uid="{00000000-0005-0000-0000-0000567F0000}"/>
    <cellStyle name="Normal 60 2 2 9" xfId="32250" xr:uid="{00000000-0005-0000-0000-0000577F0000}"/>
    <cellStyle name="Normal 60 2 3" xfId="1963" xr:uid="{00000000-0005-0000-0000-0000587F0000}"/>
    <cellStyle name="Normal 60 2 3 2" xfId="2384" xr:uid="{00000000-0005-0000-0000-0000597F0000}"/>
    <cellStyle name="Normal 60 2 3 2 2" xfId="3223" xr:uid="{00000000-0005-0000-0000-00005A7F0000}"/>
    <cellStyle name="Normal 60 2 3 2 2 2" xfId="4913" xr:uid="{00000000-0005-0000-0000-00005B7F0000}"/>
    <cellStyle name="Normal 60 2 3 2 2 2 2" xfId="14986" xr:uid="{00000000-0005-0000-0000-00005C7F0000}"/>
    <cellStyle name="Normal 60 2 3 2 2 2 2 2" xfId="45308" xr:uid="{00000000-0005-0000-0000-00005D7F0000}"/>
    <cellStyle name="Normal 60 2 3 2 2 2 2 3" xfId="30084" xr:uid="{00000000-0005-0000-0000-00005E7F0000}"/>
    <cellStyle name="Normal 60 2 3 2 2 2 3" xfId="9966" xr:uid="{00000000-0005-0000-0000-00005F7F0000}"/>
    <cellStyle name="Normal 60 2 3 2 2 2 3 2" xfId="40291" xr:uid="{00000000-0005-0000-0000-0000607F0000}"/>
    <cellStyle name="Normal 60 2 3 2 2 2 3 3" xfId="25067" xr:uid="{00000000-0005-0000-0000-0000617F0000}"/>
    <cellStyle name="Normal 60 2 3 2 2 2 4" xfId="35278" xr:uid="{00000000-0005-0000-0000-0000627F0000}"/>
    <cellStyle name="Normal 60 2 3 2 2 2 5" xfId="20054" xr:uid="{00000000-0005-0000-0000-0000637F0000}"/>
    <cellStyle name="Normal 60 2 3 2 2 3" xfId="6605" xr:uid="{00000000-0005-0000-0000-0000647F0000}"/>
    <cellStyle name="Normal 60 2 3 2 2 3 2" xfId="16657" xr:uid="{00000000-0005-0000-0000-0000657F0000}"/>
    <cellStyle name="Normal 60 2 3 2 2 3 2 2" xfId="46979" xr:uid="{00000000-0005-0000-0000-0000667F0000}"/>
    <cellStyle name="Normal 60 2 3 2 2 3 2 3" xfId="31755" xr:uid="{00000000-0005-0000-0000-0000677F0000}"/>
    <cellStyle name="Normal 60 2 3 2 2 3 3" xfId="11637" xr:uid="{00000000-0005-0000-0000-0000687F0000}"/>
    <cellStyle name="Normal 60 2 3 2 2 3 3 2" xfId="41962" xr:uid="{00000000-0005-0000-0000-0000697F0000}"/>
    <cellStyle name="Normal 60 2 3 2 2 3 3 3" xfId="26738" xr:uid="{00000000-0005-0000-0000-00006A7F0000}"/>
    <cellStyle name="Normal 60 2 3 2 2 3 4" xfId="36949" xr:uid="{00000000-0005-0000-0000-00006B7F0000}"/>
    <cellStyle name="Normal 60 2 3 2 2 3 5" xfId="21725" xr:uid="{00000000-0005-0000-0000-00006C7F0000}"/>
    <cellStyle name="Normal 60 2 3 2 2 4" xfId="13315" xr:uid="{00000000-0005-0000-0000-00006D7F0000}"/>
    <cellStyle name="Normal 60 2 3 2 2 4 2" xfId="43637" xr:uid="{00000000-0005-0000-0000-00006E7F0000}"/>
    <cellStyle name="Normal 60 2 3 2 2 4 3" xfId="28413" xr:uid="{00000000-0005-0000-0000-00006F7F0000}"/>
    <cellStyle name="Normal 60 2 3 2 2 5" xfId="8294" xr:uid="{00000000-0005-0000-0000-0000707F0000}"/>
    <cellStyle name="Normal 60 2 3 2 2 5 2" xfId="38620" xr:uid="{00000000-0005-0000-0000-0000717F0000}"/>
    <cellStyle name="Normal 60 2 3 2 2 5 3" xfId="23396" xr:uid="{00000000-0005-0000-0000-0000727F0000}"/>
    <cellStyle name="Normal 60 2 3 2 2 6" xfId="33608" xr:uid="{00000000-0005-0000-0000-0000737F0000}"/>
    <cellStyle name="Normal 60 2 3 2 2 7" xfId="18383" xr:uid="{00000000-0005-0000-0000-0000747F0000}"/>
    <cellStyle name="Normal 60 2 3 2 3" xfId="4076" xr:uid="{00000000-0005-0000-0000-0000757F0000}"/>
    <cellStyle name="Normal 60 2 3 2 3 2" xfId="14150" xr:uid="{00000000-0005-0000-0000-0000767F0000}"/>
    <cellStyle name="Normal 60 2 3 2 3 2 2" xfId="44472" xr:uid="{00000000-0005-0000-0000-0000777F0000}"/>
    <cellStyle name="Normal 60 2 3 2 3 2 3" xfId="29248" xr:uid="{00000000-0005-0000-0000-0000787F0000}"/>
    <cellStyle name="Normal 60 2 3 2 3 3" xfId="9130" xr:uid="{00000000-0005-0000-0000-0000797F0000}"/>
    <cellStyle name="Normal 60 2 3 2 3 3 2" xfId="39455" xr:uid="{00000000-0005-0000-0000-00007A7F0000}"/>
    <cellStyle name="Normal 60 2 3 2 3 3 3" xfId="24231" xr:uid="{00000000-0005-0000-0000-00007B7F0000}"/>
    <cellStyle name="Normal 60 2 3 2 3 4" xfId="34442" xr:uid="{00000000-0005-0000-0000-00007C7F0000}"/>
    <cellStyle name="Normal 60 2 3 2 3 5" xfId="19218" xr:uid="{00000000-0005-0000-0000-00007D7F0000}"/>
    <cellStyle name="Normal 60 2 3 2 4" xfId="5769" xr:uid="{00000000-0005-0000-0000-00007E7F0000}"/>
    <cellStyle name="Normal 60 2 3 2 4 2" xfId="15821" xr:uid="{00000000-0005-0000-0000-00007F7F0000}"/>
    <cellStyle name="Normal 60 2 3 2 4 2 2" xfId="46143" xr:uid="{00000000-0005-0000-0000-0000807F0000}"/>
    <cellStyle name="Normal 60 2 3 2 4 2 3" xfId="30919" xr:uid="{00000000-0005-0000-0000-0000817F0000}"/>
    <cellStyle name="Normal 60 2 3 2 4 3" xfId="10801" xr:uid="{00000000-0005-0000-0000-0000827F0000}"/>
    <cellStyle name="Normal 60 2 3 2 4 3 2" xfId="41126" xr:uid="{00000000-0005-0000-0000-0000837F0000}"/>
    <cellStyle name="Normal 60 2 3 2 4 3 3" xfId="25902" xr:uid="{00000000-0005-0000-0000-0000847F0000}"/>
    <cellStyle name="Normal 60 2 3 2 4 4" xfId="36113" xr:uid="{00000000-0005-0000-0000-0000857F0000}"/>
    <cellStyle name="Normal 60 2 3 2 4 5" xfId="20889" xr:uid="{00000000-0005-0000-0000-0000867F0000}"/>
    <cellStyle name="Normal 60 2 3 2 5" xfId="12479" xr:uid="{00000000-0005-0000-0000-0000877F0000}"/>
    <cellStyle name="Normal 60 2 3 2 5 2" xfId="42801" xr:uid="{00000000-0005-0000-0000-0000887F0000}"/>
    <cellStyle name="Normal 60 2 3 2 5 3" xfId="27577" xr:uid="{00000000-0005-0000-0000-0000897F0000}"/>
    <cellStyle name="Normal 60 2 3 2 6" xfId="7458" xr:uid="{00000000-0005-0000-0000-00008A7F0000}"/>
    <cellStyle name="Normal 60 2 3 2 6 2" xfId="37784" xr:uid="{00000000-0005-0000-0000-00008B7F0000}"/>
    <cellStyle name="Normal 60 2 3 2 6 3" xfId="22560" xr:uid="{00000000-0005-0000-0000-00008C7F0000}"/>
    <cellStyle name="Normal 60 2 3 2 7" xfId="32772" xr:uid="{00000000-0005-0000-0000-00008D7F0000}"/>
    <cellStyle name="Normal 60 2 3 2 8" xfId="17547" xr:uid="{00000000-0005-0000-0000-00008E7F0000}"/>
    <cellStyle name="Normal 60 2 3 3" xfId="2805" xr:uid="{00000000-0005-0000-0000-00008F7F0000}"/>
    <cellStyle name="Normal 60 2 3 3 2" xfId="4495" xr:uid="{00000000-0005-0000-0000-0000907F0000}"/>
    <cellStyle name="Normal 60 2 3 3 2 2" xfId="14568" xr:uid="{00000000-0005-0000-0000-0000917F0000}"/>
    <cellStyle name="Normal 60 2 3 3 2 2 2" xfId="44890" xr:uid="{00000000-0005-0000-0000-0000927F0000}"/>
    <cellStyle name="Normal 60 2 3 3 2 2 3" xfId="29666" xr:uid="{00000000-0005-0000-0000-0000937F0000}"/>
    <cellStyle name="Normal 60 2 3 3 2 3" xfId="9548" xr:uid="{00000000-0005-0000-0000-0000947F0000}"/>
    <cellStyle name="Normal 60 2 3 3 2 3 2" xfId="39873" xr:uid="{00000000-0005-0000-0000-0000957F0000}"/>
    <cellStyle name="Normal 60 2 3 3 2 3 3" xfId="24649" xr:uid="{00000000-0005-0000-0000-0000967F0000}"/>
    <cellStyle name="Normal 60 2 3 3 2 4" xfId="34860" xr:uid="{00000000-0005-0000-0000-0000977F0000}"/>
    <cellStyle name="Normal 60 2 3 3 2 5" xfId="19636" xr:uid="{00000000-0005-0000-0000-0000987F0000}"/>
    <cellStyle name="Normal 60 2 3 3 3" xfId="6187" xr:uid="{00000000-0005-0000-0000-0000997F0000}"/>
    <cellStyle name="Normal 60 2 3 3 3 2" xfId="16239" xr:uid="{00000000-0005-0000-0000-00009A7F0000}"/>
    <cellStyle name="Normal 60 2 3 3 3 2 2" xfId="46561" xr:uid="{00000000-0005-0000-0000-00009B7F0000}"/>
    <cellStyle name="Normal 60 2 3 3 3 2 3" xfId="31337" xr:uid="{00000000-0005-0000-0000-00009C7F0000}"/>
    <cellStyle name="Normal 60 2 3 3 3 3" xfId="11219" xr:uid="{00000000-0005-0000-0000-00009D7F0000}"/>
    <cellStyle name="Normal 60 2 3 3 3 3 2" xfId="41544" xr:uid="{00000000-0005-0000-0000-00009E7F0000}"/>
    <cellStyle name="Normal 60 2 3 3 3 3 3" xfId="26320" xr:uid="{00000000-0005-0000-0000-00009F7F0000}"/>
    <cellStyle name="Normal 60 2 3 3 3 4" xfId="36531" xr:uid="{00000000-0005-0000-0000-0000A07F0000}"/>
    <cellStyle name="Normal 60 2 3 3 3 5" xfId="21307" xr:uid="{00000000-0005-0000-0000-0000A17F0000}"/>
    <cellStyle name="Normal 60 2 3 3 4" xfId="12897" xr:uid="{00000000-0005-0000-0000-0000A27F0000}"/>
    <cellStyle name="Normal 60 2 3 3 4 2" xfId="43219" xr:uid="{00000000-0005-0000-0000-0000A37F0000}"/>
    <cellStyle name="Normal 60 2 3 3 4 3" xfId="27995" xr:uid="{00000000-0005-0000-0000-0000A47F0000}"/>
    <cellStyle name="Normal 60 2 3 3 5" xfId="7876" xr:uid="{00000000-0005-0000-0000-0000A57F0000}"/>
    <cellStyle name="Normal 60 2 3 3 5 2" xfId="38202" xr:uid="{00000000-0005-0000-0000-0000A67F0000}"/>
    <cellStyle name="Normal 60 2 3 3 5 3" xfId="22978" xr:uid="{00000000-0005-0000-0000-0000A77F0000}"/>
    <cellStyle name="Normal 60 2 3 3 6" xfId="33190" xr:uid="{00000000-0005-0000-0000-0000A87F0000}"/>
    <cellStyle name="Normal 60 2 3 3 7" xfId="17965" xr:uid="{00000000-0005-0000-0000-0000A97F0000}"/>
    <cellStyle name="Normal 60 2 3 4" xfId="3658" xr:uid="{00000000-0005-0000-0000-0000AA7F0000}"/>
    <cellStyle name="Normal 60 2 3 4 2" xfId="13732" xr:uid="{00000000-0005-0000-0000-0000AB7F0000}"/>
    <cellStyle name="Normal 60 2 3 4 2 2" xfId="44054" xr:uid="{00000000-0005-0000-0000-0000AC7F0000}"/>
    <cellStyle name="Normal 60 2 3 4 2 3" xfId="28830" xr:uid="{00000000-0005-0000-0000-0000AD7F0000}"/>
    <cellStyle name="Normal 60 2 3 4 3" xfId="8712" xr:uid="{00000000-0005-0000-0000-0000AE7F0000}"/>
    <cellStyle name="Normal 60 2 3 4 3 2" xfId="39037" xr:uid="{00000000-0005-0000-0000-0000AF7F0000}"/>
    <cellStyle name="Normal 60 2 3 4 3 3" xfId="23813" xr:uid="{00000000-0005-0000-0000-0000B07F0000}"/>
    <cellStyle name="Normal 60 2 3 4 4" xfId="34024" xr:uid="{00000000-0005-0000-0000-0000B17F0000}"/>
    <cellStyle name="Normal 60 2 3 4 5" xfId="18800" xr:uid="{00000000-0005-0000-0000-0000B27F0000}"/>
    <cellStyle name="Normal 60 2 3 5" xfId="5351" xr:uid="{00000000-0005-0000-0000-0000B37F0000}"/>
    <cellStyle name="Normal 60 2 3 5 2" xfId="15403" xr:uid="{00000000-0005-0000-0000-0000B47F0000}"/>
    <cellStyle name="Normal 60 2 3 5 2 2" xfId="45725" xr:uid="{00000000-0005-0000-0000-0000B57F0000}"/>
    <cellStyle name="Normal 60 2 3 5 2 3" xfId="30501" xr:uid="{00000000-0005-0000-0000-0000B67F0000}"/>
    <cellStyle name="Normal 60 2 3 5 3" xfId="10383" xr:uid="{00000000-0005-0000-0000-0000B77F0000}"/>
    <cellStyle name="Normal 60 2 3 5 3 2" xfId="40708" xr:uid="{00000000-0005-0000-0000-0000B87F0000}"/>
    <cellStyle name="Normal 60 2 3 5 3 3" xfId="25484" xr:uid="{00000000-0005-0000-0000-0000B97F0000}"/>
    <cellStyle name="Normal 60 2 3 5 4" xfId="35695" xr:uid="{00000000-0005-0000-0000-0000BA7F0000}"/>
    <cellStyle name="Normal 60 2 3 5 5" xfId="20471" xr:uid="{00000000-0005-0000-0000-0000BB7F0000}"/>
    <cellStyle name="Normal 60 2 3 6" xfId="12061" xr:uid="{00000000-0005-0000-0000-0000BC7F0000}"/>
    <cellStyle name="Normal 60 2 3 6 2" xfId="42383" xr:uid="{00000000-0005-0000-0000-0000BD7F0000}"/>
    <cellStyle name="Normal 60 2 3 6 3" xfId="27159" xr:uid="{00000000-0005-0000-0000-0000BE7F0000}"/>
    <cellStyle name="Normal 60 2 3 7" xfId="7040" xr:uid="{00000000-0005-0000-0000-0000BF7F0000}"/>
    <cellStyle name="Normal 60 2 3 7 2" xfId="37366" xr:uid="{00000000-0005-0000-0000-0000C07F0000}"/>
    <cellStyle name="Normal 60 2 3 7 3" xfId="22142" xr:uid="{00000000-0005-0000-0000-0000C17F0000}"/>
    <cellStyle name="Normal 60 2 3 8" xfId="32354" xr:uid="{00000000-0005-0000-0000-0000C27F0000}"/>
    <cellStyle name="Normal 60 2 3 9" xfId="17129" xr:uid="{00000000-0005-0000-0000-0000C37F0000}"/>
    <cellStyle name="Normal 60 2 4" xfId="2176" xr:uid="{00000000-0005-0000-0000-0000C47F0000}"/>
    <cellStyle name="Normal 60 2 4 2" xfId="3015" xr:uid="{00000000-0005-0000-0000-0000C57F0000}"/>
    <cellStyle name="Normal 60 2 4 2 2" xfId="4705" xr:uid="{00000000-0005-0000-0000-0000C67F0000}"/>
    <cellStyle name="Normal 60 2 4 2 2 2" xfId="14778" xr:uid="{00000000-0005-0000-0000-0000C77F0000}"/>
    <cellStyle name="Normal 60 2 4 2 2 2 2" xfId="45100" xr:uid="{00000000-0005-0000-0000-0000C87F0000}"/>
    <cellStyle name="Normal 60 2 4 2 2 2 3" xfId="29876" xr:uid="{00000000-0005-0000-0000-0000C97F0000}"/>
    <cellStyle name="Normal 60 2 4 2 2 3" xfId="9758" xr:uid="{00000000-0005-0000-0000-0000CA7F0000}"/>
    <cellStyle name="Normal 60 2 4 2 2 3 2" xfId="40083" xr:uid="{00000000-0005-0000-0000-0000CB7F0000}"/>
    <cellStyle name="Normal 60 2 4 2 2 3 3" xfId="24859" xr:uid="{00000000-0005-0000-0000-0000CC7F0000}"/>
    <cellStyle name="Normal 60 2 4 2 2 4" xfId="35070" xr:uid="{00000000-0005-0000-0000-0000CD7F0000}"/>
    <cellStyle name="Normal 60 2 4 2 2 5" xfId="19846" xr:uid="{00000000-0005-0000-0000-0000CE7F0000}"/>
    <cellStyle name="Normal 60 2 4 2 3" xfId="6397" xr:uid="{00000000-0005-0000-0000-0000CF7F0000}"/>
    <cellStyle name="Normal 60 2 4 2 3 2" xfId="16449" xr:uid="{00000000-0005-0000-0000-0000D07F0000}"/>
    <cellStyle name="Normal 60 2 4 2 3 2 2" xfId="46771" xr:uid="{00000000-0005-0000-0000-0000D17F0000}"/>
    <cellStyle name="Normal 60 2 4 2 3 2 3" xfId="31547" xr:uid="{00000000-0005-0000-0000-0000D27F0000}"/>
    <cellStyle name="Normal 60 2 4 2 3 3" xfId="11429" xr:uid="{00000000-0005-0000-0000-0000D37F0000}"/>
    <cellStyle name="Normal 60 2 4 2 3 3 2" xfId="41754" xr:uid="{00000000-0005-0000-0000-0000D47F0000}"/>
    <cellStyle name="Normal 60 2 4 2 3 3 3" xfId="26530" xr:uid="{00000000-0005-0000-0000-0000D57F0000}"/>
    <cellStyle name="Normal 60 2 4 2 3 4" xfId="36741" xr:uid="{00000000-0005-0000-0000-0000D67F0000}"/>
    <cellStyle name="Normal 60 2 4 2 3 5" xfId="21517" xr:uid="{00000000-0005-0000-0000-0000D77F0000}"/>
    <cellStyle name="Normal 60 2 4 2 4" xfId="13107" xr:uid="{00000000-0005-0000-0000-0000D87F0000}"/>
    <cellStyle name="Normal 60 2 4 2 4 2" xfId="43429" xr:uid="{00000000-0005-0000-0000-0000D97F0000}"/>
    <cellStyle name="Normal 60 2 4 2 4 3" xfId="28205" xr:uid="{00000000-0005-0000-0000-0000DA7F0000}"/>
    <cellStyle name="Normal 60 2 4 2 5" xfId="8086" xr:uid="{00000000-0005-0000-0000-0000DB7F0000}"/>
    <cellStyle name="Normal 60 2 4 2 5 2" xfId="38412" xr:uid="{00000000-0005-0000-0000-0000DC7F0000}"/>
    <cellStyle name="Normal 60 2 4 2 5 3" xfId="23188" xr:uid="{00000000-0005-0000-0000-0000DD7F0000}"/>
    <cellStyle name="Normal 60 2 4 2 6" xfId="33400" xr:uid="{00000000-0005-0000-0000-0000DE7F0000}"/>
    <cellStyle name="Normal 60 2 4 2 7" xfId="18175" xr:uid="{00000000-0005-0000-0000-0000DF7F0000}"/>
    <cellStyle name="Normal 60 2 4 3" xfId="3868" xr:uid="{00000000-0005-0000-0000-0000E07F0000}"/>
    <cellStyle name="Normal 60 2 4 3 2" xfId="13942" xr:uid="{00000000-0005-0000-0000-0000E17F0000}"/>
    <cellStyle name="Normal 60 2 4 3 2 2" xfId="44264" xr:uid="{00000000-0005-0000-0000-0000E27F0000}"/>
    <cellStyle name="Normal 60 2 4 3 2 3" xfId="29040" xr:uid="{00000000-0005-0000-0000-0000E37F0000}"/>
    <cellStyle name="Normal 60 2 4 3 3" xfId="8922" xr:uid="{00000000-0005-0000-0000-0000E47F0000}"/>
    <cellStyle name="Normal 60 2 4 3 3 2" xfId="39247" xr:uid="{00000000-0005-0000-0000-0000E57F0000}"/>
    <cellStyle name="Normal 60 2 4 3 3 3" xfId="24023" xr:uid="{00000000-0005-0000-0000-0000E67F0000}"/>
    <cellStyle name="Normal 60 2 4 3 4" xfId="34234" xr:uid="{00000000-0005-0000-0000-0000E77F0000}"/>
    <cellStyle name="Normal 60 2 4 3 5" xfId="19010" xr:uid="{00000000-0005-0000-0000-0000E87F0000}"/>
    <cellStyle name="Normal 60 2 4 4" xfId="5561" xr:uid="{00000000-0005-0000-0000-0000E97F0000}"/>
    <cellStyle name="Normal 60 2 4 4 2" xfId="15613" xr:uid="{00000000-0005-0000-0000-0000EA7F0000}"/>
    <cellStyle name="Normal 60 2 4 4 2 2" xfId="45935" xr:uid="{00000000-0005-0000-0000-0000EB7F0000}"/>
    <cellStyle name="Normal 60 2 4 4 2 3" xfId="30711" xr:uid="{00000000-0005-0000-0000-0000EC7F0000}"/>
    <cellStyle name="Normal 60 2 4 4 3" xfId="10593" xr:uid="{00000000-0005-0000-0000-0000ED7F0000}"/>
    <cellStyle name="Normal 60 2 4 4 3 2" xfId="40918" xr:uid="{00000000-0005-0000-0000-0000EE7F0000}"/>
    <cellStyle name="Normal 60 2 4 4 3 3" xfId="25694" xr:uid="{00000000-0005-0000-0000-0000EF7F0000}"/>
    <cellStyle name="Normal 60 2 4 4 4" xfId="35905" xr:uid="{00000000-0005-0000-0000-0000F07F0000}"/>
    <cellStyle name="Normal 60 2 4 4 5" xfId="20681" xr:uid="{00000000-0005-0000-0000-0000F17F0000}"/>
    <cellStyle name="Normal 60 2 4 5" xfId="12271" xr:uid="{00000000-0005-0000-0000-0000F27F0000}"/>
    <cellStyle name="Normal 60 2 4 5 2" xfId="42593" xr:uid="{00000000-0005-0000-0000-0000F37F0000}"/>
    <cellStyle name="Normal 60 2 4 5 3" xfId="27369" xr:uid="{00000000-0005-0000-0000-0000F47F0000}"/>
    <cellStyle name="Normal 60 2 4 6" xfId="7250" xr:uid="{00000000-0005-0000-0000-0000F57F0000}"/>
    <cellStyle name="Normal 60 2 4 6 2" xfId="37576" xr:uid="{00000000-0005-0000-0000-0000F67F0000}"/>
    <cellStyle name="Normal 60 2 4 6 3" xfId="22352" xr:uid="{00000000-0005-0000-0000-0000F77F0000}"/>
    <cellStyle name="Normal 60 2 4 7" xfId="32564" xr:uid="{00000000-0005-0000-0000-0000F87F0000}"/>
    <cellStyle name="Normal 60 2 4 8" xfId="17339" xr:uid="{00000000-0005-0000-0000-0000F97F0000}"/>
    <cellStyle name="Normal 60 2 5" xfId="2597" xr:uid="{00000000-0005-0000-0000-0000FA7F0000}"/>
    <cellStyle name="Normal 60 2 5 2" xfId="4287" xr:uid="{00000000-0005-0000-0000-0000FB7F0000}"/>
    <cellStyle name="Normal 60 2 5 2 2" xfId="14360" xr:uid="{00000000-0005-0000-0000-0000FC7F0000}"/>
    <cellStyle name="Normal 60 2 5 2 2 2" xfId="44682" xr:uid="{00000000-0005-0000-0000-0000FD7F0000}"/>
    <cellStyle name="Normal 60 2 5 2 2 3" xfId="29458" xr:uid="{00000000-0005-0000-0000-0000FE7F0000}"/>
    <cellStyle name="Normal 60 2 5 2 3" xfId="9340" xr:uid="{00000000-0005-0000-0000-0000FF7F0000}"/>
    <cellStyle name="Normal 60 2 5 2 3 2" xfId="39665" xr:uid="{00000000-0005-0000-0000-000000800000}"/>
    <cellStyle name="Normal 60 2 5 2 3 3" xfId="24441" xr:uid="{00000000-0005-0000-0000-000001800000}"/>
    <cellStyle name="Normal 60 2 5 2 4" xfId="34652" xr:uid="{00000000-0005-0000-0000-000002800000}"/>
    <cellStyle name="Normal 60 2 5 2 5" xfId="19428" xr:uid="{00000000-0005-0000-0000-000003800000}"/>
    <cellStyle name="Normal 60 2 5 3" xfId="5979" xr:uid="{00000000-0005-0000-0000-000004800000}"/>
    <cellStyle name="Normal 60 2 5 3 2" xfId="16031" xr:uid="{00000000-0005-0000-0000-000005800000}"/>
    <cellStyle name="Normal 60 2 5 3 2 2" xfId="46353" xr:uid="{00000000-0005-0000-0000-000006800000}"/>
    <cellStyle name="Normal 60 2 5 3 2 3" xfId="31129" xr:uid="{00000000-0005-0000-0000-000007800000}"/>
    <cellStyle name="Normal 60 2 5 3 3" xfId="11011" xr:uid="{00000000-0005-0000-0000-000008800000}"/>
    <cellStyle name="Normal 60 2 5 3 3 2" xfId="41336" xr:uid="{00000000-0005-0000-0000-000009800000}"/>
    <cellStyle name="Normal 60 2 5 3 3 3" xfId="26112" xr:uid="{00000000-0005-0000-0000-00000A800000}"/>
    <cellStyle name="Normal 60 2 5 3 4" xfId="36323" xr:uid="{00000000-0005-0000-0000-00000B800000}"/>
    <cellStyle name="Normal 60 2 5 3 5" xfId="21099" xr:uid="{00000000-0005-0000-0000-00000C800000}"/>
    <cellStyle name="Normal 60 2 5 4" xfId="12689" xr:uid="{00000000-0005-0000-0000-00000D800000}"/>
    <cellStyle name="Normal 60 2 5 4 2" xfId="43011" xr:uid="{00000000-0005-0000-0000-00000E800000}"/>
    <cellStyle name="Normal 60 2 5 4 3" xfId="27787" xr:uid="{00000000-0005-0000-0000-00000F800000}"/>
    <cellStyle name="Normal 60 2 5 5" xfId="7668" xr:uid="{00000000-0005-0000-0000-000010800000}"/>
    <cellStyle name="Normal 60 2 5 5 2" xfId="37994" xr:uid="{00000000-0005-0000-0000-000011800000}"/>
    <cellStyle name="Normal 60 2 5 5 3" xfId="22770" xr:uid="{00000000-0005-0000-0000-000012800000}"/>
    <cellStyle name="Normal 60 2 5 6" xfId="32982" xr:uid="{00000000-0005-0000-0000-000013800000}"/>
    <cellStyle name="Normal 60 2 5 7" xfId="17757" xr:uid="{00000000-0005-0000-0000-000014800000}"/>
    <cellStyle name="Normal 60 2 6" xfId="3450" xr:uid="{00000000-0005-0000-0000-000015800000}"/>
    <cellStyle name="Normal 60 2 6 2" xfId="13524" xr:uid="{00000000-0005-0000-0000-000016800000}"/>
    <cellStyle name="Normal 60 2 6 2 2" xfId="43846" xr:uid="{00000000-0005-0000-0000-000017800000}"/>
    <cellStyle name="Normal 60 2 6 2 3" xfId="28622" xr:uid="{00000000-0005-0000-0000-000018800000}"/>
    <cellStyle name="Normal 60 2 6 3" xfId="8504" xr:uid="{00000000-0005-0000-0000-000019800000}"/>
    <cellStyle name="Normal 60 2 6 3 2" xfId="38829" xr:uid="{00000000-0005-0000-0000-00001A800000}"/>
    <cellStyle name="Normal 60 2 6 3 3" xfId="23605" xr:uid="{00000000-0005-0000-0000-00001B800000}"/>
    <cellStyle name="Normal 60 2 6 4" xfId="33816" xr:uid="{00000000-0005-0000-0000-00001C800000}"/>
    <cellStyle name="Normal 60 2 6 5" xfId="18592" xr:uid="{00000000-0005-0000-0000-00001D800000}"/>
    <cellStyle name="Normal 60 2 7" xfId="5143" xr:uid="{00000000-0005-0000-0000-00001E800000}"/>
    <cellStyle name="Normal 60 2 7 2" xfId="15195" xr:uid="{00000000-0005-0000-0000-00001F800000}"/>
    <cellStyle name="Normal 60 2 7 2 2" xfId="45517" xr:uid="{00000000-0005-0000-0000-000020800000}"/>
    <cellStyle name="Normal 60 2 7 2 3" xfId="30293" xr:uid="{00000000-0005-0000-0000-000021800000}"/>
    <cellStyle name="Normal 60 2 7 3" xfId="10175" xr:uid="{00000000-0005-0000-0000-000022800000}"/>
    <cellStyle name="Normal 60 2 7 3 2" xfId="40500" xr:uid="{00000000-0005-0000-0000-000023800000}"/>
    <cellStyle name="Normal 60 2 7 3 3" xfId="25276" xr:uid="{00000000-0005-0000-0000-000024800000}"/>
    <cellStyle name="Normal 60 2 7 4" xfId="35487" xr:uid="{00000000-0005-0000-0000-000025800000}"/>
    <cellStyle name="Normal 60 2 7 5" xfId="20263" xr:uid="{00000000-0005-0000-0000-000026800000}"/>
    <cellStyle name="Normal 60 2 8" xfId="11853" xr:uid="{00000000-0005-0000-0000-000027800000}"/>
    <cellStyle name="Normal 60 2 8 2" xfId="42175" xr:uid="{00000000-0005-0000-0000-000028800000}"/>
    <cellStyle name="Normal 60 2 8 3" xfId="26951" xr:uid="{00000000-0005-0000-0000-000029800000}"/>
    <cellStyle name="Normal 60 2 9" xfId="6832" xr:uid="{00000000-0005-0000-0000-00002A800000}"/>
    <cellStyle name="Normal 60 2 9 2" xfId="37158" xr:uid="{00000000-0005-0000-0000-00002B800000}"/>
    <cellStyle name="Normal 60 2 9 3" xfId="21934" xr:uid="{00000000-0005-0000-0000-00002C800000}"/>
    <cellStyle name="Normal 60 3" xfId="1796" xr:uid="{00000000-0005-0000-0000-00002D800000}"/>
    <cellStyle name="Normal 60 3 10" xfId="16973" xr:uid="{00000000-0005-0000-0000-00002E800000}"/>
    <cellStyle name="Normal 60 3 2" xfId="2015" xr:uid="{00000000-0005-0000-0000-00002F800000}"/>
    <cellStyle name="Normal 60 3 2 2" xfId="2436" xr:uid="{00000000-0005-0000-0000-000030800000}"/>
    <cellStyle name="Normal 60 3 2 2 2" xfId="3275" xr:uid="{00000000-0005-0000-0000-000031800000}"/>
    <cellStyle name="Normal 60 3 2 2 2 2" xfId="4965" xr:uid="{00000000-0005-0000-0000-000032800000}"/>
    <cellStyle name="Normal 60 3 2 2 2 2 2" xfId="15038" xr:uid="{00000000-0005-0000-0000-000033800000}"/>
    <cellStyle name="Normal 60 3 2 2 2 2 2 2" xfId="45360" xr:uid="{00000000-0005-0000-0000-000034800000}"/>
    <cellStyle name="Normal 60 3 2 2 2 2 2 3" xfId="30136" xr:uid="{00000000-0005-0000-0000-000035800000}"/>
    <cellStyle name="Normal 60 3 2 2 2 2 3" xfId="10018" xr:uid="{00000000-0005-0000-0000-000036800000}"/>
    <cellStyle name="Normal 60 3 2 2 2 2 3 2" xfId="40343" xr:uid="{00000000-0005-0000-0000-000037800000}"/>
    <cellStyle name="Normal 60 3 2 2 2 2 3 3" xfId="25119" xr:uid="{00000000-0005-0000-0000-000038800000}"/>
    <cellStyle name="Normal 60 3 2 2 2 2 4" xfId="35330" xr:uid="{00000000-0005-0000-0000-000039800000}"/>
    <cellStyle name="Normal 60 3 2 2 2 2 5" xfId="20106" xr:uid="{00000000-0005-0000-0000-00003A800000}"/>
    <cellStyle name="Normal 60 3 2 2 2 3" xfId="6657" xr:uid="{00000000-0005-0000-0000-00003B800000}"/>
    <cellStyle name="Normal 60 3 2 2 2 3 2" xfId="16709" xr:uid="{00000000-0005-0000-0000-00003C800000}"/>
    <cellStyle name="Normal 60 3 2 2 2 3 2 2" xfId="47031" xr:uid="{00000000-0005-0000-0000-00003D800000}"/>
    <cellStyle name="Normal 60 3 2 2 2 3 2 3" xfId="31807" xr:uid="{00000000-0005-0000-0000-00003E800000}"/>
    <cellStyle name="Normal 60 3 2 2 2 3 3" xfId="11689" xr:uid="{00000000-0005-0000-0000-00003F800000}"/>
    <cellStyle name="Normal 60 3 2 2 2 3 3 2" xfId="42014" xr:uid="{00000000-0005-0000-0000-000040800000}"/>
    <cellStyle name="Normal 60 3 2 2 2 3 3 3" xfId="26790" xr:uid="{00000000-0005-0000-0000-000041800000}"/>
    <cellStyle name="Normal 60 3 2 2 2 3 4" xfId="37001" xr:uid="{00000000-0005-0000-0000-000042800000}"/>
    <cellStyle name="Normal 60 3 2 2 2 3 5" xfId="21777" xr:uid="{00000000-0005-0000-0000-000043800000}"/>
    <cellStyle name="Normal 60 3 2 2 2 4" xfId="13367" xr:uid="{00000000-0005-0000-0000-000044800000}"/>
    <cellStyle name="Normal 60 3 2 2 2 4 2" xfId="43689" xr:uid="{00000000-0005-0000-0000-000045800000}"/>
    <cellStyle name="Normal 60 3 2 2 2 4 3" xfId="28465" xr:uid="{00000000-0005-0000-0000-000046800000}"/>
    <cellStyle name="Normal 60 3 2 2 2 5" xfId="8346" xr:uid="{00000000-0005-0000-0000-000047800000}"/>
    <cellStyle name="Normal 60 3 2 2 2 5 2" xfId="38672" xr:uid="{00000000-0005-0000-0000-000048800000}"/>
    <cellStyle name="Normal 60 3 2 2 2 5 3" xfId="23448" xr:uid="{00000000-0005-0000-0000-000049800000}"/>
    <cellStyle name="Normal 60 3 2 2 2 6" xfId="33660" xr:uid="{00000000-0005-0000-0000-00004A800000}"/>
    <cellStyle name="Normal 60 3 2 2 2 7" xfId="18435" xr:uid="{00000000-0005-0000-0000-00004B800000}"/>
    <cellStyle name="Normal 60 3 2 2 3" xfId="4128" xr:uid="{00000000-0005-0000-0000-00004C800000}"/>
    <cellStyle name="Normal 60 3 2 2 3 2" xfId="14202" xr:uid="{00000000-0005-0000-0000-00004D800000}"/>
    <cellStyle name="Normal 60 3 2 2 3 2 2" xfId="44524" xr:uid="{00000000-0005-0000-0000-00004E800000}"/>
    <cellStyle name="Normal 60 3 2 2 3 2 3" xfId="29300" xr:uid="{00000000-0005-0000-0000-00004F800000}"/>
    <cellStyle name="Normal 60 3 2 2 3 3" xfId="9182" xr:uid="{00000000-0005-0000-0000-000050800000}"/>
    <cellStyle name="Normal 60 3 2 2 3 3 2" xfId="39507" xr:uid="{00000000-0005-0000-0000-000051800000}"/>
    <cellStyle name="Normal 60 3 2 2 3 3 3" xfId="24283" xr:uid="{00000000-0005-0000-0000-000052800000}"/>
    <cellStyle name="Normal 60 3 2 2 3 4" xfId="34494" xr:uid="{00000000-0005-0000-0000-000053800000}"/>
    <cellStyle name="Normal 60 3 2 2 3 5" xfId="19270" xr:uid="{00000000-0005-0000-0000-000054800000}"/>
    <cellStyle name="Normal 60 3 2 2 4" xfId="5821" xr:uid="{00000000-0005-0000-0000-000055800000}"/>
    <cellStyle name="Normal 60 3 2 2 4 2" xfId="15873" xr:uid="{00000000-0005-0000-0000-000056800000}"/>
    <cellStyle name="Normal 60 3 2 2 4 2 2" xfId="46195" xr:uid="{00000000-0005-0000-0000-000057800000}"/>
    <cellStyle name="Normal 60 3 2 2 4 2 3" xfId="30971" xr:uid="{00000000-0005-0000-0000-000058800000}"/>
    <cellStyle name="Normal 60 3 2 2 4 3" xfId="10853" xr:uid="{00000000-0005-0000-0000-000059800000}"/>
    <cellStyle name="Normal 60 3 2 2 4 3 2" xfId="41178" xr:uid="{00000000-0005-0000-0000-00005A800000}"/>
    <cellStyle name="Normal 60 3 2 2 4 3 3" xfId="25954" xr:uid="{00000000-0005-0000-0000-00005B800000}"/>
    <cellStyle name="Normal 60 3 2 2 4 4" xfId="36165" xr:uid="{00000000-0005-0000-0000-00005C800000}"/>
    <cellStyle name="Normal 60 3 2 2 4 5" xfId="20941" xr:uid="{00000000-0005-0000-0000-00005D800000}"/>
    <cellStyle name="Normal 60 3 2 2 5" xfId="12531" xr:uid="{00000000-0005-0000-0000-00005E800000}"/>
    <cellStyle name="Normal 60 3 2 2 5 2" xfId="42853" xr:uid="{00000000-0005-0000-0000-00005F800000}"/>
    <cellStyle name="Normal 60 3 2 2 5 3" xfId="27629" xr:uid="{00000000-0005-0000-0000-000060800000}"/>
    <cellStyle name="Normal 60 3 2 2 6" xfId="7510" xr:uid="{00000000-0005-0000-0000-000061800000}"/>
    <cellStyle name="Normal 60 3 2 2 6 2" xfId="37836" xr:uid="{00000000-0005-0000-0000-000062800000}"/>
    <cellStyle name="Normal 60 3 2 2 6 3" xfId="22612" xr:uid="{00000000-0005-0000-0000-000063800000}"/>
    <cellStyle name="Normal 60 3 2 2 7" xfId="32824" xr:uid="{00000000-0005-0000-0000-000064800000}"/>
    <cellStyle name="Normal 60 3 2 2 8" xfId="17599" xr:uid="{00000000-0005-0000-0000-000065800000}"/>
    <cellStyle name="Normal 60 3 2 3" xfId="2857" xr:uid="{00000000-0005-0000-0000-000066800000}"/>
    <cellStyle name="Normal 60 3 2 3 2" xfId="4547" xr:uid="{00000000-0005-0000-0000-000067800000}"/>
    <cellStyle name="Normal 60 3 2 3 2 2" xfId="14620" xr:uid="{00000000-0005-0000-0000-000068800000}"/>
    <cellStyle name="Normal 60 3 2 3 2 2 2" xfId="44942" xr:uid="{00000000-0005-0000-0000-000069800000}"/>
    <cellStyle name="Normal 60 3 2 3 2 2 3" xfId="29718" xr:uid="{00000000-0005-0000-0000-00006A800000}"/>
    <cellStyle name="Normal 60 3 2 3 2 3" xfId="9600" xr:uid="{00000000-0005-0000-0000-00006B800000}"/>
    <cellStyle name="Normal 60 3 2 3 2 3 2" xfId="39925" xr:uid="{00000000-0005-0000-0000-00006C800000}"/>
    <cellStyle name="Normal 60 3 2 3 2 3 3" xfId="24701" xr:uid="{00000000-0005-0000-0000-00006D800000}"/>
    <cellStyle name="Normal 60 3 2 3 2 4" xfId="34912" xr:uid="{00000000-0005-0000-0000-00006E800000}"/>
    <cellStyle name="Normal 60 3 2 3 2 5" xfId="19688" xr:uid="{00000000-0005-0000-0000-00006F800000}"/>
    <cellStyle name="Normal 60 3 2 3 3" xfId="6239" xr:uid="{00000000-0005-0000-0000-000070800000}"/>
    <cellStyle name="Normal 60 3 2 3 3 2" xfId="16291" xr:uid="{00000000-0005-0000-0000-000071800000}"/>
    <cellStyle name="Normal 60 3 2 3 3 2 2" xfId="46613" xr:uid="{00000000-0005-0000-0000-000072800000}"/>
    <cellStyle name="Normal 60 3 2 3 3 2 3" xfId="31389" xr:uid="{00000000-0005-0000-0000-000073800000}"/>
    <cellStyle name="Normal 60 3 2 3 3 3" xfId="11271" xr:uid="{00000000-0005-0000-0000-000074800000}"/>
    <cellStyle name="Normal 60 3 2 3 3 3 2" xfId="41596" xr:uid="{00000000-0005-0000-0000-000075800000}"/>
    <cellStyle name="Normal 60 3 2 3 3 3 3" xfId="26372" xr:uid="{00000000-0005-0000-0000-000076800000}"/>
    <cellStyle name="Normal 60 3 2 3 3 4" xfId="36583" xr:uid="{00000000-0005-0000-0000-000077800000}"/>
    <cellStyle name="Normal 60 3 2 3 3 5" xfId="21359" xr:uid="{00000000-0005-0000-0000-000078800000}"/>
    <cellStyle name="Normal 60 3 2 3 4" xfId="12949" xr:uid="{00000000-0005-0000-0000-000079800000}"/>
    <cellStyle name="Normal 60 3 2 3 4 2" xfId="43271" xr:uid="{00000000-0005-0000-0000-00007A800000}"/>
    <cellStyle name="Normal 60 3 2 3 4 3" xfId="28047" xr:uid="{00000000-0005-0000-0000-00007B800000}"/>
    <cellStyle name="Normal 60 3 2 3 5" xfId="7928" xr:uid="{00000000-0005-0000-0000-00007C800000}"/>
    <cellStyle name="Normal 60 3 2 3 5 2" xfId="38254" xr:uid="{00000000-0005-0000-0000-00007D800000}"/>
    <cellStyle name="Normal 60 3 2 3 5 3" xfId="23030" xr:uid="{00000000-0005-0000-0000-00007E800000}"/>
    <cellStyle name="Normal 60 3 2 3 6" xfId="33242" xr:uid="{00000000-0005-0000-0000-00007F800000}"/>
    <cellStyle name="Normal 60 3 2 3 7" xfId="18017" xr:uid="{00000000-0005-0000-0000-000080800000}"/>
    <cellStyle name="Normal 60 3 2 4" xfId="3710" xr:uid="{00000000-0005-0000-0000-000081800000}"/>
    <cellStyle name="Normal 60 3 2 4 2" xfId="13784" xr:uid="{00000000-0005-0000-0000-000082800000}"/>
    <cellStyle name="Normal 60 3 2 4 2 2" xfId="44106" xr:uid="{00000000-0005-0000-0000-000083800000}"/>
    <cellStyle name="Normal 60 3 2 4 2 3" xfId="28882" xr:uid="{00000000-0005-0000-0000-000084800000}"/>
    <cellStyle name="Normal 60 3 2 4 3" xfId="8764" xr:uid="{00000000-0005-0000-0000-000085800000}"/>
    <cellStyle name="Normal 60 3 2 4 3 2" xfId="39089" xr:uid="{00000000-0005-0000-0000-000086800000}"/>
    <cellStyle name="Normal 60 3 2 4 3 3" xfId="23865" xr:uid="{00000000-0005-0000-0000-000087800000}"/>
    <cellStyle name="Normal 60 3 2 4 4" xfId="34076" xr:uid="{00000000-0005-0000-0000-000088800000}"/>
    <cellStyle name="Normal 60 3 2 4 5" xfId="18852" xr:uid="{00000000-0005-0000-0000-000089800000}"/>
    <cellStyle name="Normal 60 3 2 5" xfId="5403" xr:uid="{00000000-0005-0000-0000-00008A800000}"/>
    <cellStyle name="Normal 60 3 2 5 2" xfId="15455" xr:uid="{00000000-0005-0000-0000-00008B800000}"/>
    <cellStyle name="Normal 60 3 2 5 2 2" xfId="45777" xr:uid="{00000000-0005-0000-0000-00008C800000}"/>
    <cellStyle name="Normal 60 3 2 5 2 3" xfId="30553" xr:uid="{00000000-0005-0000-0000-00008D800000}"/>
    <cellStyle name="Normal 60 3 2 5 3" xfId="10435" xr:uid="{00000000-0005-0000-0000-00008E800000}"/>
    <cellStyle name="Normal 60 3 2 5 3 2" xfId="40760" xr:uid="{00000000-0005-0000-0000-00008F800000}"/>
    <cellStyle name="Normal 60 3 2 5 3 3" xfId="25536" xr:uid="{00000000-0005-0000-0000-000090800000}"/>
    <cellStyle name="Normal 60 3 2 5 4" xfId="35747" xr:uid="{00000000-0005-0000-0000-000091800000}"/>
    <cellStyle name="Normal 60 3 2 5 5" xfId="20523" xr:uid="{00000000-0005-0000-0000-000092800000}"/>
    <cellStyle name="Normal 60 3 2 6" xfId="12113" xr:uid="{00000000-0005-0000-0000-000093800000}"/>
    <cellStyle name="Normal 60 3 2 6 2" xfId="42435" xr:uid="{00000000-0005-0000-0000-000094800000}"/>
    <cellStyle name="Normal 60 3 2 6 3" xfId="27211" xr:uid="{00000000-0005-0000-0000-000095800000}"/>
    <cellStyle name="Normal 60 3 2 7" xfId="7092" xr:uid="{00000000-0005-0000-0000-000096800000}"/>
    <cellStyle name="Normal 60 3 2 7 2" xfId="37418" xr:uid="{00000000-0005-0000-0000-000097800000}"/>
    <cellStyle name="Normal 60 3 2 7 3" xfId="22194" xr:uid="{00000000-0005-0000-0000-000098800000}"/>
    <cellStyle name="Normal 60 3 2 8" xfId="32406" xr:uid="{00000000-0005-0000-0000-000099800000}"/>
    <cellStyle name="Normal 60 3 2 9" xfId="17181" xr:uid="{00000000-0005-0000-0000-00009A800000}"/>
    <cellStyle name="Normal 60 3 3" xfId="2228" xr:uid="{00000000-0005-0000-0000-00009B800000}"/>
    <cellStyle name="Normal 60 3 3 2" xfId="3067" xr:uid="{00000000-0005-0000-0000-00009C800000}"/>
    <cellStyle name="Normal 60 3 3 2 2" xfId="4757" xr:uid="{00000000-0005-0000-0000-00009D800000}"/>
    <cellStyle name="Normal 60 3 3 2 2 2" xfId="14830" xr:uid="{00000000-0005-0000-0000-00009E800000}"/>
    <cellStyle name="Normal 60 3 3 2 2 2 2" xfId="45152" xr:uid="{00000000-0005-0000-0000-00009F800000}"/>
    <cellStyle name="Normal 60 3 3 2 2 2 3" xfId="29928" xr:uid="{00000000-0005-0000-0000-0000A0800000}"/>
    <cellStyle name="Normal 60 3 3 2 2 3" xfId="9810" xr:uid="{00000000-0005-0000-0000-0000A1800000}"/>
    <cellStyle name="Normal 60 3 3 2 2 3 2" xfId="40135" xr:uid="{00000000-0005-0000-0000-0000A2800000}"/>
    <cellStyle name="Normal 60 3 3 2 2 3 3" xfId="24911" xr:uid="{00000000-0005-0000-0000-0000A3800000}"/>
    <cellStyle name="Normal 60 3 3 2 2 4" xfId="35122" xr:uid="{00000000-0005-0000-0000-0000A4800000}"/>
    <cellStyle name="Normal 60 3 3 2 2 5" xfId="19898" xr:uid="{00000000-0005-0000-0000-0000A5800000}"/>
    <cellStyle name="Normal 60 3 3 2 3" xfId="6449" xr:uid="{00000000-0005-0000-0000-0000A6800000}"/>
    <cellStyle name="Normal 60 3 3 2 3 2" xfId="16501" xr:uid="{00000000-0005-0000-0000-0000A7800000}"/>
    <cellStyle name="Normal 60 3 3 2 3 2 2" xfId="46823" xr:uid="{00000000-0005-0000-0000-0000A8800000}"/>
    <cellStyle name="Normal 60 3 3 2 3 2 3" xfId="31599" xr:uid="{00000000-0005-0000-0000-0000A9800000}"/>
    <cellStyle name="Normal 60 3 3 2 3 3" xfId="11481" xr:uid="{00000000-0005-0000-0000-0000AA800000}"/>
    <cellStyle name="Normal 60 3 3 2 3 3 2" xfId="41806" xr:uid="{00000000-0005-0000-0000-0000AB800000}"/>
    <cellStyle name="Normal 60 3 3 2 3 3 3" xfId="26582" xr:uid="{00000000-0005-0000-0000-0000AC800000}"/>
    <cellStyle name="Normal 60 3 3 2 3 4" xfId="36793" xr:uid="{00000000-0005-0000-0000-0000AD800000}"/>
    <cellStyle name="Normal 60 3 3 2 3 5" xfId="21569" xr:uid="{00000000-0005-0000-0000-0000AE800000}"/>
    <cellStyle name="Normal 60 3 3 2 4" xfId="13159" xr:uid="{00000000-0005-0000-0000-0000AF800000}"/>
    <cellStyle name="Normal 60 3 3 2 4 2" xfId="43481" xr:uid="{00000000-0005-0000-0000-0000B0800000}"/>
    <cellStyle name="Normal 60 3 3 2 4 3" xfId="28257" xr:uid="{00000000-0005-0000-0000-0000B1800000}"/>
    <cellStyle name="Normal 60 3 3 2 5" xfId="8138" xr:uid="{00000000-0005-0000-0000-0000B2800000}"/>
    <cellStyle name="Normal 60 3 3 2 5 2" xfId="38464" xr:uid="{00000000-0005-0000-0000-0000B3800000}"/>
    <cellStyle name="Normal 60 3 3 2 5 3" xfId="23240" xr:uid="{00000000-0005-0000-0000-0000B4800000}"/>
    <cellStyle name="Normal 60 3 3 2 6" xfId="33452" xr:uid="{00000000-0005-0000-0000-0000B5800000}"/>
    <cellStyle name="Normal 60 3 3 2 7" xfId="18227" xr:uid="{00000000-0005-0000-0000-0000B6800000}"/>
    <cellStyle name="Normal 60 3 3 3" xfId="3920" xr:uid="{00000000-0005-0000-0000-0000B7800000}"/>
    <cellStyle name="Normal 60 3 3 3 2" xfId="13994" xr:uid="{00000000-0005-0000-0000-0000B8800000}"/>
    <cellStyle name="Normal 60 3 3 3 2 2" xfId="44316" xr:uid="{00000000-0005-0000-0000-0000B9800000}"/>
    <cellStyle name="Normal 60 3 3 3 2 3" xfId="29092" xr:uid="{00000000-0005-0000-0000-0000BA800000}"/>
    <cellStyle name="Normal 60 3 3 3 3" xfId="8974" xr:uid="{00000000-0005-0000-0000-0000BB800000}"/>
    <cellStyle name="Normal 60 3 3 3 3 2" xfId="39299" xr:uid="{00000000-0005-0000-0000-0000BC800000}"/>
    <cellStyle name="Normal 60 3 3 3 3 3" xfId="24075" xr:uid="{00000000-0005-0000-0000-0000BD800000}"/>
    <cellStyle name="Normal 60 3 3 3 4" xfId="34286" xr:uid="{00000000-0005-0000-0000-0000BE800000}"/>
    <cellStyle name="Normal 60 3 3 3 5" xfId="19062" xr:uid="{00000000-0005-0000-0000-0000BF800000}"/>
    <cellStyle name="Normal 60 3 3 4" xfId="5613" xr:uid="{00000000-0005-0000-0000-0000C0800000}"/>
    <cellStyle name="Normal 60 3 3 4 2" xfId="15665" xr:uid="{00000000-0005-0000-0000-0000C1800000}"/>
    <cellStyle name="Normal 60 3 3 4 2 2" xfId="45987" xr:uid="{00000000-0005-0000-0000-0000C2800000}"/>
    <cellStyle name="Normal 60 3 3 4 2 3" xfId="30763" xr:uid="{00000000-0005-0000-0000-0000C3800000}"/>
    <cellStyle name="Normal 60 3 3 4 3" xfId="10645" xr:uid="{00000000-0005-0000-0000-0000C4800000}"/>
    <cellStyle name="Normal 60 3 3 4 3 2" xfId="40970" xr:uid="{00000000-0005-0000-0000-0000C5800000}"/>
    <cellStyle name="Normal 60 3 3 4 3 3" xfId="25746" xr:uid="{00000000-0005-0000-0000-0000C6800000}"/>
    <cellStyle name="Normal 60 3 3 4 4" xfId="35957" xr:uid="{00000000-0005-0000-0000-0000C7800000}"/>
    <cellStyle name="Normal 60 3 3 4 5" xfId="20733" xr:uid="{00000000-0005-0000-0000-0000C8800000}"/>
    <cellStyle name="Normal 60 3 3 5" xfId="12323" xr:uid="{00000000-0005-0000-0000-0000C9800000}"/>
    <cellStyle name="Normal 60 3 3 5 2" xfId="42645" xr:uid="{00000000-0005-0000-0000-0000CA800000}"/>
    <cellStyle name="Normal 60 3 3 5 3" xfId="27421" xr:uid="{00000000-0005-0000-0000-0000CB800000}"/>
    <cellStyle name="Normal 60 3 3 6" xfId="7302" xr:uid="{00000000-0005-0000-0000-0000CC800000}"/>
    <cellStyle name="Normal 60 3 3 6 2" xfId="37628" xr:uid="{00000000-0005-0000-0000-0000CD800000}"/>
    <cellStyle name="Normal 60 3 3 6 3" xfId="22404" xr:uid="{00000000-0005-0000-0000-0000CE800000}"/>
    <cellStyle name="Normal 60 3 3 7" xfId="32616" xr:uid="{00000000-0005-0000-0000-0000CF800000}"/>
    <cellStyle name="Normal 60 3 3 8" xfId="17391" xr:uid="{00000000-0005-0000-0000-0000D0800000}"/>
    <cellStyle name="Normal 60 3 4" xfId="2649" xr:uid="{00000000-0005-0000-0000-0000D1800000}"/>
    <cellStyle name="Normal 60 3 4 2" xfId="4339" xr:uid="{00000000-0005-0000-0000-0000D2800000}"/>
    <cellStyle name="Normal 60 3 4 2 2" xfId="14412" xr:uid="{00000000-0005-0000-0000-0000D3800000}"/>
    <cellStyle name="Normal 60 3 4 2 2 2" xfId="44734" xr:uid="{00000000-0005-0000-0000-0000D4800000}"/>
    <cellStyle name="Normal 60 3 4 2 2 3" xfId="29510" xr:uid="{00000000-0005-0000-0000-0000D5800000}"/>
    <cellStyle name="Normal 60 3 4 2 3" xfId="9392" xr:uid="{00000000-0005-0000-0000-0000D6800000}"/>
    <cellStyle name="Normal 60 3 4 2 3 2" xfId="39717" xr:uid="{00000000-0005-0000-0000-0000D7800000}"/>
    <cellStyle name="Normal 60 3 4 2 3 3" xfId="24493" xr:uid="{00000000-0005-0000-0000-0000D8800000}"/>
    <cellStyle name="Normal 60 3 4 2 4" xfId="34704" xr:uid="{00000000-0005-0000-0000-0000D9800000}"/>
    <cellStyle name="Normal 60 3 4 2 5" xfId="19480" xr:uid="{00000000-0005-0000-0000-0000DA800000}"/>
    <cellStyle name="Normal 60 3 4 3" xfId="6031" xr:uid="{00000000-0005-0000-0000-0000DB800000}"/>
    <cellStyle name="Normal 60 3 4 3 2" xfId="16083" xr:uid="{00000000-0005-0000-0000-0000DC800000}"/>
    <cellStyle name="Normal 60 3 4 3 2 2" xfId="46405" xr:uid="{00000000-0005-0000-0000-0000DD800000}"/>
    <cellStyle name="Normal 60 3 4 3 2 3" xfId="31181" xr:uid="{00000000-0005-0000-0000-0000DE800000}"/>
    <cellStyle name="Normal 60 3 4 3 3" xfId="11063" xr:uid="{00000000-0005-0000-0000-0000DF800000}"/>
    <cellStyle name="Normal 60 3 4 3 3 2" xfId="41388" xr:uid="{00000000-0005-0000-0000-0000E0800000}"/>
    <cellStyle name="Normal 60 3 4 3 3 3" xfId="26164" xr:uid="{00000000-0005-0000-0000-0000E1800000}"/>
    <cellStyle name="Normal 60 3 4 3 4" xfId="36375" xr:uid="{00000000-0005-0000-0000-0000E2800000}"/>
    <cellStyle name="Normal 60 3 4 3 5" xfId="21151" xr:uid="{00000000-0005-0000-0000-0000E3800000}"/>
    <cellStyle name="Normal 60 3 4 4" xfId="12741" xr:uid="{00000000-0005-0000-0000-0000E4800000}"/>
    <cellStyle name="Normal 60 3 4 4 2" xfId="43063" xr:uid="{00000000-0005-0000-0000-0000E5800000}"/>
    <cellStyle name="Normal 60 3 4 4 3" xfId="27839" xr:uid="{00000000-0005-0000-0000-0000E6800000}"/>
    <cellStyle name="Normal 60 3 4 5" xfId="7720" xr:uid="{00000000-0005-0000-0000-0000E7800000}"/>
    <cellStyle name="Normal 60 3 4 5 2" xfId="38046" xr:uid="{00000000-0005-0000-0000-0000E8800000}"/>
    <cellStyle name="Normal 60 3 4 5 3" xfId="22822" xr:uid="{00000000-0005-0000-0000-0000E9800000}"/>
    <cellStyle name="Normal 60 3 4 6" xfId="33034" xr:uid="{00000000-0005-0000-0000-0000EA800000}"/>
    <cellStyle name="Normal 60 3 4 7" xfId="17809" xr:uid="{00000000-0005-0000-0000-0000EB800000}"/>
    <cellStyle name="Normal 60 3 5" xfId="3502" xr:uid="{00000000-0005-0000-0000-0000EC800000}"/>
    <cellStyle name="Normal 60 3 5 2" xfId="13576" xr:uid="{00000000-0005-0000-0000-0000ED800000}"/>
    <cellStyle name="Normal 60 3 5 2 2" xfId="43898" xr:uid="{00000000-0005-0000-0000-0000EE800000}"/>
    <cellStyle name="Normal 60 3 5 2 3" xfId="28674" xr:uid="{00000000-0005-0000-0000-0000EF800000}"/>
    <cellStyle name="Normal 60 3 5 3" xfId="8556" xr:uid="{00000000-0005-0000-0000-0000F0800000}"/>
    <cellStyle name="Normal 60 3 5 3 2" xfId="38881" xr:uid="{00000000-0005-0000-0000-0000F1800000}"/>
    <cellStyle name="Normal 60 3 5 3 3" xfId="23657" xr:uid="{00000000-0005-0000-0000-0000F2800000}"/>
    <cellStyle name="Normal 60 3 5 4" xfId="33868" xr:uid="{00000000-0005-0000-0000-0000F3800000}"/>
    <cellStyle name="Normal 60 3 5 5" xfId="18644" xr:uid="{00000000-0005-0000-0000-0000F4800000}"/>
    <cellStyle name="Normal 60 3 6" xfId="5195" xr:uid="{00000000-0005-0000-0000-0000F5800000}"/>
    <cellStyle name="Normal 60 3 6 2" xfId="15247" xr:uid="{00000000-0005-0000-0000-0000F6800000}"/>
    <cellStyle name="Normal 60 3 6 2 2" xfId="45569" xr:uid="{00000000-0005-0000-0000-0000F7800000}"/>
    <cellStyle name="Normal 60 3 6 2 3" xfId="30345" xr:uid="{00000000-0005-0000-0000-0000F8800000}"/>
    <cellStyle name="Normal 60 3 6 3" xfId="10227" xr:uid="{00000000-0005-0000-0000-0000F9800000}"/>
    <cellStyle name="Normal 60 3 6 3 2" xfId="40552" xr:uid="{00000000-0005-0000-0000-0000FA800000}"/>
    <cellStyle name="Normal 60 3 6 3 3" xfId="25328" xr:uid="{00000000-0005-0000-0000-0000FB800000}"/>
    <cellStyle name="Normal 60 3 6 4" xfId="35539" xr:uid="{00000000-0005-0000-0000-0000FC800000}"/>
    <cellStyle name="Normal 60 3 6 5" xfId="20315" xr:uid="{00000000-0005-0000-0000-0000FD800000}"/>
    <cellStyle name="Normal 60 3 7" xfId="11905" xr:uid="{00000000-0005-0000-0000-0000FE800000}"/>
    <cellStyle name="Normal 60 3 7 2" xfId="42227" xr:uid="{00000000-0005-0000-0000-0000FF800000}"/>
    <cellStyle name="Normal 60 3 7 3" xfId="27003" xr:uid="{00000000-0005-0000-0000-000000810000}"/>
    <cellStyle name="Normal 60 3 8" xfId="6884" xr:uid="{00000000-0005-0000-0000-000001810000}"/>
    <cellStyle name="Normal 60 3 8 2" xfId="37210" xr:uid="{00000000-0005-0000-0000-000002810000}"/>
    <cellStyle name="Normal 60 3 8 3" xfId="21986" xr:uid="{00000000-0005-0000-0000-000003810000}"/>
    <cellStyle name="Normal 60 3 9" xfId="32199" xr:uid="{00000000-0005-0000-0000-000004810000}"/>
    <cellStyle name="Normal 60 4" xfId="1909" xr:uid="{00000000-0005-0000-0000-000005810000}"/>
    <cellStyle name="Normal 60 4 2" xfId="2332" xr:uid="{00000000-0005-0000-0000-000006810000}"/>
    <cellStyle name="Normal 60 4 2 2" xfId="3171" xr:uid="{00000000-0005-0000-0000-000007810000}"/>
    <cellStyle name="Normal 60 4 2 2 2" xfId="4861" xr:uid="{00000000-0005-0000-0000-000008810000}"/>
    <cellStyle name="Normal 60 4 2 2 2 2" xfId="14934" xr:uid="{00000000-0005-0000-0000-000009810000}"/>
    <cellStyle name="Normal 60 4 2 2 2 2 2" xfId="45256" xr:uid="{00000000-0005-0000-0000-00000A810000}"/>
    <cellStyle name="Normal 60 4 2 2 2 2 3" xfId="30032" xr:uid="{00000000-0005-0000-0000-00000B810000}"/>
    <cellStyle name="Normal 60 4 2 2 2 3" xfId="9914" xr:uid="{00000000-0005-0000-0000-00000C810000}"/>
    <cellStyle name="Normal 60 4 2 2 2 3 2" xfId="40239" xr:uid="{00000000-0005-0000-0000-00000D810000}"/>
    <cellStyle name="Normal 60 4 2 2 2 3 3" xfId="25015" xr:uid="{00000000-0005-0000-0000-00000E810000}"/>
    <cellStyle name="Normal 60 4 2 2 2 4" xfId="35226" xr:uid="{00000000-0005-0000-0000-00000F810000}"/>
    <cellStyle name="Normal 60 4 2 2 2 5" xfId="20002" xr:uid="{00000000-0005-0000-0000-000010810000}"/>
    <cellStyle name="Normal 60 4 2 2 3" xfId="6553" xr:uid="{00000000-0005-0000-0000-000011810000}"/>
    <cellStyle name="Normal 60 4 2 2 3 2" xfId="16605" xr:uid="{00000000-0005-0000-0000-000012810000}"/>
    <cellStyle name="Normal 60 4 2 2 3 2 2" xfId="46927" xr:uid="{00000000-0005-0000-0000-000013810000}"/>
    <cellStyle name="Normal 60 4 2 2 3 2 3" xfId="31703" xr:uid="{00000000-0005-0000-0000-000014810000}"/>
    <cellStyle name="Normal 60 4 2 2 3 3" xfId="11585" xr:uid="{00000000-0005-0000-0000-000015810000}"/>
    <cellStyle name="Normal 60 4 2 2 3 3 2" xfId="41910" xr:uid="{00000000-0005-0000-0000-000016810000}"/>
    <cellStyle name="Normal 60 4 2 2 3 3 3" xfId="26686" xr:uid="{00000000-0005-0000-0000-000017810000}"/>
    <cellStyle name="Normal 60 4 2 2 3 4" xfId="36897" xr:uid="{00000000-0005-0000-0000-000018810000}"/>
    <cellStyle name="Normal 60 4 2 2 3 5" xfId="21673" xr:uid="{00000000-0005-0000-0000-000019810000}"/>
    <cellStyle name="Normal 60 4 2 2 4" xfId="13263" xr:uid="{00000000-0005-0000-0000-00001A810000}"/>
    <cellStyle name="Normal 60 4 2 2 4 2" xfId="43585" xr:uid="{00000000-0005-0000-0000-00001B810000}"/>
    <cellStyle name="Normal 60 4 2 2 4 3" xfId="28361" xr:uid="{00000000-0005-0000-0000-00001C810000}"/>
    <cellStyle name="Normal 60 4 2 2 5" xfId="8242" xr:uid="{00000000-0005-0000-0000-00001D810000}"/>
    <cellStyle name="Normal 60 4 2 2 5 2" xfId="38568" xr:uid="{00000000-0005-0000-0000-00001E810000}"/>
    <cellStyle name="Normal 60 4 2 2 5 3" xfId="23344" xr:uid="{00000000-0005-0000-0000-00001F810000}"/>
    <cellStyle name="Normal 60 4 2 2 6" xfId="33556" xr:uid="{00000000-0005-0000-0000-000020810000}"/>
    <cellStyle name="Normal 60 4 2 2 7" xfId="18331" xr:uid="{00000000-0005-0000-0000-000021810000}"/>
    <cellStyle name="Normal 60 4 2 3" xfId="4024" xr:uid="{00000000-0005-0000-0000-000022810000}"/>
    <cellStyle name="Normal 60 4 2 3 2" xfId="14098" xr:uid="{00000000-0005-0000-0000-000023810000}"/>
    <cellStyle name="Normal 60 4 2 3 2 2" xfId="44420" xr:uid="{00000000-0005-0000-0000-000024810000}"/>
    <cellStyle name="Normal 60 4 2 3 2 3" xfId="29196" xr:uid="{00000000-0005-0000-0000-000025810000}"/>
    <cellStyle name="Normal 60 4 2 3 3" xfId="9078" xr:uid="{00000000-0005-0000-0000-000026810000}"/>
    <cellStyle name="Normal 60 4 2 3 3 2" xfId="39403" xr:uid="{00000000-0005-0000-0000-000027810000}"/>
    <cellStyle name="Normal 60 4 2 3 3 3" xfId="24179" xr:uid="{00000000-0005-0000-0000-000028810000}"/>
    <cellStyle name="Normal 60 4 2 3 4" xfId="34390" xr:uid="{00000000-0005-0000-0000-000029810000}"/>
    <cellStyle name="Normal 60 4 2 3 5" xfId="19166" xr:uid="{00000000-0005-0000-0000-00002A810000}"/>
    <cellStyle name="Normal 60 4 2 4" xfId="5717" xr:uid="{00000000-0005-0000-0000-00002B810000}"/>
    <cellStyle name="Normal 60 4 2 4 2" xfId="15769" xr:uid="{00000000-0005-0000-0000-00002C810000}"/>
    <cellStyle name="Normal 60 4 2 4 2 2" xfId="46091" xr:uid="{00000000-0005-0000-0000-00002D810000}"/>
    <cellStyle name="Normal 60 4 2 4 2 3" xfId="30867" xr:uid="{00000000-0005-0000-0000-00002E810000}"/>
    <cellStyle name="Normal 60 4 2 4 3" xfId="10749" xr:uid="{00000000-0005-0000-0000-00002F810000}"/>
    <cellStyle name="Normal 60 4 2 4 3 2" xfId="41074" xr:uid="{00000000-0005-0000-0000-000030810000}"/>
    <cellStyle name="Normal 60 4 2 4 3 3" xfId="25850" xr:uid="{00000000-0005-0000-0000-000031810000}"/>
    <cellStyle name="Normal 60 4 2 4 4" xfId="36061" xr:uid="{00000000-0005-0000-0000-000032810000}"/>
    <cellStyle name="Normal 60 4 2 4 5" xfId="20837" xr:uid="{00000000-0005-0000-0000-000033810000}"/>
    <cellStyle name="Normal 60 4 2 5" xfId="12427" xr:uid="{00000000-0005-0000-0000-000034810000}"/>
    <cellStyle name="Normal 60 4 2 5 2" xfId="42749" xr:uid="{00000000-0005-0000-0000-000035810000}"/>
    <cellStyle name="Normal 60 4 2 5 3" xfId="27525" xr:uid="{00000000-0005-0000-0000-000036810000}"/>
    <cellStyle name="Normal 60 4 2 6" xfId="7406" xr:uid="{00000000-0005-0000-0000-000037810000}"/>
    <cellStyle name="Normal 60 4 2 6 2" xfId="37732" xr:uid="{00000000-0005-0000-0000-000038810000}"/>
    <cellStyle name="Normal 60 4 2 6 3" xfId="22508" xr:uid="{00000000-0005-0000-0000-000039810000}"/>
    <cellStyle name="Normal 60 4 2 7" xfId="32720" xr:uid="{00000000-0005-0000-0000-00003A810000}"/>
    <cellStyle name="Normal 60 4 2 8" xfId="17495" xr:uid="{00000000-0005-0000-0000-00003B810000}"/>
    <cellStyle name="Normal 60 4 3" xfId="2753" xr:uid="{00000000-0005-0000-0000-00003C810000}"/>
    <cellStyle name="Normal 60 4 3 2" xfId="4443" xr:uid="{00000000-0005-0000-0000-00003D810000}"/>
    <cellStyle name="Normal 60 4 3 2 2" xfId="14516" xr:uid="{00000000-0005-0000-0000-00003E810000}"/>
    <cellStyle name="Normal 60 4 3 2 2 2" xfId="44838" xr:uid="{00000000-0005-0000-0000-00003F810000}"/>
    <cellStyle name="Normal 60 4 3 2 2 3" xfId="29614" xr:uid="{00000000-0005-0000-0000-000040810000}"/>
    <cellStyle name="Normal 60 4 3 2 3" xfId="9496" xr:uid="{00000000-0005-0000-0000-000041810000}"/>
    <cellStyle name="Normal 60 4 3 2 3 2" xfId="39821" xr:uid="{00000000-0005-0000-0000-000042810000}"/>
    <cellStyle name="Normal 60 4 3 2 3 3" xfId="24597" xr:uid="{00000000-0005-0000-0000-000043810000}"/>
    <cellStyle name="Normal 60 4 3 2 4" xfId="34808" xr:uid="{00000000-0005-0000-0000-000044810000}"/>
    <cellStyle name="Normal 60 4 3 2 5" xfId="19584" xr:uid="{00000000-0005-0000-0000-000045810000}"/>
    <cellStyle name="Normal 60 4 3 3" xfId="6135" xr:uid="{00000000-0005-0000-0000-000046810000}"/>
    <cellStyle name="Normal 60 4 3 3 2" xfId="16187" xr:uid="{00000000-0005-0000-0000-000047810000}"/>
    <cellStyle name="Normal 60 4 3 3 2 2" xfId="46509" xr:uid="{00000000-0005-0000-0000-000048810000}"/>
    <cellStyle name="Normal 60 4 3 3 2 3" xfId="31285" xr:uid="{00000000-0005-0000-0000-000049810000}"/>
    <cellStyle name="Normal 60 4 3 3 3" xfId="11167" xr:uid="{00000000-0005-0000-0000-00004A810000}"/>
    <cellStyle name="Normal 60 4 3 3 3 2" xfId="41492" xr:uid="{00000000-0005-0000-0000-00004B810000}"/>
    <cellStyle name="Normal 60 4 3 3 3 3" xfId="26268" xr:uid="{00000000-0005-0000-0000-00004C810000}"/>
    <cellStyle name="Normal 60 4 3 3 4" xfId="36479" xr:uid="{00000000-0005-0000-0000-00004D810000}"/>
    <cellStyle name="Normal 60 4 3 3 5" xfId="21255" xr:uid="{00000000-0005-0000-0000-00004E810000}"/>
    <cellStyle name="Normal 60 4 3 4" xfId="12845" xr:uid="{00000000-0005-0000-0000-00004F810000}"/>
    <cellStyle name="Normal 60 4 3 4 2" xfId="43167" xr:uid="{00000000-0005-0000-0000-000050810000}"/>
    <cellStyle name="Normal 60 4 3 4 3" xfId="27943" xr:uid="{00000000-0005-0000-0000-000051810000}"/>
    <cellStyle name="Normal 60 4 3 5" xfId="7824" xr:uid="{00000000-0005-0000-0000-000052810000}"/>
    <cellStyle name="Normal 60 4 3 5 2" xfId="38150" xr:uid="{00000000-0005-0000-0000-000053810000}"/>
    <cellStyle name="Normal 60 4 3 5 3" xfId="22926" xr:uid="{00000000-0005-0000-0000-000054810000}"/>
    <cellStyle name="Normal 60 4 3 6" xfId="33138" xr:uid="{00000000-0005-0000-0000-000055810000}"/>
    <cellStyle name="Normal 60 4 3 7" xfId="17913" xr:uid="{00000000-0005-0000-0000-000056810000}"/>
    <cellStyle name="Normal 60 4 4" xfId="3606" xr:uid="{00000000-0005-0000-0000-000057810000}"/>
    <cellStyle name="Normal 60 4 4 2" xfId="13680" xr:uid="{00000000-0005-0000-0000-000058810000}"/>
    <cellStyle name="Normal 60 4 4 2 2" xfId="44002" xr:uid="{00000000-0005-0000-0000-000059810000}"/>
    <cellStyle name="Normal 60 4 4 2 3" xfId="28778" xr:uid="{00000000-0005-0000-0000-00005A810000}"/>
    <cellStyle name="Normal 60 4 4 3" xfId="8660" xr:uid="{00000000-0005-0000-0000-00005B810000}"/>
    <cellStyle name="Normal 60 4 4 3 2" xfId="38985" xr:uid="{00000000-0005-0000-0000-00005C810000}"/>
    <cellStyle name="Normal 60 4 4 3 3" xfId="23761" xr:uid="{00000000-0005-0000-0000-00005D810000}"/>
    <cellStyle name="Normal 60 4 4 4" xfId="33972" xr:uid="{00000000-0005-0000-0000-00005E810000}"/>
    <cellStyle name="Normal 60 4 4 5" xfId="18748" xr:uid="{00000000-0005-0000-0000-00005F810000}"/>
    <cellStyle name="Normal 60 4 5" xfId="5299" xr:uid="{00000000-0005-0000-0000-000060810000}"/>
    <cellStyle name="Normal 60 4 5 2" xfId="15351" xr:uid="{00000000-0005-0000-0000-000061810000}"/>
    <cellStyle name="Normal 60 4 5 2 2" xfId="45673" xr:uid="{00000000-0005-0000-0000-000062810000}"/>
    <cellStyle name="Normal 60 4 5 2 3" xfId="30449" xr:uid="{00000000-0005-0000-0000-000063810000}"/>
    <cellStyle name="Normal 60 4 5 3" xfId="10331" xr:uid="{00000000-0005-0000-0000-000064810000}"/>
    <cellStyle name="Normal 60 4 5 3 2" xfId="40656" xr:uid="{00000000-0005-0000-0000-000065810000}"/>
    <cellStyle name="Normal 60 4 5 3 3" xfId="25432" xr:uid="{00000000-0005-0000-0000-000066810000}"/>
    <cellStyle name="Normal 60 4 5 4" xfId="35643" xr:uid="{00000000-0005-0000-0000-000067810000}"/>
    <cellStyle name="Normal 60 4 5 5" xfId="20419" xr:uid="{00000000-0005-0000-0000-000068810000}"/>
    <cellStyle name="Normal 60 4 6" xfId="12009" xr:uid="{00000000-0005-0000-0000-000069810000}"/>
    <cellStyle name="Normal 60 4 6 2" xfId="42331" xr:uid="{00000000-0005-0000-0000-00006A810000}"/>
    <cellStyle name="Normal 60 4 6 3" xfId="27107" xr:uid="{00000000-0005-0000-0000-00006B810000}"/>
    <cellStyle name="Normal 60 4 7" xfId="6988" xr:uid="{00000000-0005-0000-0000-00006C810000}"/>
    <cellStyle name="Normal 60 4 7 2" xfId="37314" xr:uid="{00000000-0005-0000-0000-00006D810000}"/>
    <cellStyle name="Normal 60 4 7 3" xfId="22090" xr:uid="{00000000-0005-0000-0000-00006E810000}"/>
    <cellStyle name="Normal 60 4 8" xfId="32302" xr:uid="{00000000-0005-0000-0000-00006F810000}"/>
    <cellStyle name="Normal 60 4 9" xfId="17077" xr:uid="{00000000-0005-0000-0000-000070810000}"/>
    <cellStyle name="Normal 60 5" xfId="2122" xr:uid="{00000000-0005-0000-0000-000071810000}"/>
    <cellStyle name="Normal 60 5 2" xfId="2963" xr:uid="{00000000-0005-0000-0000-000072810000}"/>
    <cellStyle name="Normal 60 5 2 2" xfId="4653" xr:uid="{00000000-0005-0000-0000-000073810000}"/>
    <cellStyle name="Normal 60 5 2 2 2" xfId="14726" xr:uid="{00000000-0005-0000-0000-000074810000}"/>
    <cellStyle name="Normal 60 5 2 2 2 2" xfId="45048" xr:uid="{00000000-0005-0000-0000-000075810000}"/>
    <cellStyle name="Normal 60 5 2 2 2 3" xfId="29824" xr:uid="{00000000-0005-0000-0000-000076810000}"/>
    <cellStyle name="Normal 60 5 2 2 3" xfId="9706" xr:uid="{00000000-0005-0000-0000-000077810000}"/>
    <cellStyle name="Normal 60 5 2 2 3 2" xfId="40031" xr:uid="{00000000-0005-0000-0000-000078810000}"/>
    <cellStyle name="Normal 60 5 2 2 3 3" xfId="24807" xr:uid="{00000000-0005-0000-0000-000079810000}"/>
    <cellStyle name="Normal 60 5 2 2 4" xfId="35018" xr:uid="{00000000-0005-0000-0000-00007A810000}"/>
    <cellStyle name="Normal 60 5 2 2 5" xfId="19794" xr:uid="{00000000-0005-0000-0000-00007B810000}"/>
    <cellStyle name="Normal 60 5 2 3" xfId="6345" xr:uid="{00000000-0005-0000-0000-00007C810000}"/>
    <cellStyle name="Normal 60 5 2 3 2" xfId="16397" xr:uid="{00000000-0005-0000-0000-00007D810000}"/>
    <cellStyle name="Normal 60 5 2 3 2 2" xfId="46719" xr:uid="{00000000-0005-0000-0000-00007E810000}"/>
    <cellStyle name="Normal 60 5 2 3 2 3" xfId="31495" xr:uid="{00000000-0005-0000-0000-00007F810000}"/>
    <cellStyle name="Normal 60 5 2 3 3" xfId="11377" xr:uid="{00000000-0005-0000-0000-000080810000}"/>
    <cellStyle name="Normal 60 5 2 3 3 2" xfId="41702" xr:uid="{00000000-0005-0000-0000-000081810000}"/>
    <cellStyle name="Normal 60 5 2 3 3 3" xfId="26478" xr:uid="{00000000-0005-0000-0000-000082810000}"/>
    <cellStyle name="Normal 60 5 2 3 4" xfId="36689" xr:uid="{00000000-0005-0000-0000-000083810000}"/>
    <cellStyle name="Normal 60 5 2 3 5" xfId="21465" xr:uid="{00000000-0005-0000-0000-000084810000}"/>
    <cellStyle name="Normal 60 5 2 4" xfId="13055" xr:uid="{00000000-0005-0000-0000-000085810000}"/>
    <cellStyle name="Normal 60 5 2 4 2" xfId="43377" xr:uid="{00000000-0005-0000-0000-000086810000}"/>
    <cellStyle name="Normal 60 5 2 4 3" xfId="28153" xr:uid="{00000000-0005-0000-0000-000087810000}"/>
    <cellStyle name="Normal 60 5 2 5" xfId="8034" xr:uid="{00000000-0005-0000-0000-000088810000}"/>
    <cellStyle name="Normal 60 5 2 5 2" xfId="38360" xr:uid="{00000000-0005-0000-0000-000089810000}"/>
    <cellStyle name="Normal 60 5 2 5 3" xfId="23136" xr:uid="{00000000-0005-0000-0000-00008A810000}"/>
    <cellStyle name="Normal 60 5 2 6" xfId="33348" xr:uid="{00000000-0005-0000-0000-00008B810000}"/>
    <cellStyle name="Normal 60 5 2 7" xfId="18123" xr:uid="{00000000-0005-0000-0000-00008C810000}"/>
    <cellStyle name="Normal 60 5 3" xfId="3816" xr:uid="{00000000-0005-0000-0000-00008D810000}"/>
    <cellStyle name="Normal 60 5 3 2" xfId="13890" xr:uid="{00000000-0005-0000-0000-00008E810000}"/>
    <cellStyle name="Normal 60 5 3 2 2" xfId="44212" xr:uid="{00000000-0005-0000-0000-00008F810000}"/>
    <cellStyle name="Normal 60 5 3 2 3" xfId="28988" xr:uid="{00000000-0005-0000-0000-000090810000}"/>
    <cellStyle name="Normal 60 5 3 3" xfId="8870" xr:uid="{00000000-0005-0000-0000-000091810000}"/>
    <cellStyle name="Normal 60 5 3 3 2" xfId="39195" xr:uid="{00000000-0005-0000-0000-000092810000}"/>
    <cellStyle name="Normal 60 5 3 3 3" xfId="23971" xr:uid="{00000000-0005-0000-0000-000093810000}"/>
    <cellStyle name="Normal 60 5 3 4" xfId="34182" xr:uid="{00000000-0005-0000-0000-000094810000}"/>
    <cellStyle name="Normal 60 5 3 5" xfId="18958" xr:uid="{00000000-0005-0000-0000-000095810000}"/>
    <cellStyle name="Normal 60 5 4" xfId="5509" xr:uid="{00000000-0005-0000-0000-000096810000}"/>
    <cellStyle name="Normal 60 5 4 2" xfId="15561" xr:uid="{00000000-0005-0000-0000-000097810000}"/>
    <cellStyle name="Normal 60 5 4 2 2" xfId="45883" xr:uid="{00000000-0005-0000-0000-000098810000}"/>
    <cellStyle name="Normal 60 5 4 2 3" xfId="30659" xr:uid="{00000000-0005-0000-0000-000099810000}"/>
    <cellStyle name="Normal 60 5 4 3" xfId="10541" xr:uid="{00000000-0005-0000-0000-00009A810000}"/>
    <cellStyle name="Normal 60 5 4 3 2" xfId="40866" xr:uid="{00000000-0005-0000-0000-00009B810000}"/>
    <cellStyle name="Normal 60 5 4 3 3" xfId="25642" xr:uid="{00000000-0005-0000-0000-00009C810000}"/>
    <cellStyle name="Normal 60 5 4 4" xfId="35853" xr:uid="{00000000-0005-0000-0000-00009D810000}"/>
    <cellStyle name="Normal 60 5 4 5" xfId="20629" xr:uid="{00000000-0005-0000-0000-00009E810000}"/>
    <cellStyle name="Normal 60 5 5" xfId="12219" xr:uid="{00000000-0005-0000-0000-00009F810000}"/>
    <cellStyle name="Normal 60 5 5 2" xfId="42541" xr:uid="{00000000-0005-0000-0000-0000A0810000}"/>
    <cellStyle name="Normal 60 5 5 3" xfId="27317" xr:uid="{00000000-0005-0000-0000-0000A1810000}"/>
    <cellStyle name="Normal 60 5 6" xfId="7198" xr:uid="{00000000-0005-0000-0000-0000A2810000}"/>
    <cellStyle name="Normal 60 5 6 2" xfId="37524" xr:uid="{00000000-0005-0000-0000-0000A3810000}"/>
    <cellStyle name="Normal 60 5 6 3" xfId="22300" xr:uid="{00000000-0005-0000-0000-0000A4810000}"/>
    <cellStyle name="Normal 60 5 7" xfId="32512" xr:uid="{00000000-0005-0000-0000-0000A5810000}"/>
    <cellStyle name="Normal 60 5 8" xfId="17287" xr:uid="{00000000-0005-0000-0000-0000A6810000}"/>
    <cellStyle name="Normal 60 6" xfId="2543" xr:uid="{00000000-0005-0000-0000-0000A7810000}"/>
    <cellStyle name="Normal 60 6 2" xfId="4235" xr:uid="{00000000-0005-0000-0000-0000A8810000}"/>
    <cellStyle name="Normal 60 6 2 2" xfId="14308" xr:uid="{00000000-0005-0000-0000-0000A9810000}"/>
    <cellStyle name="Normal 60 6 2 2 2" xfId="44630" xr:uid="{00000000-0005-0000-0000-0000AA810000}"/>
    <cellStyle name="Normal 60 6 2 2 3" xfId="29406" xr:uid="{00000000-0005-0000-0000-0000AB810000}"/>
    <cellStyle name="Normal 60 6 2 3" xfId="9288" xr:uid="{00000000-0005-0000-0000-0000AC810000}"/>
    <cellStyle name="Normal 60 6 2 3 2" xfId="39613" xr:uid="{00000000-0005-0000-0000-0000AD810000}"/>
    <cellStyle name="Normal 60 6 2 3 3" xfId="24389" xr:uid="{00000000-0005-0000-0000-0000AE810000}"/>
    <cellStyle name="Normal 60 6 2 4" xfId="34600" xr:uid="{00000000-0005-0000-0000-0000AF810000}"/>
    <cellStyle name="Normal 60 6 2 5" xfId="19376" xr:uid="{00000000-0005-0000-0000-0000B0810000}"/>
    <cellStyle name="Normal 60 6 3" xfId="5927" xr:uid="{00000000-0005-0000-0000-0000B1810000}"/>
    <cellStyle name="Normal 60 6 3 2" xfId="15979" xr:uid="{00000000-0005-0000-0000-0000B2810000}"/>
    <cellStyle name="Normal 60 6 3 2 2" xfId="46301" xr:uid="{00000000-0005-0000-0000-0000B3810000}"/>
    <cellStyle name="Normal 60 6 3 2 3" xfId="31077" xr:uid="{00000000-0005-0000-0000-0000B4810000}"/>
    <cellStyle name="Normal 60 6 3 3" xfId="10959" xr:uid="{00000000-0005-0000-0000-0000B5810000}"/>
    <cellStyle name="Normal 60 6 3 3 2" xfId="41284" xr:uid="{00000000-0005-0000-0000-0000B6810000}"/>
    <cellStyle name="Normal 60 6 3 3 3" xfId="26060" xr:uid="{00000000-0005-0000-0000-0000B7810000}"/>
    <cellStyle name="Normal 60 6 3 4" xfId="36271" xr:uid="{00000000-0005-0000-0000-0000B8810000}"/>
    <cellStyle name="Normal 60 6 3 5" xfId="21047" xr:uid="{00000000-0005-0000-0000-0000B9810000}"/>
    <cellStyle name="Normal 60 6 4" xfId="12637" xr:uid="{00000000-0005-0000-0000-0000BA810000}"/>
    <cellStyle name="Normal 60 6 4 2" xfId="42959" xr:uid="{00000000-0005-0000-0000-0000BB810000}"/>
    <cellStyle name="Normal 60 6 4 3" xfId="27735" xr:uid="{00000000-0005-0000-0000-0000BC810000}"/>
    <cellStyle name="Normal 60 6 5" xfId="7616" xr:uid="{00000000-0005-0000-0000-0000BD810000}"/>
    <cellStyle name="Normal 60 6 5 2" xfId="37942" xr:uid="{00000000-0005-0000-0000-0000BE810000}"/>
    <cellStyle name="Normal 60 6 5 3" xfId="22718" xr:uid="{00000000-0005-0000-0000-0000BF810000}"/>
    <cellStyle name="Normal 60 6 6" xfId="32930" xr:uid="{00000000-0005-0000-0000-0000C0810000}"/>
    <cellStyle name="Normal 60 6 7" xfId="17705" xr:uid="{00000000-0005-0000-0000-0000C1810000}"/>
    <cellStyle name="Normal 60 7" xfId="3394" xr:uid="{00000000-0005-0000-0000-0000C2810000}"/>
    <cellStyle name="Normal 60 7 2" xfId="13472" xr:uid="{00000000-0005-0000-0000-0000C3810000}"/>
    <cellStyle name="Normal 60 7 2 2" xfId="43794" xr:uid="{00000000-0005-0000-0000-0000C4810000}"/>
    <cellStyle name="Normal 60 7 2 3" xfId="28570" xr:uid="{00000000-0005-0000-0000-0000C5810000}"/>
    <cellStyle name="Normal 60 7 3" xfId="8452" xr:uid="{00000000-0005-0000-0000-0000C6810000}"/>
    <cellStyle name="Normal 60 7 3 2" xfId="38777" xr:uid="{00000000-0005-0000-0000-0000C7810000}"/>
    <cellStyle name="Normal 60 7 3 3" xfId="23553" xr:uid="{00000000-0005-0000-0000-0000C8810000}"/>
    <cellStyle name="Normal 60 7 4" xfId="33764" xr:uid="{00000000-0005-0000-0000-0000C9810000}"/>
    <cellStyle name="Normal 60 7 5" xfId="18540" xr:uid="{00000000-0005-0000-0000-0000CA810000}"/>
    <cellStyle name="Normal 60 8" xfId="5088" xr:uid="{00000000-0005-0000-0000-0000CB810000}"/>
    <cellStyle name="Normal 60 8 2" xfId="15143" xr:uid="{00000000-0005-0000-0000-0000CC810000}"/>
    <cellStyle name="Normal 60 8 2 2" xfId="45465" xr:uid="{00000000-0005-0000-0000-0000CD810000}"/>
    <cellStyle name="Normal 60 8 2 3" xfId="30241" xr:uid="{00000000-0005-0000-0000-0000CE810000}"/>
    <cellStyle name="Normal 60 8 3" xfId="10123" xr:uid="{00000000-0005-0000-0000-0000CF810000}"/>
    <cellStyle name="Normal 60 8 3 2" xfId="40448" xr:uid="{00000000-0005-0000-0000-0000D0810000}"/>
    <cellStyle name="Normal 60 8 3 3" xfId="25224" xr:uid="{00000000-0005-0000-0000-0000D1810000}"/>
    <cellStyle name="Normal 60 8 4" xfId="35435" xr:uid="{00000000-0005-0000-0000-0000D2810000}"/>
    <cellStyle name="Normal 60 8 5" xfId="20211" xr:uid="{00000000-0005-0000-0000-0000D3810000}"/>
    <cellStyle name="Normal 60 9" xfId="11799" xr:uid="{00000000-0005-0000-0000-0000D4810000}"/>
    <cellStyle name="Normal 60 9 2" xfId="42123" xr:uid="{00000000-0005-0000-0000-0000D5810000}"/>
    <cellStyle name="Normal 60 9 3" xfId="26899" xr:uid="{00000000-0005-0000-0000-0000D6810000}"/>
    <cellStyle name="Normal 61" xfId="1469" xr:uid="{00000000-0005-0000-0000-0000D7810000}"/>
    <cellStyle name="Normal 61 2" xfId="1470" xr:uid="{00000000-0005-0000-0000-0000D8810000}"/>
    <cellStyle name="Normal 62" xfId="1471" xr:uid="{00000000-0005-0000-0000-0000D9810000}"/>
    <cellStyle name="Normal 62 2" xfId="1472" xr:uid="{00000000-0005-0000-0000-0000DA810000}"/>
    <cellStyle name="Normal 63" xfId="1473" xr:uid="{00000000-0005-0000-0000-0000DB810000}"/>
    <cellStyle name="Normal 64" xfId="1474" xr:uid="{00000000-0005-0000-0000-0000DC810000}"/>
    <cellStyle name="Normal 64 10" xfId="6779" xr:uid="{00000000-0005-0000-0000-0000DD810000}"/>
    <cellStyle name="Normal 64 10 2" xfId="37107" xr:uid="{00000000-0005-0000-0000-0000DE810000}"/>
    <cellStyle name="Normal 64 10 3" xfId="21883" xr:uid="{00000000-0005-0000-0000-0000DF810000}"/>
    <cellStyle name="Normal 64 11" xfId="32098" xr:uid="{00000000-0005-0000-0000-0000E0810000}"/>
    <cellStyle name="Normal 64 12" xfId="16868" xr:uid="{00000000-0005-0000-0000-0000E1810000}"/>
    <cellStyle name="Normal 64 13" xfId="47309" xr:uid="{00000000-0005-0000-0000-0000E2810000}"/>
    <cellStyle name="Normal 64 2" xfId="1743" xr:uid="{00000000-0005-0000-0000-0000E3810000}"/>
    <cellStyle name="Normal 64 2 10" xfId="32149" xr:uid="{00000000-0005-0000-0000-0000E4810000}"/>
    <cellStyle name="Normal 64 2 11" xfId="16922" xr:uid="{00000000-0005-0000-0000-0000E5810000}"/>
    <cellStyle name="Normal 64 2 2" xfId="1851" xr:uid="{00000000-0005-0000-0000-0000E6810000}"/>
    <cellStyle name="Normal 64 2 2 10" xfId="17026" xr:uid="{00000000-0005-0000-0000-0000E7810000}"/>
    <cellStyle name="Normal 64 2 2 2" xfId="2068" xr:uid="{00000000-0005-0000-0000-0000E8810000}"/>
    <cellStyle name="Normal 64 2 2 2 2" xfId="2489" xr:uid="{00000000-0005-0000-0000-0000E9810000}"/>
    <cellStyle name="Normal 64 2 2 2 2 2" xfId="3328" xr:uid="{00000000-0005-0000-0000-0000EA810000}"/>
    <cellStyle name="Normal 64 2 2 2 2 2 2" xfId="5018" xr:uid="{00000000-0005-0000-0000-0000EB810000}"/>
    <cellStyle name="Normal 64 2 2 2 2 2 2 2" xfId="15091" xr:uid="{00000000-0005-0000-0000-0000EC810000}"/>
    <cellStyle name="Normal 64 2 2 2 2 2 2 2 2" xfId="45413" xr:uid="{00000000-0005-0000-0000-0000ED810000}"/>
    <cellStyle name="Normal 64 2 2 2 2 2 2 2 3" xfId="30189" xr:uid="{00000000-0005-0000-0000-0000EE810000}"/>
    <cellStyle name="Normal 64 2 2 2 2 2 2 3" xfId="10071" xr:uid="{00000000-0005-0000-0000-0000EF810000}"/>
    <cellStyle name="Normal 64 2 2 2 2 2 2 3 2" xfId="40396" xr:uid="{00000000-0005-0000-0000-0000F0810000}"/>
    <cellStyle name="Normal 64 2 2 2 2 2 2 3 3" xfId="25172" xr:uid="{00000000-0005-0000-0000-0000F1810000}"/>
    <cellStyle name="Normal 64 2 2 2 2 2 2 4" xfId="35383" xr:uid="{00000000-0005-0000-0000-0000F2810000}"/>
    <cellStyle name="Normal 64 2 2 2 2 2 2 5" xfId="20159" xr:uid="{00000000-0005-0000-0000-0000F3810000}"/>
    <cellStyle name="Normal 64 2 2 2 2 2 3" xfId="6710" xr:uid="{00000000-0005-0000-0000-0000F4810000}"/>
    <cellStyle name="Normal 64 2 2 2 2 2 3 2" xfId="16762" xr:uid="{00000000-0005-0000-0000-0000F5810000}"/>
    <cellStyle name="Normal 64 2 2 2 2 2 3 2 2" xfId="47084" xr:uid="{00000000-0005-0000-0000-0000F6810000}"/>
    <cellStyle name="Normal 64 2 2 2 2 2 3 2 3" xfId="31860" xr:uid="{00000000-0005-0000-0000-0000F7810000}"/>
    <cellStyle name="Normal 64 2 2 2 2 2 3 3" xfId="11742" xr:uid="{00000000-0005-0000-0000-0000F8810000}"/>
    <cellStyle name="Normal 64 2 2 2 2 2 3 3 2" xfId="42067" xr:uid="{00000000-0005-0000-0000-0000F9810000}"/>
    <cellStyle name="Normal 64 2 2 2 2 2 3 3 3" xfId="26843" xr:uid="{00000000-0005-0000-0000-0000FA810000}"/>
    <cellStyle name="Normal 64 2 2 2 2 2 3 4" xfId="37054" xr:uid="{00000000-0005-0000-0000-0000FB810000}"/>
    <cellStyle name="Normal 64 2 2 2 2 2 3 5" xfId="21830" xr:uid="{00000000-0005-0000-0000-0000FC810000}"/>
    <cellStyle name="Normal 64 2 2 2 2 2 4" xfId="13420" xr:uid="{00000000-0005-0000-0000-0000FD810000}"/>
    <cellStyle name="Normal 64 2 2 2 2 2 4 2" xfId="43742" xr:uid="{00000000-0005-0000-0000-0000FE810000}"/>
    <cellStyle name="Normal 64 2 2 2 2 2 4 3" xfId="28518" xr:uid="{00000000-0005-0000-0000-0000FF810000}"/>
    <cellStyle name="Normal 64 2 2 2 2 2 5" xfId="8399" xr:uid="{00000000-0005-0000-0000-000000820000}"/>
    <cellStyle name="Normal 64 2 2 2 2 2 5 2" xfId="38725" xr:uid="{00000000-0005-0000-0000-000001820000}"/>
    <cellStyle name="Normal 64 2 2 2 2 2 5 3" xfId="23501" xr:uid="{00000000-0005-0000-0000-000002820000}"/>
    <cellStyle name="Normal 64 2 2 2 2 2 6" xfId="33713" xr:uid="{00000000-0005-0000-0000-000003820000}"/>
    <cellStyle name="Normal 64 2 2 2 2 2 7" xfId="18488" xr:uid="{00000000-0005-0000-0000-000004820000}"/>
    <cellStyle name="Normal 64 2 2 2 2 3" xfId="4181" xr:uid="{00000000-0005-0000-0000-000005820000}"/>
    <cellStyle name="Normal 64 2 2 2 2 3 2" xfId="14255" xr:uid="{00000000-0005-0000-0000-000006820000}"/>
    <cellStyle name="Normal 64 2 2 2 2 3 2 2" xfId="44577" xr:uid="{00000000-0005-0000-0000-000007820000}"/>
    <cellStyle name="Normal 64 2 2 2 2 3 2 3" xfId="29353" xr:uid="{00000000-0005-0000-0000-000008820000}"/>
    <cellStyle name="Normal 64 2 2 2 2 3 3" xfId="9235" xr:uid="{00000000-0005-0000-0000-000009820000}"/>
    <cellStyle name="Normal 64 2 2 2 2 3 3 2" xfId="39560" xr:uid="{00000000-0005-0000-0000-00000A820000}"/>
    <cellStyle name="Normal 64 2 2 2 2 3 3 3" xfId="24336" xr:uid="{00000000-0005-0000-0000-00000B820000}"/>
    <cellStyle name="Normal 64 2 2 2 2 3 4" xfId="34547" xr:uid="{00000000-0005-0000-0000-00000C820000}"/>
    <cellStyle name="Normal 64 2 2 2 2 3 5" xfId="19323" xr:uid="{00000000-0005-0000-0000-00000D820000}"/>
    <cellStyle name="Normal 64 2 2 2 2 4" xfId="5874" xr:uid="{00000000-0005-0000-0000-00000E820000}"/>
    <cellStyle name="Normal 64 2 2 2 2 4 2" xfId="15926" xr:uid="{00000000-0005-0000-0000-00000F820000}"/>
    <cellStyle name="Normal 64 2 2 2 2 4 2 2" xfId="46248" xr:uid="{00000000-0005-0000-0000-000010820000}"/>
    <cellStyle name="Normal 64 2 2 2 2 4 2 3" xfId="31024" xr:uid="{00000000-0005-0000-0000-000011820000}"/>
    <cellStyle name="Normal 64 2 2 2 2 4 3" xfId="10906" xr:uid="{00000000-0005-0000-0000-000012820000}"/>
    <cellStyle name="Normal 64 2 2 2 2 4 3 2" xfId="41231" xr:uid="{00000000-0005-0000-0000-000013820000}"/>
    <cellStyle name="Normal 64 2 2 2 2 4 3 3" xfId="26007" xr:uid="{00000000-0005-0000-0000-000014820000}"/>
    <cellStyle name="Normal 64 2 2 2 2 4 4" xfId="36218" xr:uid="{00000000-0005-0000-0000-000015820000}"/>
    <cellStyle name="Normal 64 2 2 2 2 4 5" xfId="20994" xr:uid="{00000000-0005-0000-0000-000016820000}"/>
    <cellStyle name="Normal 64 2 2 2 2 5" xfId="12584" xr:uid="{00000000-0005-0000-0000-000017820000}"/>
    <cellStyle name="Normal 64 2 2 2 2 5 2" xfId="42906" xr:uid="{00000000-0005-0000-0000-000018820000}"/>
    <cellStyle name="Normal 64 2 2 2 2 5 3" xfId="27682" xr:uid="{00000000-0005-0000-0000-000019820000}"/>
    <cellStyle name="Normal 64 2 2 2 2 6" xfId="7563" xr:uid="{00000000-0005-0000-0000-00001A820000}"/>
    <cellStyle name="Normal 64 2 2 2 2 6 2" xfId="37889" xr:uid="{00000000-0005-0000-0000-00001B820000}"/>
    <cellStyle name="Normal 64 2 2 2 2 6 3" xfId="22665" xr:uid="{00000000-0005-0000-0000-00001C820000}"/>
    <cellStyle name="Normal 64 2 2 2 2 7" xfId="32877" xr:uid="{00000000-0005-0000-0000-00001D820000}"/>
    <cellStyle name="Normal 64 2 2 2 2 8" xfId="17652" xr:uid="{00000000-0005-0000-0000-00001E820000}"/>
    <cellStyle name="Normal 64 2 2 2 3" xfId="2910" xr:uid="{00000000-0005-0000-0000-00001F820000}"/>
    <cellStyle name="Normal 64 2 2 2 3 2" xfId="4600" xr:uid="{00000000-0005-0000-0000-000020820000}"/>
    <cellStyle name="Normal 64 2 2 2 3 2 2" xfId="14673" xr:uid="{00000000-0005-0000-0000-000021820000}"/>
    <cellStyle name="Normal 64 2 2 2 3 2 2 2" xfId="44995" xr:uid="{00000000-0005-0000-0000-000022820000}"/>
    <cellStyle name="Normal 64 2 2 2 3 2 2 3" xfId="29771" xr:uid="{00000000-0005-0000-0000-000023820000}"/>
    <cellStyle name="Normal 64 2 2 2 3 2 3" xfId="9653" xr:uid="{00000000-0005-0000-0000-000024820000}"/>
    <cellStyle name="Normal 64 2 2 2 3 2 3 2" xfId="39978" xr:uid="{00000000-0005-0000-0000-000025820000}"/>
    <cellStyle name="Normal 64 2 2 2 3 2 3 3" xfId="24754" xr:uid="{00000000-0005-0000-0000-000026820000}"/>
    <cellStyle name="Normal 64 2 2 2 3 2 4" xfId="34965" xr:uid="{00000000-0005-0000-0000-000027820000}"/>
    <cellStyle name="Normal 64 2 2 2 3 2 5" xfId="19741" xr:uid="{00000000-0005-0000-0000-000028820000}"/>
    <cellStyle name="Normal 64 2 2 2 3 3" xfId="6292" xr:uid="{00000000-0005-0000-0000-000029820000}"/>
    <cellStyle name="Normal 64 2 2 2 3 3 2" xfId="16344" xr:uid="{00000000-0005-0000-0000-00002A820000}"/>
    <cellStyle name="Normal 64 2 2 2 3 3 2 2" xfId="46666" xr:uid="{00000000-0005-0000-0000-00002B820000}"/>
    <cellStyle name="Normal 64 2 2 2 3 3 2 3" xfId="31442" xr:uid="{00000000-0005-0000-0000-00002C820000}"/>
    <cellStyle name="Normal 64 2 2 2 3 3 3" xfId="11324" xr:uid="{00000000-0005-0000-0000-00002D820000}"/>
    <cellStyle name="Normal 64 2 2 2 3 3 3 2" xfId="41649" xr:uid="{00000000-0005-0000-0000-00002E820000}"/>
    <cellStyle name="Normal 64 2 2 2 3 3 3 3" xfId="26425" xr:uid="{00000000-0005-0000-0000-00002F820000}"/>
    <cellStyle name="Normal 64 2 2 2 3 3 4" xfId="36636" xr:uid="{00000000-0005-0000-0000-000030820000}"/>
    <cellStyle name="Normal 64 2 2 2 3 3 5" xfId="21412" xr:uid="{00000000-0005-0000-0000-000031820000}"/>
    <cellStyle name="Normal 64 2 2 2 3 4" xfId="13002" xr:uid="{00000000-0005-0000-0000-000032820000}"/>
    <cellStyle name="Normal 64 2 2 2 3 4 2" xfId="43324" xr:uid="{00000000-0005-0000-0000-000033820000}"/>
    <cellStyle name="Normal 64 2 2 2 3 4 3" xfId="28100" xr:uid="{00000000-0005-0000-0000-000034820000}"/>
    <cellStyle name="Normal 64 2 2 2 3 5" xfId="7981" xr:uid="{00000000-0005-0000-0000-000035820000}"/>
    <cellStyle name="Normal 64 2 2 2 3 5 2" xfId="38307" xr:uid="{00000000-0005-0000-0000-000036820000}"/>
    <cellStyle name="Normal 64 2 2 2 3 5 3" xfId="23083" xr:uid="{00000000-0005-0000-0000-000037820000}"/>
    <cellStyle name="Normal 64 2 2 2 3 6" xfId="33295" xr:uid="{00000000-0005-0000-0000-000038820000}"/>
    <cellStyle name="Normal 64 2 2 2 3 7" xfId="18070" xr:uid="{00000000-0005-0000-0000-000039820000}"/>
    <cellStyle name="Normal 64 2 2 2 4" xfId="3763" xr:uid="{00000000-0005-0000-0000-00003A820000}"/>
    <cellStyle name="Normal 64 2 2 2 4 2" xfId="13837" xr:uid="{00000000-0005-0000-0000-00003B820000}"/>
    <cellStyle name="Normal 64 2 2 2 4 2 2" xfId="44159" xr:uid="{00000000-0005-0000-0000-00003C820000}"/>
    <cellStyle name="Normal 64 2 2 2 4 2 3" xfId="28935" xr:uid="{00000000-0005-0000-0000-00003D820000}"/>
    <cellStyle name="Normal 64 2 2 2 4 3" xfId="8817" xr:uid="{00000000-0005-0000-0000-00003E820000}"/>
    <cellStyle name="Normal 64 2 2 2 4 3 2" xfId="39142" xr:uid="{00000000-0005-0000-0000-00003F820000}"/>
    <cellStyle name="Normal 64 2 2 2 4 3 3" xfId="23918" xr:uid="{00000000-0005-0000-0000-000040820000}"/>
    <cellStyle name="Normal 64 2 2 2 4 4" xfId="34129" xr:uid="{00000000-0005-0000-0000-000041820000}"/>
    <cellStyle name="Normal 64 2 2 2 4 5" xfId="18905" xr:uid="{00000000-0005-0000-0000-000042820000}"/>
    <cellStyle name="Normal 64 2 2 2 5" xfId="5456" xr:uid="{00000000-0005-0000-0000-000043820000}"/>
    <cellStyle name="Normal 64 2 2 2 5 2" xfId="15508" xr:uid="{00000000-0005-0000-0000-000044820000}"/>
    <cellStyle name="Normal 64 2 2 2 5 2 2" xfId="45830" xr:uid="{00000000-0005-0000-0000-000045820000}"/>
    <cellStyle name="Normal 64 2 2 2 5 2 3" xfId="30606" xr:uid="{00000000-0005-0000-0000-000046820000}"/>
    <cellStyle name="Normal 64 2 2 2 5 3" xfId="10488" xr:uid="{00000000-0005-0000-0000-000047820000}"/>
    <cellStyle name="Normal 64 2 2 2 5 3 2" xfId="40813" xr:uid="{00000000-0005-0000-0000-000048820000}"/>
    <cellStyle name="Normal 64 2 2 2 5 3 3" xfId="25589" xr:uid="{00000000-0005-0000-0000-000049820000}"/>
    <cellStyle name="Normal 64 2 2 2 5 4" xfId="35800" xr:uid="{00000000-0005-0000-0000-00004A820000}"/>
    <cellStyle name="Normal 64 2 2 2 5 5" xfId="20576" xr:uid="{00000000-0005-0000-0000-00004B820000}"/>
    <cellStyle name="Normal 64 2 2 2 6" xfId="12166" xr:uid="{00000000-0005-0000-0000-00004C820000}"/>
    <cellStyle name="Normal 64 2 2 2 6 2" xfId="42488" xr:uid="{00000000-0005-0000-0000-00004D820000}"/>
    <cellStyle name="Normal 64 2 2 2 6 3" xfId="27264" xr:uid="{00000000-0005-0000-0000-00004E820000}"/>
    <cellStyle name="Normal 64 2 2 2 7" xfId="7145" xr:uid="{00000000-0005-0000-0000-00004F820000}"/>
    <cellStyle name="Normal 64 2 2 2 7 2" xfId="37471" xr:uid="{00000000-0005-0000-0000-000050820000}"/>
    <cellStyle name="Normal 64 2 2 2 7 3" xfId="22247" xr:uid="{00000000-0005-0000-0000-000051820000}"/>
    <cellStyle name="Normal 64 2 2 2 8" xfId="32459" xr:uid="{00000000-0005-0000-0000-000052820000}"/>
    <cellStyle name="Normal 64 2 2 2 9" xfId="17234" xr:uid="{00000000-0005-0000-0000-000053820000}"/>
    <cellStyle name="Normal 64 2 2 3" xfId="2281" xr:uid="{00000000-0005-0000-0000-000054820000}"/>
    <cellStyle name="Normal 64 2 2 3 2" xfId="3120" xr:uid="{00000000-0005-0000-0000-000055820000}"/>
    <cellStyle name="Normal 64 2 2 3 2 2" xfId="4810" xr:uid="{00000000-0005-0000-0000-000056820000}"/>
    <cellStyle name="Normal 64 2 2 3 2 2 2" xfId="14883" xr:uid="{00000000-0005-0000-0000-000057820000}"/>
    <cellStyle name="Normal 64 2 2 3 2 2 2 2" xfId="45205" xr:uid="{00000000-0005-0000-0000-000058820000}"/>
    <cellStyle name="Normal 64 2 2 3 2 2 2 3" xfId="29981" xr:uid="{00000000-0005-0000-0000-000059820000}"/>
    <cellStyle name="Normal 64 2 2 3 2 2 3" xfId="9863" xr:uid="{00000000-0005-0000-0000-00005A820000}"/>
    <cellStyle name="Normal 64 2 2 3 2 2 3 2" xfId="40188" xr:uid="{00000000-0005-0000-0000-00005B820000}"/>
    <cellStyle name="Normal 64 2 2 3 2 2 3 3" xfId="24964" xr:uid="{00000000-0005-0000-0000-00005C820000}"/>
    <cellStyle name="Normal 64 2 2 3 2 2 4" xfId="35175" xr:uid="{00000000-0005-0000-0000-00005D820000}"/>
    <cellStyle name="Normal 64 2 2 3 2 2 5" xfId="19951" xr:uid="{00000000-0005-0000-0000-00005E820000}"/>
    <cellStyle name="Normal 64 2 2 3 2 3" xfId="6502" xr:uid="{00000000-0005-0000-0000-00005F820000}"/>
    <cellStyle name="Normal 64 2 2 3 2 3 2" xfId="16554" xr:uid="{00000000-0005-0000-0000-000060820000}"/>
    <cellStyle name="Normal 64 2 2 3 2 3 2 2" xfId="46876" xr:uid="{00000000-0005-0000-0000-000061820000}"/>
    <cellStyle name="Normal 64 2 2 3 2 3 2 3" xfId="31652" xr:uid="{00000000-0005-0000-0000-000062820000}"/>
    <cellStyle name="Normal 64 2 2 3 2 3 3" xfId="11534" xr:uid="{00000000-0005-0000-0000-000063820000}"/>
    <cellStyle name="Normal 64 2 2 3 2 3 3 2" xfId="41859" xr:uid="{00000000-0005-0000-0000-000064820000}"/>
    <cellStyle name="Normal 64 2 2 3 2 3 3 3" xfId="26635" xr:uid="{00000000-0005-0000-0000-000065820000}"/>
    <cellStyle name="Normal 64 2 2 3 2 3 4" xfId="36846" xr:uid="{00000000-0005-0000-0000-000066820000}"/>
    <cellStyle name="Normal 64 2 2 3 2 3 5" xfId="21622" xr:uid="{00000000-0005-0000-0000-000067820000}"/>
    <cellStyle name="Normal 64 2 2 3 2 4" xfId="13212" xr:uid="{00000000-0005-0000-0000-000068820000}"/>
    <cellStyle name="Normal 64 2 2 3 2 4 2" xfId="43534" xr:uid="{00000000-0005-0000-0000-000069820000}"/>
    <cellStyle name="Normal 64 2 2 3 2 4 3" xfId="28310" xr:uid="{00000000-0005-0000-0000-00006A820000}"/>
    <cellStyle name="Normal 64 2 2 3 2 5" xfId="8191" xr:uid="{00000000-0005-0000-0000-00006B820000}"/>
    <cellStyle name="Normal 64 2 2 3 2 5 2" xfId="38517" xr:uid="{00000000-0005-0000-0000-00006C820000}"/>
    <cellStyle name="Normal 64 2 2 3 2 5 3" xfId="23293" xr:uid="{00000000-0005-0000-0000-00006D820000}"/>
    <cellStyle name="Normal 64 2 2 3 2 6" xfId="33505" xr:uid="{00000000-0005-0000-0000-00006E820000}"/>
    <cellStyle name="Normal 64 2 2 3 2 7" xfId="18280" xr:uid="{00000000-0005-0000-0000-00006F820000}"/>
    <cellStyle name="Normal 64 2 2 3 3" xfId="3973" xr:uid="{00000000-0005-0000-0000-000070820000}"/>
    <cellStyle name="Normal 64 2 2 3 3 2" xfId="14047" xr:uid="{00000000-0005-0000-0000-000071820000}"/>
    <cellStyle name="Normal 64 2 2 3 3 2 2" xfId="44369" xr:uid="{00000000-0005-0000-0000-000072820000}"/>
    <cellStyle name="Normal 64 2 2 3 3 2 3" xfId="29145" xr:uid="{00000000-0005-0000-0000-000073820000}"/>
    <cellStyle name="Normal 64 2 2 3 3 3" xfId="9027" xr:uid="{00000000-0005-0000-0000-000074820000}"/>
    <cellStyle name="Normal 64 2 2 3 3 3 2" xfId="39352" xr:uid="{00000000-0005-0000-0000-000075820000}"/>
    <cellStyle name="Normal 64 2 2 3 3 3 3" xfId="24128" xr:uid="{00000000-0005-0000-0000-000076820000}"/>
    <cellStyle name="Normal 64 2 2 3 3 4" xfId="34339" xr:uid="{00000000-0005-0000-0000-000077820000}"/>
    <cellStyle name="Normal 64 2 2 3 3 5" xfId="19115" xr:uid="{00000000-0005-0000-0000-000078820000}"/>
    <cellStyle name="Normal 64 2 2 3 4" xfId="5666" xr:uid="{00000000-0005-0000-0000-000079820000}"/>
    <cellStyle name="Normal 64 2 2 3 4 2" xfId="15718" xr:uid="{00000000-0005-0000-0000-00007A820000}"/>
    <cellStyle name="Normal 64 2 2 3 4 2 2" xfId="46040" xr:uid="{00000000-0005-0000-0000-00007B820000}"/>
    <cellStyle name="Normal 64 2 2 3 4 2 3" xfId="30816" xr:uid="{00000000-0005-0000-0000-00007C820000}"/>
    <cellStyle name="Normal 64 2 2 3 4 3" xfId="10698" xr:uid="{00000000-0005-0000-0000-00007D820000}"/>
    <cellStyle name="Normal 64 2 2 3 4 3 2" xfId="41023" xr:uid="{00000000-0005-0000-0000-00007E820000}"/>
    <cellStyle name="Normal 64 2 2 3 4 3 3" xfId="25799" xr:uid="{00000000-0005-0000-0000-00007F820000}"/>
    <cellStyle name="Normal 64 2 2 3 4 4" xfId="36010" xr:uid="{00000000-0005-0000-0000-000080820000}"/>
    <cellStyle name="Normal 64 2 2 3 4 5" xfId="20786" xr:uid="{00000000-0005-0000-0000-000081820000}"/>
    <cellStyle name="Normal 64 2 2 3 5" xfId="12376" xr:uid="{00000000-0005-0000-0000-000082820000}"/>
    <cellStyle name="Normal 64 2 2 3 5 2" xfId="42698" xr:uid="{00000000-0005-0000-0000-000083820000}"/>
    <cellStyle name="Normal 64 2 2 3 5 3" xfId="27474" xr:uid="{00000000-0005-0000-0000-000084820000}"/>
    <cellStyle name="Normal 64 2 2 3 6" xfId="7355" xr:uid="{00000000-0005-0000-0000-000085820000}"/>
    <cellStyle name="Normal 64 2 2 3 6 2" xfId="37681" xr:uid="{00000000-0005-0000-0000-000086820000}"/>
    <cellStyle name="Normal 64 2 2 3 6 3" xfId="22457" xr:uid="{00000000-0005-0000-0000-000087820000}"/>
    <cellStyle name="Normal 64 2 2 3 7" xfId="32669" xr:uid="{00000000-0005-0000-0000-000088820000}"/>
    <cellStyle name="Normal 64 2 2 3 8" xfId="17444" xr:uid="{00000000-0005-0000-0000-000089820000}"/>
    <cellStyle name="Normal 64 2 2 4" xfId="2702" xr:uid="{00000000-0005-0000-0000-00008A820000}"/>
    <cellStyle name="Normal 64 2 2 4 2" xfId="4392" xr:uid="{00000000-0005-0000-0000-00008B820000}"/>
    <cellStyle name="Normal 64 2 2 4 2 2" xfId="14465" xr:uid="{00000000-0005-0000-0000-00008C820000}"/>
    <cellStyle name="Normal 64 2 2 4 2 2 2" xfId="44787" xr:uid="{00000000-0005-0000-0000-00008D820000}"/>
    <cellStyle name="Normal 64 2 2 4 2 2 3" xfId="29563" xr:uid="{00000000-0005-0000-0000-00008E820000}"/>
    <cellStyle name="Normal 64 2 2 4 2 3" xfId="9445" xr:uid="{00000000-0005-0000-0000-00008F820000}"/>
    <cellStyle name="Normal 64 2 2 4 2 3 2" xfId="39770" xr:uid="{00000000-0005-0000-0000-000090820000}"/>
    <cellStyle name="Normal 64 2 2 4 2 3 3" xfId="24546" xr:uid="{00000000-0005-0000-0000-000091820000}"/>
    <cellStyle name="Normal 64 2 2 4 2 4" xfId="34757" xr:uid="{00000000-0005-0000-0000-000092820000}"/>
    <cellStyle name="Normal 64 2 2 4 2 5" xfId="19533" xr:uid="{00000000-0005-0000-0000-000093820000}"/>
    <cellStyle name="Normal 64 2 2 4 3" xfId="6084" xr:uid="{00000000-0005-0000-0000-000094820000}"/>
    <cellStyle name="Normal 64 2 2 4 3 2" xfId="16136" xr:uid="{00000000-0005-0000-0000-000095820000}"/>
    <cellStyle name="Normal 64 2 2 4 3 2 2" xfId="46458" xr:uid="{00000000-0005-0000-0000-000096820000}"/>
    <cellStyle name="Normal 64 2 2 4 3 2 3" xfId="31234" xr:uid="{00000000-0005-0000-0000-000097820000}"/>
    <cellStyle name="Normal 64 2 2 4 3 3" xfId="11116" xr:uid="{00000000-0005-0000-0000-000098820000}"/>
    <cellStyle name="Normal 64 2 2 4 3 3 2" xfId="41441" xr:uid="{00000000-0005-0000-0000-000099820000}"/>
    <cellStyle name="Normal 64 2 2 4 3 3 3" xfId="26217" xr:uid="{00000000-0005-0000-0000-00009A820000}"/>
    <cellStyle name="Normal 64 2 2 4 3 4" xfId="36428" xr:uid="{00000000-0005-0000-0000-00009B820000}"/>
    <cellStyle name="Normal 64 2 2 4 3 5" xfId="21204" xr:uid="{00000000-0005-0000-0000-00009C820000}"/>
    <cellStyle name="Normal 64 2 2 4 4" xfId="12794" xr:uid="{00000000-0005-0000-0000-00009D820000}"/>
    <cellStyle name="Normal 64 2 2 4 4 2" xfId="43116" xr:uid="{00000000-0005-0000-0000-00009E820000}"/>
    <cellStyle name="Normal 64 2 2 4 4 3" xfId="27892" xr:uid="{00000000-0005-0000-0000-00009F820000}"/>
    <cellStyle name="Normal 64 2 2 4 5" xfId="7773" xr:uid="{00000000-0005-0000-0000-0000A0820000}"/>
    <cellStyle name="Normal 64 2 2 4 5 2" xfId="38099" xr:uid="{00000000-0005-0000-0000-0000A1820000}"/>
    <cellStyle name="Normal 64 2 2 4 5 3" xfId="22875" xr:uid="{00000000-0005-0000-0000-0000A2820000}"/>
    <cellStyle name="Normal 64 2 2 4 6" xfId="33087" xr:uid="{00000000-0005-0000-0000-0000A3820000}"/>
    <cellStyle name="Normal 64 2 2 4 7" xfId="17862" xr:uid="{00000000-0005-0000-0000-0000A4820000}"/>
    <cellStyle name="Normal 64 2 2 5" xfId="3555" xr:uid="{00000000-0005-0000-0000-0000A5820000}"/>
    <cellStyle name="Normal 64 2 2 5 2" xfId="13629" xr:uid="{00000000-0005-0000-0000-0000A6820000}"/>
    <cellStyle name="Normal 64 2 2 5 2 2" xfId="43951" xr:uid="{00000000-0005-0000-0000-0000A7820000}"/>
    <cellStyle name="Normal 64 2 2 5 2 3" xfId="28727" xr:uid="{00000000-0005-0000-0000-0000A8820000}"/>
    <cellStyle name="Normal 64 2 2 5 3" xfId="8609" xr:uid="{00000000-0005-0000-0000-0000A9820000}"/>
    <cellStyle name="Normal 64 2 2 5 3 2" xfId="38934" xr:uid="{00000000-0005-0000-0000-0000AA820000}"/>
    <cellStyle name="Normal 64 2 2 5 3 3" xfId="23710" xr:uid="{00000000-0005-0000-0000-0000AB820000}"/>
    <cellStyle name="Normal 64 2 2 5 4" xfId="33921" xr:uid="{00000000-0005-0000-0000-0000AC820000}"/>
    <cellStyle name="Normal 64 2 2 5 5" xfId="18697" xr:uid="{00000000-0005-0000-0000-0000AD820000}"/>
    <cellStyle name="Normal 64 2 2 6" xfId="5248" xr:uid="{00000000-0005-0000-0000-0000AE820000}"/>
    <cellStyle name="Normal 64 2 2 6 2" xfId="15300" xr:uid="{00000000-0005-0000-0000-0000AF820000}"/>
    <cellStyle name="Normal 64 2 2 6 2 2" xfId="45622" xr:uid="{00000000-0005-0000-0000-0000B0820000}"/>
    <cellStyle name="Normal 64 2 2 6 2 3" xfId="30398" xr:uid="{00000000-0005-0000-0000-0000B1820000}"/>
    <cellStyle name="Normal 64 2 2 6 3" xfId="10280" xr:uid="{00000000-0005-0000-0000-0000B2820000}"/>
    <cellStyle name="Normal 64 2 2 6 3 2" xfId="40605" xr:uid="{00000000-0005-0000-0000-0000B3820000}"/>
    <cellStyle name="Normal 64 2 2 6 3 3" xfId="25381" xr:uid="{00000000-0005-0000-0000-0000B4820000}"/>
    <cellStyle name="Normal 64 2 2 6 4" xfId="35592" xr:uid="{00000000-0005-0000-0000-0000B5820000}"/>
    <cellStyle name="Normal 64 2 2 6 5" xfId="20368" xr:uid="{00000000-0005-0000-0000-0000B6820000}"/>
    <cellStyle name="Normal 64 2 2 7" xfId="11958" xr:uid="{00000000-0005-0000-0000-0000B7820000}"/>
    <cellStyle name="Normal 64 2 2 7 2" xfId="42280" xr:uid="{00000000-0005-0000-0000-0000B8820000}"/>
    <cellStyle name="Normal 64 2 2 7 3" xfId="27056" xr:uid="{00000000-0005-0000-0000-0000B9820000}"/>
    <cellStyle name="Normal 64 2 2 8" xfId="6937" xr:uid="{00000000-0005-0000-0000-0000BA820000}"/>
    <cellStyle name="Normal 64 2 2 8 2" xfId="37263" xr:uid="{00000000-0005-0000-0000-0000BB820000}"/>
    <cellStyle name="Normal 64 2 2 8 3" xfId="22039" xr:uid="{00000000-0005-0000-0000-0000BC820000}"/>
    <cellStyle name="Normal 64 2 2 9" xfId="32251" xr:uid="{00000000-0005-0000-0000-0000BD820000}"/>
    <cellStyle name="Normal 64 2 3" xfId="1964" xr:uid="{00000000-0005-0000-0000-0000BE820000}"/>
    <cellStyle name="Normal 64 2 3 2" xfId="2385" xr:uid="{00000000-0005-0000-0000-0000BF820000}"/>
    <cellStyle name="Normal 64 2 3 2 2" xfId="3224" xr:uid="{00000000-0005-0000-0000-0000C0820000}"/>
    <cellStyle name="Normal 64 2 3 2 2 2" xfId="4914" xr:uid="{00000000-0005-0000-0000-0000C1820000}"/>
    <cellStyle name="Normal 64 2 3 2 2 2 2" xfId="14987" xr:uid="{00000000-0005-0000-0000-0000C2820000}"/>
    <cellStyle name="Normal 64 2 3 2 2 2 2 2" xfId="45309" xr:uid="{00000000-0005-0000-0000-0000C3820000}"/>
    <cellStyle name="Normal 64 2 3 2 2 2 2 3" xfId="30085" xr:uid="{00000000-0005-0000-0000-0000C4820000}"/>
    <cellStyle name="Normal 64 2 3 2 2 2 3" xfId="9967" xr:uid="{00000000-0005-0000-0000-0000C5820000}"/>
    <cellStyle name="Normal 64 2 3 2 2 2 3 2" xfId="40292" xr:uid="{00000000-0005-0000-0000-0000C6820000}"/>
    <cellStyle name="Normal 64 2 3 2 2 2 3 3" xfId="25068" xr:uid="{00000000-0005-0000-0000-0000C7820000}"/>
    <cellStyle name="Normal 64 2 3 2 2 2 4" xfId="35279" xr:uid="{00000000-0005-0000-0000-0000C8820000}"/>
    <cellStyle name="Normal 64 2 3 2 2 2 5" xfId="20055" xr:uid="{00000000-0005-0000-0000-0000C9820000}"/>
    <cellStyle name="Normal 64 2 3 2 2 3" xfId="6606" xr:uid="{00000000-0005-0000-0000-0000CA820000}"/>
    <cellStyle name="Normal 64 2 3 2 2 3 2" xfId="16658" xr:uid="{00000000-0005-0000-0000-0000CB820000}"/>
    <cellStyle name="Normal 64 2 3 2 2 3 2 2" xfId="46980" xr:uid="{00000000-0005-0000-0000-0000CC820000}"/>
    <cellStyle name="Normal 64 2 3 2 2 3 2 3" xfId="31756" xr:uid="{00000000-0005-0000-0000-0000CD820000}"/>
    <cellStyle name="Normal 64 2 3 2 2 3 3" xfId="11638" xr:uid="{00000000-0005-0000-0000-0000CE820000}"/>
    <cellStyle name="Normal 64 2 3 2 2 3 3 2" xfId="41963" xr:uid="{00000000-0005-0000-0000-0000CF820000}"/>
    <cellStyle name="Normal 64 2 3 2 2 3 3 3" xfId="26739" xr:uid="{00000000-0005-0000-0000-0000D0820000}"/>
    <cellStyle name="Normal 64 2 3 2 2 3 4" xfId="36950" xr:uid="{00000000-0005-0000-0000-0000D1820000}"/>
    <cellStyle name="Normal 64 2 3 2 2 3 5" xfId="21726" xr:uid="{00000000-0005-0000-0000-0000D2820000}"/>
    <cellStyle name="Normal 64 2 3 2 2 4" xfId="13316" xr:uid="{00000000-0005-0000-0000-0000D3820000}"/>
    <cellStyle name="Normal 64 2 3 2 2 4 2" xfId="43638" xr:uid="{00000000-0005-0000-0000-0000D4820000}"/>
    <cellStyle name="Normal 64 2 3 2 2 4 3" xfId="28414" xr:uid="{00000000-0005-0000-0000-0000D5820000}"/>
    <cellStyle name="Normal 64 2 3 2 2 5" xfId="8295" xr:uid="{00000000-0005-0000-0000-0000D6820000}"/>
    <cellStyle name="Normal 64 2 3 2 2 5 2" xfId="38621" xr:uid="{00000000-0005-0000-0000-0000D7820000}"/>
    <cellStyle name="Normal 64 2 3 2 2 5 3" xfId="23397" xr:uid="{00000000-0005-0000-0000-0000D8820000}"/>
    <cellStyle name="Normal 64 2 3 2 2 6" xfId="33609" xr:uid="{00000000-0005-0000-0000-0000D9820000}"/>
    <cellStyle name="Normal 64 2 3 2 2 7" xfId="18384" xr:uid="{00000000-0005-0000-0000-0000DA820000}"/>
    <cellStyle name="Normal 64 2 3 2 3" xfId="4077" xr:uid="{00000000-0005-0000-0000-0000DB820000}"/>
    <cellStyle name="Normal 64 2 3 2 3 2" xfId="14151" xr:uid="{00000000-0005-0000-0000-0000DC820000}"/>
    <cellStyle name="Normal 64 2 3 2 3 2 2" xfId="44473" xr:uid="{00000000-0005-0000-0000-0000DD820000}"/>
    <cellStyle name="Normal 64 2 3 2 3 2 3" xfId="29249" xr:uid="{00000000-0005-0000-0000-0000DE820000}"/>
    <cellStyle name="Normal 64 2 3 2 3 3" xfId="9131" xr:uid="{00000000-0005-0000-0000-0000DF820000}"/>
    <cellStyle name="Normal 64 2 3 2 3 3 2" xfId="39456" xr:uid="{00000000-0005-0000-0000-0000E0820000}"/>
    <cellStyle name="Normal 64 2 3 2 3 3 3" xfId="24232" xr:uid="{00000000-0005-0000-0000-0000E1820000}"/>
    <cellStyle name="Normal 64 2 3 2 3 4" xfId="34443" xr:uid="{00000000-0005-0000-0000-0000E2820000}"/>
    <cellStyle name="Normal 64 2 3 2 3 5" xfId="19219" xr:uid="{00000000-0005-0000-0000-0000E3820000}"/>
    <cellStyle name="Normal 64 2 3 2 4" xfId="5770" xr:uid="{00000000-0005-0000-0000-0000E4820000}"/>
    <cellStyle name="Normal 64 2 3 2 4 2" xfId="15822" xr:uid="{00000000-0005-0000-0000-0000E5820000}"/>
    <cellStyle name="Normal 64 2 3 2 4 2 2" xfId="46144" xr:uid="{00000000-0005-0000-0000-0000E6820000}"/>
    <cellStyle name="Normal 64 2 3 2 4 2 3" xfId="30920" xr:uid="{00000000-0005-0000-0000-0000E7820000}"/>
    <cellStyle name="Normal 64 2 3 2 4 3" xfId="10802" xr:uid="{00000000-0005-0000-0000-0000E8820000}"/>
    <cellStyle name="Normal 64 2 3 2 4 3 2" xfId="41127" xr:uid="{00000000-0005-0000-0000-0000E9820000}"/>
    <cellStyle name="Normal 64 2 3 2 4 3 3" xfId="25903" xr:uid="{00000000-0005-0000-0000-0000EA820000}"/>
    <cellStyle name="Normal 64 2 3 2 4 4" xfId="36114" xr:uid="{00000000-0005-0000-0000-0000EB820000}"/>
    <cellStyle name="Normal 64 2 3 2 4 5" xfId="20890" xr:uid="{00000000-0005-0000-0000-0000EC820000}"/>
    <cellStyle name="Normal 64 2 3 2 5" xfId="12480" xr:uid="{00000000-0005-0000-0000-0000ED820000}"/>
    <cellStyle name="Normal 64 2 3 2 5 2" xfId="42802" xr:uid="{00000000-0005-0000-0000-0000EE820000}"/>
    <cellStyle name="Normal 64 2 3 2 5 3" xfId="27578" xr:uid="{00000000-0005-0000-0000-0000EF820000}"/>
    <cellStyle name="Normal 64 2 3 2 6" xfId="7459" xr:uid="{00000000-0005-0000-0000-0000F0820000}"/>
    <cellStyle name="Normal 64 2 3 2 6 2" xfId="37785" xr:uid="{00000000-0005-0000-0000-0000F1820000}"/>
    <cellStyle name="Normal 64 2 3 2 6 3" xfId="22561" xr:uid="{00000000-0005-0000-0000-0000F2820000}"/>
    <cellStyle name="Normal 64 2 3 2 7" xfId="32773" xr:uid="{00000000-0005-0000-0000-0000F3820000}"/>
    <cellStyle name="Normal 64 2 3 2 8" xfId="17548" xr:uid="{00000000-0005-0000-0000-0000F4820000}"/>
    <cellStyle name="Normal 64 2 3 3" xfId="2806" xr:uid="{00000000-0005-0000-0000-0000F5820000}"/>
    <cellStyle name="Normal 64 2 3 3 2" xfId="4496" xr:uid="{00000000-0005-0000-0000-0000F6820000}"/>
    <cellStyle name="Normal 64 2 3 3 2 2" xfId="14569" xr:uid="{00000000-0005-0000-0000-0000F7820000}"/>
    <cellStyle name="Normal 64 2 3 3 2 2 2" xfId="44891" xr:uid="{00000000-0005-0000-0000-0000F8820000}"/>
    <cellStyle name="Normal 64 2 3 3 2 2 3" xfId="29667" xr:uid="{00000000-0005-0000-0000-0000F9820000}"/>
    <cellStyle name="Normal 64 2 3 3 2 3" xfId="9549" xr:uid="{00000000-0005-0000-0000-0000FA820000}"/>
    <cellStyle name="Normal 64 2 3 3 2 3 2" xfId="39874" xr:uid="{00000000-0005-0000-0000-0000FB820000}"/>
    <cellStyle name="Normal 64 2 3 3 2 3 3" xfId="24650" xr:uid="{00000000-0005-0000-0000-0000FC820000}"/>
    <cellStyle name="Normal 64 2 3 3 2 4" xfId="34861" xr:uid="{00000000-0005-0000-0000-0000FD820000}"/>
    <cellStyle name="Normal 64 2 3 3 2 5" xfId="19637" xr:uid="{00000000-0005-0000-0000-0000FE820000}"/>
    <cellStyle name="Normal 64 2 3 3 3" xfId="6188" xr:uid="{00000000-0005-0000-0000-0000FF820000}"/>
    <cellStyle name="Normal 64 2 3 3 3 2" xfId="16240" xr:uid="{00000000-0005-0000-0000-000000830000}"/>
    <cellStyle name="Normal 64 2 3 3 3 2 2" xfId="46562" xr:uid="{00000000-0005-0000-0000-000001830000}"/>
    <cellStyle name="Normal 64 2 3 3 3 2 3" xfId="31338" xr:uid="{00000000-0005-0000-0000-000002830000}"/>
    <cellStyle name="Normal 64 2 3 3 3 3" xfId="11220" xr:uid="{00000000-0005-0000-0000-000003830000}"/>
    <cellStyle name="Normal 64 2 3 3 3 3 2" xfId="41545" xr:uid="{00000000-0005-0000-0000-000004830000}"/>
    <cellStyle name="Normal 64 2 3 3 3 3 3" xfId="26321" xr:uid="{00000000-0005-0000-0000-000005830000}"/>
    <cellStyle name="Normal 64 2 3 3 3 4" xfId="36532" xr:uid="{00000000-0005-0000-0000-000006830000}"/>
    <cellStyle name="Normal 64 2 3 3 3 5" xfId="21308" xr:uid="{00000000-0005-0000-0000-000007830000}"/>
    <cellStyle name="Normal 64 2 3 3 4" xfId="12898" xr:uid="{00000000-0005-0000-0000-000008830000}"/>
    <cellStyle name="Normal 64 2 3 3 4 2" xfId="43220" xr:uid="{00000000-0005-0000-0000-000009830000}"/>
    <cellStyle name="Normal 64 2 3 3 4 3" xfId="27996" xr:uid="{00000000-0005-0000-0000-00000A830000}"/>
    <cellStyle name="Normal 64 2 3 3 5" xfId="7877" xr:uid="{00000000-0005-0000-0000-00000B830000}"/>
    <cellStyle name="Normal 64 2 3 3 5 2" xfId="38203" xr:uid="{00000000-0005-0000-0000-00000C830000}"/>
    <cellStyle name="Normal 64 2 3 3 5 3" xfId="22979" xr:uid="{00000000-0005-0000-0000-00000D830000}"/>
    <cellStyle name="Normal 64 2 3 3 6" xfId="33191" xr:uid="{00000000-0005-0000-0000-00000E830000}"/>
    <cellStyle name="Normal 64 2 3 3 7" xfId="17966" xr:uid="{00000000-0005-0000-0000-00000F830000}"/>
    <cellStyle name="Normal 64 2 3 4" xfId="3659" xr:uid="{00000000-0005-0000-0000-000010830000}"/>
    <cellStyle name="Normal 64 2 3 4 2" xfId="13733" xr:uid="{00000000-0005-0000-0000-000011830000}"/>
    <cellStyle name="Normal 64 2 3 4 2 2" xfId="44055" xr:uid="{00000000-0005-0000-0000-000012830000}"/>
    <cellStyle name="Normal 64 2 3 4 2 3" xfId="28831" xr:uid="{00000000-0005-0000-0000-000013830000}"/>
    <cellStyle name="Normal 64 2 3 4 3" xfId="8713" xr:uid="{00000000-0005-0000-0000-000014830000}"/>
    <cellStyle name="Normal 64 2 3 4 3 2" xfId="39038" xr:uid="{00000000-0005-0000-0000-000015830000}"/>
    <cellStyle name="Normal 64 2 3 4 3 3" xfId="23814" xr:uid="{00000000-0005-0000-0000-000016830000}"/>
    <cellStyle name="Normal 64 2 3 4 4" xfId="34025" xr:uid="{00000000-0005-0000-0000-000017830000}"/>
    <cellStyle name="Normal 64 2 3 4 5" xfId="18801" xr:uid="{00000000-0005-0000-0000-000018830000}"/>
    <cellStyle name="Normal 64 2 3 5" xfId="5352" xr:uid="{00000000-0005-0000-0000-000019830000}"/>
    <cellStyle name="Normal 64 2 3 5 2" xfId="15404" xr:uid="{00000000-0005-0000-0000-00001A830000}"/>
    <cellStyle name="Normal 64 2 3 5 2 2" xfId="45726" xr:uid="{00000000-0005-0000-0000-00001B830000}"/>
    <cellStyle name="Normal 64 2 3 5 2 3" xfId="30502" xr:uid="{00000000-0005-0000-0000-00001C830000}"/>
    <cellStyle name="Normal 64 2 3 5 3" xfId="10384" xr:uid="{00000000-0005-0000-0000-00001D830000}"/>
    <cellStyle name="Normal 64 2 3 5 3 2" xfId="40709" xr:uid="{00000000-0005-0000-0000-00001E830000}"/>
    <cellStyle name="Normal 64 2 3 5 3 3" xfId="25485" xr:uid="{00000000-0005-0000-0000-00001F830000}"/>
    <cellStyle name="Normal 64 2 3 5 4" xfId="35696" xr:uid="{00000000-0005-0000-0000-000020830000}"/>
    <cellStyle name="Normal 64 2 3 5 5" xfId="20472" xr:uid="{00000000-0005-0000-0000-000021830000}"/>
    <cellStyle name="Normal 64 2 3 6" xfId="12062" xr:uid="{00000000-0005-0000-0000-000022830000}"/>
    <cellStyle name="Normal 64 2 3 6 2" xfId="42384" xr:uid="{00000000-0005-0000-0000-000023830000}"/>
    <cellStyle name="Normal 64 2 3 6 3" xfId="27160" xr:uid="{00000000-0005-0000-0000-000024830000}"/>
    <cellStyle name="Normal 64 2 3 7" xfId="7041" xr:uid="{00000000-0005-0000-0000-000025830000}"/>
    <cellStyle name="Normal 64 2 3 7 2" xfId="37367" xr:uid="{00000000-0005-0000-0000-000026830000}"/>
    <cellStyle name="Normal 64 2 3 7 3" xfId="22143" xr:uid="{00000000-0005-0000-0000-000027830000}"/>
    <cellStyle name="Normal 64 2 3 8" xfId="32355" xr:uid="{00000000-0005-0000-0000-000028830000}"/>
    <cellStyle name="Normal 64 2 3 9" xfId="17130" xr:uid="{00000000-0005-0000-0000-000029830000}"/>
    <cellStyle name="Normal 64 2 4" xfId="2177" xr:uid="{00000000-0005-0000-0000-00002A830000}"/>
    <cellStyle name="Normal 64 2 4 2" xfId="3016" xr:uid="{00000000-0005-0000-0000-00002B830000}"/>
    <cellStyle name="Normal 64 2 4 2 2" xfId="4706" xr:uid="{00000000-0005-0000-0000-00002C830000}"/>
    <cellStyle name="Normal 64 2 4 2 2 2" xfId="14779" xr:uid="{00000000-0005-0000-0000-00002D830000}"/>
    <cellStyle name="Normal 64 2 4 2 2 2 2" xfId="45101" xr:uid="{00000000-0005-0000-0000-00002E830000}"/>
    <cellStyle name="Normal 64 2 4 2 2 2 3" xfId="29877" xr:uid="{00000000-0005-0000-0000-00002F830000}"/>
    <cellStyle name="Normal 64 2 4 2 2 3" xfId="9759" xr:uid="{00000000-0005-0000-0000-000030830000}"/>
    <cellStyle name="Normal 64 2 4 2 2 3 2" xfId="40084" xr:uid="{00000000-0005-0000-0000-000031830000}"/>
    <cellStyle name="Normal 64 2 4 2 2 3 3" xfId="24860" xr:uid="{00000000-0005-0000-0000-000032830000}"/>
    <cellStyle name="Normal 64 2 4 2 2 4" xfId="35071" xr:uid="{00000000-0005-0000-0000-000033830000}"/>
    <cellStyle name="Normal 64 2 4 2 2 5" xfId="19847" xr:uid="{00000000-0005-0000-0000-000034830000}"/>
    <cellStyle name="Normal 64 2 4 2 3" xfId="6398" xr:uid="{00000000-0005-0000-0000-000035830000}"/>
    <cellStyle name="Normal 64 2 4 2 3 2" xfId="16450" xr:uid="{00000000-0005-0000-0000-000036830000}"/>
    <cellStyle name="Normal 64 2 4 2 3 2 2" xfId="46772" xr:uid="{00000000-0005-0000-0000-000037830000}"/>
    <cellStyle name="Normal 64 2 4 2 3 2 3" xfId="31548" xr:uid="{00000000-0005-0000-0000-000038830000}"/>
    <cellStyle name="Normal 64 2 4 2 3 3" xfId="11430" xr:uid="{00000000-0005-0000-0000-000039830000}"/>
    <cellStyle name="Normal 64 2 4 2 3 3 2" xfId="41755" xr:uid="{00000000-0005-0000-0000-00003A830000}"/>
    <cellStyle name="Normal 64 2 4 2 3 3 3" xfId="26531" xr:uid="{00000000-0005-0000-0000-00003B830000}"/>
    <cellStyle name="Normal 64 2 4 2 3 4" xfId="36742" xr:uid="{00000000-0005-0000-0000-00003C830000}"/>
    <cellStyle name="Normal 64 2 4 2 3 5" xfId="21518" xr:uid="{00000000-0005-0000-0000-00003D830000}"/>
    <cellStyle name="Normal 64 2 4 2 4" xfId="13108" xr:uid="{00000000-0005-0000-0000-00003E830000}"/>
    <cellStyle name="Normal 64 2 4 2 4 2" xfId="43430" xr:uid="{00000000-0005-0000-0000-00003F830000}"/>
    <cellStyle name="Normal 64 2 4 2 4 3" xfId="28206" xr:uid="{00000000-0005-0000-0000-000040830000}"/>
    <cellStyle name="Normal 64 2 4 2 5" xfId="8087" xr:uid="{00000000-0005-0000-0000-000041830000}"/>
    <cellStyle name="Normal 64 2 4 2 5 2" xfId="38413" xr:uid="{00000000-0005-0000-0000-000042830000}"/>
    <cellStyle name="Normal 64 2 4 2 5 3" xfId="23189" xr:uid="{00000000-0005-0000-0000-000043830000}"/>
    <cellStyle name="Normal 64 2 4 2 6" xfId="33401" xr:uid="{00000000-0005-0000-0000-000044830000}"/>
    <cellStyle name="Normal 64 2 4 2 7" xfId="18176" xr:uid="{00000000-0005-0000-0000-000045830000}"/>
    <cellStyle name="Normal 64 2 4 3" xfId="3869" xr:uid="{00000000-0005-0000-0000-000046830000}"/>
    <cellStyle name="Normal 64 2 4 3 2" xfId="13943" xr:uid="{00000000-0005-0000-0000-000047830000}"/>
    <cellStyle name="Normal 64 2 4 3 2 2" xfId="44265" xr:uid="{00000000-0005-0000-0000-000048830000}"/>
    <cellStyle name="Normal 64 2 4 3 2 3" xfId="29041" xr:uid="{00000000-0005-0000-0000-000049830000}"/>
    <cellStyle name="Normal 64 2 4 3 3" xfId="8923" xr:uid="{00000000-0005-0000-0000-00004A830000}"/>
    <cellStyle name="Normal 64 2 4 3 3 2" xfId="39248" xr:uid="{00000000-0005-0000-0000-00004B830000}"/>
    <cellStyle name="Normal 64 2 4 3 3 3" xfId="24024" xr:uid="{00000000-0005-0000-0000-00004C830000}"/>
    <cellStyle name="Normal 64 2 4 3 4" xfId="34235" xr:uid="{00000000-0005-0000-0000-00004D830000}"/>
    <cellStyle name="Normal 64 2 4 3 5" xfId="19011" xr:uid="{00000000-0005-0000-0000-00004E830000}"/>
    <cellStyle name="Normal 64 2 4 4" xfId="5562" xr:uid="{00000000-0005-0000-0000-00004F830000}"/>
    <cellStyle name="Normal 64 2 4 4 2" xfId="15614" xr:uid="{00000000-0005-0000-0000-000050830000}"/>
    <cellStyle name="Normal 64 2 4 4 2 2" xfId="45936" xr:uid="{00000000-0005-0000-0000-000051830000}"/>
    <cellStyle name="Normal 64 2 4 4 2 3" xfId="30712" xr:uid="{00000000-0005-0000-0000-000052830000}"/>
    <cellStyle name="Normal 64 2 4 4 3" xfId="10594" xr:uid="{00000000-0005-0000-0000-000053830000}"/>
    <cellStyle name="Normal 64 2 4 4 3 2" xfId="40919" xr:uid="{00000000-0005-0000-0000-000054830000}"/>
    <cellStyle name="Normal 64 2 4 4 3 3" xfId="25695" xr:uid="{00000000-0005-0000-0000-000055830000}"/>
    <cellStyle name="Normal 64 2 4 4 4" xfId="35906" xr:uid="{00000000-0005-0000-0000-000056830000}"/>
    <cellStyle name="Normal 64 2 4 4 5" xfId="20682" xr:uid="{00000000-0005-0000-0000-000057830000}"/>
    <cellStyle name="Normal 64 2 4 5" xfId="12272" xr:uid="{00000000-0005-0000-0000-000058830000}"/>
    <cellStyle name="Normal 64 2 4 5 2" xfId="42594" xr:uid="{00000000-0005-0000-0000-000059830000}"/>
    <cellStyle name="Normal 64 2 4 5 3" xfId="27370" xr:uid="{00000000-0005-0000-0000-00005A830000}"/>
    <cellStyle name="Normal 64 2 4 6" xfId="7251" xr:uid="{00000000-0005-0000-0000-00005B830000}"/>
    <cellStyle name="Normal 64 2 4 6 2" xfId="37577" xr:uid="{00000000-0005-0000-0000-00005C830000}"/>
    <cellStyle name="Normal 64 2 4 6 3" xfId="22353" xr:uid="{00000000-0005-0000-0000-00005D830000}"/>
    <cellStyle name="Normal 64 2 4 7" xfId="32565" xr:uid="{00000000-0005-0000-0000-00005E830000}"/>
    <cellStyle name="Normal 64 2 4 8" xfId="17340" xr:uid="{00000000-0005-0000-0000-00005F830000}"/>
    <cellStyle name="Normal 64 2 5" xfId="2598" xr:uid="{00000000-0005-0000-0000-000060830000}"/>
    <cellStyle name="Normal 64 2 5 2" xfId="4288" xr:uid="{00000000-0005-0000-0000-000061830000}"/>
    <cellStyle name="Normal 64 2 5 2 2" xfId="14361" xr:uid="{00000000-0005-0000-0000-000062830000}"/>
    <cellStyle name="Normal 64 2 5 2 2 2" xfId="44683" xr:uid="{00000000-0005-0000-0000-000063830000}"/>
    <cellStyle name="Normal 64 2 5 2 2 3" xfId="29459" xr:uid="{00000000-0005-0000-0000-000064830000}"/>
    <cellStyle name="Normal 64 2 5 2 3" xfId="9341" xr:uid="{00000000-0005-0000-0000-000065830000}"/>
    <cellStyle name="Normal 64 2 5 2 3 2" xfId="39666" xr:uid="{00000000-0005-0000-0000-000066830000}"/>
    <cellStyle name="Normal 64 2 5 2 3 3" xfId="24442" xr:uid="{00000000-0005-0000-0000-000067830000}"/>
    <cellStyle name="Normal 64 2 5 2 4" xfId="34653" xr:uid="{00000000-0005-0000-0000-000068830000}"/>
    <cellStyle name="Normal 64 2 5 2 5" xfId="19429" xr:uid="{00000000-0005-0000-0000-000069830000}"/>
    <cellStyle name="Normal 64 2 5 3" xfId="5980" xr:uid="{00000000-0005-0000-0000-00006A830000}"/>
    <cellStyle name="Normal 64 2 5 3 2" xfId="16032" xr:uid="{00000000-0005-0000-0000-00006B830000}"/>
    <cellStyle name="Normal 64 2 5 3 2 2" xfId="46354" xr:uid="{00000000-0005-0000-0000-00006C830000}"/>
    <cellStyle name="Normal 64 2 5 3 2 3" xfId="31130" xr:uid="{00000000-0005-0000-0000-00006D830000}"/>
    <cellStyle name="Normal 64 2 5 3 3" xfId="11012" xr:uid="{00000000-0005-0000-0000-00006E830000}"/>
    <cellStyle name="Normal 64 2 5 3 3 2" xfId="41337" xr:uid="{00000000-0005-0000-0000-00006F830000}"/>
    <cellStyle name="Normal 64 2 5 3 3 3" xfId="26113" xr:uid="{00000000-0005-0000-0000-000070830000}"/>
    <cellStyle name="Normal 64 2 5 3 4" xfId="36324" xr:uid="{00000000-0005-0000-0000-000071830000}"/>
    <cellStyle name="Normal 64 2 5 3 5" xfId="21100" xr:uid="{00000000-0005-0000-0000-000072830000}"/>
    <cellStyle name="Normal 64 2 5 4" xfId="12690" xr:uid="{00000000-0005-0000-0000-000073830000}"/>
    <cellStyle name="Normal 64 2 5 4 2" xfId="43012" xr:uid="{00000000-0005-0000-0000-000074830000}"/>
    <cellStyle name="Normal 64 2 5 4 3" xfId="27788" xr:uid="{00000000-0005-0000-0000-000075830000}"/>
    <cellStyle name="Normal 64 2 5 5" xfId="7669" xr:uid="{00000000-0005-0000-0000-000076830000}"/>
    <cellStyle name="Normal 64 2 5 5 2" xfId="37995" xr:uid="{00000000-0005-0000-0000-000077830000}"/>
    <cellStyle name="Normal 64 2 5 5 3" xfId="22771" xr:uid="{00000000-0005-0000-0000-000078830000}"/>
    <cellStyle name="Normal 64 2 5 6" xfId="32983" xr:uid="{00000000-0005-0000-0000-000079830000}"/>
    <cellStyle name="Normal 64 2 5 7" xfId="17758" xr:uid="{00000000-0005-0000-0000-00007A830000}"/>
    <cellStyle name="Normal 64 2 6" xfId="3451" xr:uid="{00000000-0005-0000-0000-00007B830000}"/>
    <cellStyle name="Normal 64 2 6 2" xfId="13525" xr:uid="{00000000-0005-0000-0000-00007C830000}"/>
    <cellStyle name="Normal 64 2 6 2 2" xfId="43847" xr:uid="{00000000-0005-0000-0000-00007D830000}"/>
    <cellStyle name="Normal 64 2 6 2 3" xfId="28623" xr:uid="{00000000-0005-0000-0000-00007E830000}"/>
    <cellStyle name="Normal 64 2 6 3" xfId="8505" xr:uid="{00000000-0005-0000-0000-00007F830000}"/>
    <cellStyle name="Normal 64 2 6 3 2" xfId="38830" xr:uid="{00000000-0005-0000-0000-000080830000}"/>
    <cellStyle name="Normal 64 2 6 3 3" xfId="23606" xr:uid="{00000000-0005-0000-0000-000081830000}"/>
    <cellStyle name="Normal 64 2 6 4" xfId="33817" xr:uid="{00000000-0005-0000-0000-000082830000}"/>
    <cellStyle name="Normal 64 2 6 5" xfId="18593" xr:uid="{00000000-0005-0000-0000-000083830000}"/>
    <cellStyle name="Normal 64 2 7" xfId="5144" xr:uid="{00000000-0005-0000-0000-000084830000}"/>
    <cellStyle name="Normal 64 2 7 2" xfId="15196" xr:uid="{00000000-0005-0000-0000-000085830000}"/>
    <cellStyle name="Normal 64 2 7 2 2" xfId="45518" xr:uid="{00000000-0005-0000-0000-000086830000}"/>
    <cellStyle name="Normal 64 2 7 2 3" xfId="30294" xr:uid="{00000000-0005-0000-0000-000087830000}"/>
    <cellStyle name="Normal 64 2 7 3" xfId="10176" xr:uid="{00000000-0005-0000-0000-000088830000}"/>
    <cellStyle name="Normal 64 2 7 3 2" xfId="40501" xr:uid="{00000000-0005-0000-0000-000089830000}"/>
    <cellStyle name="Normal 64 2 7 3 3" xfId="25277" xr:uid="{00000000-0005-0000-0000-00008A830000}"/>
    <cellStyle name="Normal 64 2 7 4" xfId="35488" xr:uid="{00000000-0005-0000-0000-00008B830000}"/>
    <cellStyle name="Normal 64 2 7 5" xfId="20264" xr:uid="{00000000-0005-0000-0000-00008C830000}"/>
    <cellStyle name="Normal 64 2 8" xfId="11854" xr:uid="{00000000-0005-0000-0000-00008D830000}"/>
    <cellStyle name="Normal 64 2 8 2" xfId="42176" xr:uid="{00000000-0005-0000-0000-00008E830000}"/>
    <cellStyle name="Normal 64 2 8 3" xfId="26952" xr:uid="{00000000-0005-0000-0000-00008F830000}"/>
    <cellStyle name="Normal 64 2 9" xfId="6833" xr:uid="{00000000-0005-0000-0000-000090830000}"/>
    <cellStyle name="Normal 64 2 9 2" xfId="37159" xr:uid="{00000000-0005-0000-0000-000091830000}"/>
    <cellStyle name="Normal 64 2 9 3" xfId="21935" xr:uid="{00000000-0005-0000-0000-000092830000}"/>
    <cellStyle name="Normal 64 3" xfId="1797" xr:uid="{00000000-0005-0000-0000-000093830000}"/>
    <cellStyle name="Normal 64 3 10" xfId="16974" xr:uid="{00000000-0005-0000-0000-000094830000}"/>
    <cellStyle name="Normal 64 3 2" xfId="2016" xr:uid="{00000000-0005-0000-0000-000095830000}"/>
    <cellStyle name="Normal 64 3 2 2" xfId="2437" xr:uid="{00000000-0005-0000-0000-000096830000}"/>
    <cellStyle name="Normal 64 3 2 2 2" xfId="3276" xr:uid="{00000000-0005-0000-0000-000097830000}"/>
    <cellStyle name="Normal 64 3 2 2 2 2" xfId="4966" xr:uid="{00000000-0005-0000-0000-000098830000}"/>
    <cellStyle name="Normal 64 3 2 2 2 2 2" xfId="15039" xr:uid="{00000000-0005-0000-0000-000099830000}"/>
    <cellStyle name="Normal 64 3 2 2 2 2 2 2" xfId="45361" xr:uid="{00000000-0005-0000-0000-00009A830000}"/>
    <cellStyle name="Normal 64 3 2 2 2 2 2 3" xfId="30137" xr:uid="{00000000-0005-0000-0000-00009B830000}"/>
    <cellStyle name="Normal 64 3 2 2 2 2 3" xfId="10019" xr:uid="{00000000-0005-0000-0000-00009C830000}"/>
    <cellStyle name="Normal 64 3 2 2 2 2 3 2" xfId="40344" xr:uid="{00000000-0005-0000-0000-00009D830000}"/>
    <cellStyle name="Normal 64 3 2 2 2 2 3 3" xfId="25120" xr:uid="{00000000-0005-0000-0000-00009E830000}"/>
    <cellStyle name="Normal 64 3 2 2 2 2 4" xfId="35331" xr:uid="{00000000-0005-0000-0000-00009F830000}"/>
    <cellStyle name="Normal 64 3 2 2 2 2 5" xfId="20107" xr:uid="{00000000-0005-0000-0000-0000A0830000}"/>
    <cellStyle name="Normal 64 3 2 2 2 3" xfId="6658" xr:uid="{00000000-0005-0000-0000-0000A1830000}"/>
    <cellStyle name="Normal 64 3 2 2 2 3 2" xfId="16710" xr:uid="{00000000-0005-0000-0000-0000A2830000}"/>
    <cellStyle name="Normal 64 3 2 2 2 3 2 2" xfId="47032" xr:uid="{00000000-0005-0000-0000-0000A3830000}"/>
    <cellStyle name="Normal 64 3 2 2 2 3 2 3" xfId="31808" xr:uid="{00000000-0005-0000-0000-0000A4830000}"/>
    <cellStyle name="Normal 64 3 2 2 2 3 3" xfId="11690" xr:uid="{00000000-0005-0000-0000-0000A5830000}"/>
    <cellStyle name="Normal 64 3 2 2 2 3 3 2" xfId="42015" xr:uid="{00000000-0005-0000-0000-0000A6830000}"/>
    <cellStyle name="Normal 64 3 2 2 2 3 3 3" xfId="26791" xr:uid="{00000000-0005-0000-0000-0000A7830000}"/>
    <cellStyle name="Normal 64 3 2 2 2 3 4" xfId="37002" xr:uid="{00000000-0005-0000-0000-0000A8830000}"/>
    <cellStyle name="Normal 64 3 2 2 2 3 5" xfId="21778" xr:uid="{00000000-0005-0000-0000-0000A9830000}"/>
    <cellStyle name="Normal 64 3 2 2 2 4" xfId="13368" xr:uid="{00000000-0005-0000-0000-0000AA830000}"/>
    <cellStyle name="Normal 64 3 2 2 2 4 2" xfId="43690" xr:uid="{00000000-0005-0000-0000-0000AB830000}"/>
    <cellStyle name="Normal 64 3 2 2 2 4 3" xfId="28466" xr:uid="{00000000-0005-0000-0000-0000AC830000}"/>
    <cellStyle name="Normal 64 3 2 2 2 5" xfId="8347" xr:uid="{00000000-0005-0000-0000-0000AD830000}"/>
    <cellStyle name="Normal 64 3 2 2 2 5 2" xfId="38673" xr:uid="{00000000-0005-0000-0000-0000AE830000}"/>
    <cellStyle name="Normal 64 3 2 2 2 5 3" xfId="23449" xr:uid="{00000000-0005-0000-0000-0000AF830000}"/>
    <cellStyle name="Normal 64 3 2 2 2 6" xfId="33661" xr:uid="{00000000-0005-0000-0000-0000B0830000}"/>
    <cellStyle name="Normal 64 3 2 2 2 7" xfId="18436" xr:uid="{00000000-0005-0000-0000-0000B1830000}"/>
    <cellStyle name="Normal 64 3 2 2 3" xfId="4129" xr:uid="{00000000-0005-0000-0000-0000B2830000}"/>
    <cellStyle name="Normal 64 3 2 2 3 2" xfId="14203" xr:uid="{00000000-0005-0000-0000-0000B3830000}"/>
    <cellStyle name="Normal 64 3 2 2 3 2 2" xfId="44525" xr:uid="{00000000-0005-0000-0000-0000B4830000}"/>
    <cellStyle name="Normal 64 3 2 2 3 2 3" xfId="29301" xr:uid="{00000000-0005-0000-0000-0000B5830000}"/>
    <cellStyle name="Normal 64 3 2 2 3 3" xfId="9183" xr:uid="{00000000-0005-0000-0000-0000B6830000}"/>
    <cellStyle name="Normal 64 3 2 2 3 3 2" xfId="39508" xr:uid="{00000000-0005-0000-0000-0000B7830000}"/>
    <cellStyle name="Normal 64 3 2 2 3 3 3" xfId="24284" xr:uid="{00000000-0005-0000-0000-0000B8830000}"/>
    <cellStyle name="Normal 64 3 2 2 3 4" xfId="34495" xr:uid="{00000000-0005-0000-0000-0000B9830000}"/>
    <cellStyle name="Normal 64 3 2 2 3 5" xfId="19271" xr:uid="{00000000-0005-0000-0000-0000BA830000}"/>
    <cellStyle name="Normal 64 3 2 2 4" xfId="5822" xr:uid="{00000000-0005-0000-0000-0000BB830000}"/>
    <cellStyle name="Normal 64 3 2 2 4 2" xfId="15874" xr:uid="{00000000-0005-0000-0000-0000BC830000}"/>
    <cellStyle name="Normal 64 3 2 2 4 2 2" xfId="46196" xr:uid="{00000000-0005-0000-0000-0000BD830000}"/>
    <cellStyle name="Normal 64 3 2 2 4 2 3" xfId="30972" xr:uid="{00000000-0005-0000-0000-0000BE830000}"/>
    <cellStyle name="Normal 64 3 2 2 4 3" xfId="10854" xr:uid="{00000000-0005-0000-0000-0000BF830000}"/>
    <cellStyle name="Normal 64 3 2 2 4 3 2" xfId="41179" xr:uid="{00000000-0005-0000-0000-0000C0830000}"/>
    <cellStyle name="Normal 64 3 2 2 4 3 3" xfId="25955" xr:uid="{00000000-0005-0000-0000-0000C1830000}"/>
    <cellStyle name="Normal 64 3 2 2 4 4" xfId="36166" xr:uid="{00000000-0005-0000-0000-0000C2830000}"/>
    <cellStyle name="Normal 64 3 2 2 4 5" xfId="20942" xr:uid="{00000000-0005-0000-0000-0000C3830000}"/>
    <cellStyle name="Normal 64 3 2 2 5" xfId="12532" xr:uid="{00000000-0005-0000-0000-0000C4830000}"/>
    <cellStyle name="Normal 64 3 2 2 5 2" xfId="42854" xr:uid="{00000000-0005-0000-0000-0000C5830000}"/>
    <cellStyle name="Normal 64 3 2 2 5 3" xfId="27630" xr:uid="{00000000-0005-0000-0000-0000C6830000}"/>
    <cellStyle name="Normal 64 3 2 2 6" xfId="7511" xr:uid="{00000000-0005-0000-0000-0000C7830000}"/>
    <cellStyle name="Normal 64 3 2 2 6 2" xfId="37837" xr:uid="{00000000-0005-0000-0000-0000C8830000}"/>
    <cellStyle name="Normal 64 3 2 2 6 3" xfId="22613" xr:uid="{00000000-0005-0000-0000-0000C9830000}"/>
    <cellStyle name="Normal 64 3 2 2 7" xfId="32825" xr:uid="{00000000-0005-0000-0000-0000CA830000}"/>
    <cellStyle name="Normal 64 3 2 2 8" xfId="17600" xr:uid="{00000000-0005-0000-0000-0000CB830000}"/>
    <cellStyle name="Normal 64 3 2 3" xfId="2858" xr:uid="{00000000-0005-0000-0000-0000CC830000}"/>
    <cellStyle name="Normal 64 3 2 3 2" xfId="4548" xr:uid="{00000000-0005-0000-0000-0000CD830000}"/>
    <cellStyle name="Normal 64 3 2 3 2 2" xfId="14621" xr:uid="{00000000-0005-0000-0000-0000CE830000}"/>
    <cellStyle name="Normal 64 3 2 3 2 2 2" xfId="44943" xr:uid="{00000000-0005-0000-0000-0000CF830000}"/>
    <cellStyle name="Normal 64 3 2 3 2 2 3" xfId="29719" xr:uid="{00000000-0005-0000-0000-0000D0830000}"/>
    <cellStyle name="Normal 64 3 2 3 2 3" xfId="9601" xr:uid="{00000000-0005-0000-0000-0000D1830000}"/>
    <cellStyle name="Normal 64 3 2 3 2 3 2" xfId="39926" xr:uid="{00000000-0005-0000-0000-0000D2830000}"/>
    <cellStyle name="Normal 64 3 2 3 2 3 3" xfId="24702" xr:uid="{00000000-0005-0000-0000-0000D3830000}"/>
    <cellStyle name="Normal 64 3 2 3 2 4" xfId="34913" xr:uid="{00000000-0005-0000-0000-0000D4830000}"/>
    <cellStyle name="Normal 64 3 2 3 2 5" xfId="19689" xr:uid="{00000000-0005-0000-0000-0000D5830000}"/>
    <cellStyle name="Normal 64 3 2 3 3" xfId="6240" xr:uid="{00000000-0005-0000-0000-0000D6830000}"/>
    <cellStyle name="Normal 64 3 2 3 3 2" xfId="16292" xr:uid="{00000000-0005-0000-0000-0000D7830000}"/>
    <cellStyle name="Normal 64 3 2 3 3 2 2" xfId="46614" xr:uid="{00000000-0005-0000-0000-0000D8830000}"/>
    <cellStyle name="Normal 64 3 2 3 3 2 3" xfId="31390" xr:uid="{00000000-0005-0000-0000-0000D9830000}"/>
    <cellStyle name="Normal 64 3 2 3 3 3" xfId="11272" xr:uid="{00000000-0005-0000-0000-0000DA830000}"/>
    <cellStyle name="Normal 64 3 2 3 3 3 2" xfId="41597" xr:uid="{00000000-0005-0000-0000-0000DB830000}"/>
    <cellStyle name="Normal 64 3 2 3 3 3 3" xfId="26373" xr:uid="{00000000-0005-0000-0000-0000DC830000}"/>
    <cellStyle name="Normal 64 3 2 3 3 4" xfId="36584" xr:uid="{00000000-0005-0000-0000-0000DD830000}"/>
    <cellStyle name="Normal 64 3 2 3 3 5" xfId="21360" xr:uid="{00000000-0005-0000-0000-0000DE830000}"/>
    <cellStyle name="Normal 64 3 2 3 4" xfId="12950" xr:uid="{00000000-0005-0000-0000-0000DF830000}"/>
    <cellStyle name="Normal 64 3 2 3 4 2" xfId="43272" xr:uid="{00000000-0005-0000-0000-0000E0830000}"/>
    <cellStyle name="Normal 64 3 2 3 4 3" xfId="28048" xr:uid="{00000000-0005-0000-0000-0000E1830000}"/>
    <cellStyle name="Normal 64 3 2 3 5" xfId="7929" xr:uid="{00000000-0005-0000-0000-0000E2830000}"/>
    <cellStyle name="Normal 64 3 2 3 5 2" xfId="38255" xr:uid="{00000000-0005-0000-0000-0000E3830000}"/>
    <cellStyle name="Normal 64 3 2 3 5 3" xfId="23031" xr:uid="{00000000-0005-0000-0000-0000E4830000}"/>
    <cellStyle name="Normal 64 3 2 3 6" xfId="33243" xr:uid="{00000000-0005-0000-0000-0000E5830000}"/>
    <cellStyle name="Normal 64 3 2 3 7" xfId="18018" xr:uid="{00000000-0005-0000-0000-0000E6830000}"/>
    <cellStyle name="Normal 64 3 2 4" xfId="3711" xr:uid="{00000000-0005-0000-0000-0000E7830000}"/>
    <cellStyle name="Normal 64 3 2 4 2" xfId="13785" xr:uid="{00000000-0005-0000-0000-0000E8830000}"/>
    <cellStyle name="Normal 64 3 2 4 2 2" xfId="44107" xr:uid="{00000000-0005-0000-0000-0000E9830000}"/>
    <cellStyle name="Normal 64 3 2 4 2 3" xfId="28883" xr:uid="{00000000-0005-0000-0000-0000EA830000}"/>
    <cellStyle name="Normal 64 3 2 4 3" xfId="8765" xr:uid="{00000000-0005-0000-0000-0000EB830000}"/>
    <cellStyle name="Normal 64 3 2 4 3 2" xfId="39090" xr:uid="{00000000-0005-0000-0000-0000EC830000}"/>
    <cellStyle name="Normal 64 3 2 4 3 3" xfId="23866" xr:uid="{00000000-0005-0000-0000-0000ED830000}"/>
    <cellStyle name="Normal 64 3 2 4 4" xfId="34077" xr:uid="{00000000-0005-0000-0000-0000EE830000}"/>
    <cellStyle name="Normal 64 3 2 4 5" xfId="18853" xr:uid="{00000000-0005-0000-0000-0000EF830000}"/>
    <cellStyle name="Normal 64 3 2 5" xfId="5404" xr:uid="{00000000-0005-0000-0000-0000F0830000}"/>
    <cellStyle name="Normal 64 3 2 5 2" xfId="15456" xr:uid="{00000000-0005-0000-0000-0000F1830000}"/>
    <cellStyle name="Normal 64 3 2 5 2 2" xfId="45778" xr:uid="{00000000-0005-0000-0000-0000F2830000}"/>
    <cellStyle name="Normal 64 3 2 5 2 3" xfId="30554" xr:uid="{00000000-0005-0000-0000-0000F3830000}"/>
    <cellStyle name="Normal 64 3 2 5 3" xfId="10436" xr:uid="{00000000-0005-0000-0000-0000F4830000}"/>
    <cellStyle name="Normal 64 3 2 5 3 2" xfId="40761" xr:uid="{00000000-0005-0000-0000-0000F5830000}"/>
    <cellStyle name="Normal 64 3 2 5 3 3" xfId="25537" xr:uid="{00000000-0005-0000-0000-0000F6830000}"/>
    <cellStyle name="Normal 64 3 2 5 4" xfId="35748" xr:uid="{00000000-0005-0000-0000-0000F7830000}"/>
    <cellStyle name="Normal 64 3 2 5 5" xfId="20524" xr:uid="{00000000-0005-0000-0000-0000F8830000}"/>
    <cellStyle name="Normal 64 3 2 6" xfId="12114" xr:uid="{00000000-0005-0000-0000-0000F9830000}"/>
    <cellStyle name="Normal 64 3 2 6 2" xfId="42436" xr:uid="{00000000-0005-0000-0000-0000FA830000}"/>
    <cellStyle name="Normal 64 3 2 6 3" xfId="27212" xr:uid="{00000000-0005-0000-0000-0000FB830000}"/>
    <cellStyle name="Normal 64 3 2 7" xfId="7093" xr:uid="{00000000-0005-0000-0000-0000FC830000}"/>
    <cellStyle name="Normal 64 3 2 7 2" xfId="37419" xr:uid="{00000000-0005-0000-0000-0000FD830000}"/>
    <cellStyle name="Normal 64 3 2 7 3" xfId="22195" xr:uid="{00000000-0005-0000-0000-0000FE830000}"/>
    <cellStyle name="Normal 64 3 2 8" xfId="32407" xr:uid="{00000000-0005-0000-0000-0000FF830000}"/>
    <cellStyle name="Normal 64 3 2 9" xfId="17182" xr:uid="{00000000-0005-0000-0000-000000840000}"/>
    <cellStyle name="Normal 64 3 3" xfId="2229" xr:uid="{00000000-0005-0000-0000-000001840000}"/>
    <cellStyle name="Normal 64 3 3 2" xfId="3068" xr:uid="{00000000-0005-0000-0000-000002840000}"/>
    <cellStyle name="Normal 64 3 3 2 2" xfId="4758" xr:uid="{00000000-0005-0000-0000-000003840000}"/>
    <cellStyle name="Normal 64 3 3 2 2 2" xfId="14831" xr:uid="{00000000-0005-0000-0000-000004840000}"/>
    <cellStyle name="Normal 64 3 3 2 2 2 2" xfId="45153" xr:uid="{00000000-0005-0000-0000-000005840000}"/>
    <cellStyle name="Normal 64 3 3 2 2 2 3" xfId="29929" xr:uid="{00000000-0005-0000-0000-000006840000}"/>
    <cellStyle name="Normal 64 3 3 2 2 3" xfId="9811" xr:uid="{00000000-0005-0000-0000-000007840000}"/>
    <cellStyle name="Normal 64 3 3 2 2 3 2" xfId="40136" xr:uid="{00000000-0005-0000-0000-000008840000}"/>
    <cellStyle name="Normal 64 3 3 2 2 3 3" xfId="24912" xr:uid="{00000000-0005-0000-0000-000009840000}"/>
    <cellStyle name="Normal 64 3 3 2 2 4" xfId="35123" xr:uid="{00000000-0005-0000-0000-00000A840000}"/>
    <cellStyle name="Normal 64 3 3 2 2 5" xfId="19899" xr:uid="{00000000-0005-0000-0000-00000B840000}"/>
    <cellStyle name="Normal 64 3 3 2 3" xfId="6450" xr:uid="{00000000-0005-0000-0000-00000C840000}"/>
    <cellStyle name="Normal 64 3 3 2 3 2" xfId="16502" xr:uid="{00000000-0005-0000-0000-00000D840000}"/>
    <cellStyle name="Normal 64 3 3 2 3 2 2" xfId="46824" xr:uid="{00000000-0005-0000-0000-00000E840000}"/>
    <cellStyle name="Normal 64 3 3 2 3 2 3" xfId="31600" xr:uid="{00000000-0005-0000-0000-00000F840000}"/>
    <cellStyle name="Normal 64 3 3 2 3 3" xfId="11482" xr:uid="{00000000-0005-0000-0000-000010840000}"/>
    <cellStyle name="Normal 64 3 3 2 3 3 2" xfId="41807" xr:uid="{00000000-0005-0000-0000-000011840000}"/>
    <cellStyle name="Normal 64 3 3 2 3 3 3" xfId="26583" xr:uid="{00000000-0005-0000-0000-000012840000}"/>
    <cellStyle name="Normal 64 3 3 2 3 4" xfId="36794" xr:uid="{00000000-0005-0000-0000-000013840000}"/>
    <cellStyle name="Normal 64 3 3 2 3 5" xfId="21570" xr:uid="{00000000-0005-0000-0000-000014840000}"/>
    <cellStyle name="Normal 64 3 3 2 4" xfId="13160" xr:uid="{00000000-0005-0000-0000-000015840000}"/>
    <cellStyle name="Normal 64 3 3 2 4 2" xfId="43482" xr:uid="{00000000-0005-0000-0000-000016840000}"/>
    <cellStyle name="Normal 64 3 3 2 4 3" xfId="28258" xr:uid="{00000000-0005-0000-0000-000017840000}"/>
    <cellStyle name="Normal 64 3 3 2 5" xfId="8139" xr:uid="{00000000-0005-0000-0000-000018840000}"/>
    <cellStyle name="Normal 64 3 3 2 5 2" xfId="38465" xr:uid="{00000000-0005-0000-0000-000019840000}"/>
    <cellStyle name="Normal 64 3 3 2 5 3" xfId="23241" xr:uid="{00000000-0005-0000-0000-00001A840000}"/>
    <cellStyle name="Normal 64 3 3 2 6" xfId="33453" xr:uid="{00000000-0005-0000-0000-00001B840000}"/>
    <cellStyle name="Normal 64 3 3 2 7" xfId="18228" xr:uid="{00000000-0005-0000-0000-00001C840000}"/>
    <cellStyle name="Normal 64 3 3 3" xfId="3921" xr:uid="{00000000-0005-0000-0000-00001D840000}"/>
    <cellStyle name="Normal 64 3 3 3 2" xfId="13995" xr:uid="{00000000-0005-0000-0000-00001E840000}"/>
    <cellStyle name="Normal 64 3 3 3 2 2" xfId="44317" xr:uid="{00000000-0005-0000-0000-00001F840000}"/>
    <cellStyle name="Normal 64 3 3 3 2 3" xfId="29093" xr:uid="{00000000-0005-0000-0000-000020840000}"/>
    <cellStyle name="Normal 64 3 3 3 3" xfId="8975" xr:uid="{00000000-0005-0000-0000-000021840000}"/>
    <cellStyle name="Normal 64 3 3 3 3 2" xfId="39300" xr:uid="{00000000-0005-0000-0000-000022840000}"/>
    <cellStyle name="Normal 64 3 3 3 3 3" xfId="24076" xr:uid="{00000000-0005-0000-0000-000023840000}"/>
    <cellStyle name="Normal 64 3 3 3 4" xfId="34287" xr:uid="{00000000-0005-0000-0000-000024840000}"/>
    <cellStyle name="Normal 64 3 3 3 5" xfId="19063" xr:uid="{00000000-0005-0000-0000-000025840000}"/>
    <cellStyle name="Normal 64 3 3 4" xfId="5614" xr:uid="{00000000-0005-0000-0000-000026840000}"/>
    <cellStyle name="Normal 64 3 3 4 2" xfId="15666" xr:uid="{00000000-0005-0000-0000-000027840000}"/>
    <cellStyle name="Normal 64 3 3 4 2 2" xfId="45988" xr:uid="{00000000-0005-0000-0000-000028840000}"/>
    <cellStyle name="Normal 64 3 3 4 2 3" xfId="30764" xr:uid="{00000000-0005-0000-0000-000029840000}"/>
    <cellStyle name="Normal 64 3 3 4 3" xfId="10646" xr:uid="{00000000-0005-0000-0000-00002A840000}"/>
    <cellStyle name="Normal 64 3 3 4 3 2" xfId="40971" xr:uid="{00000000-0005-0000-0000-00002B840000}"/>
    <cellStyle name="Normal 64 3 3 4 3 3" xfId="25747" xr:uid="{00000000-0005-0000-0000-00002C840000}"/>
    <cellStyle name="Normal 64 3 3 4 4" xfId="35958" xr:uid="{00000000-0005-0000-0000-00002D840000}"/>
    <cellStyle name="Normal 64 3 3 4 5" xfId="20734" xr:uid="{00000000-0005-0000-0000-00002E840000}"/>
    <cellStyle name="Normal 64 3 3 5" xfId="12324" xr:uid="{00000000-0005-0000-0000-00002F840000}"/>
    <cellStyle name="Normal 64 3 3 5 2" xfId="42646" xr:uid="{00000000-0005-0000-0000-000030840000}"/>
    <cellStyle name="Normal 64 3 3 5 3" xfId="27422" xr:uid="{00000000-0005-0000-0000-000031840000}"/>
    <cellStyle name="Normal 64 3 3 6" xfId="7303" xr:uid="{00000000-0005-0000-0000-000032840000}"/>
    <cellStyle name="Normal 64 3 3 6 2" xfId="37629" xr:uid="{00000000-0005-0000-0000-000033840000}"/>
    <cellStyle name="Normal 64 3 3 6 3" xfId="22405" xr:uid="{00000000-0005-0000-0000-000034840000}"/>
    <cellStyle name="Normal 64 3 3 7" xfId="32617" xr:uid="{00000000-0005-0000-0000-000035840000}"/>
    <cellStyle name="Normal 64 3 3 8" xfId="17392" xr:uid="{00000000-0005-0000-0000-000036840000}"/>
    <cellStyle name="Normal 64 3 4" xfId="2650" xr:uid="{00000000-0005-0000-0000-000037840000}"/>
    <cellStyle name="Normal 64 3 4 2" xfId="4340" xr:uid="{00000000-0005-0000-0000-000038840000}"/>
    <cellStyle name="Normal 64 3 4 2 2" xfId="14413" xr:uid="{00000000-0005-0000-0000-000039840000}"/>
    <cellStyle name="Normal 64 3 4 2 2 2" xfId="44735" xr:uid="{00000000-0005-0000-0000-00003A840000}"/>
    <cellStyle name="Normal 64 3 4 2 2 3" xfId="29511" xr:uid="{00000000-0005-0000-0000-00003B840000}"/>
    <cellStyle name="Normal 64 3 4 2 3" xfId="9393" xr:uid="{00000000-0005-0000-0000-00003C840000}"/>
    <cellStyle name="Normal 64 3 4 2 3 2" xfId="39718" xr:uid="{00000000-0005-0000-0000-00003D840000}"/>
    <cellStyle name="Normal 64 3 4 2 3 3" xfId="24494" xr:uid="{00000000-0005-0000-0000-00003E840000}"/>
    <cellStyle name="Normal 64 3 4 2 4" xfId="34705" xr:uid="{00000000-0005-0000-0000-00003F840000}"/>
    <cellStyle name="Normal 64 3 4 2 5" xfId="19481" xr:uid="{00000000-0005-0000-0000-000040840000}"/>
    <cellStyle name="Normal 64 3 4 3" xfId="6032" xr:uid="{00000000-0005-0000-0000-000041840000}"/>
    <cellStyle name="Normal 64 3 4 3 2" xfId="16084" xr:uid="{00000000-0005-0000-0000-000042840000}"/>
    <cellStyle name="Normal 64 3 4 3 2 2" xfId="46406" xr:uid="{00000000-0005-0000-0000-000043840000}"/>
    <cellStyle name="Normal 64 3 4 3 2 3" xfId="31182" xr:uid="{00000000-0005-0000-0000-000044840000}"/>
    <cellStyle name="Normal 64 3 4 3 3" xfId="11064" xr:uid="{00000000-0005-0000-0000-000045840000}"/>
    <cellStyle name="Normal 64 3 4 3 3 2" xfId="41389" xr:uid="{00000000-0005-0000-0000-000046840000}"/>
    <cellStyle name="Normal 64 3 4 3 3 3" xfId="26165" xr:uid="{00000000-0005-0000-0000-000047840000}"/>
    <cellStyle name="Normal 64 3 4 3 4" xfId="36376" xr:uid="{00000000-0005-0000-0000-000048840000}"/>
    <cellStyle name="Normal 64 3 4 3 5" xfId="21152" xr:uid="{00000000-0005-0000-0000-000049840000}"/>
    <cellStyle name="Normal 64 3 4 4" xfId="12742" xr:uid="{00000000-0005-0000-0000-00004A840000}"/>
    <cellStyle name="Normal 64 3 4 4 2" xfId="43064" xr:uid="{00000000-0005-0000-0000-00004B840000}"/>
    <cellStyle name="Normal 64 3 4 4 3" xfId="27840" xr:uid="{00000000-0005-0000-0000-00004C840000}"/>
    <cellStyle name="Normal 64 3 4 5" xfId="7721" xr:uid="{00000000-0005-0000-0000-00004D840000}"/>
    <cellStyle name="Normal 64 3 4 5 2" xfId="38047" xr:uid="{00000000-0005-0000-0000-00004E840000}"/>
    <cellStyle name="Normal 64 3 4 5 3" xfId="22823" xr:uid="{00000000-0005-0000-0000-00004F840000}"/>
    <cellStyle name="Normal 64 3 4 6" xfId="33035" xr:uid="{00000000-0005-0000-0000-000050840000}"/>
    <cellStyle name="Normal 64 3 4 7" xfId="17810" xr:uid="{00000000-0005-0000-0000-000051840000}"/>
    <cellStyle name="Normal 64 3 5" xfId="3503" xr:uid="{00000000-0005-0000-0000-000052840000}"/>
    <cellStyle name="Normal 64 3 5 2" xfId="13577" xr:uid="{00000000-0005-0000-0000-000053840000}"/>
    <cellStyle name="Normal 64 3 5 2 2" xfId="43899" xr:uid="{00000000-0005-0000-0000-000054840000}"/>
    <cellStyle name="Normal 64 3 5 2 3" xfId="28675" xr:uid="{00000000-0005-0000-0000-000055840000}"/>
    <cellStyle name="Normal 64 3 5 3" xfId="8557" xr:uid="{00000000-0005-0000-0000-000056840000}"/>
    <cellStyle name="Normal 64 3 5 3 2" xfId="38882" xr:uid="{00000000-0005-0000-0000-000057840000}"/>
    <cellStyle name="Normal 64 3 5 3 3" xfId="23658" xr:uid="{00000000-0005-0000-0000-000058840000}"/>
    <cellStyle name="Normal 64 3 5 4" xfId="33869" xr:uid="{00000000-0005-0000-0000-000059840000}"/>
    <cellStyle name="Normal 64 3 5 5" xfId="18645" xr:uid="{00000000-0005-0000-0000-00005A840000}"/>
    <cellStyle name="Normal 64 3 6" xfId="5196" xr:uid="{00000000-0005-0000-0000-00005B840000}"/>
    <cellStyle name="Normal 64 3 6 2" xfId="15248" xr:uid="{00000000-0005-0000-0000-00005C840000}"/>
    <cellStyle name="Normal 64 3 6 2 2" xfId="45570" xr:uid="{00000000-0005-0000-0000-00005D840000}"/>
    <cellStyle name="Normal 64 3 6 2 3" xfId="30346" xr:uid="{00000000-0005-0000-0000-00005E840000}"/>
    <cellStyle name="Normal 64 3 6 3" xfId="10228" xr:uid="{00000000-0005-0000-0000-00005F840000}"/>
    <cellStyle name="Normal 64 3 6 3 2" xfId="40553" xr:uid="{00000000-0005-0000-0000-000060840000}"/>
    <cellStyle name="Normal 64 3 6 3 3" xfId="25329" xr:uid="{00000000-0005-0000-0000-000061840000}"/>
    <cellStyle name="Normal 64 3 6 4" xfId="35540" xr:uid="{00000000-0005-0000-0000-000062840000}"/>
    <cellStyle name="Normal 64 3 6 5" xfId="20316" xr:uid="{00000000-0005-0000-0000-000063840000}"/>
    <cellStyle name="Normal 64 3 7" xfId="11906" xr:uid="{00000000-0005-0000-0000-000064840000}"/>
    <cellStyle name="Normal 64 3 7 2" xfId="42228" xr:uid="{00000000-0005-0000-0000-000065840000}"/>
    <cellStyle name="Normal 64 3 7 3" xfId="27004" xr:uid="{00000000-0005-0000-0000-000066840000}"/>
    <cellStyle name="Normal 64 3 8" xfId="6885" xr:uid="{00000000-0005-0000-0000-000067840000}"/>
    <cellStyle name="Normal 64 3 8 2" xfId="37211" xr:uid="{00000000-0005-0000-0000-000068840000}"/>
    <cellStyle name="Normal 64 3 8 3" xfId="21987" xr:uid="{00000000-0005-0000-0000-000069840000}"/>
    <cellStyle name="Normal 64 3 9" xfId="32200" xr:uid="{00000000-0005-0000-0000-00006A840000}"/>
    <cellStyle name="Normal 64 4" xfId="1910" xr:uid="{00000000-0005-0000-0000-00006B840000}"/>
    <cellStyle name="Normal 64 4 2" xfId="2333" xr:uid="{00000000-0005-0000-0000-00006C840000}"/>
    <cellStyle name="Normal 64 4 2 2" xfId="3172" xr:uid="{00000000-0005-0000-0000-00006D840000}"/>
    <cellStyle name="Normal 64 4 2 2 2" xfId="4862" xr:uid="{00000000-0005-0000-0000-00006E840000}"/>
    <cellStyle name="Normal 64 4 2 2 2 2" xfId="14935" xr:uid="{00000000-0005-0000-0000-00006F840000}"/>
    <cellStyle name="Normal 64 4 2 2 2 2 2" xfId="45257" xr:uid="{00000000-0005-0000-0000-000070840000}"/>
    <cellStyle name="Normal 64 4 2 2 2 2 3" xfId="30033" xr:uid="{00000000-0005-0000-0000-000071840000}"/>
    <cellStyle name="Normal 64 4 2 2 2 3" xfId="9915" xr:uid="{00000000-0005-0000-0000-000072840000}"/>
    <cellStyle name="Normal 64 4 2 2 2 3 2" xfId="40240" xr:uid="{00000000-0005-0000-0000-000073840000}"/>
    <cellStyle name="Normal 64 4 2 2 2 3 3" xfId="25016" xr:uid="{00000000-0005-0000-0000-000074840000}"/>
    <cellStyle name="Normal 64 4 2 2 2 4" xfId="35227" xr:uid="{00000000-0005-0000-0000-000075840000}"/>
    <cellStyle name="Normal 64 4 2 2 2 5" xfId="20003" xr:uid="{00000000-0005-0000-0000-000076840000}"/>
    <cellStyle name="Normal 64 4 2 2 3" xfId="6554" xr:uid="{00000000-0005-0000-0000-000077840000}"/>
    <cellStyle name="Normal 64 4 2 2 3 2" xfId="16606" xr:uid="{00000000-0005-0000-0000-000078840000}"/>
    <cellStyle name="Normal 64 4 2 2 3 2 2" xfId="46928" xr:uid="{00000000-0005-0000-0000-000079840000}"/>
    <cellStyle name="Normal 64 4 2 2 3 2 3" xfId="31704" xr:uid="{00000000-0005-0000-0000-00007A840000}"/>
    <cellStyle name="Normal 64 4 2 2 3 3" xfId="11586" xr:uid="{00000000-0005-0000-0000-00007B840000}"/>
    <cellStyle name="Normal 64 4 2 2 3 3 2" xfId="41911" xr:uid="{00000000-0005-0000-0000-00007C840000}"/>
    <cellStyle name="Normal 64 4 2 2 3 3 3" xfId="26687" xr:uid="{00000000-0005-0000-0000-00007D840000}"/>
    <cellStyle name="Normal 64 4 2 2 3 4" xfId="36898" xr:uid="{00000000-0005-0000-0000-00007E840000}"/>
    <cellStyle name="Normal 64 4 2 2 3 5" xfId="21674" xr:uid="{00000000-0005-0000-0000-00007F840000}"/>
    <cellStyle name="Normal 64 4 2 2 4" xfId="13264" xr:uid="{00000000-0005-0000-0000-000080840000}"/>
    <cellStyle name="Normal 64 4 2 2 4 2" xfId="43586" xr:uid="{00000000-0005-0000-0000-000081840000}"/>
    <cellStyle name="Normal 64 4 2 2 4 3" xfId="28362" xr:uid="{00000000-0005-0000-0000-000082840000}"/>
    <cellStyle name="Normal 64 4 2 2 5" xfId="8243" xr:uid="{00000000-0005-0000-0000-000083840000}"/>
    <cellStyle name="Normal 64 4 2 2 5 2" xfId="38569" xr:uid="{00000000-0005-0000-0000-000084840000}"/>
    <cellStyle name="Normal 64 4 2 2 5 3" xfId="23345" xr:uid="{00000000-0005-0000-0000-000085840000}"/>
    <cellStyle name="Normal 64 4 2 2 6" xfId="33557" xr:uid="{00000000-0005-0000-0000-000086840000}"/>
    <cellStyle name="Normal 64 4 2 2 7" xfId="18332" xr:uid="{00000000-0005-0000-0000-000087840000}"/>
    <cellStyle name="Normal 64 4 2 3" xfId="4025" xr:uid="{00000000-0005-0000-0000-000088840000}"/>
    <cellStyle name="Normal 64 4 2 3 2" xfId="14099" xr:uid="{00000000-0005-0000-0000-000089840000}"/>
    <cellStyle name="Normal 64 4 2 3 2 2" xfId="44421" xr:uid="{00000000-0005-0000-0000-00008A840000}"/>
    <cellStyle name="Normal 64 4 2 3 2 3" xfId="29197" xr:uid="{00000000-0005-0000-0000-00008B840000}"/>
    <cellStyle name="Normal 64 4 2 3 3" xfId="9079" xr:uid="{00000000-0005-0000-0000-00008C840000}"/>
    <cellStyle name="Normal 64 4 2 3 3 2" xfId="39404" xr:uid="{00000000-0005-0000-0000-00008D840000}"/>
    <cellStyle name="Normal 64 4 2 3 3 3" xfId="24180" xr:uid="{00000000-0005-0000-0000-00008E840000}"/>
    <cellStyle name="Normal 64 4 2 3 4" xfId="34391" xr:uid="{00000000-0005-0000-0000-00008F840000}"/>
    <cellStyle name="Normal 64 4 2 3 5" xfId="19167" xr:uid="{00000000-0005-0000-0000-000090840000}"/>
    <cellStyle name="Normal 64 4 2 4" xfId="5718" xr:uid="{00000000-0005-0000-0000-000091840000}"/>
    <cellStyle name="Normal 64 4 2 4 2" xfId="15770" xr:uid="{00000000-0005-0000-0000-000092840000}"/>
    <cellStyle name="Normal 64 4 2 4 2 2" xfId="46092" xr:uid="{00000000-0005-0000-0000-000093840000}"/>
    <cellStyle name="Normal 64 4 2 4 2 3" xfId="30868" xr:uid="{00000000-0005-0000-0000-000094840000}"/>
    <cellStyle name="Normal 64 4 2 4 3" xfId="10750" xr:uid="{00000000-0005-0000-0000-000095840000}"/>
    <cellStyle name="Normal 64 4 2 4 3 2" xfId="41075" xr:uid="{00000000-0005-0000-0000-000096840000}"/>
    <cellStyle name="Normal 64 4 2 4 3 3" xfId="25851" xr:uid="{00000000-0005-0000-0000-000097840000}"/>
    <cellStyle name="Normal 64 4 2 4 4" xfId="36062" xr:uid="{00000000-0005-0000-0000-000098840000}"/>
    <cellStyle name="Normal 64 4 2 4 5" xfId="20838" xr:uid="{00000000-0005-0000-0000-000099840000}"/>
    <cellStyle name="Normal 64 4 2 5" xfId="12428" xr:uid="{00000000-0005-0000-0000-00009A840000}"/>
    <cellStyle name="Normal 64 4 2 5 2" xfId="42750" xr:uid="{00000000-0005-0000-0000-00009B840000}"/>
    <cellStyle name="Normal 64 4 2 5 3" xfId="27526" xr:uid="{00000000-0005-0000-0000-00009C840000}"/>
    <cellStyle name="Normal 64 4 2 6" xfId="7407" xr:uid="{00000000-0005-0000-0000-00009D840000}"/>
    <cellStyle name="Normal 64 4 2 6 2" xfId="37733" xr:uid="{00000000-0005-0000-0000-00009E840000}"/>
    <cellStyle name="Normal 64 4 2 6 3" xfId="22509" xr:uid="{00000000-0005-0000-0000-00009F840000}"/>
    <cellStyle name="Normal 64 4 2 7" xfId="32721" xr:uid="{00000000-0005-0000-0000-0000A0840000}"/>
    <cellStyle name="Normal 64 4 2 8" xfId="17496" xr:uid="{00000000-0005-0000-0000-0000A1840000}"/>
    <cellStyle name="Normal 64 4 3" xfId="2754" xr:uid="{00000000-0005-0000-0000-0000A2840000}"/>
    <cellStyle name="Normal 64 4 3 2" xfId="4444" xr:uid="{00000000-0005-0000-0000-0000A3840000}"/>
    <cellStyle name="Normal 64 4 3 2 2" xfId="14517" xr:uid="{00000000-0005-0000-0000-0000A4840000}"/>
    <cellStyle name="Normal 64 4 3 2 2 2" xfId="44839" xr:uid="{00000000-0005-0000-0000-0000A5840000}"/>
    <cellStyle name="Normal 64 4 3 2 2 3" xfId="29615" xr:uid="{00000000-0005-0000-0000-0000A6840000}"/>
    <cellStyle name="Normal 64 4 3 2 3" xfId="9497" xr:uid="{00000000-0005-0000-0000-0000A7840000}"/>
    <cellStyle name="Normal 64 4 3 2 3 2" xfId="39822" xr:uid="{00000000-0005-0000-0000-0000A8840000}"/>
    <cellStyle name="Normal 64 4 3 2 3 3" xfId="24598" xr:uid="{00000000-0005-0000-0000-0000A9840000}"/>
    <cellStyle name="Normal 64 4 3 2 4" xfId="34809" xr:uid="{00000000-0005-0000-0000-0000AA840000}"/>
    <cellStyle name="Normal 64 4 3 2 5" xfId="19585" xr:uid="{00000000-0005-0000-0000-0000AB840000}"/>
    <cellStyle name="Normal 64 4 3 3" xfId="6136" xr:uid="{00000000-0005-0000-0000-0000AC840000}"/>
    <cellStyle name="Normal 64 4 3 3 2" xfId="16188" xr:uid="{00000000-0005-0000-0000-0000AD840000}"/>
    <cellStyle name="Normal 64 4 3 3 2 2" xfId="46510" xr:uid="{00000000-0005-0000-0000-0000AE840000}"/>
    <cellStyle name="Normal 64 4 3 3 2 3" xfId="31286" xr:uid="{00000000-0005-0000-0000-0000AF840000}"/>
    <cellStyle name="Normal 64 4 3 3 3" xfId="11168" xr:uid="{00000000-0005-0000-0000-0000B0840000}"/>
    <cellStyle name="Normal 64 4 3 3 3 2" xfId="41493" xr:uid="{00000000-0005-0000-0000-0000B1840000}"/>
    <cellStyle name="Normal 64 4 3 3 3 3" xfId="26269" xr:uid="{00000000-0005-0000-0000-0000B2840000}"/>
    <cellStyle name="Normal 64 4 3 3 4" xfId="36480" xr:uid="{00000000-0005-0000-0000-0000B3840000}"/>
    <cellStyle name="Normal 64 4 3 3 5" xfId="21256" xr:uid="{00000000-0005-0000-0000-0000B4840000}"/>
    <cellStyle name="Normal 64 4 3 4" xfId="12846" xr:uid="{00000000-0005-0000-0000-0000B5840000}"/>
    <cellStyle name="Normal 64 4 3 4 2" xfId="43168" xr:uid="{00000000-0005-0000-0000-0000B6840000}"/>
    <cellStyle name="Normal 64 4 3 4 3" xfId="27944" xr:uid="{00000000-0005-0000-0000-0000B7840000}"/>
    <cellStyle name="Normal 64 4 3 5" xfId="7825" xr:uid="{00000000-0005-0000-0000-0000B8840000}"/>
    <cellStyle name="Normal 64 4 3 5 2" xfId="38151" xr:uid="{00000000-0005-0000-0000-0000B9840000}"/>
    <cellStyle name="Normal 64 4 3 5 3" xfId="22927" xr:uid="{00000000-0005-0000-0000-0000BA840000}"/>
    <cellStyle name="Normal 64 4 3 6" xfId="33139" xr:uid="{00000000-0005-0000-0000-0000BB840000}"/>
    <cellStyle name="Normal 64 4 3 7" xfId="17914" xr:uid="{00000000-0005-0000-0000-0000BC840000}"/>
    <cellStyle name="Normal 64 4 4" xfId="3607" xr:uid="{00000000-0005-0000-0000-0000BD840000}"/>
    <cellStyle name="Normal 64 4 4 2" xfId="13681" xr:uid="{00000000-0005-0000-0000-0000BE840000}"/>
    <cellStyle name="Normal 64 4 4 2 2" xfId="44003" xr:uid="{00000000-0005-0000-0000-0000BF840000}"/>
    <cellStyle name="Normal 64 4 4 2 3" xfId="28779" xr:uid="{00000000-0005-0000-0000-0000C0840000}"/>
    <cellStyle name="Normal 64 4 4 3" xfId="8661" xr:uid="{00000000-0005-0000-0000-0000C1840000}"/>
    <cellStyle name="Normal 64 4 4 3 2" xfId="38986" xr:uid="{00000000-0005-0000-0000-0000C2840000}"/>
    <cellStyle name="Normal 64 4 4 3 3" xfId="23762" xr:uid="{00000000-0005-0000-0000-0000C3840000}"/>
    <cellStyle name="Normal 64 4 4 4" xfId="33973" xr:uid="{00000000-0005-0000-0000-0000C4840000}"/>
    <cellStyle name="Normal 64 4 4 5" xfId="18749" xr:uid="{00000000-0005-0000-0000-0000C5840000}"/>
    <cellStyle name="Normal 64 4 5" xfId="5300" xr:uid="{00000000-0005-0000-0000-0000C6840000}"/>
    <cellStyle name="Normal 64 4 5 2" xfId="15352" xr:uid="{00000000-0005-0000-0000-0000C7840000}"/>
    <cellStyle name="Normal 64 4 5 2 2" xfId="45674" xr:uid="{00000000-0005-0000-0000-0000C8840000}"/>
    <cellStyle name="Normal 64 4 5 2 3" xfId="30450" xr:uid="{00000000-0005-0000-0000-0000C9840000}"/>
    <cellStyle name="Normal 64 4 5 3" xfId="10332" xr:uid="{00000000-0005-0000-0000-0000CA840000}"/>
    <cellStyle name="Normal 64 4 5 3 2" xfId="40657" xr:uid="{00000000-0005-0000-0000-0000CB840000}"/>
    <cellStyle name="Normal 64 4 5 3 3" xfId="25433" xr:uid="{00000000-0005-0000-0000-0000CC840000}"/>
    <cellStyle name="Normal 64 4 5 4" xfId="35644" xr:uid="{00000000-0005-0000-0000-0000CD840000}"/>
    <cellStyle name="Normal 64 4 5 5" xfId="20420" xr:uid="{00000000-0005-0000-0000-0000CE840000}"/>
    <cellStyle name="Normal 64 4 6" xfId="12010" xr:uid="{00000000-0005-0000-0000-0000CF840000}"/>
    <cellStyle name="Normal 64 4 6 2" xfId="42332" xr:uid="{00000000-0005-0000-0000-0000D0840000}"/>
    <cellStyle name="Normal 64 4 6 3" xfId="27108" xr:uid="{00000000-0005-0000-0000-0000D1840000}"/>
    <cellStyle name="Normal 64 4 7" xfId="6989" xr:uid="{00000000-0005-0000-0000-0000D2840000}"/>
    <cellStyle name="Normal 64 4 7 2" xfId="37315" xr:uid="{00000000-0005-0000-0000-0000D3840000}"/>
    <cellStyle name="Normal 64 4 7 3" xfId="22091" xr:uid="{00000000-0005-0000-0000-0000D4840000}"/>
    <cellStyle name="Normal 64 4 8" xfId="32303" xr:uid="{00000000-0005-0000-0000-0000D5840000}"/>
    <cellStyle name="Normal 64 4 9" xfId="17078" xr:uid="{00000000-0005-0000-0000-0000D6840000}"/>
    <cellStyle name="Normal 64 5" xfId="2123" xr:uid="{00000000-0005-0000-0000-0000D7840000}"/>
    <cellStyle name="Normal 64 5 2" xfId="2964" xr:uid="{00000000-0005-0000-0000-0000D8840000}"/>
    <cellStyle name="Normal 64 5 2 2" xfId="4654" xr:uid="{00000000-0005-0000-0000-0000D9840000}"/>
    <cellStyle name="Normal 64 5 2 2 2" xfId="14727" xr:uid="{00000000-0005-0000-0000-0000DA840000}"/>
    <cellStyle name="Normal 64 5 2 2 2 2" xfId="45049" xr:uid="{00000000-0005-0000-0000-0000DB840000}"/>
    <cellStyle name="Normal 64 5 2 2 2 3" xfId="29825" xr:uid="{00000000-0005-0000-0000-0000DC840000}"/>
    <cellStyle name="Normal 64 5 2 2 3" xfId="9707" xr:uid="{00000000-0005-0000-0000-0000DD840000}"/>
    <cellStyle name="Normal 64 5 2 2 3 2" xfId="40032" xr:uid="{00000000-0005-0000-0000-0000DE840000}"/>
    <cellStyle name="Normal 64 5 2 2 3 3" xfId="24808" xr:uid="{00000000-0005-0000-0000-0000DF840000}"/>
    <cellStyle name="Normal 64 5 2 2 4" xfId="35019" xr:uid="{00000000-0005-0000-0000-0000E0840000}"/>
    <cellStyle name="Normal 64 5 2 2 5" xfId="19795" xr:uid="{00000000-0005-0000-0000-0000E1840000}"/>
    <cellStyle name="Normal 64 5 2 3" xfId="6346" xr:uid="{00000000-0005-0000-0000-0000E2840000}"/>
    <cellStyle name="Normal 64 5 2 3 2" xfId="16398" xr:uid="{00000000-0005-0000-0000-0000E3840000}"/>
    <cellStyle name="Normal 64 5 2 3 2 2" xfId="46720" xr:uid="{00000000-0005-0000-0000-0000E4840000}"/>
    <cellStyle name="Normal 64 5 2 3 2 3" xfId="31496" xr:uid="{00000000-0005-0000-0000-0000E5840000}"/>
    <cellStyle name="Normal 64 5 2 3 3" xfId="11378" xr:uid="{00000000-0005-0000-0000-0000E6840000}"/>
    <cellStyle name="Normal 64 5 2 3 3 2" xfId="41703" xr:uid="{00000000-0005-0000-0000-0000E7840000}"/>
    <cellStyle name="Normal 64 5 2 3 3 3" xfId="26479" xr:uid="{00000000-0005-0000-0000-0000E8840000}"/>
    <cellStyle name="Normal 64 5 2 3 4" xfId="36690" xr:uid="{00000000-0005-0000-0000-0000E9840000}"/>
    <cellStyle name="Normal 64 5 2 3 5" xfId="21466" xr:uid="{00000000-0005-0000-0000-0000EA840000}"/>
    <cellStyle name="Normal 64 5 2 4" xfId="13056" xr:uid="{00000000-0005-0000-0000-0000EB840000}"/>
    <cellStyle name="Normal 64 5 2 4 2" xfId="43378" xr:uid="{00000000-0005-0000-0000-0000EC840000}"/>
    <cellStyle name="Normal 64 5 2 4 3" xfId="28154" xr:uid="{00000000-0005-0000-0000-0000ED840000}"/>
    <cellStyle name="Normal 64 5 2 5" xfId="8035" xr:uid="{00000000-0005-0000-0000-0000EE840000}"/>
    <cellStyle name="Normal 64 5 2 5 2" xfId="38361" xr:uid="{00000000-0005-0000-0000-0000EF840000}"/>
    <cellStyle name="Normal 64 5 2 5 3" xfId="23137" xr:uid="{00000000-0005-0000-0000-0000F0840000}"/>
    <cellStyle name="Normal 64 5 2 6" xfId="33349" xr:uid="{00000000-0005-0000-0000-0000F1840000}"/>
    <cellStyle name="Normal 64 5 2 7" xfId="18124" xr:uid="{00000000-0005-0000-0000-0000F2840000}"/>
    <cellStyle name="Normal 64 5 3" xfId="3817" xr:uid="{00000000-0005-0000-0000-0000F3840000}"/>
    <cellStyle name="Normal 64 5 3 2" xfId="13891" xr:uid="{00000000-0005-0000-0000-0000F4840000}"/>
    <cellStyle name="Normal 64 5 3 2 2" xfId="44213" xr:uid="{00000000-0005-0000-0000-0000F5840000}"/>
    <cellStyle name="Normal 64 5 3 2 3" xfId="28989" xr:uid="{00000000-0005-0000-0000-0000F6840000}"/>
    <cellStyle name="Normal 64 5 3 3" xfId="8871" xr:uid="{00000000-0005-0000-0000-0000F7840000}"/>
    <cellStyle name="Normal 64 5 3 3 2" xfId="39196" xr:uid="{00000000-0005-0000-0000-0000F8840000}"/>
    <cellStyle name="Normal 64 5 3 3 3" xfId="23972" xr:uid="{00000000-0005-0000-0000-0000F9840000}"/>
    <cellStyle name="Normal 64 5 3 4" xfId="34183" xr:uid="{00000000-0005-0000-0000-0000FA840000}"/>
    <cellStyle name="Normal 64 5 3 5" xfId="18959" xr:uid="{00000000-0005-0000-0000-0000FB840000}"/>
    <cellStyle name="Normal 64 5 4" xfId="5510" xr:uid="{00000000-0005-0000-0000-0000FC840000}"/>
    <cellStyle name="Normal 64 5 4 2" xfId="15562" xr:uid="{00000000-0005-0000-0000-0000FD840000}"/>
    <cellStyle name="Normal 64 5 4 2 2" xfId="45884" xr:uid="{00000000-0005-0000-0000-0000FE840000}"/>
    <cellStyle name="Normal 64 5 4 2 3" xfId="30660" xr:uid="{00000000-0005-0000-0000-0000FF840000}"/>
    <cellStyle name="Normal 64 5 4 3" xfId="10542" xr:uid="{00000000-0005-0000-0000-000000850000}"/>
    <cellStyle name="Normal 64 5 4 3 2" xfId="40867" xr:uid="{00000000-0005-0000-0000-000001850000}"/>
    <cellStyle name="Normal 64 5 4 3 3" xfId="25643" xr:uid="{00000000-0005-0000-0000-000002850000}"/>
    <cellStyle name="Normal 64 5 4 4" xfId="35854" xr:uid="{00000000-0005-0000-0000-000003850000}"/>
    <cellStyle name="Normal 64 5 4 5" xfId="20630" xr:uid="{00000000-0005-0000-0000-000004850000}"/>
    <cellStyle name="Normal 64 5 5" xfId="12220" xr:uid="{00000000-0005-0000-0000-000005850000}"/>
    <cellStyle name="Normal 64 5 5 2" xfId="42542" xr:uid="{00000000-0005-0000-0000-000006850000}"/>
    <cellStyle name="Normal 64 5 5 3" xfId="27318" xr:uid="{00000000-0005-0000-0000-000007850000}"/>
    <cellStyle name="Normal 64 5 6" xfId="7199" xr:uid="{00000000-0005-0000-0000-000008850000}"/>
    <cellStyle name="Normal 64 5 6 2" xfId="37525" xr:uid="{00000000-0005-0000-0000-000009850000}"/>
    <cellStyle name="Normal 64 5 6 3" xfId="22301" xr:uid="{00000000-0005-0000-0000-00000A850000}"/>
    <cellStyle name="Normal 64 5 7" xfId="32513" xr:uid="{00000000-0005-0000-0000-00000B850000}"/>
    <cellStyle name="Normal 64 5 8" xfId="17288" xr:uid="{00000000-0005-0000-0000-00000C850000}"/>
    <cellStyle name="Normal 64 6" xfId="2544" xr:uid="{00000000-0005-0000-0000-00000D850000}"/>
    <cellStyle name="Normal 64 6 2" xfId="4236" xr:uid="{00000000-0005-0000-0000-00000E850000}"/>
    <cellStyle name="Normal 64 6 2 2" xfId="14309" xr:uid="{00000000-0005-0000-0000-00000F850000}"/>
    <cellStyle name="Normal 64 6 2 2 2" xfId="44631" xr:uid="{00000000-0005-0000-0000-000010850000}"/>
    <cellStyle name="Normal 64 6 2 2 3" xfId="29407" xr:uid="{00000000-0005-0000-0000-000011850000}"/>
    <cellStyle name="Normal 64 6 2 3" xfId="9289" xr:uid="{00000000-0005-0000-0000-000012850000}"/>
    <cellStyle name="Normal 64 6 2 3 2" xfId="39614" xr:uid="{00000000-0005-0000-0000-000013850000}"/>
    <cellStyle name="Normal 64 6 2 3 3" xfId="24390" xr:uid="{00000000-0005-0000-0000-000014850000}"/>
    <cellStyle name="Normal 64 6 2 4" xfId="34601" xr:uid="{00000000-0005-0000-0000-000015850000}"/>
    <cellStyle name="Normal 64 6 2 5" xfId="19377" xr:uid="{00000000-0005-0000-0000-000016850000}"/>
    <cellStyle name="Normal 64 6 3" xfId="5928" xr:uid="{00000000-0005-0000-0000-000017850000}"/>
    <cellStyle name="Normal 64 6 3 2" xfId="15980" xr:uid="{00000000-0005-0000-0000-000018850000}"/>
    <cellStyle name="Normal 64 6 3 2 2" xfId="46302" xr:uid="{00000000-0005-0000-0000-000019850000}"/>
    <cellStyle name="Normal 64 6 3 2 3" xfId="31078" xr:uid="{00000000-0005-0000-0000-00001A850000}"/>
    <cellStyle name="Normal 64 6 3 3" xfId="10960" xr:uid="{00000000-0005-0000-0000-00001B850000}"/>
    <cellStyle name="Normal 64 6 3 3 2" xfId="41285" xr:uid="{00000000-0005-0000-0000-00001C850000}"/>
    <cellStyle name="Normal 64 6 3 3 3" xfId="26061" xr:uid="{00000000-0005-0000-0000-00001D850000}"/>
    <cellStyle name="Normal 64 6 3 4" xfId="36272" xr:uid="{00000000-0005-0000-0000-00001E850000}"/>
    <cellStyle name="Normal 64 6 3 5" xfId="21048" xr:uid="{00000000-0005-0000-0000-00001F850000}"/>
    <cellStyle name="Normal 64 6 4" xfId="12638" xr:uid="{00000000-0005-0000-0000-000020850000}"/>
    <cellStyle name="Normal 64 6 4 2" xfId="42960" xr:uid="{00000000-0005-0000-0000-000021850000}"/>
    <cellStyle name="Normal 64 6 4 3" xfId="27736" xr:uid="{00000000-0005-0000-0000-000022850000}"/>
    <cellStyle name="Normal 64 6 5" xfId="7617" xr:uid="{00000000-0005-0000-0000-000023850000}"/>
    <cellStyle name="Normal 64 6 5 2" xfId="37943" xr:uid="{00000000-0005-0000-0000-000024850000}"/>
    <cellStyle name="Normal 64 6 5 3" xfId="22719" xr:uid="{00000000-0005-0000-0000-000025850000}"/>
    <cellStyle name="Normal 64 6 6" xfId="32931" xr:uid="{00000000-0005-0000-0000-000026850000}"/>
    <cellStyle name="Normal 64 6 7" xfId="17706" xr:uid="{00000000-0005-0000-0000-000027850000}"/>
    <cellStyle name="Normal 64 7" xfId="3396" xr:uid="{00000000-0005-0000-0000-000028850000}"/>
    <cellStyle name="Normal 64 7 2" xfId="13473" xr:uid="{00000000-0005-0000-0000-000029850000}"/>
    <cellStyle name="Normal 64 7 2 2" xfId="43795" xr:uid="{00000000-0005-0000-0000-00002A850000}"/>
    <cellStyle name="Normal 64 7 2 3" xfId="28571" xr:uid="{00000000-0005-0000-0000-00002B850000}"/>
    <cellStyle name="Normal 64 7 3" xfId="8453" xr:uid="{00000000-0005-0000-0000-00002C850000}"/>
    <cellStyle name="Normal 64 7 3 2" xfId="38778" xr:uid="{00000000-0005-0000-0000-00002D850000}"/>
    <cellStyle name="Normal 64 7 3 3" xfId="23554" xr:uid="{00000000-0005-0000-0000-00002E850000}"/>
    <cellStyle name="Normal 64 7 4" xfId="33765" xr:uid="{00000000-0005-0000-0000-00002F850000}"/>
    <cellStyle name="Normal 64 7 5" xfId="18541" xr:uid="{00000000-0005-0000-0000-000030850000}"/>
    <cellStyle name="Normal 64 8" xfId="5090" xr:uid="{00000000-0005-0000-0000-000031850000}"/>
    <cellStyle name="Normal 64 8 2" xfId="15144" xr:uid="{00000000-0005-0000-0000-000032850000}"/>
    <cellStyle name="Normal 64 8 2 2" xfId="45466" xr:uid="{00000000-0005-0000-0000-000033850000}"/>
    <cellStyle name="Normal 64 8 2 3" xfId="30242" xr:uid="{00000000-0005-0000-0000-000034850000}"/>
    <cellStyle name="Normal 64 8 3" xfId="10124" xr:uid="{00000000-0005-0000-0000-000035850000}"/>
    <cellStyle name="Normal 64 8 3 2" xfId="40449" xr:uid="{00000000-0005-0000-0000-000036850000}"/>
    <cellStyle name="Normal 64 8 3 3" xfId="25225" xr:uid="{00000000-0005-0000-0000-000037850000}"/>
    <cellStyle name="Normal 64 8 4" xfId="35436" xr:uid="{00000000-0005-0000-0000-000038850000}"/>
    <cellStyle name="Normal 64 8 5" xfId="20212" xr:uid="{00000000-0005-0000-0000-000039850000}"/>
    <cellStyle name="Normal 64 9" xfId="11800" xr:uid="{00000000-0005-0000-0000-00003A850000}"/>
    <cellStyle name="Normal 64 9 2" xfId="42124" xr:uid="{00000000-0005-0000-0000-00003B850000}"/>
    <cellStyle name="Normal 64 9 3" xfId="26900" xr:uid="{00000000-0005-0000-0000-00003C850000}"/>
    <cellStyle name="Normal 65" xfId="1475" xr:uid="{00000000-0005-0000-0000-00003D850000}"/>
    <cellStyle name="Normal 65 10" xfId="6780" xr:uid="{00000000-0005-0000-0000-00003E850000}"/>
    <cellStyle name="Normal 65 10 2" xfId="37108" xr:uid="{00000000-0005-0000-0000-00003F850000}"/>
    <cellStyle name="Normal 65 10 3" xfId="21884" xr:uid="{00000000-0005-0000-0000-000040850000}"/>
    <cellStyle name="Normal 65 11" xfId="32099" xr:uid="{00000000-0005-0000-0000-000041850000}"/>
    <cellStyle name="Normal 65 12" xfId="16869" xr:uid="{00000000-0005-0000-0000-000042850000}"/>
    <cellStyle name="Normal 65 13" xfId="47310" xr:uid="{00000000-0005-0000-0000-000043850000}"/>
    <cellStyle name="Normal 65 2" xfId="1744" xr:uid="{00000000-0005-0000-0000-000044850000}"/>
    <cellStyle name="Normal 65 2 10" xfId="32150" xr:uid="{00000000-0005-0000-0000-000045850000}"/>
    <cellStyle name="Normal 65 2 11" xfId="16923" xr:uid="{00000000-0005-0000-0000-000046850000}"/>
    <cellStyle name="Normal 65 2 2" xfId="1852" xr:uid="{00000000-0005-0000-0000-000047850000}"/>
    <cellStyle name="Normal 65 2 2 10" xfId="17027" xr:uid="{00000000-0005-0000-0000-000048850000}"/>
    <cellStyle name="Normal 65 2 2 2" xfId="2069" xr:uid="{00000000-0005-0000-0000-000049850000}"/>
    <cellStyle name="Normal 65 2 2 2 2" xfId="2490" xr:uid="{00000000-0005-0000-0000-00004A850000}"/>
    <cellStyle name="Normal 65 2 2 2 2 2" xfId="3329" xr:uid="{00000000-0005-0000-0000-00004B850000}"/>
    <cellStyle name="Normal 65 2 2 2 2 2 2" xfId="5019" xr:uid="{00000000-0005-0000-0000-00004C850000}"/>
    <cellStyle name="Normal 65 2 2 2 2 2 2 2" xfId="15092" xr:uid="{00000000-0005-0000-0000-00004D850000}"/>
    <cellStyle name="Normal 65 2 2 2 2 2 2 2 2" xfId="45414" xr:uid="{00000000-0005-0000-0000-00004E850000}"/>
    <cellStyle name="Normal 65 2 2 2 2 2 2 2 3" xfId="30190" xr:uid="{00000000-0005-0000-0000-00004F850000}"/>
    <cellStyle name="Normal 65 2 2 2 2 2 2 3" xfId="10072" xr:uid="{00000000-0005-0000-0000-000050850000}"/>
    <cellStyle name="Normal 65 2 2 2 2 2 2 3 2" xfId="40397" xr:uid="{00000000-0005-0000-0000-000051850000}"/>
    <cellStyle name="Normal 65 2 2 2 2 2 2 3 3" xfId="25173" xr:uid="{00000000-0005-0000-0000-000052850000}"/>
    <cellStyle name="Normal 65 2 2 2 2 2 2 4" xfId="35384" xr:uid="{00000000-0005-0000-0000-000053850000}"/>
    <cellStyle name="Normal 65 2 2 2 2 2 2 5" xfId="20160" xr:uid="{00000000-0005-0000-0000-000054850000}"/>
    <cellStyle name="Normal 65 2 2 2 2 2 3" xfId="6711" xr:uid="{00000000-0005-0000-0000-000055850000}"/>
    <cellStyle name="Normal 65 2 2 2 2 2 3 2" xfId="16763" xr:uid="{00000000-0005-0000-0000-000056850000}"/>
    <cellStyle name="Normal 65 2 2 2 2 2 3 2 2" xfId="47085" xr:uid="{00000000-0005-0000-0000-000057850000}"/>
    <cellStyle name="Normal 65 2 2 2 2 2 3 2 3" xfId="31861" xr:uid="{00000000-0005-0000-0000-000058850000}"/>
    <cellStyle name="Normal 65 2 2 2 2 2 3 3" xfId="11743" xr:uid="{00000000-0005-0000-0000-000059850000}"/>
    <cellStyle name="Normal 65 2 2 2 2 2 3 3 2" xfId="42068" xr:uid="{00000000-0005-0000-0000-00005A850000}"/>
    <cellStyle name="Normal 65 2 2 2 2 2 3 3 3" xfId="26844" xr:uid="{00000000-0005-0000-0000-00005B850000}"/>
    <cellStyle name="Normal 65 2 2 2 2 2 3 4" xfId="37055" xr:uid="{00000000-0005-0000-0000-00005C850000}"/>
    <cellStyle name="Normal 65 2 2 2 2 2 3 5" xfId="21831" xr:uid="{00000000-0005-0000-0000-00005D850000}"/>
    <cellStyle name="Normal 65 2 2 2 2 2 4" xfId="13421" xr:uid="{00000000-0005-0000-0000-00005E850000}"/>
    <cellStyle name="Normal 65 2 2 2 2 2 4 2" xfId="43743" xr:uid="{00000000-0005-0000-0000-00005F850000}"/>
    <cellStyle name="Normal 65 2 2 2 2 2 4 3" xfId="28519" xr:uid="{00000000-0005-0000-0000-000060850000}"/>
    <cellStyle name="Normal 65 2 2 2 2 2 5" xfId="8400" xr:uid="{00000000-0005-0000-0000-000061850000}"/>
    <cellStyle name="Normal 65 2 2 2 2 2 5 2" xfId="38726" xr:uid="{00000000-0005-0000-0000-000062850000}"/>
    <cellStyle name="Normal 65 2 2 2 2 2 5 3" xfId="23502" xr:uid="{00000000-0005-0000-0000-000063850000}"/>
    <cellStyle name="Normal 65 2 2 2 2 2 6" xfId="33714" xr:uid="{00000000-0005-0000-0000-000064850000}"/>
    <cellStyle name="Normal 65 2 2 2 2 2 7" xfId="18489" xr:uid="{00000000-0005-0000-0000-000065850000}"/>
    <cellStyle name="Normal 65 2 2 2 2 3" xfId="4182" xr:uid="{00000000-0005-0000-0000-000066850000}"/>
    <cellStyle name="Normal 65 2 2 2 2 3 2" xfId="14256" xr:uid="{00000000-0005-0000-0000-000067850000}"/>
    <cellStyle name="Normal 65 2 2 2 2 3 2 2" xfId="44578" xr:uid="{00000000-0005-0000-0000-000068850000}"/>
    <cellStyle name="Normal 65 2 2 2 2 3 2 3" xfId="29354" xr:uid="{00000000-0005-0000-0000-000069850000}"/>
    <cellStyle name="Normal 65 2 2 2 2 3 3" xfId="9236" xr:uid="{00000000-0005-0000-0000-00006A850000}"/>
    <cellStyle name="Normal 65 2 2 2 2 3 3 2" xfId="39561" xr:uid="{00000000-0005-0000-0000-00006B850000}"/>
    <cellStyle name="Normal 65 2 2 2 2 3 3 3" xfId="24337" xr:uid="{00000000-0005-0000-0000-00006C850000}"/>
    <cellStyle name="Normal 65 2 2 2 2 3 4" xfId="34548" xr:uid="{00000000-0005-0000-0000-00006D850000}"/>
    <cellStyle name="Normal 65 2 2 2 2 3 5" xfId="19324" xr:uid="{00000000-0005-0000-0000-00006E850000}"/>
    <cellStyle name="Normal 65 2 2 2 2 4" xfId="5875" xr:uid="{00000000-0005-0000-0000-00006F850000}"/>
    <cellStyle name="Normal 65 2 2 2 2 4 2" xfId="15927" xr:uid="{00000000-0005-0000-0000-000070850000}"/>
    <cellStyle name="Normal 65 2 2 2 2 4 2 2" xfId="46249" xr:uid="{00000000-0005-0000-0000-000071850000}"/>
    <cellStyle name="Normal 65 2 2 2 2 4 2 3" xfId="31025" xr:uid="{00000000-0005-0000-0000-000072850000}"/>
    <cellStyle name="Normal 65 2 2 2 2 4 3" xfId="10907" xr:uid="{00000000-0005-0000-0000-000073850000}"/>
    <cellStyle name="Normal 65 2 2 2 2 4 3 2" xfId="41232" xr:uid="{00000000-0005-0000-0000-000074850000}"/>
    <cellStyle name="Normal 65 2 2 2 2 4 3 3" xfId="26008" xr:uid="{00000000-0005-0000-0000-000075850000}"/>
    <cellStyle name="Normal 65 2 2 2 2 4 4" xfId="36219" xr:uid="{00000000-0005-0000-0000-000076850000}"/>
    <cellStyle name="Normal 65 2 2 2 2 4 5" xfId="20995" xr:uid="{00000000-0005-0000-0000-000077850000}"/>
    <cellStyle name="Normal 65 2 2 2 2 5" xfId="12585" xr:uid="{00000000-0005-0000-0000-000078850000}"/>
    <cellStyle name="Normal 65 2 2 2 2 5 2" xfId="42907" xr:uid="{00000000-0005-0000-0000-000079850000}"/>
    <cellStyle name="Normal 65 2 2 2 2 5 3" xfId="27683" xr:uid="{00000000-0005-0000-0000-00007A850000}"/>
    <cellStyle name="Normal 65 2 2 2 2 6" xfId="7564" xr:uid="{00000000-0005-0000-0000-00007B850000}"/>
    <cellStyle name="Normal 65 2 2 2 2 6 2" xfId="37890" xr:uid="{00000000-0005-0000-0000-00007C850000}"/>
    <cellStyle name="Normal 65 2 2 2 2 6 3" xfId="22666" xr:uid="{00000000-0005-0000-0000-00007D850000}"/>
    <cellStyle name="Normal 65 2 2 2 2 7" xfId="32878" xr:uid="{00000000-0005-0000-0000-00007E850000}"/>
    <cellStyle name="Normal 65 2 2 2 2 8" xfId="17653" xr:uid="{00000000-0005-0000-0000-00007F850000}"/>
    <cellStyle name="Normal 65 2 2 2 3" xfId="2911" xr:uid="{00000000-0005-0000-0000-000080850000}"/>
    <cellStyle name="Normal 65 2 2 2 3 2" xfId="4601" xr:uid="{00000000-0005-0000-0000-000081850000}"/>
    <cellStyle name="Normal 65 2 2 2 3 2 2" xfId="14674" xr:uid="{00000000-0005-0000-0000-000082850000}"/>
    <cellStyle name="Normal 65 2 2 2 3 2 2 2" xfId="44996" xr:uid="{00000000-0005-0000-0000-000083850000}"/>
    <cellStyle name="Normal 65 2 2 2 3 2 2 3" xfId="29772" xr:uid="{00000000-0005-0000-0000-000084850000}"/>
    <cellStyle name="Normal 65 2 2 2 3 2 3" xfId="9654" xr:uid="{00000000-0005-0000-0000-000085850000}"/>
    <cellStyle name="Normal 65 2 2 2 3 2 3 2" xfId="39979" xr:uid="{00000000-0005-0000-0000-000086850000}"/>
    <cellStyle name="Normal 65 2 2 2 3 2 3 3" xfId="24755" xr:uid="{00000000-0005-0000-0000-000087850000}"/>
    <cellStyle name="Normal 65 2 2 2 3 2 4" xfId="34966" xr:uid="{00000000-0005-0000-0000-000088850000}"/>
    <cellStyle name="Normal 65 2 2 2 3 2 5" xfId="19742" xr:uid="{00000000-0005-0000-0000-000089850000}"/>
    <cellStyle name="Normal 65 2 2 2 3 3" xfId="6293" xr:uid="{00000000-0005-0000-0000-00008A850000}"/>
    <cellStyle name="Normal 65 2 2 2 3 3 2" xfId="16345" xr:uid="{00000000-0005-0000-0000-00008B850000}"/>
    <cellStyle name="Normal 65 2 2 2 3 3 2 2" xfId="46667" xr:uid="{00000000-0005-0000-0000-00008C850000}"/>
    <cellStyle name="Normal 65 2 2 2 3 3 2 3" xfId="31443" xr:uid="{00000000-0005-0000-0000-00008D850000}"/>
    <cellStyle name="Normal 65 2 2 2 3 3 3" xfId="11325" xr:uid="{00000000-0005-0000-0000-00008E850000}"/>
    <cellStyle name="Normal 65 2 2 2 3 3 3 2" xfId="41650" xr:uid="{00000000-0005-0000-0000-00008F850000}"/>
    <cellStyle name="Normal 65 2 2 2 3 3 3 3" xfId="26426" xr:uid="{00000000-0005-0000-0000-000090850000}"/>
    <cellStyle name="Normal 65 2 2 2 3 3 4" xfId="36637" xr:uid="{00000000-0005-0000-0000-000091850000}"/>
    <cellStyle name="Normal 65 2 2 2 3 3 5" xfId="21413" xr:uid="{00000000-0005-0000-0000-000092850000}"/>
    <cellStyle name="Normal 65 2 2 2 3 4" xfId="13003" xr:uid="{00000000-0005-0000-0000-000093850000}"/>
    <cellStyle name="Normal 65 2 2 2 3 4 2" xfId="43325" xr:uid="{00000000-0005-0000-0000-000094850000}"/>
    <cellStyle name="Normal 65 2 2 2 3 4 3" xfId="28101" xr:uid="{00000000-0005-0000-0000-000095850000}"/>
    <cellStyle name="Normal 65 2 2 2 3 5" xfId="7982" xr:uid="{00000000-0005-0000-0000-000096850000}"/>
    <cellStyle name="Normal 65 2 2 2 3 5 2" xfId="38308" xr:uid="{00000000-0005-0000-0000-000097850000}"/>
    <cellStyle name="Normal 65 2 2 2 3 5 3" xfId="23084" xr:uid="{00000000-0005-0000-0000-000098850000}"/>
    <cellStyle name="Normal 65 2 2 2 3 6" xfId="33296" xr:uid="{00000000-0005-0000-0000-000099850000}"/>
    <cellStyle name="Normal 65 2 2 2 3 7" xfId="18071" xr:uid="{00000000-0005-0000-0000-00009A850000}"/>
    <cellStyle name="Normal 65 2 2 2 4" xfId="3764" xr:uid="{00000000-0005-0000-0000-00009B850000}"/>
    <cellStyle name="Normal 65 2 2 2 4 2" xfId="13838" xr:uid="{00000000-0005-0000-0000-00009C850000}"/>
    <cellStyle name="Normal 65 2 2 2 4 2 2" xfId="44160" xr:uid="{00000000-0005-0000-0000-00009D850000}"/>
    <cellStyle name="Normal 65 2 2 2 4 2 3" xfId="28936" xr:uid="{00000000-0005-0000-0000-00009E850000}"/>
    <cellStyle name="Normal 65 2 2 2 4 3" xfId="8818" xr:uid="{00000000-0005-0000-0000-00009F850000}"/>
    <cellStyle name="Normal 65 2 2 2 4 3 2" xfId="39143" xr:uid="{00000000-0005-0000-0000-0000A0850000}"/>
    <cellStyle name="Normal 65 2 2 2 4 3 3" xfId="23919" xr:uid="{00000000-0005-0000-0000-0000A1850000}"/>
    <cellStyle name="Normal 65 2 2 2 4 4" xfId="34130" xr:uid="{00000000-0005-0000-0000-0000A2850000}"/>
    <cellStyle name="Normal 65 2 2 2 4 5" xfId="18906" xr:uid="{00000000-0005-0000-0000-0000A3850000}"/>
    <cellStyle name="Normal 65 2 2 2 5" xfId="5457" xr:uid="{00000000-0005-0000-0000-0000A4850000}"/>
    <cellStyle name="Normal 65 2 2 2 5 2" xfId="15509" xr:uid="{00000000-0005-0000-0000-0000A5850000}"/>
    <cellStyle name="Normal 65 2 2 2 5 2 2" xfId="45831" xr:uid="{00000000-0005-0000-0000-0000A6850000}"/>
    <cellStyle name="Normal 65 2 2 2 5 2 3" xfId="30607" xr:uid="{00000000-0005-0000-0000-0000A7850000}"/>
    <cellStyle name="Normal 65 2 2 2 5 3" xfId="10489" xr:uid="{00000000-0005-0000-0000-0000A8850000}"/>
    <cellStyle name="Normal 65 2 2 2 5 3 2" xfId="40814" xr:uid="{00000000-0005-0000-0000-0000A9850000}"/>
    <cellStyle name="Normal 65 2 2 2 5 3 3" xfId="25590" xr:uid="{00000000-0005-0000-0000-0000AA850000}"/>
    <cellStyle name="Normal 65 2 2 2 5 4" xfId="35801" xr:uid="{00000000-0005-0000-0000-0000AB850000}"/>
    <cellStyle name="Normal 65 2 2 2 5 5" xfId="20577" xr:uid="{00000000-0005-0000-0000-0000AC850000}"/>
    <cellStyle name="Normal 65 2 2 2 6" xfId="12167" xr:uid="{00000000-0005-0000-0000-0000AD850000}"/>
    <cellStyle name="Normal 65 2 2 2 6 2" xfId="42489" xr:uid="{00000000-0005-0000-0000-0000AE850000}"/>
    <cellStyle name="Normal 65 2 2 2 6 3" xfId="27265" xr:uid="{00000000-0005-0000-0000-0000AF850000}"/>
    <cellStyle name="Normal 65 2 2 2 7" xfId="7146" xr:uid="{00000000-0005-0000-0000-0000B0850000}"/>
    <cellStyle name="Normal 65 2 2 2 7 2" xfId="37472" xr:uid="{00000000-0005-0000-0000-0000B1850000}"/>
    <cellStyle name="Normal 65 2 2 2 7 3" xfId="22248" xr:uid="{00000000-0005-0000-0000-0000B2850000}"/>
    <cellStyle name="Normal 65 2 2 2 8" xfId="32460" xr:uid="{00000000-0005-0000-0000-0000B3850000}"/>
    <cellStyle name="Normal 65 2 2 2 9" xfId="17235" xr:uid="{00000000-0005-0000-0000-0000B4850000}"/>
    <cellStyle name="Normal 65 2 2 3" xfId="2282" xr:uid="{00000000-0005-0000-0000-0000B5850000}"/>
    <cellStyle name="Normal 65 2 2 3 2" xfId="3121" xr:uid="{00000000-0005-0000-0000-0000B6850000}"/>
    <cellStyle name="Normal 65 2 2 3 2 2" xfId="4811" xr:uid="{00000000-0005-0000-0000-0000B7850000}"/>
    <cellStyle name="Normal 65 2 2 3 2 2 2" xfId="14884" xr:uid="{00000000-0005-0000-0000-0000B8850000}"/>
    <cellStyle name="Normal 65 2 2 3 2 2 2 2" xfId="45206" xr:uid="{00000000-0005-0000-0000-0000B9850000}"/>
    <cellStyle name="Normal 65 2 2 3 2 2 2 3" xfId="29982" xr:uid="{00000000-0005-0000-0000-0000BA850000}"/>
    <cellStyle name="Normal 65 2 2 3 2 2 3" xfId="9864" xr:uid="{00000000-0005-0000-0000-0000BB850000}"/>
    <cellStyle name="Normal 65 2 2 3 2 2 3 2" xfId="40189" xr:uid="{00000000-0005-0000-0000-0000BC850000}"/>
    <cellStyle name="Normal 65 2 2 3 2 2 3 3" xfId="24965" xr:uid="{00000000-0005-0000-0000-0000BD850000}"/>
    <cellStyle name="Normal 65 2 2 3 2 2 4" xfId="35176" xr:uid="{00000000-0005-0000-0000-0000BE850000}"/>
    <cellStyle name="Normal 65 2 2 3 2 2 5" xfId="19952" xr:uid="{00000000-0005-0000-0000-0000BF850000}"/>
    <cellStyle name="Normal 65 2 2 3 2 3" xfId="6503" xr:uid="{00000000-0005-0000-0000-0000C0850000}"/>
    <cellStyle name="Normal 65 2 2 3 2 3 2" xfId="16555" xr:uid="{00000000-0005-0000-0000-0000C1850000}"/>
    <cellStyle name="Normal 65 2 2 3 2 3 2 2" xfId="46877" xr:uid="{00000000-0005-0000-0000-0000C2850000}"/>
    <cellStyle name="Normal 65 2 2 3 2 3 2 3" xfId="31653" xr:uid="{00000000-0005-0000-0000-0000C3850000}"/>
    <cellStyle name="Normal 65 2 2 3 2 3 3" xfId="11535" xr:uid="{00000000-0005-0000-0000-0000C4850000}"/>
    <cellStyle name="Normal 65 2 2 3 2 3 3 2" xfId="41860" xr:uid="{00000000-0005-0000-0000-0000C5850000}"/>
    <cellStyle name="Normal 65 2 2 3 2 3 3 3" xfId="26636" xr:uid="{00000000-0005-0000-0000-0000C6850000}"/>
    <cellStyle name="Normal 65 2 2 3 2 3 4" xfId="36847" xr:uid="{00000000-0005-0000-0000-0000C7850000}"/>
    <cellStyle name="Normal 65 2 2 3 2 3 5" xfId="21623" xr:uid="{00000000-0005-0000-0000-0000C8850000}"/>
    <cellStyle name="Normal 65 2 2 3 2 4" xfId="13213" xr:uid="{00000000-0005-0000-0000-0000C9850000}"/>
    <cellStyle name="Normal 65 2 2 3 2 4 2" xfId="43535" xr:uid="{00000000-0005-0000-0000-0000CA850000}"/>
    <cellStyle name="Normal 65 2 2 3 2 4 3" xfId="28311" xr:uid="{00000000-0005-0000-0000-0000CB850000}"/>
    <cellStyle name="Normal 65 2 2 3 2 5" xfId="8192" xr:uid="{00000000-0005-0000-0000-0000CC850000}"/>
    <cellStyle name="Normal 65 2 2 3 2 5 2" xfId="38518" xr:uid="{00000000-0005-0000-0000-0000CD850000}"/>
    <cellStyle name="Normal 65 2 2 3 2 5 3" xfId="23294" xr:uid="{00000000-0005-0000-0000-0000CE850000}"/>
    <cellStyle name="Normal 65 2 2 3 2 6" xfId="33506" xr:uid="{00000000-0005-0000-0000-0000CF850000}"/>
    <cellStyle name="Normal 65 2 2 3 2 7" xfId="18281" xr:uid="{00000000-0005-0000-0000-0000D0850000}"/>
    <cellStyle name="Normal 65 2 2 3 3" xfId="3974" xr:uid="{00000000-0005-0000-0000-0000D1850000}"/>
    <cellStyle name="Normal 65 2 2 3 3 2" xfId="14048" xr:uid="{00000000-0005-0000-0000-0000D2850000}"/>
    <cellStyle name="Normal 65 2 2 3 3 2 2" xfId="44370" xr:uid="{00000000-0005-0000-0000-0000D3850000}"/>
    <cellStyle name="Normal 65 2 2 3 3 2 3" xfId="29146" xr:uid="{00000000-0005-0000-0000-0000D4850000}"/>
    <cellStyle name="Normal 65 2 2 3 3 3" xfId="9028" xr:uid="{00000000-0005-0000-0000-0000D5850000}"/>
    <cellStyle name="Normal 65 2 2 3 3 3 2" xfId="39353" xr:uid="{00000000-0005-0000-0000-0000D6850000}"/>
    <cellStyle name="Normal 65 2 2 3 3 3 3" xfId="24129" xr:uid="{00000000-0005-0000-0000-0000D7850000}"/>
    <cellStyle name="Normal 65 2 2 3 3 4" xfId="34340" xr:uid="{00000000-0005-0000-0000-0000D8850000}"/>
    <cellStyle name="Normal 65 2 2 3 3 5" xfId="19116" xr:uid="{00000000-0005-0000-0000-0000D9850000}"/>
    <cellStyle name="Normal 65 2 2 3 4" xfId="5667" xr:uid="{00000000-0005-0000-0000-0000DA850000}"/>
    <cellStyle name="Normal 65 2 2 3 4 2" xfId="15719" xr:uid="{00000000-0005-0000-0000-0000DB850000}"/>
    <cellStyle name="Normal 65 2 2 3 4 2 2" xfId="46041" xr:uid="{00000000-0005-0000-0000-0000DC850000}"/>
    <cellStyle name="Normal 65 2 2 3 4 2 3" xfId="30817" xr:uid="{00000000-0005-0000-0000-0000DD850000}"/>
    <cellStyle name="Normal 65 2 2 3 4 3" xfId="10699" xr:uid="{00000000-0005-0000-0000-0000DE850000}"/>
    <cellStyle name="Normal 65 2 2 3 4 3 2" xfId="41024" xr:uid="{00000000-0005-0000-0000-0000DF850000}"/>
    <cellStyle name="Normal 65 2 2 3 4 3 3" xfId="25800" xr:uid="{00000000-0005-0000-0000-0000E0850000}"/>
    <cellStyle name="Normal 65 2 2 3 4 4" xfId="36011" xr:uid="{00000000-0005-0000-0000-0000E1850000}"/>
    <cellStyle name="Normal 65 2 2 3 4 5" xfId="20787" xr:uid="{00000000-0005-0000-0000-0000E2850000}"/>
    <cellStyle name="Normal 65 2 2 3 5" xfId="12377" xr:uid="{00000000-0005-0000-0000-0000E3850000}"/>
    <cellStyle name="Normal 65 2 2 3 5 2" xfId="42699" xr:uid="{00000000-0005-0000-0000-0000E4850000}"/>
    <cellStyle name="Normal 65 2 2 3 5 3" xfId="27475" xr:uid="{00000000-0005-0000-0000-0000E5850000}"/>
    <cellStyle name="Normal 65 2 2 3 6" xfId="7356" xr:uid="{00000000-0005-0000-0000-0000E6850000}"/>
    <cellStyle name="Normal 65 2 2 3 6 2" xfId="37682" xr:uid="{00000000-0005-0000-0000-0000E7850000}"/>
    <cellStyle name="Normal 65 2 2 3 6 3" xfId="22458" xr:uid="{00000000-0005-0000-0000-0000E8850000}"/>
    <cellStyle name="Normal 65 2 2 3 7" xfId="32670" xr:uid="{00000000-0005-0000-0000-0000E9850000}"/>
    <cellStyle name="Normal 65 2 2 3 8" xfId="17445" xr:uid="{00000000-0005-0000-0000-0000EA850000}"/>
    <cellStyle name="Normal 65 2 2 4" xfId="2703" xr:uid="{00000000-0005-0000-0000-0000EB850000}"/>
    <cellStyle name="Normal 65 2 2 4 2" xfId="4393" xr:uid="{00000000-0005-0000-0000-0000EC850000}"/>
    <cellStyle name="Normal 65 2 2 4 2 2" xfId="14466" xr:uid="{00000000-0005-0000-0000-0000ED850000}"/>
    <cellStyle name="Normal 65 2 2 4 2 2 2" xfId="44788" xr:uid="{00000000-0005-0000-0000-0000EE850000}"/>
    <cellStyle name="Normal 65 2 2 4 2 2 3" xfId="29564" xr:uid="{00000000-0005-0000-0000-0000EF850000}"/>
    <cellStyle name="Normal 65 2 2 4 2 3" xfId="9446" xr:uid="{00000000-0005-0000-0000-0000F0850000}"/>
    <cellStyle name="Normal 65 2 2 4 2 3 2" xfId="39771" xr:uid="{00000000-0005-0000-0000-0000F1850000}"/>
    <cellStyle name="Normal 65 2 2 4 2 3 3" xfId="24547" xr:uid="{00000000-0005-0000-0000-0000F2850000}"/>
    <cellStyle name="Normal 65 2 2 4 2 4" xfId="34758" xr:uid="{00000000-0005-0000-0000-0000F3850000}"/>
    <cellStyle name="Normal 65 2 2 4 2 5" xfId="19534" xr:uid="{00000000-0005-0000-0000-0000F4850000}"/>
    <cellStyle name="Normal 65 2 2 4 3" xfId="6085" xr:uid="{00000000-0005-0000-0000-0000F5850000}"/>
    <cellStyle name="Normal 65 2 2 4 3 2" xfId="16137" xr:uid="{00000000-0005-0000-0000-0000F6850000}"/>
    <cellStyle name="Normal 65 2 2 4 3 2 2" xfId="46459" xr:uid="{00000000-0005-0000-0000-0000F7850000}"/>
    <cellStyle name="Normal 65 2 2 4 3 2 3" xfId="31235" xr:uid="{00000000-0005-0000-0000-0000F8850000}"/>
    <cellStyle name="Normal 65 2 2 4 3 3" xfId="11117" xr:uid="{00000000-0005-0000-0000-0000F9850000}"/>
    <cellStyle name="Normal 65 2 2 4 3 3 2" xfId="41442" xr:uid="{00000000-0005-0000-0000-0000FA850000}"/>
    <cellStyle name="Normal 65 2 2 4 3 3 3" xfId="26218" xr:uid="{00000000-0005-0000-0000-0000FB850000}"/>
    <cellStyle name="Normal 65 2 2 4 3 4" xfId="36429" xr:uid="{00000000-0005-0000-0000-0000FC850000}"/>
    <cellStyle name="Normal 65 2 2 4 3 5" xfId="21205" xr:uid="{00000000-0005-0000-0000-0000FD850000}"/>
    <cellStyle name="Normal 65 2 2 4 4" xfId="12795" xr:uid="{00000000-0005-0000-0000-0000FE850000}"/>
    <cellStyle name="Normal 65 2 2 4 4 2" xfId="43117" xr:uid="{00000000-0005-0000-0000-0000FF850000}"/>
    <cellStyle name="Normal 65 2 2 4 4 3" xfId="27893" xr:uid="{00000000-0005-0000-0000-000000860000}"/>
    <cellStyle name="Normal 65 2 2 4 5" xfId="7774" xr:uid="{00000000-0005-0000-0000-000001860000}"/>
    <cellStyle name="Normal 65 2 2 4 5 2" xfId="38100" xr:uid="{00000000-0005-0000-0000-000002860000}"/>
    <cellStyle name="Normal 65 2 2 4 5 3" xfId="22876" xr:uid="{00000000-0005-0000-0000-000003860000}"/>
    <cellStyle name="Normal 65 2 2 4 6" xfId="33088" xr:uid="{00000000-0005-0000-0000-000004860000}"/>
    <cellStyle name="Normal 65 2 2 4 7" xfId="17863" xr:uid="{00000000-0005-0000-0000-000005860000}"/>
    <cellStyle name="Normal 65 2 2 5" xfId="3556" xr:uid="{00000000-0005-0000-0000-000006860000}"/>
    <cellStyle name="Normal 65 2 2 5 2" xfId="13630" xr:uid="{00000000-0005-0000-0000-000007860000}"/>
    <cellStyle name="Normal 65 2 2 5 2 2" xfId="43952" xr:uid="{00000000-0005-0000-0000-000008860000}"/>
    <cellStyle name="Normal 65 2 2 5 2 3" xfId="28728" xr:uid="{00000000-0005-0000-0000-000009860000}"/>
    <cellStyle name="Normal 65 2 2 5 3" xfId="8610" xr:uid="{00000000-0005-0000-0000-00000A860000}"/>
    <cellStyle name="Normal 65 2 2 5 3 2" xfId="38935" xr:uid="{00000000-0005-0000-0000-00000B860000}"/>
    <cellStyle name="Normal 65 2 2 5 3 3" xfId="23711" xr:uid="{00000000-0005-0000-0000-00000C860000}"/>
    <cellStyle name="Normal 65 2 2 5 4" xfId="33922" xr:uid="{00000000-0005-0000-0000-00000D860000}"/>
    <cellStyle name="Normal 65 2 2 5 5" xfId="18698" xr:uid="{00000000-0005-0000-0000-00000E860000}"/>
    <cellStyle name="Normal 65 2 2 6" xfId="5249" xr:uid="{00000000-0005-0000-0000-00000F860000}"/>
    <cellStyle name="Normal 65 2 2 6 2" xfId="15301" xr:uid="{00000000-0005-0000-0000-000010860000}"/>
    <cellStyle name="Normal 65 2 2 6 2 2" xfId="45623" xr:uid="{00000000-0005-0000-0000-000011860000}"/>
    <cellStyle name="Normal 65 2 2 6 2 3" xfId="30399" xr:uid="{00000000-0005-0000-0000-000012860000}"/>
    <cellStyle name="Normal 65 2 2 6 3" xfId="10281" xr:uid="{00000000-0005-0000-0000-000013860000}"/>
    <cellStyle name="Normal 65 2 2 6 3 2" xfId="40606" xr:uid="{00000000-0005-0000-0000-000014860000}"/>
    <cellStyle name="Normal 65 2 2 6 3 3" xfId="25382" xr:uid="{00000000-0005-0000-0000-000015860000}"/>
    <cellStyle name="Normal 65 2 2 6 4" xfId="35593" xr:uid="{00000000-0005-0000-0000-000016860000}"/>
    <cellStyle name="Normal 65 2 2 6 5" xfId="20369" xr:uid="{00000000-0005-0000-0000-000017860000}"/>
    <cellStyle name="Normal 65 2 2 7" xfId="11959" xr:uid="{00000000-0005-0000-0000-000018860000}"/>
    <cellStyle name="Normal 65 2 2 7 2" xfId="42281" xr:uid="{00000000-0005-0000-0000-000019860000}"/>
    <cellStyle name="Normal 65 2 2 7 3" xfId="27057" xr:uid="{00000000-0005-0000-0000-00001A860000}"/>
    <cellStyle name="Normal 65 2 2 8" xfId="6938" xr:uid="{00000000-0005-0000-0000-00001B860000}"/>
    <cellStyle name="Normal 65 2 2 8 2" xfId="37264" xr:uid="{00000000-0005-0000-0000-00001C860000}"/>
    <cellStyle name="Normal 65 2 2 8 3" xfId="22040" xr:uid="{00000000-0005-0000-0000-00001D860000}"/>
    <cellStyle name="Normal 65 2 2 9" xfId="32252" xr:uid="{00000000-0005-0000-0000-00001E860000}"/>
    <cellStyle name="Normal 65 2 3" xfId="1965" xr:uid="{00000000-0005-0000-0000-00001F860000}"/>
    <cellStyle name="Normal 65 2 3 2" xfId="2386" xr:uid="{00000000-0005-0000-0000-000020860000}"/>
    <cellStyle name="Normal 65 2 3 2 2" xfId="3225" xr:uid="{00000000-0005-0000-0000-000021860000}"/>
    <cellStyle name="Normal 65 2 3 2 2 2" xfId="4915" xr:uid="{00000000-0005-0000-0000-000022860000}"/>
    <cellStyle name="Normal 65 2 3 2 2 2 2" xfId="14988" xr:uid="{00000000-0005-0000-0000-000023860000}"/>
    <cellStyle name="Normal 65 2 3 2 2 2 2 2" xfId="45310" xr:uid="{00000000-0005-0000-0000-000024860000}"/>
    <cellStyle name="Normal 65 2 3 2 2 2 2 3" xfId="30086" xr:uid="{00000000-0005-0000-0000-000025860000}"/>
    <cellStyle name="Normal 65 2 3 2 2 2 3" xfId="9968" xr:uid="{00000000-0005-0000-0000-000026860000}"/>
    <cellStyle name="Normal 65 2 3 2 2 2 3 2" xfId="40293" xr:uid="{00000000-0005-0000-0000-000027860000}"/>
    <cellStyle name="Normal 65 2 3 2 2 2 3 3" xfId="25069" xr:uid="{00000000-0005-0000-0000-000028860000}"/>
    <cellStyle name="Normal 65 2 3 2 2 2 4" xfId="35280" xr:uid="{00000000-0005-0000-0000-000029860000}"/>
    <cellStyle name="Normal 65 2 3 2 2 2 5" xfId="20056" xr:uid="{00000000-0005-0000-0000-00002A860000}"/>
    <cellStyle name="Normal 65 2 3 2 2 3" xfId="6607" xr:uid="{00000000-0005-0000-0000-00002B860000}"/>
    <cellStyle name="Normal 65 2 3 2 2 3 2" xfId="16659" xr:uid="{00000000-0005-0000-0000-00002C860000}"/>
    <cellStyle name="Normal 65 2 3 2 2 3 2 2" xfId="46981" xr:uid="{00000000-0005-0000-0000-00002D860000}"/>
    <cellStyle name="Normal 65 2 3 2 2 3 2 3" xfId="31757" xr:uid="{00000000-0005-0000-0000-00002E860000}"/>
    <cellStyle name="Normal 65 2 3 2 2 3 3" xfId="11639" xr:uid="{00000000-0005-0000-0000-00002F860000}"/>
    <cellStyle name="Normal 65 2 3 2 2 3 3 2" xfId="41964" xr:uid="{00000000-0005-0000-0000-000030860000}"/>
    <cellStyle name="Normal 65 2 3 2 2 3 3 3" xfId="26740" xr:uid="{00000000-0005-0000-0000-000031860000}"/>
    <cellStyle name="Normal 65 2 3 2 2 3 4" xfId="36951" xr:uid="{00000000-0005-0000-0000-000032860000}"/>
    <cellStyle name="Normal 65 2 3 2 2 3 5" xfId="21727" xr:uid="{00000000-0005-0000-0000-000033860000}"/>
    <cellStyle name="Normal 65 2 3 2 2 4" xfId="13317" xr:uid="{00000000-0005-0000-0000-000034860000}"/>
    <cellStyle name="Normal 65 2 3 2 2 4 2" xfId="43639" xr:uid="{00000000-0005-0000-0000-000035860000}"/>
    <cellStyle name="Normal 65 2 3 2 2 4 3" xfId="28415" xr:uid="{00000000-0005-0000-0000-000036860000}"/>
    <cellStyle name="Normal 65 2 3 2 2 5" xfId="8296" xr:uid="{00000000-0005-0000-0000-000037860000}"/>
    <cellStyle name="Normal 65 2 3 2 2 5 2" xfId="38622" xr:uid="{00000000-0005-0000-0000-000038860000}"/>
    <cellStyle name="Normal 65 2 3 2 2 5 3" xfId="23398" xr:uid="{00000000-0005-0000-0000-000039860000}"/>
    <cellStyle name="Normal 65 2 3 2 2 6" xfId="33610" xr:uid="{00000000-0005-0000-0000-00003A860000}"/>
    <cellStyle name="Normal 65 2 3 2 2 7" xfId="18385" xr:uid="{00000000-0005-0000-0000-00003B860000}"/>
    <cellStyle name="Normal 65 2 3 2 3" xfId="4078" xr:uid="{00000000-0005-0000-0000-00003C860000}"/>
    <cellStyle name="Normal 65 2 3 2 3 2" xfId="14152" xr:uid="{00000000-0005-0000-0000-00003D860000}"/>
    <cellStyle name="Normal 65 2 3 2 3 2 2" xfId="44474" xr:uid="{00000000-0005-0000-0000-00003E860000}"/>
    <cellStyle name="Normal 65 2 3 2 3 2 3" xfId="29250" xr:uid="{00000000-0005-0000-0000-00003F860000}"/>
    <cellStyle name="Normal 65 2 3 2 3 3" xfId="9132" xr:uid="{00000000-0005-0000-0000-000040860000}"/>
    <cellStyle name="Normal 65 2 3 2 3 3 2" xfId="39457" xr:uid="{00000000-0005-0000-0000-000041860000}"/>
    <cellStyle name="Normal 65 2 3 2 3 3 3" xfId="24233" xr:uid="{00000000-0005-0000-0000-000042860000}"/>
    <cellStyle name="Normal 65 2 3 2 3 4" xfId="34444" xr:uid="{00000000-0005-0000-0000-000043860000}"/>
    <cellStyle name="Normal 65 2 3 2 3 5" xfId="19220" xr:uid="{00000000-0005-0000-0000-000044860000}"/>
    <cellStyle name="Normal 65 2 3 2 4" xfId="5771" xr:uid="{00000000-0005-0000-0000-000045860000}"/>
    <cellStyle name="Normal 65 2 3 2 4 2" xfId="15823" xr:uid="{00000000-0005-0000-0000-000046860000}"/>
    <cellStyle name="Normal 65 2 3 2 4 2 2" xfId="46145" xr:uid="{00000000-0005-0000-0000-000047860000}"/>
    <cellStyle name="Normal 65 2 3 2 4 2 3" xfId="30921" xr:uid="{00000000-0005-0000-0000-000048860000}"/>
    <cellStyle name="Normal 65 2 3 2 4 3" xfId="10803" xr:uid="{00000000-0005-0000-0000-000049860000}"/>
    <cellStyle name="Normal 65 2 3 2 4 3 2" xfId="41128" xr:uid="{00000000-0005-0000-0000-00004A860000}"/>
    <cellStyle name="Normal 65 2 3 2 4 3 3" xfId="25904" xr:uid="{00000000-0005-0000-0000-00004B860000}"/>
    <cellStyle name="Normal 65 2 3 2 4 4" xfId="36115" xr:uid="{00000000-0005-0000-0000-00004C860000}"/>
    <cellStyle name="Normal 65 2 3 2 4 5" xfId="20891" xr:uid="{00000000-0005-0000-0000-00004D860000}"/>
    <cellStyle name="Normal 65 2 3 2 5" xfId="12481" xr:uid="{00000000-0005-0000-0000-00004E860000}"/>
    <cellStyle name="Normal 65 2 3 2 5 2" xfId="42803" xr:uid="{00000000-0005-0000-0000-00004F860000}"/>
    <cellStyle name="Normal 65 2 3 2 5 3" xfId="27579" xr:uid="{00000000-0005-0000-0000-000050860000}"/>
    <cellStyle name="Normal 65 2 3 2 6" xfId="7460" xr:uid="{00000000-0005-0000-0000-000051860000}"/>
    <cellStyle name="Normal 65 2 3 2 6 2" xfId="37786" xr:uid="{00000000-0005-0000-0000-000052860000}"/>
    <cellStyle name="Normal 65 2 3 2 6 3" xfId="22562" xr:uid="{00000000-0005-0000-0000-000053860000}"/>
    <cellStyle name="Normal 65 2 3 2 7" xfId="32774" xr:uid="{00000000-0005-0000-0000-000054860000}"/>
    <cellStyle name="Normal 65 2 3 2 8" xfId="17549" xr:uid="{00000000-0005-0000-0000-000055860000}"/>
    <cellStyle name="Normal 65 2 3 3" xfId="2807" xr:uid="{00000000-0005-0000-0000-000056860000}"/>
    <cellStyle name="Normal 65 2 3 3 2" xfId="4497" xr:uid="{00000000-0005-0000-0000-000057860000}"/>
    <cellStyle name="Normal 65 2 3 3 2 2" xfId="14570" xr:uid="{00000000-0005-0000-0000-000058860000}"/>
    <cellStyle name="Normal 65 2 3 3 2 2 2" xfId="44892" xr:uid="{00000000-0005-0000-0000-000059860000}"/>
    <cellStyle name="Normal 65 2 3 3 2 2 3" xfId="29668" xr:uid="{00000000-0005-0000-0000-00005A860000}"/>
    <cellStyle name="Normal 65 2 3 3 2 3" xfId="9550" xr:uid="{00000000-0005-0000-0000-00005B860000}"/>
    <cellStyle name="Normal 65 2 3 3 2 3 2" xfId="39875" xr:uid="{00000000-0005-0000-0000-00005C860000}"/>
    <cellStyle name="Normal 65 2 3 3 2 3 3" xfId="24651" xr:uid="{00000000-0005-0000-0000-00005D860000}"/>
    <cellStyle name="Normal 65 2 3 3 2 4" xfId="34862" xr:uid="{00000000-0005-0000-0000-00005E860000}"/>
    <cellStyle name="Normal 65 2 3 3 2 5" xfId="19638" xr:uid="{00000000-0005-0000-0000-00005F860000}"/>
    <cellStyle name="Normal 65 2 3 3 3" xfId="6189" xr:uid="{00000000-0005-0000-0000-000060860000}"/>
    <cellStyle name="Normal 65 2 3 3 3 2" xfId="16241" xr:uid="{00000000-0005-0000-0000-000061860000}"/>
    <cellStyle name="Normal 65 2 3 3 3 2 2" xfId="46563" xr:uid="{00000000-0005-0000-0000-000062860000}"/>
    <cellStyle name="Normal 65 2 3 3 3 2 3" xfId="31339" xr:uid="{00000000-0005-0000-0000-000063860000}"/>
    <cellStyle name="Normal 65 2 3 3 3 3" xfId="11221" xr:uid="{00000000-0005-0000-0000-000064860000}"/>
    <cellStyle name="Normal 65 2 3 3 3 3 2" xfId="41546" xr:uid="{00000000-0005-0000-0000-000065860000}"/>
    <cellStyle name="Normal 65 2 3 3 3 3 3" xfId="26322" xr:uid="{00000000-0005-0000-0000-000066860000}"/>
    <cellStyle name="Normal 65 2 3 3 3 4" xfId="36533" xr:uid="{00000000-0005-0000-0000-000067860000}"/>
    <cellStyle name="Normal 65 2 3 3 3 5" xfId="21309" xr:uid="{00000000-0005-0000-0000-000068860000}"/>
    <cellStyle name="Normal 65 2 3 3 4" xfId="12899" xr:uid="{00000000-0005-0000-0000-000069860000}"/>
    <cellStyle name="Normal 65 2 3 3 4 2" xfId="43221" xr:uid="{00000000-0005-0000-0000-00006A860000}"/>
    <cellStyle name="Normal 65 2 3 3 4 3" xfId="27997" xr:uid="{00000000-0005-0000-0000-00006B860000}"/>
    <cellStyle name="Normal 65 2 3 3 5" xfId="7878" xr:uid="{00000000-0005-0000-0000-00006C860000}"/>
    <cellStyle name="Normal 65 2 3 3 5 2" xfId="38204" xr:uid="{00000000-0005-0000-0000-00006D860000}"/>
    <cellStyle name="Normal 65 2 3 3 5 3" xfId="22980" xr:uid="{00000000-0005-0000-0000-00006E860000}"/>
    <cellStyle name="Normal 65 2 3 3 6" xfId="33192" xr:uid="{00000000-0005-0000-0000-00006F860000}"/>
    <cellStyle name="Normal 65 2 3 3 7" xfId="17967" xr:uid="{00000000-0005-0000-0000-000070860000}"/>
    <cellStyle name="Normal 65 2 3 4" xfId="3660" xr:uid="{00000000-0005-0000-0000-000071860000}"/>
    <cellStyle name="Normal 65 2 3 4 2" xfId="13734" xr:uid="{00000000-0005-0000-0000-000072860000}"/>
    <cellStyle name="Normal 65 2 3 4 2 2" xfId="44056" xr:uid="{00000000-0005-0000-0000-000073860000}"/>
    <cellStyle name="Normal 65 2 3 4 2 3" xfId="28832" xr:uid="{00000000-0005-0000-0000-000074860000}"/>
    <cellStyle name="Normal 65 2 3 4 3" xfId="8714" xr:uid="{00000000-0005-0000-0000-000075860000}"/>
    <cellStyle name="Normal 65 2 3 4 3 2" xfId="39039" xr:uid="{00000000-0005-0000-0000-000076860000}"/>
    <cellStyle name="Normal 65 2 3 4 3 3" xfId="23815" xr:uid="{00000000-0005-0000-0000-000077860000}"/>
    <cellStyle name="Normal 65 2 3 4 4" xfId="34026" xr:uid="{00000000-0005-0000-0000-000078860000}"/>
    <cellStyle name="Normal 65 2 3 4 5" xfId="18802" xr:uid="{00000000-0005-0000-0000-000079860000}"/>
    <cellStyle name="Normal 65 2 3 5" xfId="5353" xr:uid="{00000000-0005-0000-0000-00007A860000}"/>
    <cellStyle name="Normal 65 2 3 5 2" xfId="15405" xr:uid="{00000000-0005-0000-0000-00007B860000}"/>
    <cellStyle name="Normal 65 2 3 5 2 2" xfId="45727" xr:uid="{00000000-0005-0000-0000-00007C860000}"/>
    <cellStyle name="Normal 65 2 3 5 2 3" xfId="30503" xr:uid="{00000000-0005-0000-0000-00007D860000}"/>
    <cellStyle name="Normal 65 2 3 5 3" xfId="10385" xr:uid="{00000000-0005-0000-0000-00007E860000}"/>
    <cellStyle name="Normal 65 2 3 5 3 2" xfId="40710" xr:uid="{00000000-0005-0000-0000-00007F860000}"/>
    <cellStyle name="Normal 65 2 3 5 3 3" xfId="25486" xr:uid="{00000000-0005-0000-0000-000080860000}"/>
    <cellStyle name="Normal 65 2 3 5 4" xfId="35697" xr:uid="{00000000-0005-0000-0000-000081860000}"/>
    <cellStyle name="Normal 65 2 3 5 5" xfId="20473" xr:uid="{00000000-0005-0000-0000-000082860000}"/>
    <cellStyle name="Normal 65 2 3 6" xfId="12063" xr:uid="{00000000-0005-0000-0000-000083860000}"/>
    <cellStyle name="Normal 65 2 3 6 2" xfId="42385" xr:uid="{00000000-0005-0000-0000-000084860000}"/>
    <cellStyle name="Normal 65 2 3 6 3" xfId="27161" xr:uid="{00000000-0005-0000-0000-000085860000}"/>
    <cellStyle name="Normal 65 2 3 7" xfId="7042" xr:uid="{00000000-0005-0000-0000-000086860000}"/>
    <cellStyle name="Normal 65 2 3 7 2" xfId="37368" xr:uid="{00000000-0005-0000-0000-000087860000}"/>
    <cellStyle name="Normal 65 2 3 7 3" xfId="22144" xr:uid="{00000000-0005-0000-0000-000088860000}"/>
    <cellStyle name="Normal 65 2 3 8" xfId="32356" xr:uid="{00000000-0005-0000-0000-000089860000}"/>
    <cellStyle name="Normal 65 2 3 9" xfId="17131" xr:uid="{00000000-0005-0000-0000-00008A860000}"/>
    <cellStyle name="Normal 65 2 4" xfId="2178" xr:uid="{00000000-0005-0000-0000-00008B860000}"/>
    <cellStyle name="Normal 65 2 4 2" xfId="3017" xr:uid="{00000000-0005-0000-0000-00008C860000}"/>
    <cellStyle name="Normal 65 2 4 2 2" xfId="4707" xr:uid="{00000000-0005-0000-0000-00008D860000}"/>
    <cellStyle name="Normal 65 2 4 2 2 2" xfId="14780" xr:uid="{00000000-0005-0000-0000-00008E860000}"/>
    <cellStyle name="Normal 65 2 4 2 2 2 2" xfId="45102" xr:uid="{00000000-0005-0000-0000-00008F860000}"/>
    <cellStyle name="Normal 65 2 4 2 2 2 3" xfId="29878" xr:uid="{00000000-0005-0000-0000-000090860000}"/>
    <cellStyle name="Normal 65 2 4 2 2 3" xfId="9760" xr:uid="{00000000-0005-0000-0000-000091860000}"/>
    <cellStyle name="Normal 65 2 4 2 2 3 2" xfId="40085" xr:uid="{00000000-0005-0000-0000-000092860000}"/>
    <cellStyle name="Normal 65 2 4 2 2 3 3" xfId="24861" xr:uid="{00000000-0005-0000-0000-000093860000}"/>
    <cellStyle name="Normal 65 2 4 2 2 4" xfId="35072" xr:uid="{00000000-0005-0000-0000-000094860000}"/>
    <cellStyle name="Normal 65 2 4 2 2 5" xfId="19848" xr:uid="{00000000-0005-0000-0000-000095860000}"/>
    <cellStyle name="Normal 65 2 4 2 3" xfId="6399" xr:uid="{00000000-0005-0000-0000-000096860000}"/>
    <cellStyle name="Normal 65 2 4 2 3 2" xfId="16451" xr:uid="{00000000-0005-0000-0000-000097860000}"/>
    <cellStyle name="Normal 65 2 4 2 3 2 2" xfId="46773" xr:uid="{00000000-0005-0000-0000-000098860000}"/>
    <cellStyle name="Normal 65 2 4 2 3 2 3" xfId="31549" xr:uid="{00000000-0005-0000-0000-000099860000}"/>
    <cellStyle name="Normal 65 2 4 2 3 3" xfId="11431" xr:uid="{00000000-0005-0000-0000-00009A860000}"/>
    <cellStyle name="Normal 65 2 4 2 3 3 2" xfId="41756" xr:uid="{00000000-0005-0000-0000-00009B860000}"/>
    <cellStyle name="Normal 65 2 4 2 3 3 3" xfId="26532" xr:uid="{00000000-0005-0000-0000-00009C860000}"/>
    <cellStyle name="Normal 65 2 4 2 3 4" xfId="36743" xr:uid="{00000000-0005-0000-0000-00009D860000}"/>
    <cellStyle name="Normal 65 2 4 2 3 5" xfId="21519" xr:uid="{00000000-0005-0000-0000-00009E860000}"/>
    <cellStyle name="Normal 65 2 4 2 4" xfId="13109" xr:uid="{00000000-0005-0000-0000-00009F860000}"/>
    <cellStyle name="Normal 65 2 4 2 4 2" xfId="43431" xr:uid="{00000000-0005-0000-0000-0000A0860000}"/>
    <cellStyle name="Normal 65 2 4 2 4 3" xfId="28207" xr:uid="{00000000-0005-0000-0000-0000A1860000}"/>
    <cellStyle name="Normal 65 2 4 2 5" xfId="8088" xr:uid="{00000000-0005-0000-0000-0000A2860000}"/>
    <cellStyle name="Normal 65 2 4 2 5 2" xfId="38414" xr:uid="{00000000-0005-0000-0000-0000A3860000}"/>
    <cellStyle name="Normal 65 2 4 2 5 3" xfId="23190" xr:uid="{00000000-0005-0000-0000-0000A4860000}"/>
    <cellStyle name="Normal 65 2 4 2 6" xfId="33402" xr:uid="{00000000-0005-0000-0000-0000A5860000}"/>
    <cellStyle name="Normal 65 2 4 2 7" xfId="18177" xr:uid="{00000000-0005-0000-0000-0000A6860000}"/>
    <cellStyle name="Normal 65 2 4 3" xfId="3870" xr:uid="{00000000-0005-0000-0000-0000A7860000}"/>
    <cellStyle name="Normal 65 2 4 3 2" xfId="13944" xr:uid="{00000000-0005-0000-0000-0000A8860000}"/>
    <cellStyle name="Normal 65 2 4 3 2 2" xfId="44266" xr:uid="{00000000-0005-0000-0000-0000A9860000}"/>
    <cellStyle name="Normal 65 2 4 3 2 3" xfId="29042" xr:uid="{00000000-0005-0000-0000-0000AA860000}"/>
    <cellStyle name="Normal 65 2 4 3 3" xfId="8924" xr:uid="{00000000-0005-0000-0000-0000AB860000}"/>
    <cellStyle name="Normal 65 2 4 3 3 2" xfId="39249" xr:uid="{00000000-0005-0000-0000-0000AC860000}"/>
    <cellStyle name="Normal 65 2 4 3 3 3" xfId="24025" xr:uid="{00000000-0005-0000-0000-0000AD860000}"/>
    <cellStyle name="Normal 65 2 4 3 4" xfId="34236" xr:uid="{00000000-0005-0000-0000-0000AE860000}"/>
    <cellStyle name="Normal 65 2 4 3 5" xfId="19012" xr:uid="{00000000-0005-0000-0000-0000AF860000}"/>
    <cellStyle name="Normal 65 2 4 4" xfId="5563" xr:uid="{00000000-0005-0000-0000-0000B0860000}"/>
    <cellStyle name="Normal 65 2 4 4 2" xfId="15615" xr:uid="{00000000-0005-0000-0000-0000B1860000}"/>
    <cellStyle name="Normal 65 2 4 4 2 2" xfId="45937" xr:uid="{00000000-0005-0000-0000-0000B2860000}"/>
    <cellStyle name="Normal 65 2 4 4 2 3" xfId="30713" xr:uid="{00000000-0005-0000-0000-0000B3860000}"/>
    <cellStyle name="Normal 65 2 4 4 3" xfId="10595" xr:uid="{00000000-0005-0000-0000-0000B4860000}"/>
    <cellStyle name="Normal 65 2 4 4 3 2" xfId="40920" xr:uid="{00000000-0005-0000-0000-0000B5860000}"/>
    <cellStyle name="Normal 65 2 4 4 3 3" xfId="25696" xr:uid="{00000000-0005-0000-0000-0000B6860000}"/>
    <cellStyle name="Normal 65 2 4 4 4" xfId="35907" xr:uid="{00000000-0005-0000-0000-0000B7860000}"/>
    <cellStyle name="Normal 65 2 4 4 5" xfId="20683" xr:uid="{00000000-0005-0000-0000-0000B8860000}"/>
    <cellStyle name="Normal 65 2 4 5" xfId="12273" xr:uid="{00000000-0005-0000-0000-0000B9860000}"/>
    <cellStyle name="Normal 65 2 4 5 2" xfId="42595" xr:uid="{00000000-0005-0000-0000-0000BA860000}"/>
    <cellStyle name="Normal 65 2 4 5 3" xfId="27371" xr:uid="{00000000-0005-0000-0000-0000BB860000}"/>
    <cellStyle name="Normal 65 2 4 6" xfId="7252" xr:uid="{00000000-0005-0000-0000-0000BC860000}"/>
    <cellStyle name="Normal 65 2 4 6 2" xfId="37578" xr:uid="{00000000-0005-0000-0000-0000BD860000}"/>
    <cellStyle name="Normal 65 2 4 6 3" xfId="22354" xr:uid="{00000000-0005-0000-0000-0000BE860000}"/>
    <cellStyle name="Normal 65 2 4 7" xfId="32566" xr:uid="{00000000-0005-0000-0000-0000BF860000}"/>
    <cellStyle name="Normal 65 2 4 8" xfId="17341" xr:uid="{00000000-0005-0000-0000-0000C0860000}"/>
    <cellStyle name="Normal 65 2 5" xfId="2599" xr:uid="{00000000-0005-0000-0000-0000C1860000}"/>
    <cellStyle name="Normal 65 2 5 2" xfId="4289" xr:uid="{00000000-0005-0000-0000-0000C2860000}"/>
    <cellStyle name="Normal 65 2 5 2 2" xfId="14362" xr:uid="{00000000-0005-0000-0000-0000C3860000}"/>
    <cellStyle name="Normal 65 2 5 2 2 2" xfId="44684" xr:uid="{00000000-0005-0000-0000-0000C4860000}"/>
    <cellStyle name="Normal 65 2 5 2 2 3" xfId="29460" xr:uid="{00000000-0005-0000-0000-0000C5860000}"/>
    <cellStyle name="Normal 65 2 5 2 3" xfId="9342" xr:uid="{00000000-0005-0000-0000-0000C6860000}"/>
    <cellStyle name="Normal 65 2 5 2 3 2" xfId="39667" xr:uid="{00000000-0005-0000-0000-0000C7860000}"/>
    <cellStyle name="Normal 65 2 5 2 3 3" xfId="24443" xr:uid="{00000000-0005-0000-0000-0000C8860000}"/>
    <cellStyle name="Normal 65 2 5 2 4" xfId="34654" xr:uid="{00000000-0005-0000-0000-0000C9860000}"/>
    <cellStyle name="Normal 65 2 5 2 5" xfId="19430" xr:uid="{00000000-0005-0000-0000-0000CA860000}"/>
    <cellStyle name="Normal 65 2 5 3" xfId="5981" xr:uid="{00000000-0005-0000-0000-0000CB860000}"/>
    <cellStyle name="Normal 65 2 5 3 2" xfId="16033" xr:uid="{00000000-0005-0000-0000-0000CC860000}"/>
    <cellStyle name="Normal 65 2 5 3 2 2" xfId="46355" xr:uid="{00000000-0005-0000-0000-0000CD860000}"/>
    <cellStyle name="Normal 65 2 5 3 2 3" xfId="31131" xr:uid="{00000000-0005-0000-0000-0000CE860000}"/>
    <cellStyle name="Normal 65 2 5 3 3" xfId="11013" xr:uid="{00000000-0005-0000-0000-0000CF860000}"/>
    <cellStyle name="Normal 65 2 5 3 3 2" xfId="41338" xr:uid="{00000000-0005-0000-0000-0000D0860000}"/>
    <cellStyle name="Normal 65 2 5 3 3 3" xfId="26114" xr:uid="{00000000-0005-0000-0000-0000D1860000}"/>
    <cellStyle name="Normal 65 2 5 3 4" xfId="36325" xr:uid="{00000000-0005-0000-0000-0000D2860000}"/>
    <cellStyle name="Normal 65 2 5 3 5" xfId="21101" xr:uid="{00000000-0005-0000-0000-0000D3860000}"/>
    <cellStyle name="Normal 65 2 5 4" xfId="12691" xr:uid="{00000000-0005-0000-0000-0000D4860000}"/>
    <cellStyle name="Normal 65 2 5 4 2" xfId="43013" xr:uid="{00000000-0005-0000-0000-0000D5860000}"/>
    <cellStyle name="Normal 65 2 5 4 3" xfId="27789" xr:uid="{00000000-0005-0000-0000-0000D6860000}"/>
    <cellStyle name="Normal 65 2 5 5" xfId="7670" xr:uid="{00000000-0005-0000-0000-0000D7860000}"/>
    <cellStyle name="Normal 65 2 5 5 2" xfId="37996" xr:uid="{00000000-0005-0000-0000-0000D8860000}"/>
    <cellStyle name="Normal 65 2 5 5 3" xfId="22772" xr:uid="{00000000-0005-0000-0000-0000D9860000}"/>
    <cellStyle name="Normal 65 2 5 6" xfId="32984" xr:uid="{00000000-0005-0000-0000-0000DA860000}"/>
    <cellStyle name="Normal 65 2 5 7" xfId="17759" xr:uid="{00000000-0005-0000-0000-0000DB860000}"/>
    <cellStyle name="Normal 65 2 6" xfId="3452" xr:uid="{00000000-0005-0000-0000-0000DC860000}"/>
    <cellStyle name="Normal 65 2 6 2" xfId="13526" xr:uid="{00000000-0005-0000-0000-0000DD860000}"/>
    <cellStyle name="Normal 65 2 6 2 2" xfId="43848" xr:uid="{00000000-0005-0000-0000-0000DE860000}"/>
    <cellStyle name="Normal 65 2 6 2 3" xfId="28624" xr:uid="{00000000-0005-0000-0000-0000DF860000}"/>
    <cellStyle name="Normal 65 2 6 3" xfId="8506" xr:uid="{00000000-0005-0000-0000-0000E0860000}"/>
    <cellStyle name="Normal 65 2 6 3 2" xfId="38831" xr:uid="{00000000-0005-0000-0000-0000E1860000}"/>
    <cellStyle name="Normal 65 2 6 3 3" xfId="23607" xr:uid="{00000000-0005-0000-0000-0000E2860000}"/>
    <cellStyle name="Normal 65 2 6 4" xfId="33818" xr:uid="{00000000-0005-0000-0000-0000E3860000}"/>
    <cellStyle name="Normal 65 2 6 5" xfId="18594" xr:uid="{00000000-0005-0000-0000-0000E4860000}"/>
    <cellStyle name="Normal 65 2 7" xfId="5145" xr:uid="{00000000-0005-0000-0000-0000E5860000}"/>
    <cellStyle name="Normal 65 2 7 2" xfId="15197" xr:uid="{00000000-0005-0000-0000-0000E6860000}"/>
    <cellStyle name="Normal 65 2 7 2 2" xfId="45519" xr:uid="{00000000-0005-0000-0000-0000E7860000}"/>
    <cellStyle name="Normal 65 2 7 2 3" xfId="30295" xr:uid="{00000000-0005-0000-0000-0000E8860000}"/>
    <cellStyle name="Normal 65 2 7 3" xfId="10177" xr:uid="{00000000-0005-0000-0000-0000E9860000}"/>
    <cellStyle name="Normal 65 2 7 3 2" xfId="40502" xr:uid="{00000000-0005-0000-0000-0000EA860000}"/>
    <cellStyle name="Normal 65 2 7 3 3" xfId="25278" xr:uid="{00000000-0005-0000-0000-0000EB860000}"/>
    <cellStyle name="Normal 65 2 7 4" xfId="35489" xr:uid="{00000000-0005-0000-0000-0000EC860000}"/>
    <cellStyle name="Normal 65 2 7 5" xfId="20265" xr:uid="{00000000-0005-0000-0000-0000ED860000}"/>
    <cellStyle name="Normal 65 2 8" xfId="11855" xr:uid="{00000000-0005-0000-0000-0000EE860000}"/>
    <cellStyle name="Normal 65 2 8 2" xfId="42177" xr:uid="{00000000-0005-0000-0000-0000EF860000}"/>
    <cellStyle name="Normal 65 2 8 3" xfId="26953" xr:uid="{00000000-0005-0000-0000-0000F0860000}"/>
    <cellStyle name="Normal 65 2 9" xfId="6834" xr:uid="{00000000-0005-0000-0000-0000F1860000}"/>
    <cellStyle name="Normal 65 2 9 2" xfId="37160" xr:uid="{00000000-0005-0000-0000-0000F2860000}"/>
    <cellStyle name="Normal 65 2 9 3" xfId="21936" xr:uid="{00000000-0005-0000-0000-0000F3860000}"/>
    <cellStyle name="Normal 65 3" xfId="1798" xr:uid="{00000000-0005-0000-0000-0000F4860000}"/>
    <cellStyle name="Normal 65 3 10" xfId="16975" xr:uid="{00000000-0005-0000-0000-0000F5860000}"/>
    <cellStyle name="Normal 65 3 2" xfId="2017" xr:uid="{00000000-0005-0000-0000-0000F6860000}"/>
    <cellStyle name="Normal 65 3 2 2" xfId="2438" xr:uid="{00000000-0005-0000-0000-0000F7860000}"/>
    <cellStyle name="Normal 65 3 2 2 2" xfId="3277" xr:uid="{00000000-0005-0000-0000-0000F8860000}"/>
    <cellStyle name="Normal 65 3 2 2 2 2" xfId="4967" xr:uid="{00000000-0005-0000-0000-0000F9860000}"/>
    <cellStyle name="Normal 65 3 2 2 2 2 2" xfId="15040" xr:uid="{00000000-0005-0000-0000-0000FA860000}"/>
    <cellStyle name="Normal 65 3 2 2 2 2 2 2" xfId="45362" xr:uid="{00000000-0005-0000-0000-0000FB860000}"/>
    <cellStyle name="Normal 65 3 2 2 2 2 2 3" xfId="30138" xr:uid="{00000000-0005-0000-0000-0000FC860000}"/>
    <cellStyle name="Normal 65 3 2 2 2 2 3" xfId="10020" xr:uid="{00000000-0005-0000-0000-0000FD860000}"/>
    <cellStyle name="Normal 65 3 2 2 2 2 3 2" xfId="40345" xr:uid="{00000000-0005-0000-0000-0000FE860000}"/>
    <cellStyle name="Normal 65 3 2 2 2 2 3 3" xfId="25121" xr:uid="{00000000-0005-0000-0000-0000FF860000}"/>
    <cellStyle name="Normal 65 3 2 2 2 2 4" xfId="35332" xr:uid="{00000000-0005-0000-0000-000000870000}"/>
    <cellStyle name="Normal 65 3 2 2 2 2 5" xfId="20108" xr:uid="{00000000-0005-0000-0000-000001870000}"/>
    <cellStyle name="Normal 65 3 2 2 2 3" xfId="6659" xr:uid="{00000000-0005-0000-0000-000002870000}"/>
    <cellStyle name="Normal 65 3 2 2 2 3 2" xfId="16711" xr:uid="{00000000-0005-0000-0000-000003870000}"/>
    <cellStyle name="Normal 65 3 2 2 2 3 2 2" xfId="47033" xr:uid="{00000000-0005-0000-0000-000004870000}"/>
    <cellStyle name="Normal 65 3 2 2 2 3 2 3" xfId="31809" xr:uid="{00000000-0005-0000-0000-000005870000}"/>
    <cellStyle name="Normal 65 3 2 2 2 3 3" xfId="11691" xr:uid="{00000000-0005-0000-0000-000006870000}"/>
    <cellStyle name="Normal 65 3 2 2 2 3 3 2" xfId="42016" xr:uid="{00000000-0005-0000-0000-000007870000}"/>
    <cellStyle name="Normal 65 3 2 2 2 3 3 3" xfId="26792" xr:uid="{00000000-0005-0000-0000-000008870000}"/>
    <cellStyle name="Normal 65 3 2 2 2 3 4" xfId="37003" xr:uid="{00000000-0005-0000-0000-000009870000}"/>
    <cellStyle name="Normal 65 3 2 2 2 3 5" xfId="21779" xr:uid="{00000000-0005-0000-0000-00000A870000}"/>
    <cellStyle name="Normal 65 3 2 2 2 4" xfId="13369" xr:uid="{00000000-0005-0000-0000-00000B870000}"/>
    <cellStyle name="Normal 65 3 2 2 2 4 2" xfId="43691" xr:uid="{00000000-0005-0000-0000-00000C870000}"/>
    <cellStyle name="Normal 65 3 2 2 2 4 3" xfId="28467" xr:uid="{00000000-0005-0000-0000-00000D870000}"/>
    <cellStyle name="Normal 65 3 2 2 2 5" xfId="8348" xr:uid="{00000000-0005-0000-0000-00000E870000}"/>
    <cellStyle name="Normal 65 3 2 2 2 5 2" xfId="38674" xr:uid="{00000000-0005-0000-0000-00000F870000}"/>
    <cellStyle name="Normal 65 3 2 2 2 5 3" xfId="23450" xr:uid="{00000000-0005-0000-0000-000010870000}"/>
    <cellStyle name="Normal 65 3 2 2 2 6" xfId="33662" xr:uid="{00000000-0005-0000-0000-000011870000}"/>
    <cellStyle name="Normal 65 3 2 2 2 7" xfId="18437" xr:uid="{00000000-0005-0000-0000-000012870000}"/>
    <cellStyle name="Normal 65 3 2 2 3" xfId="4130" xr:uid="{00000000-0005-0000-0000-000013870000}"/>
    <cellStyle name="Normal 65 3 2 2 3 2" xfId="14204" xr:uid="{00000000-0005-0000-0000-000014870000}"/>
    <cellStyle name="Normal 65 3 2 2 3 2 2" xfId="44526" xr:uid="{00000000-0005-0000-0000-000015870000}"/>
    <cellStyle name="Normal 65 3 2 2 3 2 3" xfId="29302" xr:uid="{00000000-0005-0000-0000-000016870000}"/>
    <cellStyle name="Normal 65 3 2 2 3 3" xfId="9184" xr:uid="{00000000-0005-0000-0000-000017870000}"/>
    <cellStyle name="Normal 65 3 2 2 3 3 2" xfId="39509" xr:uid="{00000000-0005-0000-0000-000018870000}"/>
    <cellStyle name="Normal 65 3 2 2 3 3 3" xfId="24285" xr:uid="{00000000-0005-0000-0000-000019870000}"/>
    <cellStyle name="Normal 65 3 2 2 3 4" xfId="34496" xr:uid="{00000000-0005-0000-0000-00001A870000}"/>
    <cellStyle name="Normal 65 3 2 2 3 5" xfId="19272" xr:uid="{00000000-0005-0000-0000-00001B870000}"/>
    <cellStyle name="Normal 65 3 2 2 4" xfId="5823" xr:uid="{00000000-0005-0000-0000-00001C870000}"/>
    <cellStyle name="Normal 65 3 2 2 4 2" xfId="15875" xr:uid="{00000000-0005-0000-0000-00001D870000}"/>
    <cellStyle name="Normal 65 3 2 2 4 2 2" xfId="46197" xr:uid="{00000000-0005-0000-0000-00001E870000}"/>
    <cellStyle name="Normal 65 3 2 2 4 2 3" xfId="30973" xr:uid="{00000000-0005-0000-0000-00001F870000}"/>
    <cellStyle name="Normal 65 3 2 2 4 3" xfId="10855" xr:uid="{00000000-0005-0000-0000-000020870000}"/>
    <cellStyle name="Normal 65 3 2 2 4 3 2" xfId="41180" xr:uid="{00000000-0005-0000-0000-000021870000}"/>
    <cellStyle name="Normal 65 3 2 2 4 3 3" xfId="25956" xr:uid="{00000000-0005-0000-0000-000022870000}"/>
    <cellStyle name="Normal 65 3 2 2 4 4" xfId="36167" xr:uid="{00000000-0005-0000-0000-000023870000}"/>
    <cellStyle name="Normal 65 3 2 2 4 5" xfId="20943" xr:uid="{00000000-0005-0000-0000-000024870000}"/>
    <cellStyle name="Normal 65 3 2 2 5" xfId="12533" xr:uid="{00000000-0005-0000-0000-000025870000}"/>
    <cellStyle name="Normal 65 3 2 2 5 2" xfId="42855" xr:uid="{00000000-0005-0000-0000-000026870000}"/>
    <cellStyle name="Normal 65 3 2 2 5 3" xfId="27631" xr:uid="{00000000-0005-0000-0000-000027870000}"/>
    <cellStyle name="Normal 65 3 2 2 6" xfId="7512" xr:uid="{00000000-0005-0000-0000-000028870000}"/>
    <cellStyle name="Normal 65 3 2 2 6 2" xfId="37838" xr:uid="{00000000-0005-0000-0000-000029870000}"/>
    <cellStyle name="Normal 65 3 2 2 6 3" xfId="22614" xr:uid="{00000000-0005-0000-0000-00002A870000}"/>
    <cellStyle name="Normal 65 3 2 2 7" xfId="32826" xr:uid="{00000000-0005-0000-0000-00002B870000}"/>
    <cellStyle name="Normal 65 3 2 2 8" xfId="17601" xr:uid="{00000000-0005-0000-0000-00002C870000}"/>
    <cellStyle name="Normal 65 3 2 3" xfId="2859" xr:uid="{00000000-0005-0000-0000-00002D870000}"/>
    <cellStyle name="Normal 65 3 2 3 2" xfId="4549" xr:uid="{00000000-0005-0000-0000-00002E870000}"/>
    <cellStyle name="Normal 65 3 2 3 2 2" xfId="14622" xr:uid="{00000000-0005-0000-0000-00002F870000}"/>
    <cellStyle name="Normal 65 3 2 3 2 2 2" xfId="44944" xr:uid="{00000000-0005-0000-0000-000030870000}"/>
    <cellStyle name="Normal 65 3 2 3 2 2 3" xfId="29720" xr:uid="{00000000-0005-0000-0000-000031870000}"/>
    <cellStyle name="Normal 65 3 2 3 2 3" xfId="9602" xr:uid="{00000000-0005-0000-0000-000032870000}"/>
    <cellStyle name="Normal 65 3 2 3 2 3 2" xfId="39927" xr:uid="{00000000-0005-0000-0000-000033870000}"/>
    <cellStyle name="Normal 65 3 2 3 2 3 3" xfId="24703" xr:uid="{00000000-0005-0000-0000-000034870000}"/>
    <cellStyle name="Normal 65 3 2 3 2 4" xfId="34914" xr:uid="{00000000-0005-0000-0000-000035870000}"/>
    <cellStyle name="Normal 65 3 2 3 2 5" xfId="19690" xr:uid="{00000000-0005-0000-0000-000036870000}"/>
    <cellStyle name="Normal 65 3 2 3 3" xfId="6241" xr:uid="{00000000-0005-0000-0000-000037870000}"/>
    <cellStyle name="Normal 65 3 2 3 3 2" xfId="16293" xr:uid="{00000000-0005-0000-0000-000038870000}"/>
    <cellStyle name="Normal 65 3 2 3 3 2 2" xfId="46615" xr:uid="{00000000-0005-0000-0000-000039870000}"/>
    <cellStyle name="Normal 65 3 2 3 3 2 3" xfId="31391" xr:uid="{00000000-0005-0000-0000-00003A870000}"/>
    <cellStyle name="Normal 65 3 2 3 3 3" xfId="11273" xr:uid="{00000000-0005-0000-0000-00003B870000}"/>
    <cellStyle name="Normal 65 3 2 3 3 3 2" xfId="41598" xr:uid="{00000000-0005-0000-0000-00003C870000}"/>
    <cellStyle name="Normal 65 3 2 3 3 3 3" xfId="26374" xr:uid="{00000000-0005-0000-0000-00003D870000}"/>
    <cellStyle name="Normal 65 3 2 3 3 4" xfId="36585" xr:uid="{00000000-0005-0000-0000-00003E870000}"/>
    <cellStyle name="Normal 65 3 2 3 3 5" xfId="21361" xr:uid="{00000000-0005-0000-0000-00003F870000}"/>
    <cellStyle name="Normal 65 3 2 3 4" xfId="12951" xr:uid="{00000000-0005-0000-0000-000040870000}"/>
    <cellStyle name="Normal 65 3 2 3 4 2" xfId="43273" xr:uid="{00000000-0005-0000-0000-000041870000}"/>
    <cellStyle name="Normal 65 3 2 3 4 3" xfId="28049" xr:uid="{00000000-0005-0000-0000-000042870000}"/>
    <cellStyle name="Normal 65 3 2 3 5" xfId="7930" xr:uid="{00000000-0005-0000-0000-000043870000}"/>
    <cellStyle name="Normal 65 3 2 3 5 2" xfId="38256" xr:uid="{00000000-0005-0000-0000-000044870000}"/>
    <cellStyle name="Normal 65 3 2 3 5 3" xfId="23032" xr:uid="{00000000-0005-0000-0000-000045870000}"/>
    <cellStyle name="Normal 65 3 2 3 6" xfId="33244" xr:uid="{00000000-0005-0000-0000-000046870000}"/>
    <cellStyle name="Normal 65 3 2 3 7" xfId="18019" xr:uid="{00000000-0005-0000-0000-000047870000}"/>
    <cellStyle name="Normal 65 3 2 4" xfId="3712" xr:uid="{00000000-0005-0000-0000-000048870000}"/>
    <cellStyle name="Normal 65 3 2 4 2" xfId="13786" xr:uid="{00000000-0005-0000-0000-000049870000}"/>
    <cellStyle name="Normal 65 3 2 4 2 2" xfId="44108" xr:uid="{00000000-0005-0000-0000-00004A870000}"/>
    <cellStyle name="Normal 65 3 2 4 2 3" xfId="28884" xr:uid="{00000000-0005-0000-0000-00004B870000}"/>
    <cellStyle name="Normal 65 3 2 4 3" xfId="8766" xr:uid="{00000000-0005-0000-0000-00004C870000}"/>
    <cellStyle name="Normal 65 3 2 4 3 2" xfId="39091" xr:uid="{00000000-0005-0000-0000-00004D870000}"/>
    <cellStyle name="Normal 65 3 2 4 3 3" xfId="23867" xr:uid="{00000000-0005-0000-0000-00004E870000}"/>
    <cellStyle name="Normal 65 3 2 4 4" xfId="34078" xr:uid="{00000000-0005-0000-0000-00004F870000}"/>
    <cellStyle name="Normal 65 3 2 4 5" xfId="18854" xr:uid="{00000000-0005-0000-0000-000050870000}"/>
    <cellStyle name="Normal 65 3 2 5" xfId="5405" xr:uid="{00000000-0005-0000-0000-000051870000}"/>
    <cellStyle name="Normal 65 3 2 5 2" xfId="15457" xr:uid="{00000000-0005-0000-0000-000052870000}"/>
    <cellStyle name="Normal 65 3 2 5 2 2" xfId="45779" xr:uid="{00000000-0005-0000-0000-000053870000}"/>
    <cellStyle name="Normal 65 3 2 5 2 3" xfId="30555" xr:uid="{00000000-0005-0000-0000-000054870000}"/>
    <cellStyle name="Normal 65 3 2 5 3" xfId="10437" xr:uid="{00000000-0005-0000-0000-000055870000}"/>
    <cellStyle name="Normal 65 3 2 5 3 2" xfId="40762" xr:uid="{00000000-0005-0000-0000-000056870000}"/>
    <cellStyle name="Normal 65 3 2 5 3 3" xfId="25538" xr:uid="{00000000-0005-0000-0000-000057870000}"/>
    <cellStyle name="Normal 65 3 2 5 4" xfId="35749" xr:uid="{00000000-0005-0000-0000-000058870000}"/>
    <cellStyle name="Normal 65 3 2 5 5" xfId="20525" xr:uid="{00000000-0005-0000-0000-000059870000}"/>
    <cellStyle name="Normal 65 3 2 6" xfId="12115" xr:uid="{00000000-0005-0000-0000-00005A870000}"/>
    <cellStyle name="Normal 65 3 2 6 2" xfId="42437" xr:uid="{00000000-0005-0000-0000-00005B870000}"/>
    <cellStyle name="Normal 65 3 2 6 3" xfId="27213" xr:uid="{00000000-0005-0000-0000-00005C870000}"/>
    <cellStyle name="Normal 65 3 2 7" xfId="7094" xr:uid="{00000000-0005-0000-0000-00005D870000}"/>
    <cellStyle name="Normal 65 3 2 7 2" xfId="37420" xr:uid="{00000000-0005-0000-0000-00005E870000}"/>
    <cellStyle name="Normal 65 3 2 7 3" xfId="22196" xr:uid="{00000000-0005-0000-0000-00005F870000}"/>
    <cellStyle name="Normal 65 3 2 8" xfId="32408" xr:uid="{00000000-0005-0000-0000-000060870000}"/>
    <cellStyle name="Normal 65 3 2 9" xfId="17183" xr:uid="{00000000-0005-0000-0000-000061870000}"/>
    <cellStyle name="Normal 65 3 3" xfId="2230" xr:uid="{00000000-0005-0000-0000-000062870000}"/>
    <cellStyle name="Normal 65 3 3 2" xfId="3069" xr:uid="{00000000-0005-0000-0000-000063870000}"/>
    <cellStyle name="Normal 65 3 3 2 2" xfId="4759" xr:uid="{00000000-0005-0000-0000-000064870000}"/>
    <cellStyle name="Normal 65 3 3 2 2 2" xfId="14832" xr:uid="{00000000-0005-0000-0000-000065870000}"/>
    <cellStyle name="Normal 65 3 3 2 2 2 2" xfId="45154" xr:uid="{00000000-0005-0000-0000-000066870000}"/>
    <cellStyle name="Normal 65 3 3 2 2 2 3" xfId="29930" xr:uid="{00000000-0005-0000-0000-000067870000}"/>
    <cellStyle name="Normal 65 3 3 2 2 3" xfId="9812" xr:uid="{00000000-0005-0000-0000-000068870000}"/>
    <cellStyle name="Normal 65 3 3 2 2 3 2" xfId="40137" xr:uid="{00000000-0005-0000-0000-000069870000}"/>
    <cellStyle name="Normal 65 3 3 2 2 3 3" xfId="24913" xr:uid="{00000000-0005-0000-0000-00006A870000}"/>
    <cellStyle name="Normal 65 3 3 2 2 4" xfId="35124" xr:uid="{00000000-0005-0000-0000-00006B870000}"/>
    <cellStyle name="Normal 65 3 3 2 2 5" xfId="19900" xr:uid="{00000000-0005-0000-0000-00006C870000}"/>
    <cellStyle name="Normal 65 3 3 2 3" xfId="6451" xr:uid="{00000000-0005-0000-0000-00006D870000}"/>
    <cellStyle name="Normal 65 3 3 2 3 2" xfId="16503" xr:uid="{00000000-0005-0000-0000-00006E870000}"/>
    <cellStyle name="Normal 65 3 3 2 3 2 2" xfId="46825" xr:uid="{00000000-0005-0000-0000-00006F870000}"/>
    <cellStyle name="Normal 65 3 3 2 3 2 3" xfId="31601" xr:uid="{00000000-0005-0000-0000-000070870000}"/>
    <cellStyle name="Normal 65 3 3 2 3 3" xfId="11483" xr:uid="{00000000-0005-0000-0000-000071870000}"/>
    <cellStyle name="Normal 65 3 3 2 3 3 2" xfId="41808" xr:uid="{00000000-0005-0000-0000-000072870000}"/>
    <cellStyle name="Normal 65 3 3 2 3 3 3" xfId="26584" xr:uid="{00000000-0005-0000-0000-000073870000}"/>
    <cellStyle name="Normal 65 3 3 2 3 4" xfId="36795" xr:uid="{00000000-0005-0000-0000-000074870000}"/>
    <cellStyle name="Normal 65 3 3 2 3 5" xfId="21571" xr:uid="{00000000-0005-0000-0000-000075870000}"/>
    <cellStyle name="Normal 65 3 3 2 4" xfId="13161" xr:uid="{00000000-0005-0000-0000-000076870000}"/>
    <cellStyle name="Normal 65 3 3 2 4 2" xfId="43483" xr:uid="{00000000-0005-0000-0000-000077870000}"/>
    <cellStyle name="Normal 65 3 3 2 4 3" xfId="28259" xr:uid="{00000000-0005-0000-0000-000078870000}"/>
    <cellStyle name="Normal 65 3 3 2 5" xfId="8140" xr:uid="{00000000-0005-0000-0000-000079870000}"/>
    <cellStyle name="Normal 65 3 3 2 5 2" xfId="38466" xr:uid="{00000000-0005-0000-0000-00007A870000}"/>
    <cellStyle name="Normal 65 3 3 2 5 3" xfId="23242" xr:uid="{00000000-0005-0000-0000-00007B870000}"/>
    <cellStyle name="Normal 65 3 3 2 6" xfId="33454" xr:uid="{00000000-0005-0000-0000-00007C870000}"/>
    <cellStyle name="Normal 65 3 3 2 7" xfId="18229" xr:uid="{00000000-0005-0000-0000-00007D870000}"/>
    <cellStyle name="Normal 65 3 3 3" xfId="3922" xr:uid="{00000000-0005-0000-0000-00007E870000}"/>
    <cellStyle name="Normal 65 3 3 3 2" xfId="13996" xr:uid="{00000000-0005-0000-0000-00007F870000}"/>
    <cellStyle name="Normal 65 3 3 3 2 2" xfId="44318" xr:uid="{00000000-0005-0000-0000-000080870000}"/>
    <cellStyle name="Normal 65 3 3 3 2 3" xfId="29094" xr:uid="{00000000-0005-0000-0000-000081870000}"/>
    <cellStyle name="Normal 65 3 3 3 3" xfId="8976" xr:uid="{00000000-0005-0000-0000-000082870000}"/>
    <cellStyle name="Normal 65 3 3 3 3 2" xfId="39301" xr:uid="{00000000-0005-0000-0000-000083870000}"/>
    <cellStyle name="Normal 65 3 3 3 3 3" xfId="24077" xr:uid="{00000000-0005-0000-0000-000084870000}"/>
    <cellStyle name="Normal 65 3 3 3 4" xfId="34288" xr:uid="{00000000-0005-0000-0000-000085870000}"/>
    <cellStyle name="Normal 65 3 3 3 5" xfId="19064" xr:uid="{00000000-0005-0000-0000-000086870000}"/>
    <cellStyle name="Normal 65 3 3 4" xfId="5615" xr:uid="{00000000-0005-0000-0000-000087870000}"/>
    <cellStyle name="Normal 65 3 3 4 2" xfId="15667" xr:uid="{00000000-0005-0000-0000-000088870000}"/>
    <cellStyle name="Normal 65 3 3 4 2 2" xfId="45989" xr:uid="{00000000-0005-0000-0000-000089870000}"/>
    <cellStyle name="Normal 65 3 3 4 2 3" xfId="30765" xr:uid="{00000000-0005-0000-0000-00008A870000}"/>
    <cellStyle name="Normal 65 3 3 4 3" xfId="10647" xr:uid="{00000000-0005-0000-0000-00008B870000}"/>
    <cellStyle name="Normal 65 3 3 4 3 2" xfId="40972" xr:uid="{00000000-0005-0000-0000-00008C870000}"/>
    <cellStyle name="Normal 65 3 3 4 3 3" xfId="25748" xr:uid="{00000000-0005-0000-0000-00008D870000}"/>
    <cellStyle name="Normal 65 3 3 4 4" xfId="35959" xr:uid="{00000000-0005-0000-0000-00008E870000}"/>
    <cellStyle name="Normal 65 3 3 4 5" xfId="20735" xr:uid="{00000000-0005-0000-0000-00008F870000}"/>
    <cellStyle name="Normal 65 3 3 5" xfId="12325" xr:uid="{00000000-0005-0000-0000-000090870000}"/>
    <cellStyle name="Normal 65 3 3 5 2" xfId="42647" xr:uid="{00000000-0005-0000-0000-000091870000}"/>
    <cellStyle name="Normal 65 3 3 5 3" xfId="27423" xr:uid="{00000000-0005-0000-0000-000092870000}"/>
    <cellStyle name="Normal 65 3 3 6" xfId="7304" xr:uid="{00000000-0005-0000-0000-000093870000}"/>
    <cellStyle name="Normal 65 3 3 6 2" xfId="37630" xr:uid="{00000000-0005-0000-0000-000094870000}"/>
    <cellStyle name="Normal 65 3 3 6 3" xfId="22406" xr:uid="{00000000-0005-0000-0000-000095870000}"/>
    <cellStyle name="Normal 65 3 3 7" xfId="32618" xr:uid="{00000000-0005-0000-0000-000096870000}"/>
    <cellStyle name="Normal 65 3 3 8" xfId="17393" xr:uid="{00000000-0005-0000-0000-000097870000}"/>
    <cellStyle name="Normal 65 3 4" xfId="2651" xr:uid="{00000000-0005-0000-0000-000098870000}"/>
    <cellStyle name="Normal 65 3 4 2" xfId="4341" xr:uid="{00000000-0005-0000-0000-000099870000}"/>
    <cellStyle name="Normal 65 3 4 2 2" xfId="14414" xr:uid="{00000000-0005-0000-0000-00009A870000}"/>
    <cellStyle name="Normal 65 3 4 2 2 2" xfId="44736" xr:uid="{00000000-0005-0000-0000-00009B870000}"/>
    <cellStyle name="Normal 65 3 4 2 2 3" xfId="29512" xr:uid="{00000000-0005-0000-0000-00009C870000}"/>
    <cellStyle name="Normal 65 3 4 2 3" xfId="9394" xr:uid="{00000000-0005-0000-0000-00009D870000}"/>
    <cellStyle name="Normal 65 3 4 2 3 2" xfId="39719" xr:uid="{00000000-0005-0000-0000-00009E870000}"/>
    <cellStyle name="Normal 65 3 4 2 3 3" xfId="24495" xr:uid="{00000000-0005-0000-0000-00009F870000}"/>
    <cellStyle name="Normal 65 3 4 2 4" xfId="34706" xr:uid="{00000000-0005-0000-0000-0000A0870000}"/>
    <cellStyle name="Normal 65 3 4 2 5" xfId="19482" xr:uid="{00000000-0005-0000-0000-0000A1870000}"/>
    <cellStyle name="Normal 65 3 4 3" xfId="6033" xr:uid="{00000000-0005-0000-0000-0000A2870000}"/>
    <cellStyle name="Normal 65 3 4 3 2" xfId="16085" xr:uid="{00000000-0005-0000-0000-0000A3870000}"/>
    <cellStyle name="Normal 65 3 4 3 2 2" xfId="46407" xr:uid="{00000000-0005-0000-0000-0000A4870000}"/>
    <cellStyle name="Normal 65 3 4 3 2 3" xfId="31183" xr:uid="{00000000-0005-0000-0000-0000A5870000}"/>
    <cellStyle name="Normal 65 3 4 3 3" xfId="11065" xr:uid="{00000000-0005-0000-0000-0000A6870000}"/>
    <cellStyle name="Normal 65 3 4 3 3 2" xfId="41390" xr:uid="{00000000-0005-0000-0000-0000A7870000}"/>
    <cellStyle name="Normal 65 3 4 3 3 3" xfId="26166" xr:uid="{00000000-0005-0000-0000-0000A8870000}"/>
    <cellStyle name="Normal 65 3 4 3 4" xfId="36377" xr:uid="{00000000-0005-0000-0000-0000A9870000}"/>
    <cellStyle name="Normal 65 3 4 3 5" xfId="21153" xr:uid="{00000000-0005-0000-0000-0000AA870000}"/>
    <cellStyle name="Normal 65 3 4 4" xfId="12743" xr:uid="{00000000-0005-0000-0000-0000AB870000}"/>
    <cellStyle name="Normal 65 3 4 4 2" xfId="43065" xr:uid="{00000000-0005-0000-0000-0000AC870000}"/>
    <cellStyle name="Normal 65 3 4 4 3" xfId="27841" xr:uid="{00000000-0005-0000-0000-0000AD870000}"/>
    <cellStyle name="Normal 65 3 4 5" xfId="7722" xr:uid="{00000000-0005-0000-0000-0000AE870000}"/>
    <cellStyle name="Normal 65 3 4 5 2" xfId="38048" xr:uid="{00000000-0005-0000-0000-0000AF870000}"/>
    <cellStyle name="Normal 65 3 4 5 3" xfId="22824" xr:uid="{00000000-0005-0000-0000-0000B0870000}"/>
    <cellStyle name="Normal 65 3 4 6" xfId="33036" xr:uid="{00000000-0005-0000-0000-0000B1870000}"/>
    <cellStyle name="Normal 65 3 4 7" xfId="17811" xr:uid="{00000000-0005-0000-0000-0000B2870000}"/>
    <cellStyle name="Normal 65 3 5" xfId="3504" xr:uid="{00000000-0005-0000-0000-0000B3870000}"/>
    <cellStyle name="Normal 65 3 5 2" xfId="13578" xr:uid="{00000000-0005-0000-0000-0000B4870000}"/>
    <cellStyle name="Normal 65 3 5 2 2" xfId="43900" xr:uid="{00000000-0005-0000-0000-0000B5870000}"/>
    <cellStyle name="Normal 65 3 5 2 3" xfId="28676" xr:uid="{00000000-0005-0000-0000-0000B6870000}"/>
    <cellStyle name="Normal 65 3 5 3" xfId="8558" xr:uid="{00000000-0005-0000-0000-0000B7870000}"/>
    <cellStyle name="Normal 65 3 5 3 2" xfId="38883" xr:uid="{00000000-0005-0000-0000-0000B8870000}"/>
    <cellStyle name="Normal 65 3 5 3 3" xfId="23659" xr:uid="{00000000-0005-0000-0000-0000B9870000}"/>
    <cellStyle name="Normal 65 3 5 4" xfId="33870" xr:uid="{00000000-0005-0000-0000-0000BA870000}"/>
    <cellStyle name="Normal 65 3 5 5" xfId="18646" xr:uid="{00000000-0005-0000-0000-0000BB870000}"/>
    <cellStyle name="Normal 65 3 6" xfId="5197" xr:uid="{00000000-0005-0000-0000-0000BC870000}"/>
    <cellStyle name="Normal 65 3 6 2" xfId="15249" xr:uid="{00000000-0005-0000-0000-0000BD870000}"/>
    <cellStyle name="Normal 65 3 6 2 2" xfId="45571" xr:uid="{00000000-0005-0000-0000-0000BE870000}"/>
    <cellStyle name="Normal 65 3 6 2 3" xfId="30347" xr:uid="{00000000-0005-0000-0000-0000BF870000}"/>
    <cellStyle name="Normal 65 3 6 3" xfId="10229" xr:uid="{00000000-0005-0000-0000-0000C0870000}"/>
    <cellStyle name="Normal 65 3 6 3 2" xfId="40554" xr:uid="{00000000-0005-0000-0000-0000C1870000}"/>
    <cellStyle name="Normal 65 3 6 3 3" xfId="25330" xr:uid="{00000000-0005-0000-0000-0000C2870000}"/>
    <cellStyle name="Normal 65 3 6 4" xfId="35541" xr:uid="{00000000-0005-0000-0000-0000C3870000}"/>
    <cellStyle name="Normal 65 3 6 5" xfId="20317" xr:uid="{00000000-0005-0000-0000-0000C4870000}"/>
    <cellStyle name="Normal 65 3 7" xfId="11907" xr:uid="{00000000-0005-0000-0000-0000C5870000}"/>
    <cellStyle name="Normal 65 3 7 2" xfId="42229" xr:uid="{00000000-0005-0000-0000-0000C6870000}"/>
    <cellStyle name="Normal 65 3 7 3" xfId="27005" xr:uid="{00000000-0005-0000-0000-0000C7870000}"/>
    <cellStyle name="Normal 65 3 8" xfId="6886" xr:uid="{00000000-0005-0000-0000-0000C8870000}"/>
    <cellStyle name="Normal 65 3 8 2" xfId="37212" xr:uid="{00000000-0005-0000-0000-0000C9870000}"/>
    <cellStyle name="Normal 65 3 8 3" xfId="21988" xr:uid="{00000000-0005-0000-0000-0000CA870000}"/>
    <cellStyle name="Normal 65 3 9" xfId="32201" xr:uid="{00000000-0005-0000-0000-0000CB870000}"/>
    <cellStyle name="Normal 65 4" xfId="1911" xr:uid="{00000000-0005-0000-0000-0000CC870000}"/>
    <cellStyle name="Normal 65 4 2" xfId="2334" xr:uid="{00000000-0005-0000-0000-0000CD870000}"/>
    <cellStyle name="Normal 65 4 2 2" xfId="3173" xr:uid="{00000000-0005-0000-0000-0000CE870000}"/>
    <cellStyle name="Normal 65 4 2 2 2" xfId="4863" xr:uid="{00000000-0005-0000-0000-0000CF870000}"/>
    <cellStyle name="Normal 65 4 2 2 2 2" xfId="14936" xr:uid="{00000000-0005-0000-0000-0000D0870000}"/>
    <cellStyle name="Normal 65 4 2 2 2 2 2" xfId="45258" xr:uid="{00000000-0005-0000-0000-0000D1870000}"/>
    <cellStyle name="Normal 65 4 2 2 2 2 3" xfId="30034" xr:uid="{00000000-0005-0000-0000-0000D2870000}"/>
    <cellStyle name="Normal 65 4 2 2 2 3" xfId="9916" xr:uid="{00000000-0005-0000-0000-0000D3870000}"/>
    <cellStyle name="Normal 65 4 2 2 2 3 2" xfId="40241" xr:uid="{00000000-0005-0000-0000-0000D4870000}"/>
    <cellStyle name="Normal 65 4 2 2 2 3 3" xfId="25017" xr:uid="{00000000-0005-0000-0000-0000D5870000}"/>
    <cellStyle name="Normal 65 4 2 2 2 4" xfId="35228" xr:uid="{00000000-0005-0000-0000-0000D6870000}"/>
    <cellStyle name="Normal 65 4 2 2 2 5" xfId="20004" xr:uid="{00000000-0005-0000-0000-0000D7870000}"/>
    <cellStyle name="Normal 65 4 2 2 3" xfId="6555" xr:uid="{00000000-0005-0000-0000-0000D8870000}"/>
    <cellStyle name="Normal 65 4 2 2 3 2" xfId="16607" xr:uid="{00000000-0005-0000-0000-0000D9870000}"/>
    <cellStyle name="Normal 65 4 2 2 3 2 2" xfId="46929" xr:uid="{00000000-0005-0000-0000-0000DA870000}"/>
    <cellStyle name="Normal 65 4 2 2 3 2 3" xfId="31705" xr:uid="{00000000-0005-0000-0000-0000DB870000}"/>
    <cellStyle name="Normal 65 4 2 2 3 3" xfId="11587" xr:uid="{00000000-0005-0000-0000-0000DC870000}"/>
    <cellStyle name="Normal 65 4 2 2 3 3 2" xfId="41912" xr:uid="{00000000-0005-0000-0000-0000DD870000}"/>
    <cellStyle name="Normal 65 4 2 2 3 3 3" xfId="26688" xr:uid="{00000000-0005-0000-0000-0000DE870000}"/>
    <cellStyle name="Normal 65 4 2 2 3 4" xfId="36899" xr:uid="{00000000-0005-0000-0000-0000DF870000}"/>
    <cellStyle name="Normal 65 4 2 2 3 5" xfId="21675" xr:uid="{00000000-0005-0000-0000-0000E0870000}"/>
    <cellStyle name="Normal 65 4 2 2 4" xfId="13265" xr:uid="{00000000-0005-0000-0000-0000E1870000}"/>
    <cellStyle name="Normal 65 4 2 2 4 2" xfId="43587" xr:uid="{00000000-0005-0000-0000-0000E2870000}"/>
    <cellStyle name="Normal 65 4 2 2 4 3" xfId="28363" xr:uid="{00000000-0005-0000-0000-0000E3870000}"/>
    <cellStyle name="Normal 65 4 2 2 5" xfId="8244" xr:uid="{00000000-0005-0000-0000-0000E4870000}"/>
    <cellStyle name="Normal 65 4 2 2 5 2" xfId="38570" xr:uid="{00000000-0005-0000-0000-0000E5870000}"/>
    <cellStyle name="Normal 65 4 2 2 5 3" xfId="23346" xr:uid="{00000000-0005-0000-0000-0000E6870000}"/>
    <cellStyle name="Normal 65 4 2 2 6" xfId="33558" xr:uid="{00000000-0005-0000-0000-0000E7870000}"/>
    <cellStyle name="Normal 65 4 2 2 7" xfId="18333" xr:uid="{00000000-0005-0000-0000-0000E8870000}"/>
    <cellStyle name="Normal 65 4 2 3" xfId="4026" xr:uid="{00000000-0005-0000-0000-0000E9870000}"/>
    <cellStyle name="Normal 65 4 2 3 2" xfId="14100" xr:uid="{00000000-0005-0000-0000-0000EA870000}"/>
    <cellStyle name="Normal 65 4 2 3 2 2" xfId="44422" xr:uid="{00000000-0005-0000-0000-0000EB870000}"/>
    <cellStyle name="Normal 65 4 2 3 2 3" xfId="29198" xr:uid="{00000000-0005-0000-0000-0000EC870000}"/>
    <cellStyle name="Normal 65 4 2 3 3" xfId="9080" xr:uid="{00000000-0005-0000-0000-0000ED870000}"/>
    <cellStyle name="Normal 65 4 2 3 3 2" xfId="39405" xr:uid="{00000000-0005-0000-0000-0000EE870000}"/>
    <cellStyle name="Normal 65 4 2 3 3 3" xfId="24181" xr:uid="{00000000-0005-0000-0000-0000EF870000}"/>
    <cellStyle name="Normal 65 4 2 3 4" xfId="34392" xr:uid="{00000000-0005-0000-0000-0000F0870000}"/>
    <cellStyle name="Normal 65 4 2 3 5" xfId="19168" xr:uid="{00000000-0005-0000-0000-0000F1870000}"/>
    <cellStyle name="Normal 65 4 2 4" xfId="5719" xr:uid="{00000000-0005-0000-0000-0000F2870000}"/>
    <cellStyle name="Normal 65 4 2 4 2" xfId="15771" xr:uid="{00000000-0005-0000-0000-0000F3870000}"/>
    <cellStyle name="Normal 65 4 2 4 2 2" xfId="46093" xr:uid="{00000000-0005-0000-0000-0000F4870000}"/>
    <cellStyle name="Normal 65 4 2 4 2 3" xfId="30869" xr:uid="{00000000-0005-0000-0000-0000F5870000}"/>
    <cellStyle name="Normal 65 4 2 4 3" xfId="10751" xr:uid="{00000000-0005-0000-0000-0000F6870000}"/>
    <cellStyle name="Normal 65 4 2 4 3 2" xfId="41076" xr:uid="{00000000-0005-0000-0000-0000F7870000}"/>
    <cellStyle name="Normal 65 4 2 4 3 3" xfId="25852" xr:uid="{00000000-0005-0000-0000-0000F8870000}"/>
    <cellStyle name="Normal 65 4 2 4 4" xfId="36063" xr:uid="{00000000-0005-0000-0000-0000F9870000}"/>
    <cellStyle name="Normal 65 4 2 4 5" xfId="20839" xr:uid="{00000000-0005-0000-0000-0000FA870000}"/>
    <cellStyle name="Normal 65 4 2 5" xfId="12429" xr:uid="{00000000-0005-0000-0000-0000FB870000}"/>
    <cellStyle name="Normal 65 4 2 5 2" xfId="42751" xr:uid="{00000000-0005-0000-0000-0000FC870000}"/>
    <cellStyle name="Normal 65 4 2 5 3" xfId="27527" xr:uid="{00000000-0005-0000-0000-0000FD870000}"/>
    <cellStyle name="Normal 65 4 2 6" xfId="7408" xr:uid="{00000000-0005-0000-0000-0000FE870000}"/>
    <cellStyle name="Normal 65 4 2 6 2" xfId="37734" xr:uid="{00000000-0005-0000-0000-0000FF870000}"/>
    <cellStyle name="Normal 65 4 2 6 3" xfId="22510" xr:uid="{00000000-0005-0000-0000-000000880000}"/>
    <cellStyle name="Normal 65 4 2 7" xfId="32722" xr:uid="{00000000-0005-0000-0000-000001880000}"/>
    <cellStyle name="Normal 65 4 2 8" xfId="17497" xr:uid="{00000000-0005-0000-0000-000002880000}"/>
    <cellStyle name="Normal 65 4 3" xfId="2755" xr:uid="{00000000-0005-0000-0000-000003880000}"/>
    <cellStyle name="Normal 65 4 3 2" xfId="4445" xr:uid="{00000000-0005-0000-0000-000004880000}"/>
    <cellStyle name="Normal 65 4 3 2 2" xfId="14518" xr:uid="{00000000-0005-0000-0000-000005880000}"/>
    <cellStyle name="Normal 65 4 3 2 2 2" xfId="44840" xr:uid="{00000000-0005-0000-0000-000006880000}"/>
    <cellStyle name="Normal 65 4 3 2 2 3" xfId="29616" xr:uid="{00000000-0005-0000-0000-000007880000}"/>
    <cellStyle name="Normal 65 4 3 2 3" xfId="9498" xr:uid="{00000000-0005-0000-0000-000008880000}"/>
    <cellStyle name="Normal 65 4 3 2 3 2" xfId="39823" xr:uid="{00000000-0005-0000-0000-000009880000}"/>
    <cellStyle name="Normal 65 4 3 2 3 3" xfId="24599" xr:uid="{00000000-0005-0000-0000-00000A880000}"/>
    <cellStyle name="Normal 65 4 3 2 4" xfId="34810" xr:uid="{00000000-0005-0000-0000-00000B880000}"/>
    <cellStyle name="Normal 65 4 3 2 5" xfId="19586" xr:uid="{00000000-0005-0000-0000-00000C880000}"/>
    <cellStyle name="Normal 65 4 3 3" xfId="6137" xr:uid="{00000000-0005-0000-0000-00000D880000}"/>
    <cellStyle name="Normal 65 4 3 3 2" xfId="16189" xr:uid="{00000000-0005-0000-0000-00000E880000}"/>
    <cellStyle name="Normal 65 4 3 3 2 2" xfId="46511" xr:uid="{00000000-0005-0000-0000-00000F880000}"/>
    <cellStyle name="Normal 65 4 3 3 2 3" xfId="31287" xr:uid="{00000000-0005-0000-0000-000010880000}"/>
    <cellStyle name="Normal 65 4 3 3 3" xfId="11169" xr:uid="{00000000-0005-0000-0000-000011880000}"/>
    <cellStyle name="Normal 65 4 3 3 3 2" xfId="41494" xr:uid="{00000000-0005-0000-0000-000012880000}"/>
    <cellStyle name="Normal 65 4 3 3 3 3" xfId="26270" xr:uid="{00000000-0005-0000-0000-000013880000}"/>
    <cellStyle name="Normal 65 4 3 3 4" xfId="36481" xr:uid="{00000000-0005-0000-0000-000014880000}"/>
    <cellStyle name="Normal 65 4 3 3 5" xfId="21257" xr:uid="{00000000-0005-0000-0000-000015880000}"/>
    <cellStyle name="Normal 65 4 3 4" xfId="12847" xr:uid="{00000000-0005-0000-0000-000016880000}"/>
    <cellStyle name="Normal 65 4 3 4 2" xfId="43169" xr:uid="{00000000-0005-0000-0000-000017880000}"/>
    <cellStyle name="Normal 65 4 3 4 3" xfId="27945" xr:uid="{00000000-0005-0000-0000-000018880000}"/>
    <cellStyle name="Normal 65 4 3 5" xfId="7826" xr:uid="{00000000-0005-0000-0000-000019880000}"/>
    <cellStyle name="Normal 65 4 3 5 2" xfId="38152" xr:uid="{00000000-0005-0000-0000-00001A880000}"/>
    <cellStyle name="Normal 65 4 3 5 3" xfId="22928" xr:uid="{00000000-0005-0000-0000-00001B880000}"/>
    <cellStyle name="Normal 65 4 3 6" xfId="33140" xr:uid="{00000000-0005-0000-0000-00001C880000}"/>
    <cellStyle name="Normal 65 4 3 7" xfId="17915" xr:uid="{00000000-0005-0000-0000-00001D880000}"/>
    <cellStyle name="Normal 65 4 4" xfId="3608" xr:uid="{00000000-0005-0000-0000-00001E880000}"/>
    <cellStyle name="Normal 65 4 4 2" xfId="13682" xr:uid="{00000000-0005-0000-0000-00001F880000}"/>
    <cellStyle name="Normal 65 4 4 2 2" xfId="44004" xr:uid="{00000000-0005-0000-0000-000020880000}"/>
    <cellStyle name="Normal 65 4 4 2 3" xfId="28780" xr:uid="{00000000-0005-0000-0000-000021880000}"/>
    <cellStyle name="Normal 65 4 4 3" xfId="8662" xr:uid="{00000000-0005-0000-0000-000022880000}"/>
    <cellStyle name="Normal 65 4 4 3 2" xfId="38987" xr:uid="{00000000-0005-0000-0000-000023880000}"/>
    <cellStyle name="Normal 65 4 4 3 3" xfId="23763" xr:uid="{00000000-0005-0000-0000-000024880000}"/>
    <cellStyle name="Normal 65 4 4 4" xfId="33974" xr:uid="{00000000-0005-0000-0000-000025880000}"/>
    <cellStyle name="Normal 65 4 4 5" xfId="18750" xr:uid="{00000000-0005-0000-0000-000026880000}"/>
    <cellStyle name="Normal 65 4 5" xfId="5301" xr:uid="{00000000-0005-0000-0000-000027880000}"/>
    <cellStyle name="Normal 65 4 5 2" xfId="15353" xr:uid="{00000000-0005-0000-0000-000028880000}"/>
    <cellStyle name="Normal 65 4 5 2 2" xfId="45675" xr:uid="{00000000-0005-0000-0000-000029880000}"/>
    <cellStyle name="Normal 65 4 5 2 3" xfId="30451" xr:uid="{00000000-0005-0000-0000-00002A880000}"/>
    <cellStyle name="Normal 65 4 5 3" xfId="10333" xr:uid="{00000000-0005-0000-0000-00002B880000}"/>
    <cellStyle name="Normal 65 4 5 3 2" xfId="40658" xr:uid="{00000000-0005-0000-0000-00002C880000}"/>
    <cellStyle name="Normal 65 4 5 3 3" xfId="25434" xr:uid="{00000000-0005-0000-0000-00002D880000}"/>
    <cellStyle name="Normal 65 4 5 4" xfId="35645" xr:uid="{00000000-0005-0000-0000-00002E880000}"/>
    <cellStyle name="Normal 65 4 5 5" xfId="20421" xr:uid="{00000000-0005-0000-0000-00002F880000}"/>
    <cellStyle name="Normal 65 4 6" xfId="12011" xr:uid="{00000000-0005-0000-0000-000030880000}"/>
    <cellStyle name="Normal 65 4 6 2" xfId="42333" xr:uid="{00000000-0005-0000-0000-000031880000}"/>
    <cellStyle name="Normal 65 4 6 3" xfId="27109" xr:uid="{00000000-0005-0000-0000-000032880000}"/>
    <cellStyle name="Normal 65 4 7" xfId="6990" xr:uid="{00000000-0005-0000-0000-000033880000}"/>
    <cellStyle name="Normal 65 4 7 2" xfId="37316" xr:uid="{00000000-0005-0000-0000-000034880000}"/>
    <cellStyle name="Normal 65 4 7 3" xfId="22092" xr:uid="{00000000-0005-0000-0000-000035880000}"/>
    <cellStyle name="Normal 65 4 8" xfId="32304" xr:uid="{00000000-0005-0000-0000-000036880000}"/>
    <cellStyle name="Normal 65 4 9" xfId="17079" xr:uid="{00000000-0005-0000-0000-000037880000}"/>
    <cellStyle name="Normal 65 5" xfId="2124" xr:uid="{00000000-0005-0000-0000-000038880000}"/>
    <cellStyle name="Normal 65 5 2" xfId="2965" xr:uid="{00000000-0005-0000-0000-000039880000}"/>
    <cellStyle name="Normal 65 5 2 2" xfId="4655" xr:uid="{00000000-0005-0000-0000-00003A880000}"/>
    <cellStyle name="Normal 65 5 2 2 2" xfId="14728" xr:uid="{00000000-0005-0000-0000-00003B880000}"/>
    <cellStyle name="Normal 65 5 2 2 2 2" xfId="45050" xr:uid="{00000000-0005-0000-0000-00003C880000}"/>
    <cellStyle name="Normal 65 5 2 2 2 3" xfId="29826" xr:uid="{00000000-0005-0000-0000-00003D880000}"/>
    <cellStyle name="Normal 65 5 2 2 3" xfId="9708" xr:uid="{00000000-0005-0000-0000-00003E880000}"/>
    <cellStyle name="Normal 65 5 2 2 3 2" xfId="40033" xr:uid="{00000000-0005-0000-0000-00003F880000}"/>
    <cellStyle name="Normal 65 5 2 2 3 3" xfId="24809" xr:uid="{00000000-0005-0000-0000-000040880000}"/>
    <cellStyle name="Normal 65 5 2 2 4" xfId="35020" xr:uid="{00000000-0005-0000-0000-000041880000}"/>
    <cellStyle name="Normal 65 5 2 2 5" xfId="19796" xr:uid="{00000000-0005-0000-0000-000042880000}"/>
    <cellStyle name="Normal 65 5 2 3" xfId="6347" xr:uid="{00000000-0005-0000-0000-000043880000}"/>
    <cellStyle name="Normal 65 5 2 3 2" xfId="16399" xr:uid="{00000000-0005-0000-0000-000044880000}"/>
    <cellStyle name="Normal 65 5 2 3 2 2" xfId="46721" xr:uid="{00000000-0005-0000-0000-000045880000}"/>
    <cellStyle name="Normal 65 5 2 3 2 3" xfId="31497" xr:uid="{00000000-0005-0000-0000-000046880000}"/>
    <cellStyle name="Normal 65 5 2 3 3" xfId="11379" xr:uid="{00000000-0005-0000-0000-000047880000}"/>
    <cellStyle name="Normal 65 5 2 3 3 2" xfId="41704" xr:uid="{00000000-0005-0000-0000-000048880000}"/>
    <cellStyle name="Normal 65 5 2 3 3 3" xfId="26480" xr:uid="{00000000-0005-0000-0000-000049880000}"/>
    <cellStyle name="Normal 65 5 2 3 4" xfId="36691" xr:uid="{00000000-0005-0000-0000-00004A880000}"/>
    <cellStyle name="Normal 65 5 2 3 5" xfId="21467" xr:uid="{00000000-0005-0000-0000-00004B880000}"/>
    <cellStyle name="Normal 65 5 2 4" xfId="13057" xr:uid="{00000000-0005-0000-0000-00004C880000}"/>
    <cellStyle name="Normal 65 5 2 4 2" xfId="43379" xr:uid="{00000000-0005-0000-0000-00004D880000}"/>
    <cellStyle name="Normal 65 5 2 4 3" xfId="28155" xr:uid="{00000000-0005-0000-0000-00004E880000}"/>
    <cellStyle name="Normal 65 5 2 5" xfId="8036" xr:uid="{00000000-0005-0000-0000-00004F880000}"/>
    <cellStyle name="Normal 65 5 2 5 2" xfId="38362" xr:uid="{00000000-0005-0000-0000-000050880000}"/>
    <cellStyle name="Normal 65 5 2 5 3" xfId="23138" xr:uid="{00000000-0005-0000-0000-000051880000}"/>
    <cellStyle name="Normal 65 5 2 6" xfId="33350" xr:uid="{00000000-0005-0000-0000-000052880000}"/>
    <cellStyle name="Normal 65 5 2 7" xfId="18125" xr:uid="{00000000-0005-0000-0000-000053880000}"/>
    <cellStyle name="Normal 65 5 3" xfId="3818" xr:uid="{00000000-0005-0000-0000-000054880000}"/>
    <cellStyle name="Normal 65 5 3 2" xfId="13892" xr:uid="{00000000-0005-0000-0000-000055880000}"/>
    <cellStyle name="Normal 65 5 3 2 2" xfId="44214" xr:uid="{00000000-0005-0000-0000-000056880000}"/>
    <cellStyle name="Normal 65 5 3 2 3" xfId="28990" xr:uid="{00000000-0005-0000-0000-000057880000}"/>
    <cellStyle name="Normal 65 5 3 3" xfId="8872" xr:uid="{00000000-0005-0000-0000-000058880000}"/>
    <cellStyle name="Normal 65 5 3 3 2" xfId="39197" xr:uid="{00000000-0005-0000-0000-000059880000}"/>
    <cellStyle name="Normal 65 5 3 3 3" xfId="23973" xr:uid="{00000000-0005-0000-0000-00005A880000}"/>
    <cellStyle name="Normal 65 5 3 4" xfId="34184" xr:uid="{00000000-0005-0000-0000-00005B880000}"/>
    <cellStyle name="Normal 65 5 3 5" xfId="18960" xr:uid="{00000000-0005-0000-0000-00005C880000}"/>
    <cellStyle name="Normal 65 5 4" xfId="5511" xr:uid="{00000000-0005-0000-0000-00005D880000}"/>
    <cellStyle name="Normal 65 5 4 2" xfId="15563" xr:uid="{00000000-0005-0000-0000-00005E880000}"/>
    <cellStyle name="Normal 65 5 4 2 2" xfId="45885" xr:uid="{00000000-0005-0000-0000-00005F880000}"/>
    <cellStyle name="Normal 65 5 4 2 3" xfId="30661" xr:uid="{00000000-0005-0000-0000-000060880000}"/>
    <cellStyle name="Normal 65 5 4 3" xfId="10543" xr:uid="{00000000-0005-0000-0000-000061880000}"/>
    <cellStyle name="Normal 65 5 4 3 2" xfId="40868" xr:uid="{00000000-0005-0000-0000-000062880000}"/>
    <cellStyle name="Normal 65 5 4 3 3" xfId="25644" xr:uid="{00000000-0005-0000-0000-000063880000}"/>
    <cellStyle name="Normal 65 5 4 4" xfId="35855" xr:uid="{00000000-0005-0000-0000-000064880000}"/>
    <cellStyle name="Normal 65 5 4 5" xfId="20631" xr:uid="{00000000-0005-0000-0000-000065880000}"/>
    <cellStyle name="Normal 65 5 5" xfId="12221" xr:uid="{00000000-0005-0000-0000-000066880000}"/>
    <cellStyle name="Normal 65 5 5 2" xfId="42543" xr:uid="{00000000-0005-0000-0000-000067880000}"/>
    <cellStyle name="Normal 65 5 5 3" xfId="27319" xr:uid="{00000000-0005-0000-0000-000068880000}"/>
    <cellStyle name="Normal 65 5 6" xfId="7200" xr:uid="{00000000-0005-0000-0000-000069880000}"/>
    <cellStyle name="Normal 65 5 6 2" xfId="37526" xr:uid="{00000000-0005-0000-0000-00006A880000}"/>
    <cellStyle name="Normal 65 5 6 3" xfId="22302" xr:uid="{00000000-0005-0000-0000-00006B880000}"/>
    <cellStyle name="Normal 65 5 7" xfId="32514" xr:uid="{00000000-0005-0000-0000-00006C880000}"/>
    <cellStyle name="Normal 65 5 8" xfId="17289" xr:uid="{00000000-0005-0000-0000-00006D880000}"/>
    <cellStyle name="Normal 65 6" xfId="2545" xr:uid="{00000000-0005-0000-0000-00006E880000}"/>
    <cellStyle name="Normal 65 6 2" xfId="4237" xr:uid="{00000000-0005-0000-0000-00006F880000}"/>
    <cellStyle name="Normal 65 6 2 2" xfId="14310" xr:uid="{00000000-0005-0000-0000-000070880000}"/>
    <cellStyle name="Normal 65 6 2 2 2" xfId="44632" xr:uid="{00000000-0005-0000-0000-000071880000}"/>
    <cellStyle name="Normal 65 6 2 2 3" xfId="29408" xr:uid="{00000000-0005-0000-0000-000072880000}"/>
    <cellStyle name="Normal 65 6 2 3" xfId="9290" xr:uid="{00000000-0005-0000-0000-000073880000}"/>
    <cellStyle name="Normal 65 6 2 3 2" xfId="39615" xr:uid="{00000000-0005-0000-0000-000074880000}"/>
    <cellStyle name="Normal 65 6 2 3 3" xfId="24391" xr:uid="{00000000-0005-0000-0000-000075880000}"/>
    <cellStyle name="Normal 65 6 2 4" xfId="34602" xr:uid="{00000000-0005-0000-0000-000076880000}"/>
    <cellStyle name="Normal 65 6 2 5" xfId="19378" xr:uid="{00000000-0005-0000-0000-000077880000}"/>
    <cellStyle name="Normal 65 6 3" xfId="5929" xr:uid="{00000000-0005-0000-0000-000078880000}"/>
    <cellStyle name="Normal 65 6 3 2" xfId="15981" xr:uid="{00000000-0005-0000-0000-000079880000}"/>
    <cellStyle name="Normal 65 6 3 2 2" xfId="46303" xr:uid="{00000000-0005-0000-0000-00007A880000}"/>
    <cellStyle name="Normal 65 6 3 2 3" xfId="31079" xr:uid="{00000000-0005-0000-0000-00007B880000}"/>
    <cellStyle name="Normal 65 6 3 3" xfId="10961" xr:uid="{00000000-0005-0000-0000-00007C880000}"/>
    <cellStyle name="Normal 65 6 3 3 2" xfId="41286" xr:uid="{00000000-0005-0000-0000-00007D880000}"/>
    <cellStyle name="Normal 65 6 3 3 3" xfId="26062" xr:uid="{00000000-0005-0000-0000-00007E880000}"/>
    <cellStyle name="Normal 65 6 3 4" xfId="36273" xr:uid="{00000000-0005-0000-0000-00007F880000}"/>
    <cellStyle name="Normal 65 6 3 5" xfId="21049" xr:uid="{00000000-0005-0000-0000-000080880000}"/>
    <cellStyle name="Normal 65 6 4" xfId="12639" xr:uid="{00000000-0005-0000-0000-000081880000}"/>
    <cellStyle name="Normal 65 6 4 2" xfId="42961" xr:uid="{00000000-0005-0000-0000-000082880000}"/>
    <cellStyle name="Normal 65 6 4 3" xfId="27737" xr:uid="{00000000-0005-0000-0000-000083880000}"/>
    <cellStyle name="Normal 65 6 5" xfId="7618" xr:uid="{00000000-0005-0000-0000-000084880000}"/>
    <cellStyle name="Normal 65 6 5 2" xfId="37944" xr:uid="{00000000-0005-0000-0000-000085880000}"/>
    <cellStyle name="Normal 65 6 5 3" xfId="22720" xr:uid="{00000000-0005-0000-0000-000086880000}"/>
    <cellStyle name="Normal 65 6 6" xfId="32932" xr:uid="{00000000-0005-0000-0000-000087880000}"/>
    <cellStyle name="Normal 65 6 7" xfId="17707" xr:uid="{00000000-0005-0000-0000-000088880000}"/>
    <cellStyle name="Normal 65 7" xfId="3397" xr:uid="{00000000-0005-0000-0000-000089880000}"/>
    <cellStyle name="Normal 65 7 2" xfId="13474" xr:uid="{00000000-0005-0000-0000-00008A880000}"/>
    <cellStyle name="Normal 65 7 2 2" xfId="43796" xr:uid="{00000000-0005-0000-0000-00008B880000}"/>
    <cellStyle name="Normal 65 7 2 3" xfId="28572" xr:uid="{00000000-0005-0000-0000-00008C880000}"/>
    <cellStyle name="Normal 65 7 3" xfId="8454" xr:uid="{00000000-0005-0000-0000-00008D880000}"/>
    <cellStyle name="Normal 65 7 3 2" xfId="38779" xr:uid="{00000000-0005-0000-0000-00008E880000}"/>
    <cellStyle name="Normal 65 7 3 3" xfId="23555" xr:uid="{00000000-0005-0000-0000-00008F880000}"/>
    <cellStyle name="Normal 65 7 4" xfId="33766" xr:uid="{00000000-0005-0000-0000-000090880000}"/>
    <cellStyle name="Normal 65 7 5" xfId="18542" xr:uid="{00000000-0005-0000-0000-000091880000}"/>
    <cellStyle name="Normal 65 8" xfId="5091" xr:uid="{00000000-0005-0000-0000-000092880000}"/>
    <cellStyle name="Normal 65 8 2" xfId="15145" xr:uid="{00000000-0005-0000-0000-000093880000}"/>
    <cellStyle name="Normal 65 8 2 2" xfId="45467" xr:uid="{00000000-0005-0000-0000-000094880000}"/>
    <cellStyle name="Normal 65 8 2 3" xfId="30243" xr:uid="{00000000-0005-0000-0000-000095880000}"/>
    <cellStyle name="Normal 65 8 3" xfId="10125" xr:uid="{00000000-0005-0000-0000-000096880000}"/>
    <cellStyle name="Normal 65 8 3 2" xfId="40450" xr:uid="{00000000-0005-0000-0000-000097880000}"/>
    <cellStyle name="Normal 65 8 3 3" xfId="25226" xr:uid="{00000000-0005-0000-0000-000098880000}"/>
    <cellStyle name="Normal 65 8 4" xfId="35437" xr:uid="{00000000-0005-0000-0000-000099880000}"/>
    <cellStyle name="Normal 65 8 5" xfId="20213" xr:uid="{00000000-0005-0000-0000-00009A880000}"/>
    <cellStyle name="Normal 65 9" xfId="11801" xr:uid="{00000000-0005-0000-0000-00009B880000}"/>
    <cellStyle name="Normal 65 9 2" xfId="42125" xr:uid="{00000000-0005-0000-0000-00009C880000}"/>
    <cellStyle name="Normal 65 9 3" xfId="26901" xr:uid="{00000000-0005-0000-0000-00009D880000}"/>
    <cellStyle name="Normal 66" xfId="1476" xr:uid="{00000000-0005-0000-0000-00009E880000}"/>
    <cellStyle name="Normal 66 10" xfId="6781" xr:uid="{00000000-0005-0000-0000-00009F880000}"/>
    <cellStyle name="Normal 66 10 2" xfId="37109" xr:uid="{00000000-0005-0000-0000-0000A0880000}"/>
    <cellStyle name="Normal 66 10 3" xfId="21885" xr:uid="{00000000-0005-0000-0000-0000A1880000}"/>
    <cellStyle name="Normal 66 11" xfId="32100" xr:uid="{00000000-0005-0000-0000-0000A2880000}"/>
    <cellStyle name="Normal 66 12" xfId="16870" xr:uid="{00000000-0005-0000-0000-0000A3880000}"/>
    <cellStyle name="Normal 66 13" xfId="47311" xr:uid="{00000000-0005-0000-0000-0000A4880000}"/>
    <cellStyle name="Normal 66 2" xfId="1745" xr:uid="{00000000-0005-0000-0000-0000A5880000}"/>
    <cellStyle name="Normal 66 2 10" xfId="32151" xr:uid="{00000000-0005-0000-0000-0000A6880000}"/>
    <cellStyle name="Normal 66 2 11" xfId="16924" xr:uid="{00000000-0005-0000-0000-0000A7880000}"/>
    <cellStyle name="Normal 66 2 2" xfId="1853" xr:uid="{00000000-0005-0000-0000-0000A8880000}"/>
    <cellStyle name="Normal 66 2 2 10" xfId="17028" xr:uid="{00000000-0005-0000-0000-0000A9880000}"/>
    <cellStyle name="Normal 66 2 2 2" xfId="2070" xr:uid="{00000000-0005-0000-0000-0000AA880000}"/>
    <cellStyle name="Normal 66 2 2 2 2" xfId="2491" xr:uid="{00000000-0005-0000-0000-0000AB880000}"/>
    <cellStyle name="Normal 66 2 2 2 2 2" xfId="3330" xr:uid="{00000000-0005-0000-0000-0000AC880000}"/>
    <cellStyle name="Normal 66 2 2 2 2 2 2" xfId="5020" xr:uid="{00000000-0005-0000-0000-0000AD880000}"/>
    <cellStyle name="Normal 66 2 2 2 2 2 2 2" xfId="15093" xr:uid="{00000000-0005-0000-0000-0000AE880000}"/>
    <cellStyle name="Normal 66 2 2 2 2 2 2 2 2" xfId="45415" xr:uid="{00000000-0005-0000-0000-0000AF880000}"/>
    <cellStyle name="Normal 66 2 2 2 2 2 2 2 3" xfId="30191" xr:uid="{00000000-0005-0000-0000-0000B0880000}"/>
    <cellStyle name="Normal 66 2 2 2 2 2 2 3" xfId="10073" xr:uid="{00000000-0005-0000-0000-0000B1880000}"/>
    <cellStyle name="Normal 66 2 2 2 2 2 2 3 2" xfId="40398" xr:uid="{00000000-0005-0000-0000-0000B2880000}"/>
    <cellStyle name="Normal 66 2 2 2 2 2 2 3 3" xfId="25174" xr:uid="{00000000-0005-0000-0000-0000B3880000}"/>
    <cellStyle name="Normal 66 2 2 2 2 2 2 4" xfId="35385" xr:uid="{00000000-0005-0000-0000-0000B4880000}"/>
    <cellStyle name="Normal 66 2 2 2 2 2 2 5" xfId="20161" xr:uid="{00000000-0005-0000-0000-0000B5880000}"/>
    <cellStyle name="Normal 66 2 2 2 2 2 3" xfId="6712" xr:uid="{00000000-0005-0000-0000-0000B6880000}"/>
    <cellStyle name="Normal 66 2 2 2 2 2 3 2" xfId="16764" xr:uid="{00000000-0005-0000-0000-0000B7880000}"/>
    <cellStyle name="Normal 66 2 2 2 2 2 3 2 2" xfId="47086" xr:uid="{00000000-0005-0000-0000-0000B8880000}"/>
    <cellStyle name="Normal 66 2 2 2 2 2 3 2 3" xfId="31862" xr:uid="{00000000-0005-0000-0000-0000B9880000}"/>
    <cellStyle name="Normal 66 2 2 2 2 2 3 3" xfId="11744" xr:uid="{00000000-0005-0000-0000-0000BA880000}"/>
    <cellStyle name="Normal 66 2 2 2 2 2 3 3 2" xfId="42069" xr:uid="{00000000-0005-0000-0000-0000BB880000}"/>
    <cellStyle name="Normal 66 2 2 2 2 2 3 3 3" xfId="26845" xr:uid="{00000000-0005-0000-0000-0000BC880000}"/>
    <cellStyle name="Normal 66 2 2 2 2 2 3 4" xfId="37056" xr:uid="{00000000-0005-0000-0000-0000BD880000}"/>
    <cellStyle name="Normal 66 2 2 2 2 2 3 5" xfId="21832" xr:uid="{00000000-0005-0000-0000-0000BE880000}"/>
    <cellStyle name="Normal 66 2 2 2 2 2 4" xfId="13422" xr:uid="{00000000-0005-0000-0000-0000BF880000}"/>
    <cellStyle name="Normal 66 2 2 2 2 2 4 2" xfId="43744" xr:uid="{00000000-0005-0000-0000-0000C0880000}"/>
    <cellStyle name="Normal 66 2 2 2 2 2 4 3" xfId="28520" xr:uid="{00000000-0005-0000-0000-0000C1880000}"/>
    <cellStyle name="Normal 66 2 2 2 2 2 5" xfId="8401" xr:uid="{00000000-0005-0000-0000-0000C2880000}"/>
    <cellStyle name="Normal 66 2 2 2 2 2 5 2" xfId="38727" xr:uid="{00000000-0005-0000-0000-0000C3880000}"/>
    <cellStyle name="Normal 66 2 2 2 2 2 5 3" xfId="23503" xr:uid="{00000000-0005-0000-0000-0000C4880000}"/>
    <cellStyle name="Normal 66 2 2 2 2 2 6" xfId="33715" xr:uid="{00000000-0005-0000-0000-0000C5880000}"/>
    <cellStyle name="Normal 66 2 2 2 2 2 7" xfId="18490" xr:uid="{00000000-0005-0000-0000-0000C6880000}"/>
    <cellStyle name="Normal 66 2 2 2 2 3" xfId="4183" xr:uid="{00000000-0005-0000-0000-0000C7880000}"/>
    <cellStyle name="Normal 66 2 2 2 2 3 2" xfId="14257" xr:uid="{00000000-0005-0000-0000-0000C8880000}"/>
    <cellStyle name="Normal 66 2 2 2 2 3 2 2" xfId="44579" xr:uid="{00000000-0005-0000-0000-0000C9880000}"/>
    <cellStyle name="Normal 66 2 2 2 2 3 2 3" xfId="29355" xr:uid="{00000000-0005-0000-0000-0000CA880000}"/>
    <cellStyle name="Normal 66 2 2 2 2 3 3" xfId="9237" xr:uid="{00000000-0005-0000-0000-0000CB880000}"/>
    <cellStyle name="Normal 66 2 2 2 2 3 3 2" xfId="39562" xr:uid="{00000000-0005-0000-0000-0000CC880000}"/>
    <cellStyle name="Normal 66 2 2 2 2 3 3 3" xfId="24338" xr:uid="{00000000-0005-0000-0000-0000CD880000}"/>
    <cellStyle name="Normal 66 2 2 2 2 3 4" xfId="34549" xr:uid="{00000000-0005-0000-0000-0000CE880000}"/>
    <cellStyle name="Normal 66 2 2 2 2 3 5" xfId="19325" xr:uid="{00000000-0005-0000-0000-0000CF880000}"/>
    <cellStyle name="Normal 66 2 2 2 2 4" xfId="5876" xr:uid="{00000000-0005-0000-0000-0000D0880000}"/>
    <cellStyle name="Normal 66 2 2 2 2 4 2" xfId="15928" xr:uid="{00000000-0005-0000-0000-0000D1880000}"/>
    <cellStyle name="Normal 66 2 2 2 2 4 2 2" xfId="46250" xr:uid="{00000000-0005-0000-0000-0000D2880000}"/>
    <cellStyle name="Normal 66 2 2 2 2 4 2 3" xfId="31026" xr:uid="{00000000-0005-0000-0000-0000D3880000}"/>
    <cellStyle name="Normal 66 2 2 2 2 4 3" xfId="10908" xr:uid="{00000000-0005-0000-0000-0000D4880000}"/>
    <cellStyle name="Normal 66 2 2 2 2 4 3 2" xfId="41233" xr:uid="{00000000-0005-0000-0000-0000D5880000}"/>
    <cellStyle name="Normal 66 2 2 2 2 4 3 3" xfId="26009" xr:uid="{00000000-0005-0000-0000-0000D6880000}"/>
    <cellStyle name="Normal 66 2 2 2 2 4 4" xfId="36220" xr:uid="{00000000-0005-0000-0000-0000D7880000}"/>
    <cellStyle name="Normal 66 2 2 2 2 4 5" xfId="20996" xr:uid="{00000000-0005-0000-0000-0000D8880000}"/>
    <cellStyle name="Normal 66 2 2 2 2 5" xfId="12586" xr:uid="{00000000-0005-0000-0000-0000D9880000}"/>
    <cellStyle name="Normal 66 2 2 2 2 5 2" xfId="42908" xr:uid="{00000000-0005-0000-0000-0000DA880000}"/>
    <cellStyle name="Normal 66 2 2 2 2 5 3" xfId="27684" xr:uid="{00000000-0005-0000-0000-0000DB880000}"/>
    <cellStyle name="Normal 66 2 2 2 2 6" xfId="7565" xr:uid="{00000000-0005-0000-0000-0000DC880000}"/>
    <cellStyle name="Normal 66 2 2 2 2 6 2" xfId="37891" xr:uid="{00000000-0005-0000-0000-0000DD880000}"/>
    <cellStyle name="Normal 66 2 2 2 2 6 3" xfId="22667" xr:uid="{00000000-0005-0000-0000-0000DE880000}"/>
    <cellStyle name="Normal 66 2 2 2 2 7" xfId="32879" xr:uid="{00000000-0005-0000-0000-0000DF880000}"/>
    <cellStyle name="Normal 66 2 2 2 2 8" xfId="17654" xr:uid="{00000000-0005-0000-0000-0000E0880000}"/>
    <cellStyle name="Normal 66 2 2 2 3" xfId="2912" xr:uid="{00000000-0005-0000-0000-0000E1880000}"/>
    <cellStyle name="Normal 66 2 2 2 3 2" xfId="4602" xr:uid="{00000000-0005-0000-0000-0000E2880000}"/>
    <cellStyle name="Normal 66 2 2 2 3 2 2" xfId="14675" xr:uid="{00000000-0005-0000-0000-0000E3880000}"/>
    <cellStyle name="Normal 66 2 2 2 3 2 2 2" xfId="44997" xr:uid="{00000000-0005-0000-0000-0000E4880000}"/>
    <cellStyle name="Normal 66 2 2 2 3 2 2 3" xfId="29773" xr:uid="{00000000-0005-0000-0000-0000E5880000}"/>
    <cellStyle name="Normal 66 2 2 2 3 2 3" xfId="9655" xr:uid="{00000000-0005-0000-0000-0000E6880000}"/>
    <cellStyle name="Normal 66 2 2 2 3 2 3 2" xfId="39980" xr:uid="{00000000-0005-0000-0000-0000E7880000}"/>
    <cellStyle name="Normal 66 2 2 2 3 2 3 3" xfId="24756" xr:uid="{00000000-0005-0000-0000-0000E8880000}"/>
    <cellStyle name="Normal 66 2 2 2 3 2 4" xfId="34967" xr:uid="{00000000-0005-0000-0000-0000E9880000}"/>
    <cellStyle name="Normal 66 2 2 2 3 2 5" xfId="19743" xr:uid="{00000000-0005-0000-0000-0000EA880000}"/>
    <cellStyle name="Normal 66 2 2 2 3 3" xfId="6294" xr:uid="{00000000-0005-0000-0000-0000EB880000}"/>
    <cellStyle name="Normal 66 2 2 2 3 3 2" xfId="16346" xr:uid="{00000000-0005-0000-0000-0000EC880000}"/>
    <cellStyle name="Normal 66 2 2 2 3 3 2 2" xfId="46668" xr:uid="{00000000-0005-0000-0000-0000ED880000}"/>
    <cellStyle name="Normal 66 2 2 2 3 3 2 3" xfId="31444" xr:uid="{00000000-0005-0000-0000-0000EE880000}"/>
    <cellStyle name="Normal 66 2 2 2 3 3 3" xfId="11326" xr:uid="{00000000-0005-0000-0000-0000EF880000}"/>
    <cellStyle name="Normal 66 2 2 2 3 3 3 2" xfId="41651" xr:uid="{00000000-0005-0000-0000-0000F0880000}"/>
    <cellStyle name="Normal 66 2 2 2 3 3 3 3" xfId="26427" xr:uid="{00000000-0005-0000-0000-0000F1880000}"/>
    <cellStyle name="Normal 66 2 2 2 3 3 4" xfId="36638" xr:uid="{00000000-0005-0000-0000-0000F2880000}"/>
    <cellStyle name="Normal 66 2 2 2 3 3 5" xfId="21414" xr:uid="{00000000-0005-0000-0000-0000F3880000}"/>
    <cellStyle name="Normal 66 2 2 2 3 4" xfId="13004" xr:uid="{00000000-0005-0000-0000-0000F4880000}"/>
    <cellStyle name="Normal 66 2 2 2 3 4 2" xfId="43326" xr:uid="{00000000-0005-0000-0000-0000F5880000}"/>
    <cellStyle name="Normal 66 2 2 2 3 4 3" xfId="28102" xr:uid="{00000000-0005-0000-0000-0000F6880000}"/>
    <cellStyle name="Normal 66 2 2 2 3 5" xfId="7983" xr:uid="{00000000-0005-0000-0000-0000F7880000}"/>
    <cellStyle name="Normal 66 2 2 2 3 5 2" xfId="38309" xr:uid="{00000000-0005-0000-0000-0000F8880000}"/>
    <cellStyle name="Normal 66 2 2 2 3 5 3" xfId="23085" xr:uid="{00000000-0005-0000-0000-0000F9880000}"/>
    <cellStyle name="Normal 66 2 2 2 3 6" xfId="33297" xr:uid="{00000000-0005-0000-0000-0000FA880000}"/>
    <cellStyle name="Normal 66 2 2 2 3 7" xfId="18072" xr:uid="{00000000-0005-0000-0000-0000FB880000}"/>
    <cellStyle name="Normal 66 2 2 2 4" xfId="3765" xr:uid="{00000000-0005-0000-0000-0000FC880000}"/>
    <cellStyle name="Normal 66 2 2 2 4 2" xfId="13839" xr:uid="{00000000-0005-0000-0000-0000FD880000}"/>
    <cellStyle name="Normal 66 2 2 2 4 2 2" xfId="44161" xr:uid="{00000000-0005-0000-0000-0000FE880000}"/>
    <cellStyle name="Normal 66 2 2 2 4 2 3" xfId="28937" xr:uid="{00000000-0005-0000-0000-0000FF880000}"/>
    <cellStyle name="Normal 66 2 2 2 4 3" xfId="8819" xr:uid="{00000000-0005-0000-0000-000000890000}"/>
    <cellStyle name="Normal 66 2 2 2 4 3 2" xfId="39144" xr:uid="{00000000-0005-0000-0000-000001890000}"/>
    <cellStyle name="Normal 66 2 2 2 4 3 3" xfId="23920" xr:uid="{00000000-0005-0000-0000-000002890000}"/>
    <cellStyle name="Normal 66 2 2 2 4 4" xfId="34131" xr:uid="{00000000-0005-0000-0000-000003890000}"/>
    <cellStyle name="Normal 66 2 2 2 4 5" xfId="18907" xr:uid="{00000000-0005-0000-0000-000004890000}"/>
    <cellStyle name="Normal 66 2 2 2 5" xfId="5458" xr:uid="{00000000-0005-0000-0000-000005890000}"/>
    <cellStyle name="Normal 66 2 2 2 5 2" xfId="15510" xr:uid="{00000000-0005-0000-0000-000006890000}"/>
    <cellStyle name="Normal 66 2 2 2 5 2 2" xfId="45832" xr:uid="{00000000-0005-0000-0000-000007890000}"/>
    <cellStyle name="Normal 66 2 2 2 5 2 3" xfId="30608" xr:uid="{00000000-0005-0000-0000-000008890000}"/>
    <cellStyle name="Normal 66 2 2 2 5 3" xfId="10490" xr:uid="{00000000-0005-0000-0000-000009890000}"/>
    <cellStyle name="Normal 66 2 2 2 5 3 2" xfId="40815" xr:uid="{00000000-0005-0000-0000-00000A890000}"/>
    <cellStyle name="Normal 66 2 2 2 5 3 3" xfId="25591" xr:uid="{00000000-0005-0000-0000-00000B890000}"/>
    <cellStyle name="Normal 66 2 2 2 5 4" xfId="35802" xr:uid="{00000000-0005-0000-0000-00000C890000}"/>
    <cellStyle name="Normal 66 2 2 2 5 5" xfId="20578" xr:uid="{00000000-0005-0000-0000-00000D890000}"/>
    <cellStyle name="Normal 66 2 2 2 6" xfId="12168" xr:uid="{00000000-0005-0000-0000-00000E890000}"/>
    <cellStyle name="Normal 66 2 2 2 6 2" xfId="42490" xr:uid="{00000000-0005-0000-0000-00000F890000}"/>
    <cellStyle name="Normal 66 2 2 2 6 3" xfId="27266" xr:uid="{00000000-0005-0000-0000-000010890000}"/>
    <cellStyle name="Normal 66 2 2 2 7" xfId="7147" xr:uid="{00000000-0005-0000-0000-000011890000}"/>
    <cellStyle name="Normal 66 2 2 2 7 2" xfId="37473" xr:uid="{00000000-0005-0000-0000-000012890000}"/>
    <cellStyle name="Normal 66 2 2 2 7 3" xfId="22249" xr:uid="{00000000-0005-0000-0000-000013890000}"/>
    <cellStyle name="Normal 66 2 2 2 8" xfId="32461" xr:uid="{00000000-0005-0000-0000-000014890000}"/>
    <cellStyle name="Normal 66 2 2 2 9" xfId="17236" xr:uid="{00000000-0005-0000-0000-000015890000}"/>
    <cellStyle name="Normal 66 2 2 3" xfId="2283" xr:uid="{00000000-0005-0000-0000-000016890000}"/>
    <cellStyle name="Normal 66 2 2 3 2" xfId="3122" xr:uid="{00000000-0005-0000-0000-000017890000}"/>
    <cellStyle name="Normal 66 2 2 3 2 2" xfId="4812" xr:uid="{00000000-0005-0000-0000-000018890000}"/>
    <cellStyle name="Normal 66 2 2 3 2 2 2" xfId="14885" xr:uid="{00000000-0005-0000-0000-000019890000}"/>
    <cellStyle name="Normal 66 2 2 3 2 2 2 2" xfId="45207" xr:uid="{00000000-0005-0000-0000-00001A890000}"/>
    <cellStyle name="Normal 66 2 2 3 2 2 2 3" xfId="29983" xr:uid="{00000000-0005-0000-0000-00001B890000}"/>
    <cellStyle name="Normal 66 2 2 3 2 2 3" xfId="9865" xr:uid="{00000000-0005-0000-0000-00001C890000}"/>
    <cellStyle name="Normal 66 2 2 3 2 2 3 2" xfId="40190" xr:uid="{00000000-0005-0000-0000-00001D890000}"/>
    <cellStyle name="Normal 66 2 2 3 2 2 3 3" xfId="24966" xr:uid="{00000000-0005-0000-0000-00001E890000}"/>
    <cellStyle name="Normal 66 2 2 3 2 2 4" xfId="35177" xr:uid="{00000000-0005-0000-0000-00001F890000}"/>
    <cellStyle name="Normal 66 2 2 3 2 2 5" xfId="19953" xr:uid="{00000000-0005-0000-0000-000020890000}"/>
    <cellStyle name="Normal 66 2 2 3 2 3" xfId="6504" xr:uid="{00000000-0005-0000-0000-000021890000}"/>
    <cellStyle name="Normal 66 2 2 3 2 3 2" xfId="16556" xr:uid="{00000000-0005-0000-0000-000022890000}"/>
    <cellStyle name="Normal 66 2 2 3 2 3 2 2" xfId="46878" xr:uid="{00000000-0005-0000-0000-000023890000}"/>
    <cellStyle name="Normal 66 2 2 3 2 3 2 3" xfId="31654" xr:uid="{00000000-0005-0000-0000-000024890000}"/>
    <cellStyle name="Normal 66 2 2 3 2 3 3" xfId="11536" xr:uid="{00000000-0005-0000-0000-000025890000}"/>
    <cellStyle name="Normal 66 2 2 3 2 3 3 2" xfId="41861" xr:uid="{00000000-0005-0000-0000-000026890000}"/>
    <cellStyle name="Normal 66 2 2 3 2 3 3 3" xfId="26637" xr:uid="{00000000-0005-0000-0000-000027890000}"/>
    <cellStyle name="Normal 66 2 2 3 2 3 4" xfId="36848" xr:uid="{00000000-0005-0000-0000-000028890000}"/>
    <cellStyle name="Normal 66 2 2 3 2 3 5" xfId="21624" xr:uid="{00000000-0005-0000-0000-000029890000}"/>
    <cellStyle name="Normal 66 2 2 3 2 4" xfId="13214" xr:uid="{00000000-0005-0000-0000-00002A890000}"/>
    <cellStyle name="Normal 66 2 2 3 2 4 2" xfId="43536" xr:uid="{00000000-0005-0000-0000-00002B890000}"/>
    <cellStyle name="Normal 66 2 2 3 2 4 3" xfId="28312" xr:uid="{00000000-0005-0000-0000-00002C890000}"/>
    <cellStyle name="Normal 66 2 2 3 2 5" xfId="8193" xr:uid="{00000000-0005-0000-0000-00002D890000}"/>
    <cellStyle name="Normal 66 2 2 3 2 5 2" xfId="38519" xr:uid="{00000000-0005-0000-0000-00002E890000}"/>
    <cellStyle name="Normal 66 2 2 3 2 5 3" xfId="23295" xr:uid="{00000000-0005-0000-0000-00002F890000}"/>
    <cellStyle name="Normal 66 2 2 3 2 6" xfId="33507" xr:uid="{00000000-0005-0000-0000-000030890000}"/>
    <cellStyle name="Normal 66 2 2 3 2 7" xfId="18282" xr:uid="{00000000-0005-0000-0000-000031890000}"/>
    <cellStyle name="Normal 66 2 2 3 3" xfId="3975" xr:uid="{00000000-0005-0000-0000-000032890000}"/>
    <cellStyle name="Normal 66 2 2 3 3 2" xfId="14049" xr:uid="{00000000-0005-0000-0000-000033890000}"/>
    <cellStyle name="Normal 66 2 2 3 3 2 2" xfId="44371" xr:uid="{00000000-0005-0000-0000-000034890000}"/>
    <cellStyle name="Normal 66 2 2 3 3 2 3" xfId="29147" xr:uid="{00000000-0005-0000-0000-000035890000}"/>
    <cellStyle name="Normal 66 2 2 3 3 3" xfId="9029" xr:uid="{00000000-0005-0000-0000-000036890000}"/>
    <cellStyle name="Normal 66 2 2 3 3 3 2" xfId="39354" xr:uid="{00000000-0005-0000-0000-000037890000}"/>
    <cellStyle name="Normal 66 2 2 3 3 3 3" xfId="24130" xr:uid="{00000000-0005-0000-0000-000038890000}"/>
    <cellStyle name="Normal 66 2 2 3 3 4" xfId="34341" xr:uid="{00000000-0005-0000-0000-000039890000}"/>
    <cellStyle name="Normal 66 2 2 3 3 5" xfId="19117" xr:uid="{00000000-0005-0000-0000-00003A890000}"/>
    <cellStyle name="Normal 66 2 2 3 4" xfId="5668" xr:uid="{00000000-0005-0000-0000-00003B890000}"/>
    <cellStyle name="Normal 66 2 2 3 4 2" xfId="15720" xr:uid="{00000000-0005-0000-0000-00003C890000}"/>
    <cellStyle name="Normal 66 2 2 3 4 2 2" xfId="46042" xr:uid="{00000000-0005-0000-0000-00003D890000}"/>
    <cellStyle name="Normal 66 2 2 3 4 2 3" xfId="30818" xr:uid="{00000000-0005-0000-0000-00003E890000}"/>
    <cellStyle name="Normal 66 2 2 3 4 3" xfId="10700" xr:uid="{00000000-0005-0000-0000-00003F890000}"/>
    <cellStyle name="Normal 66 2 2 3 4 3 2" xfId="41025" xr:uid="{00000000-0005-0000-0000-000040890000}"/>
    <cellStyle name="Normal 66 2 2 3 4 3 3" xfId="25801" xr:uid="{00000000-0005-0000-0000-000041890000}"/>
    <cellStyle name="Normal 66 2 2 3 4 4" xfId="36012" xr:uid="{00000000-0005-0000-0000-000042890000}"/>
    <cellStyle name="Normal 66 2 2 3 4 5" xfId="20788" xr:uid="{00000000-0005-0000-0000-000043890000}"/>
    <cellStyle name="Normal 66 2 2 3 5" xfId="12378" xr:uid="{00000000-0005-0000-0000-000044890000}"/>
    <cellStyle name="Normal 66 2 2 3 5 2" xfId="42700" xr:uid="{00000000-0005-0000-0000-000045890000}"/>
    <cellStyle name="Normal 66 2 2 3 5 3" xfId="27476" xr:uid="{00000000-0005-0000-0000-000046890000}"/>
    <cellStyle name="Normal 66 2 2 3 6" xfId="7357" xr:uid="{00000000-0005-0000-0000-000047890000}"/>
    <cellStyle name="Normal 66 2 2 3 6 2" xfId="37683" xr:uid="{00000000-0005-0000-0000-000048890000}"/>
    <cellStyle name="Normal 66 2 2 3 6 3" xfId="22459" xr:uid="{00000000-0005-0000-0000-000049890000}"/>
    <cellStyle name="Normal 66 2 2 3 7" xfId="32671" xr:uid="{00000000-0005-0000-0000-00004A890000}"/>
    <cellStyle name="Normal 66 2 2 3 8" xfId="17446" xr:uid="{00000000-0005-0000-0000-00004B890000}"/>
    <cellStyle name="Normal 66 2 2 4" xfId="2704" xr:uid="{00000000-0005-0000-0000-00004C890000}"/>
    <cellStyle name="Normal 66 2 2 4 2" xfId="4394" xr:uid="{00000000-0005-0000-0000-00004D890000}"/>
    <cellStyle name="Normal 66 2 2 4 2 2" xfId="14467" xr:uid="{00000000-0005-0000-0000-00004E890000}"/>
    <cellStyle name="Normal 66 2 2 4 2 2 2" xfId="44789" xr:uid="{00000000-0005-0000-0000-00004F890000}"/>
    <cellStyle name="Normal 66 2 2 4 2 2 3" xfId="29565" xr:uid="{00000000-0005-0000-0000-000050890000}"/>
    <cellStyle name="Normal 66 2 2 4 2 3" xfId="9447" xr:uid="{00000000-0005-0000-0000-000051890000}"/>
    <cellStyle name="Normal 66 2 2 4 2 3 2" xfId="39772" xr:uid="{00000000-0005-0000-0000-000052890000}"/>
    <cellStyle name="Normal 66 2 2 4 2 3 3" xfId="24548" xr:uid="{00000000-0005-0000-0000-000053890000}"/>
    <cellStyle name="Normal 66 2 2 4 2 4" xfId="34759" xr:uid="{00000000-0005-0000-0000-000054890000}"/>
    <cellStyle name="Normal 66 2 2 4 2 5" xfId="19535" xr:uid="{00000000-0005-0000-0000-000055890000}"/>
    <cellStyle name="Normal 66 2 2 4 3" xfId="6086" xr:uid="{00000000-0005-0000-0000-000056890000}"/>
    <cellStyle name="Normal 66 2 2 4 3 2" xfId="16138" xr:uid="{00000000-0005-0000-0000-000057890000}"/>
    <cellStyle name="Normal 66 2 2 4 3 2 2" xfId="46460" xr:uid="{00000000-0005-0000-0000-000058890000}"/>
    <cellStyle name="Normal 66 2 2 4 3 2 3" xfId="31236" xr:uid="{00000000-0005-0000-0000-000059890000}"/>
    <cellStyle name="Normal 66 2 2 4 3 3" xfId="11118" xr:uid="{00000000-0005-0000-0000-00005A890000}"/>
    <cellStyle name="Normal 66 2 2 4 3 3 2" xfId="41443" xr:uid="{00000000-0005-0000-0000-00005B890000}"/>
    <cellStyle name="Normal 66 2 2 4 3 3 3" xfId="26219" xr:uid="{00000000-0005-0000-0000-00005C890000}"/>
    <cellStyle name="Normal 66 2 2 4 3 4" xfId="36430" xr:uid="{00000000-0005-0000-0000-00005D890000}"/>
    <cellStyle name="Normal 66 2 2 4 3 5" xfId="21206" xr:uid="{00000000-0005-0000-0000-00005E890000}"/>
    <cellStyle name="Normal 66 2 2 4 4" xfId="12796" xr:uid="{00000000-0005-0000-0000-00005F890000}"/>
    <cellStyle name="Normal 66 2 2 4 4 2" xfId="43118" xr:uid="{00000000-0005-0000-0000-000060890000}"/>
    <cellStyle name="Normal 66 2 2 4 4 3" xfId="27894" xr:uid="{00000000-0005-0000-0000-000061890000}"/>
    <cellStyle name="Normal 66 2 2 4 5" xfId="7775" xr:uid="{00000000-0005-0000-0000-000062890000}"/>
    <cellStyle name="Normal 66 2 2 4 5 2" xfId="38101" xr:uid="{00000000-0005-0000-0000-000063890000}"/>
    <cellStyle name="Normal 66 2 2 4 5 3" xfId="22877" xr:uid="{00000000-0005-0000-0000-000064890000}"/>
    <cellStyle name="Normal 66 2 2 4 6" xfId="33089" xr:uid="{00000000-0005-0000-0000-000065890000}"/>
    <cellStyle name="Normal 66 2 2 4 7" xfId="17864" xr:uid="{00000000-0005-0000-0000-000066890000}"/>
    <cellStyle name="Normal 66 2 2 5" xfId="3557" xr:uid="{00000000-0005-0000-0000-000067890000}"/>
    <cellStyle name="Normal 66 2 2 5 2" xfId="13631" xr:uid="{00000000-0005-0000-0000-000068890000}"/>
    <cellStyle name="Normal 66 2 2 5 2 2" xfId="43953" xr:uid="{00000000-0005-0000-0000-000069890000}"/>
    <cellStyle name="Normal 66 2 2 5 2 3" xfId="28729" xr:uid="{00000000-0005-0000-0000-00006A890000}"/>
    <cellStyle name="Normal 66 2 2 5 3" xfId="8611" xr:uid="{00000000-0005-0000-0000-00006B890000}"/>
    <cellStyle name="Normal 66 2 2 5 3 2" xfId="38936" xr:uid="{00000000-0005-0000-0000-00006C890000}"/>
    <cellStyle name="Normal 66 2 2 5 3 3" xfId="23712" xr:uid="{00000000-0005-0000-0000-00006D890000}"/>
    <cellStyle name="Normal 66 2 2 5 4" xfId="33923" xr:uid="{00000000-0005-0000-0000-00006E890000}"/>
    <cellStyle name="Normal 66 2 2 5 5" xfId="18699" xr:uid="{00000000-0005-0000-0000-00006F890000}"/>
    <cellStyle name="Normal 66 2 2 6" xfId="5250" xr:uid="{00000000-0005-0000-0000-000070890000}"/>
    <cellStyle name="Normal 66 2 2 6 2" xfId="15302" xr:uid="{00000000-0005-0000-0000-000071890000}"/>
    <cellStyle name="Normal 66 2 2 6 2 2" xfId="45624" xr:uid="{00000000-0005-0000-0000-000072890000}"/>
    <cellStyle name="Normal 66 2 2 6 2 3" xfId="30400" xr:uid="{00000000-0005-0000-0000-000073890000}"/>
    <cellStyle name="Normal 66 2 2 6 3" xfId="10282" xr:uid="{00000000-0005-0000-0000-000074890000}"/>
    <cellStyle name="Normal 66 2 2 6 3 2" xfId="40607" xr:uid="{00000000-0005-0000-0000-000075890000}"/>
    <cellStyle name="Normal 66 2 2 6 3 3" xfId="25383" xr:uid="{00000000-0005-0000-0000-000076890000}"/>
    <cellStyle name="Normal 66 2 2 6 4" xfId="35594" xr:uid="{00000000-0005-0000-0000-000077890000}"/>
    <cellStyle name="Normal 66 2 2 6 5" xfId="20370" xr:uid="{00000000-0005-0000-0000-000078890000}"/>
    <cellStyle name="Normal 66 2 2 7" xfId="11960" xr:uid="{00000000-0005-0000-0000-000079890000}"/>
    <cellStyle name="Normal 66 2 2 7 2" xfId="42282" xr:uid="{00000000-0005-0000-0000-00007A890000}"/>
    <cellStyle name="Normal 66 2 2 7 3" xfId="27058" xr:uid="{00000000-0005-0000-0000-00007B890000}"/>
    <cellStyle name="Normal 66 2 2 8" xfId="6939" xr:uid="{00000000-0005-0000-0000-00007C890000}"/>
    <cellStyle name="Normal 66 2 2 8 2" xfId="37265" xr:uid="{00000000-0005-0000-0000-00007D890000}"/>
    <cellStyle name="Normal 66 2 2 8 3" xfId="22041" xr:uid="{00000000-0005-0000-0000-00007E890000}"/>
    <cellStyle name="Normal 66 2 2 9" xfId="32253" xr:uid="{00000000-0005-0000-0000-00007F890000}"/>
    <cellStyle name="Normal 66 2 3" xfId="1966" xr:uid="{00000000-0005-0000-0000-000080890000}"/>
    <cellStyle name="Normal 66 2 3 2" xfId="2387" xr:uid="{00000000-0005-0000-0000-000081890000}"/>
    <cellStyle name="Normal 66 2 3 2 2" xfId="3226" xr:uid="{00000000-0005-0000-0000-000082890000}"/>
    <cellStyle name="Normal 66 2 3 2 2 2" xfId="4916" xr:uid="{00000000-0005-0000-0000-000083890000}"/>
    <cellStyle name="Normal 66 2 3 2 2 2 2" xfId="14989" xr:uid="{00000000-0005-0000-0000-000084890000}"/>
    <cellStyle name="Normal 66 2 3 2 2 2 2 2" xfId="45311" xr:uid="{00000000-0005-0000-0000-000085890000}"/>
    <cellStyle name="Normal 66 2 3 2 2 2 2 3" xfId="30087" xr:uid="{00000000-0005-0000-0000-000086890000}"/>
    <cellStyle name="Normal 66 2 3 2 2 2 3" xfId="9969" xr:uid="{00000000-0005-0000-0000-000087890000}"/>
    <cellStyle name="Normal 66 2 3 2 2 2 3 2" xfId="40294" xr:uid="{00000000-0005-0000-0000-000088890000}"/>
    <cellStyle name="Normal 66 2 3 2 2 2 3 3" xfId="25070" xr:uid="{00000000-0005-0000-0000-000089890000}"/>
    <cellStyle name="Normal 66 2 3 2 2 2 4" xfId="35281" xr:uid="{00000000-0005-0000-0000-00008A890000}"/>
    <cellStyle name="Normal 66 2 3 2 2 2 5" xfId="20057" xr:uid="{00000000-0005-0000-0000-00008B890000}"/>
    <cellStyle name="Normal 66 2 3 2 2 3" xfId="6608" xr:uid="{00000000-0005-0000-0000-00008C890000}"/>
    <cellStyle name="Normal 66 2 3 2 2 3 2" xfId="16660" xr:uid="{00000000-0005-0000-0000-00008D890000}"/>
    <cellStyle name="Normal 66 2 3 2 2 3 2 2" xfId="46982" xr:uid="{00000000-0005-0000-0000-00008E890000}"/>
    <cellStyle name="Normal 66 2 3 2 2 3 2 3" xfId="31758" xr:uid="{00000000-0005-0000-0000-00008F890000}"/>
    <cellStyle name="Normal 66 2 3 2 2 3 3" xfId="11640" xr:uid="{00000000-0005-0000-0000-000090890000}"/>
    <cellStyle name="Normal 66 2 3 2 2 3 3 2" xfId="41965" xr:uid="{00000000-0005-0000-0000-000091890000}"/>
    <cellStyle name="Normal 66 2 3 2 2 3 3 3" xfId="26741" xr:uid="{00000000-0005-0000-0000-000092890000}"/>
    <cellStyle name="Normal 66 2 3 2 2 3 4" xfId="36952" xr:uid="{00000000-0005-0000-0000-000093890000}"/>
    <cellStyle name="Normal 66 2 3 2 2 3 5" xfId="21728" xr:uid="{00000000-0005-0000-0000-000094890000}"/>
    <cellStyle name="Normal 66 2 3 2 2 4" xfId="13318" xr:uid="{00000000-0005-0000-0000-000095890000}"/>
    <cellStyle name="Normal 66 2 3 2 2 4 2" xfId="43640" xr:uid="{00000000-0005-0000-0000-000096890000}"/>
    <cellStyle name="Normal 66 2 3 2 2 4 3" xfId="28416" xr:uid="{00000000-0005-0000-0000-000097890000}"/>
    <cellStyle name="Normal 66 2 3 2 2 5" xfId="8297" xr:uid="{00000000-0005-0000-0000-000098890000}"/>
    <cellStyle name="Normal 66 2 3 2 2 5 2" xfId="38623" xr:uid="{00000000-0005-0000-0000-000099890000}"/>
    <cellStyle name="Normal 66 2 3 2 2 5 3" xfId="23399" xr:uid="{00000000-0005-0000-0000-00009A890000}"/>
    <cellStyle name="Normal 66 2 3 2 2 6" xfId="33611" xr:uid="{00000000-0005-0000-0000-00009B890000}"/>
    <cellStyle name="Normal 66 2 3 2 2 7" xfId="18386" xr:uid="{00000000-0005-0000-0000-00009C890000}"/>
    <cellStyle name="Normal 66 2 3 2 3" xfId="4079" xr:uid="{00000000-0005-0000-0000-00009D890000}"/>
    <cellStyle name="Normal 66 2 3 2 3 2" xfId="14153" xr:uid="{00000000-0005-0000-0000-00009E890000}"/>
    <cellStyle name="Normal 66 2 3 2 3 2 2" xfId="44475" xr:uid="{00000000-0005-0000-0000-00009F890000}"/>
    <cellStyle name="Normal 66 2 3 2 3 2 3" xfId="29251" xr:uid="{00000000-0005-0000-0000-0000A0890000}"/>
    <cellStyle name="Normal 66 2 3 2 3 3" xfId="9133" xr:uid="{00000000-0005-0000-0000-0000A1890000}"/>
    <cellStyle name="Normal 66 2 3 2 3 3 2" xfId="39458" xr:uid="{00000000-0005-0000-0000-0000A2890000}"/>
    <cellStyle name="Normal 66 2 3 2 3 3 3" xfId="24234" xr:uid="{00000000-0005-0000-0000-0000A3890000}"/>
    <cellStyle name="Normal 66 2 3 2 3 4" xfId="34445" xr:uid="{00000000-0005-0000-0000-0000A4890000}"/>
    <cellStyle name="Normal 66 2 3 2 3 5" xfId="19221" xr:uid="{00000000-0005-0000-0000-0000A5890000}"/>
    <cellStyle name="Normal 66 2 3 2 4" xfId="5772" xr:uid="{00000000-0005-0000-0000-0000A6890000}"/>
    <cellStyle name="Normal 66 2 3 2 4 2" xfId="15824" xr:uid="{00000000-0005-0000-0000-0000A7890000}"/>
    <cellStyle name="Normal 66 2 3 2 4 2 2" xfId="46146" xr:uid="{00000000-0005-0000-0000-0000A8890000}"/>
    <cellStyle name="Normal 66 2 3 2 4 2 3" xfId="30922" xr:uid="{00000000-0005-0000-0000-0000A9890000}"/>
    <cellStyle name="Normal 66 2 3 2 4 3" xfId="10804" xr:uid="{00000000-0005-0000-0000-0000AA890000}"/>
    <cellStyle name="Normal 66 2 3 2 4 3 2" xfId="41129" xr:uid="{00000000-0005-0000-0000-0000AB890000}"/>
    <cellStyle name="Normal 66 2 3 2 4 3 3" xfId="25905" xr:uid="{00000000-0005-0000-0000-0000AC890000}"/>
    <cellStyle name="Normal 66 2 3 2 4 4" xfId="36116" xr:uid="{00000000-0005-0000-0000-0000AD890000}"/>
    <cellStyle name="Normal 66 2 3 2 4 5" xfId="20892" xr:uid="{00000000-0005-0000-0000-0000AE890000}"/>
    <cellStyle name="Normal 66 2 3 2 5" xfId="12482" xr:uid="{00000000-0005-0000-0000-0000AF890000}"/>
    <cellStyle name="Normal 66 2 3 2 5 2" xfId="42804" xr:uid="{00000000-0005-0000-0000-0000B0890000}"/>
    <cellStyle name="Normal 66 2 3 2 5 3" xfId="27580" xr:uid="{00000000-0005-0000-0000-0000B1890000}"/>
    <cellStyle name="Normal 66 2 3 2 6" xfId="7461" xr:uid="{00000000-0005-0000-0000-0000B2890000}"/>
    <cellStyle name="Normal 66 2 3 2 6 2" xfId="37787" xr:uid="{00000000-0005-0000-0000-0000B3890000}"/>
    <cellStyle name="Normal 66 2 3 2 6 3" xfId="22563" xr:uid="{00000000-0005-0000-0000-0000B4890000}"/>
    <cellStyle name="Normal 66 2 3 2 7" xfId="32775" xr:uid="{00000000-0005-0000-0000-0000B5890000}"/>
    <cellStyle name="Normal 66 2 3 2 8" xfId="17550" xr:uid="{00000000-0005-0000-0000-0000B6890000}"/>
    <cellStyle name="Normal 66 2 3 3" xfId="2808" xr:uid="{00000000-0005-0000-0000-0000B7890000}"/>
    <cellStyle name="Normal 66 2 3 3 2" xfId="4498" xr:uid="{00000000-0005-0000-0000-0000B8890000}"/>
    <cellStyle name="Normal 66 2 3 3 2 2" xfId="14571" xr:uid="{00000000-0005-0000-0000-0000B9890000}"/>
    <cellStyle name="Normal 66 2 3 3 2 2 2" xfId="44893" xr:uid="{00000000-0005-0000-0000-0000BA890000}"/>
    <cellStyle name="Normal 66 2 3 3 2 2 3" xfId="29669" xr:uid="{00000000-0005-0000-0000-0000BB890000}"/>
    <cellStyle name="Normal 66 2 3 3 2 3" xfId="9551" xr:uid="{00000000-0005-0000-0000-0000BC890000}"/>
    <cellStyle name="Normal 66 2 3 3 2 3 2" xfId="39876" xr:uid="{00000000-0005-0000-0000-0000BD890000}"/>
    <cellStyle name="Normal 66 2 3 3 2 3 3" xfId="24652" xr:uid="{00000000-0005-0000-0000-0000BE890000}"/>
    <cellStyle name="Normal 66 2 3 3 2 4" xfId="34863" xr:uid="{00000000-0005-0000-0000-0000BF890000}"/>
    <cellStyle name="Normal 66 2 3 3 2 5" xfId="19639" xr:uid="{00000000-0005-0000-0000-0000C0890000}"/>
    <cellStyle name="Normal 66 2 3 3 3" xfId="6190" xr:uid="{00000000-0005-0000-0000-0000C1890000}"/>
    <cellStyle name="Normal 66 2 3 3 3 2" xfId="16242" xr:uid="{00000000-0005-0000-0000-0000C2890000}"/>
    <cellStyle name="Normal 66 2 3 3 3 2 2" xfId="46564" xr:uid="{00000000-0005-0000-0000-0000C3890000}"/>
    <cellStyle name="Normal 66 2 3 3 3 2 3" xfId="31340" xr:uid="{00000000-0005-0000-0000-0000C4890000}"/>
    <cellStyle name="Normal 66 2 3 3 3 3" xfId="11222" xr:uid="{00000000-0005-0000-0000-0000C5890000}"/>
    <cellStyle name="Normal 66 2 3 3 3 3 2" xfId="41547" xr:uid="{00000000-0005-0000-0000-0000C6890000}"/>
    <cellStyle name="Normal 66 2 3 3 3 3 3" xfId="26323" xr:uid="{00000000-0005-0000-0000-0000C7890000}"/>
    <cellStyle name="Normal 66 2 3 3 3 4" xfId="36534" xr:uid="{00000000-0005-0000-0000-0000C8890000}"/>
    <cellStyle name="Normal 66 2 3 3 3 5" xfId="21310" xr:uid="{00000000-0005-0000-0000-0000C9890000}"/>
    <cellStyle name="Normal 66 2 3 3 4" xfId="12900" xr:uid="{00000000-0005-0000-0000-0000CA890000}"/>
    <cellStyle name="Normal 66 2 3 3 4 2" xfId="43222" xr:uid="{00000000-0005-0000-0000-0000CB890000}"/>
    <cellStyle name="Normal 66 2 3 3 4 3" xfId="27998" xr:uid="{00000000-0005-0000-0000-0000CC890000}"/>
    <cellStyle name="Normal 66 2 3 3 5" xfId="7879" xr:uid="{00000000-0005-0000-0000-0000CD890000}"/>
    <cellStyle name="Normal 66 2 3 3 5 2" xfId="38205" xr:uid="{00000000-0005-0000-0000-0000CE890000}"/>
    <cellStyle name="Normal 66 2 3 3 5 3" xfId="22981" xr:uid="{00000000-0005-0000-0000-0000CF890000}"/>
    <cellStyle name="Normal 66 2 3 3 6" xfId="33193" xr:uid="{00000000-0005-0000-0000-0000D0890000}"/>
    <cellStyle name="Normal 66 2 3 3 7" xfId="17968" xr:uid="{00000000-0005-0000-0000-0000D1890000}"/>
    <cellStyle name="Normal 66 2 3 4" xfId="3661" xr:uid="{00000000-0005-0000-0000-0000D2890000}"/>
    <cellStyle name="Normal 66 2 3 4 2" xfId="13735" xr:uid="{00000000-0005-0000-0000-0000D3890000}"/>
    <cellStyle name="Normal 66 2 3 4 2 2" xfId="44057" xr:uid="{00000000-0005-0000-0000-0000D4890000}"/>
    <cellStyle name="Normal 66 2 3 4 2 3" xfId="28833" xr:uid="{00000000-0005-0000-0000-0000D5890000}"/>
    <cellStyle name="Normal 66 2 3 4 3" xfId="8715" xr:uid="{00000000-0005-0000-0000-0000D6890000}"/>
    <cellStyle name="Normal 66 2 3 4 3 2" xfId="39040" xr:uid="{00000000-0005-0000-0000-0000D7890000}"/>
    <cellStyle name="Normal 66 2 3 4 3 3" xfId="23816" xr:uid="{00000000-0005-0000-0000-0000D8890000}"/>
    <cellStyle name="Normal 66 2 3 4 4" xfId="34027" xr:uid="{00000000-0005-0000-0000-0000D9890000}"/>
    <cellStyle name="Normal 66 2 3 4 5" xfId="18803" xr:uid="{00000000-0005-0000-0000-0000DA890000}"/>
    <cellStyle name="Normal 66 2 3 5" xfId="5354" xr:uid="{00000000-0005-0000-0000-0000DB890000}"/>
    <cellStyle name="Normal 66 2 3 5 2" xfId="15406" xr:uid="{00000000-0005-0000-0000-0000DC890000}"/>
    <cellStyle name="Normal 66 2 3 5 2 2" xfId="45728" xr:uid="{00000000-0005-0000-0000-0000DD890000}"/>
    <cellStyle name="Normal 66 2 3 5 2 3" xfId="30504" xr:uid="{00000000-0005-0000-0000-0000DE890000}"/>
    <cellStyle name="Normal 66 2 3 5 3" xfId="10386" xr:uid="{00000000-0005-0000-0000-0000DF890000}"/>
    <cellStyle name="Normal 66 2 3 5 3 2" xfId="40711" xr:uid="{00000000-0005-0000-0000-0000E0890000}"/>
    <cellStyle name="Normal 66 2 3 5 3 3" xfId="25487" xr:uid="{00000000-0005-0000-0000-0000E1890000}"/>
    <cellStyle name="Normal 66 2 3 5 4" xfId="35698" xr:uid="{00000000-0005-0000-0000-0000E2890000}"/>
    <cellStyle name="Normal 66 2 3 5 5" xfId="20474" xr:uid="{00000000-0005-0000-0000-0000E3890000}"/>
    <cellStyle name="Normal 66 2 3 6" xfId="12064" xr:uid="{00000000-0005-0000-0000-0000E4890000}"/>
    <cellStyle name="Normal 66 2 3 6 2" xfId="42386" xr:uid="{00000000-0005-0000-0000-0000E5890000}"/>
    <cellStyle name="Normal 66 2 3 6 3" xfId="27162" xr:uid="{00000000-0005-0000-0000-0000E6890000}"/>
    <cellStyle name="Normal 66 2 3 7" xfId="7043" xr:uid="{00000000-0005-0000-0000-0000E7890000}"/>
    <cellStyle name="Normal 66 2 3 7 2" xfId="37369" xr:uid="{00000000-0005-0000-0000-0000E8890000}"/>
    <cellStyle name="Normal 66 2 3 7 3" xfId="22145" xr:uid="{00000000-0005-0000-0000-0000E9890000}"/>
    <cellStyle name="Normal 66 2 3 8" xfId="32357" xr:uid="{00000000-0005-0000-0000-0000EA890000}"/>
    <cellStyle name="Normal 66 2 3 9" xfId="17132" xr:uid="{00000000-0005-0000-0000-0000EB890000}"/>
    <cellStyle name="Normal 66 2 4" xfId="2179" xr:uid="{00000000-0005-0000-0000-0000EC890000}"/>
    <cellStyle name="Normal 66 2 4 2" xfId="3018" xr:uid="{00000000-0005-0000-0000-0000ED890000}"/>
    <cellStyle name="Normal 66 2 4 2 2" xfId="4708" xr:uid="{00000000-0005-0000-0000-0000EE890000}"/>
    <cellStyle name="Normal 66 2 4 2 2 2" xfId="14781" xr:uid="{00000000-0005-0000-0000-0000EF890000}"/>
    <cellStyle name="Normal 66 2 4 2 2 2 2" xfId="45103" xr:uid="{00000000-0005-0000-0000-0000F0890000}"/>
    <cellStyle name="Normal 66 2 4 2 2 2 3" xfId="29879" xr:uid="{00000000-0005-0000-0000-0000F1890000}"/>
    <cellStyle name="Normal 66 2 4 2 2 3" xfId="9761" xr:uid="{00000000-0005-0000-0000-0000F2890000}"/>
    <cellStyle name="Normal 66 2 4 2 2 3 2" xfId="40086" xr:uid="{00000000-0005-0000-0000-0000F3890000}"/>
    <cellStyle name="Normal 66 2 4 2 2 3 3" xfId="24862" xr:uid="{00000000-0005-0000-0000-0000F4890000}"/>
    <cellStyle name="Normal 66 2 4 2 2 4" xfId="35073" xr:uid="{00000000-0005-0000-0000-0000F5890000}"/>
    <cellStyle name="Normal 66 2 4 2 2 5" xfId="19849" xr:uid="{00000000-0005-0000-0000-0000F6890000}"/>
    <cellStyle name="Normal 66 2 4 2 3" xfId="6400" xr:uid="{00000000-0005-0000-0000-0000F7890000}"/>
    <cellStyle name="Normal 66 2 4 2 3 2" xfId="16452" xr:uid="{00000000-0005-0000-0000-0000F8890000}"/>
    <cellStyle name="Normal 66 2 4 2 3 2 2" xfId="46774" xr:uid="{00000000-0005-0000-0000-0000F9890000}"/>
    <cellStyle name="Normal 66 2 4 2 3 2 3" xfId="31550" xr:uid="{00000000-0005-0000-0000-0000FA890000}"/>
    <cellStyle name="Normal 66 2 4 2 3 3" xfId="11432" xr:uid="{00000000-0005-0000-0000-0000FB890000}"/>
    <cellStyle name="Normal 66 2 4 2 3 3 2" xfId="41757" xr:uid="{00000000-0005-0000-0000-0000FC890000}"/>
    <cellStyle name="Normal 66 2 4 2 3 3 3" xfId="26533" xr:uid="{00000000-0005-0000-0000-0000FD890000}"/>
    <cellStyle name="Normal 66 2 4 2 3 4" xfId="36744" xr:uid="{00000000-0005-0000-0000-0000FE890000}"/>
    <cellStyle name="Normal 66 2 4 2 3 5" xfId="21520" xr:uid="{00000000-0005-0000-0000-0000FF890000}"/>
    <cellStyle name="Normal 66 2 4 2 4" xfId="13110" xr:uid="{00000000-0005-0000-0000-0000008A0000}"/>
    <cellStyle name="Normal 66 2 4 2 4 2" xfId="43432" xr:uid="{00000000-0005-0000-0000-0000018A0000}"/>
    <cellStyle name="Normal 66 2 4 2 4 3" xfId="28208" xr:uid="{00000000-0005-0000-0000-0000028A0000}"/>
    <cellStyle name="Normal 66 2 4 2 5" xfId="8089" xr:uid="{00000000-0005-0000-0000-0000038A0000}"/>
    <cellStyle name="Normal 66 2 4 2 5 2" xfId="38415" xr:uid="{00000000-0005-0000-0000-0000048A0000}"/>
    <cellStyle name="Normal 66 2 4 2 5 3" xfId="23191" xr:uid="{00000000-0005-0000-0000-0000058A0000}"/>
    <cellStyle name="Normal 66 2 4 2 6" xfId="33403" xr:uid="{00000000-0005-0000-0000-0000068A0000}"/>
    <cellStyle name="Normal 66 2 4 2 7" xfId="18178" xr:uid="{00000000-0005-0000-0000-0000078A0000}"/>
    <cellStyle name="Normal 66 2 4 3" xfId="3871" xr:uid="{00000000-0005-0000-0000-0000088A0000}"/>
    <cellStyle name="Normal 66 2 4 3 2" xfId="13945" xr:uid="{00000000-0005-0000-0000-0000098A0000}"/>
    <cellStyle name="Normal 66 2 4 3 2 2" xfId="44267" xr:uid="{00000000-0005-0000-0000-00000A8A0000}"/>
    <cellStyle name="Normal 66 2 4 3 2 3" xfId="29043" xr:uid="{00000000-0005-0000-0000-00000B8A0000}"/>
    <cellStyle name="Normal 66 2 4 3 3" xfId="8925" xr:uid="{00000000-0005-0000-0000-00000C8A0000}"/>
    <cellStyle name="Normal 66 2 4 3 3 2" xfId="39250" xr:uid="{00000000-0005-0000-0000-00000D8A0000}"/>
    <cellStyle name="Normal 66 2 4 3 3 3" xfId="24026" xr:uid="{00000000-0005-0000-0000-00000E8A0000}"/>
    <cellStyle name="Normal 66 2 4 3 4" xfId="34237" xr:uid="{00000000-0005-0000-0000-00000F8A0000}"/>
    <cellStyle name="Normal 66 2 4 3 5" xfId="19013" xr:uid="{00000000-0005-0000-0000-0000108A0000}"/>
    <cellStyle name="Normal 66 2 4 4" xfId="5564" xr:uid="{00000000-0005-0000-0000-0000118A0000}"/>
    <cellStyle name="Normal 66 2 4 4 2" xfId="15616" xr:uid="{00000000-0005-0000-0000-0000128A0000}"/>
    <cellStyle name="Normal 66 2 4 4 2 2" xfId="45938" xr:uid="{00000000-0005-0000-0000-0000138A0000}"/>
    <cellStyle name="Normal 66 2 4 4 2 3" xfId="30714" xr:uid="{00000000-0005-0000-0000-0000148A0000}"/>
    <cellStyle name="Normal 66 2 4 4 3" xfId="10596" xr:uid="{00000000-0005-0000-0000-0000158A0000}"/>
    <cellStyle name="Normal 66 2 4 4 3 2" xfId="40921" xr:uid="{00000000-0005-0000-0000-0000168A0000}"/>
    <cellStyle name="Normal 66 2 4 4 3 3" xfId="25697" xr:uid="{00000000-0005-0000-0000-0000178A0000}"/>
    <cellStyle name="Normal 66 2 4 4 4" xfId="35908" xr:uid="{00000000-0005-0000-0000-0000188A0000}"/>
    <cellStyle name="Normal 66 2 4 4 5" xfId="20684" xr:uid="{00000000-0005-0000-0000-0000198A0000}"/>
    <cellStyle name="Normal 66 2 4 5" xfId="12274" xr:uid="{00000000-0005-0000-0000-00001A8A0000}"/>
    <cellStyle name="Normal 66 2 4 5 2" xfId="42596" xr:uid="{00000000-0005-0000-0000-00001B8A0000}"/>
    <cellStyle name="Normal 66 2 4 5 3" xfId="27372" xr:uid="{00000000-0005-0000-0000-00001C8A0000}"/>
    <cellStyle name="Normal 66 2 4 6" xfId="7253" xr:uid="{00000000-0005-0000-0000-00001D8A0000}"/>
    <cellStyle name="Normal 66 2 4 6 2" xfId="37579" xr:uid="{00000000-0005-0000-0000-00001E8A0000}"/>
    <cellStyle name="Normal 66 2 4 6 3" xfId="22355" xr:uid="{00000000-0005-0000-0000-00001F8A0000}"/>
    <cellStyle name="Normal 66 2 4 7" xfId="32567" xr:uid="{00000000-0005-0000-0000-0000208A0000}"/>
    <cellStyle name="Normal 66 2 4 8" xfId="17342" xr:uid="{00000000-0005-0000-0000-0000218A0000}"/>
    <cellStyle name="Normal 66 2 5" xfId="2600" xr:uid="{00000000-0005-0000-0000-0000228A0000}"/>
    <cellStyle name="Normal 66 2 5 2" xfId="4290" xr:uid="{00000000-0005-0000-0000-0000238A0000}"/>
    <cellStyle name="Normal 66 2 5 2 2" xfId="14363" xr:uid="{00000000-0005-0000-0000-0000248A0000}"/>
    <cellStyle name="Normal 66 2 5 2 2 2" xfId="44685" xr:uid="{00000000-0005-0000-0000-0000258A0000}"/>
    <cellStyle name="Normal 66 2 5 2 2 3" xfId="29461" xr:uid="{00000000-0005-0000-0000-0000268A0000}"/>
    <cellStyle name="Normal 66 2 5 2 3" xfId="9343" xr:uid="{00000000-0005-0000-0000-0000278A0000}"/>
    <cellStyle name="Normal 66 2 5 2 3 2" xfId="39668" xr:uid="{00000000-0005-0000-0000-0000288A0000}"/>
    <cellStyle name="Normal 66 2 5 2 3 3" xfId="24444" xr:uid="{00000000-0005-0000-0000-0000298A0000}"/>
    <cellStyle name="Normal 66 2 5 2 4" xfId="34655" xr:uid="{00000000-0005-0000-0000-00002A8A0000}"/>
    <cellStyle name="Normal 66 2 5 2 5" xfId="19431" xr:uid="{00000000-0005-0000-0000-00002B8A0000}"/>
    <cellStyle name="Normal 66 2 5 3" xfId="5982" xr:uid="{00000000-0005-0000-0000-00002C8A0000}"/>
    <cellStyle name="Normal 66 2 5 3 2" xfId="16034" xr:uid="{00000000-0005-0000-0000-00002D8A0000}"/>
    <cellStyle name="Normal 66 2 5 3 2 2" xfId="46356" xr:uid="{00000000-0005-0000-0000-00002E8A0000}"/>
    <cellStyle name="Normal 66 2 5 3 2 3" xfId="31132" xr:uid="{00000000-0005-0000-0000-00002F8A0000}"/>
    <cellStyle name="Normal 66 2 5 3 3" xfId="11014" xr:uid="{00000000-0005-0000-0000-0000308A0000}"/>
    <cellStyle name="Normal 66 2 5 3 3 2" xfId="41339" xr:uid="{00000000-0005-0000-0000-0000318A0000}"/>
    <cellStyle name="Normal 66 2 5 3 3 3" xfId="26115" xr:uid="{00000000-0005-0000-0000-0000328A0000}"/>
    <cellStyle name="Normal 66 2 5 3 4" xfId="36326" xr:uid="{00000000-0005-0000-0000-0000338A0000}"/>
    <cellStyle name="Normal 66 2 5 3 5" xfId="21102" xr:uid="{00000000-0005-0000-0000-0000348A0000}"/>
    <cellStyle name="Normal 66 2 5 4" xfId="12692" xr:uid="{00000000-0005-0000-0000-0000358A0000}"/>
    <cellStyle name="Normal 66 2 5 4 2" xfId="43014" xr:uid="{00000000-0005-0000-0000-0000368A0000}"/>
    <cellStyle name="Normal 66 2 5 4 3" xfId="27790" xr:uid="{00000000-0005-0000-0000-0000378A0000}"/>
    <cellStyle name="Normal 66 2 5 5" xfId="7671" xr:uid="{00000000-0005-0000-0000-0000388A0000}"/>
    <cellStyle name="Normal 66 2 5 5 2" xfId="37997" xr:uid="{00000000-0005-0000-0000-0000398A0000}"/>
    <cellStyle name="Normal 66 2 5 5 3" xfId="22773" xr:uid="{00000000-0005-0000-0000-00003A8A0000}"/>
    <cellStyle name="Normal 66 2 5 6" xfId="32985" xr:uid="{00000000-0005-0000-0000-00003B8A0000}"/>
    <cellStyle name="Normal 66 2 5 7" xfId="17760" xr:uid="{00000000-0005-0000-0000-00003C8A0000}"/>
    <cellStyle name="Normal 66 2 6" xfId="3453" xr:uid="{00000000-0005-0000-0000-00003D8A0000}"/>
    <cellStyle name="Normal 66 2 6 2" xfId="13527" xr:uid="{00000000-0005-0000-0000-00003E8A0000}"/>
    <cellStyle name="Normal 66 2 6 2 2" xfId="43849" xr:uid="{00000000-0005-0000-0000-00003F8A0000}"/>
    <cellStyle name="Normal 66 2 6 2 3" xfId="28625" xr:uid="{00000000-0005-0000-0000-0000408A0000}"/>
    <cellStyle name="Normal 66 2 6 3" xfId="8507" xr:uid="{00000000-0005-0000-0000-0000418A0000}"/>
    <cellStyle name="Normal 66 2 6 3 2" xfId="38832" xr:uid="{00000000-0005-0000-0000-0000428A0000}"/>
    <cellStyle name="Normal 66 2 6 3 3" xfId="23608" xr:uid="{00000000-0005-0000-0000-0000438A0000}"/>
    <cellStyle name="Normal 66 2 6 4" xfId="33819" xr:uid="{00000000-0005-0000-0000-0000448A0000}"/>
    <cellStyle name="Normal 66 2 6 5" xfId="18595" xr:uid="{00000000-0005-0000-0000-0000458A0000}"/>
    <cellStyle name="Normal 66 2 7" xfId="5146" xr:uid="{00000000-0005-0000-0000-0000468A0000}"/>
    <cellStyle name="Normal 66 2 7 2" xfId="15198" xr:uid="{00000000-0005-0000-0000-0000478A0000}"/>
    <cellStyle name="Normal 66 2 7 2 2" xfId="45520" xr:uid="{00000000-0005-0000-0000-0000488A0000}"/>
    <cellStyle name="Normal 66 2 7 2 3" xfId="30296" xr:uid="{00000000-0005-0000-0000-0000498A0000}"/>
    <cellStyle name="Normal 66 2 7 3" xfId="10178" xr:uid="{00000000-0005-0000-0000-00004A8A0000}"/>
    <cellStyle name="Normal 66 2 7 3 2" xfId="40503" xr:uid="{00000000-0005-0000-0000-00004B8A0000}"/>
    <cellStyle name="Normal 66 2 7 3 3" xfId="25279" xr:uid="{00000000-0005-0000-0000-00004C8A0000}"/>
    <cellStyle name="Normal 66 2 7 4" xfId="35490" xr:uid="{00000000-0005-0000-0000-00004D8A0000}"/>
    <cellStyle name="Normal 66 2 7 5" xfId="20266" xr:uid="{00000000-0005-0000-0000-00004E8A0000}"/>
    <cellStyle name="Normal 66 2 8" xfId="11856" xr:uid="{00000000-0005-0000-0000-00004F8A0000}"/>
    <cellStyle name="Normal 66 2 8 2" xfId="42178" xr:uid="{00000000-0005-0000-0000-0000508A0000}"/>
    <cellStyle name="Normal 66 2 8 3" xfId="26954" xr:uid="{00000000-0005-0000-0000-0000518A0000}"/>
    <cellStyle name="Normal 66 2 9" xfId="6835" xr:uid="{00000000-0005-0000-0000-0000528A0000}"/>
    <cellStyle name="Normal 66 2 9 2" xfId="37161" xr:uid="{00000000-0005-0000-0000-0000538A0000}"/>
    <cellStyle name="Normal 66 2 9 3" xfId="21937" xr:uid="{00000000-0005-0000-0000-0000548A0000}"/>
    <cellStyle name="Normal 66 3" xfId="1799" xr:uid="{00000000-0005-0000-0000-0000558A0000}"/>
    <cellStyle name="Normal 66 3 10" xfId="16976" xr:uid="{00000000-0005-0000-0000-0000568A0000}"/>
    <cellStyle name="Normal 66 3 2" xfId="2018" xr:uid="{00000000-0005-0000-0000-0000578A0000}"/>
    <cellStyle name="Normal 66 3 2 2" xfId="2439" xr:uid="{00000000-0005-0000-0000-0000588A0000}"/>
    <cellStyle name="Normal 66 3 2 2 2" xfId="3278" xr:uid="{00000000-0005-0000-0000-0000598A0000}"/>
    <cellStyle name="Normal 66 3 2 2 2 2" xfId="4968" xr:uid="{00000000-0005-0000-0000-00005A8A0000}"/>
    <cellStyle name="Normal 66 3 2 2 2 2 2" xfId="15041" xr:uid="{00000000-0005-0000-0000-00005B8A0000}"/>
    <cellStyle name="Normal 66 3 2 2 2 2 2 2" xfId="45363" xr:uid="{00000000-0005-0000-0000-00005C8A0000}"/>
    <cellStyle name="Normal 66 3 2 2 2 2 2 3" xfId="30139" xr:uid="{00000000-0005-0000-0000-00005D8A0000}"/>
    <cellStyle name="Normal 66 3 2 2 2 2 3" xfId="10021" xr:uid="{00000000-0005-0000-0000-00005E8A0000}"/>
    <cellStyle name="Normal 66 3 2 2 2 2 3 2" xfId="40346" xr:uid="{00000000-0005-0000-0000-00005F8A0000}"/>
    <cellStyle name="Normal 66 3 2 2 2 2 3 3" xfId="25122" xr:uid="{00000000-0005-0000-0000-0000608A0000}"/>
    <cellStyle name="Normal 66 3 2 2 2 2 4" xfId="35333" xr:uid="{00000000-0005-0000-0000-0000618A0000}"/>
    <cellStyle name="Normal 66 3 2 2 2 2 5" xfId="20109" xr:uid="{00000000-0005-0000-0000-0000628A0000}"/>
    <cellStyle name="Normal 66 3 2 2 2 3" xfId="6660" xr:uid="{00000000-0005-0000-0000-0000638A0000}"/>
    <cellStyle name="Normal 66 3 2 2 2 3 2" xfId="16712" xr:uid="{00000000-0005-0000-0000-0000648A0000}"/>
    <cellStyle name="Normal 66 3 2 2 2 3 2 2" xfId="47034" xr:uid="{00000000-0005-0000-0000-0000658A0000}"/>
    <cellStyle name="Normal 66 3 2 2 2 3 2 3" xfId="31810" xr:uid="{00000000-0005-0000-0000-0000668A0000}"/>
    <cellStyle name="Normal 66 3 2 2 2 3 3" xfId="11692" xr:uid="{00000000-0005-0000-0000-0000678A0000}"/>
    <cellStyle name="Normal 66 3 2 2 2 3 3 2" xfId="42017" xr:uid="{00000000-0005-0000-0000-0000688A0000}"/>
    <cellStyle name="Normal 66 3 2 2 2 3 3 3" xfId="26793" xr:uid="{00000000-0005-0000-0000-0000698A0000}"/>
    <cellStyle name="Normal 66 3 2 2 2 3 4" xfId="37004" xr:uid="{00000000-0005-0000-0000-00006A8A0000}"/>
    <cellStyle name="Normal 66 3 2 2 2 3 5" xfId="21780" xr:uid="{00000000-0005-0000-0000-00006B8A0000}"/>
    <cellStyle name="Normal 66 3 2 2 2 4" xfId="13370" xr:uid="{00000000-0005-0000-0000-00006C8A0000}"/>
    <cellStyle name="Normal 66 3 2 2 2 4 2" xfId="43692" xr:uid="{00000000-0005-0000-0000-00006D8A0000}"/>
    <cellStyle name="Normal 66 3 2 2 2 4 3" xfId="28468" xr:uid="{00000000-0005-0000-0000-00006E8A0000}"/>
    <cellStyle name="Normal 66 3 2 2 2 5" xfId="8349" xr:uid="{00000000-0005-0000-0000-00006F8A0000}"/>
    <cellStyle name="Normal 66 3 2 2 2 5 2" xfId="38675" xr:uid="{00000000-0005-0000-0000-0000708A0000}"/>
    <cellStyle name="Normal 66 3 2 2 2 5 3" xfId="23451" xr:uid="{00000000-0005-0000-0000-0000718A0000}"/>
    <cellStyle name="Normal 66 3 2 2 2 6" xfId="33663" xr:uid="{00000000-0005-0000-0000-0000728A0000}"/>
    <cellStyle name="Normal 66 3 2 2 2 7" xfId="18438" xr:uid="{00000000-0005-0000-0000-0000738A0000}"/>
    <cellStyle name="Normal 66 3 2 2 3" xfId="4131" xr:uid="{00000000-0005-0000-0000-0000748A0000}"/>
    <cellStyle name="Normal 66 3 2 2 3 2" xfId="14205" xr:uid="{00000000-0005-0000-0000-0000758A0000}"/>
    <cellStyle name="Normal 66 3 2 2 3 2 2" xfId="44527" xr:uid="{00000000-0005-0000-0000-0000768A0000}"/>
    <cellStyle name="Normal 66 3 2 2 3 2 3" xfId="29303" xr:uid="{00000000-0005-0000-0000-0000778A0000}"/>
    <cellStyle name="Normal 66 3 2 2 3 3" xfId="9185" xr:uid="{00000000-0005-0000-0000-0000788A0000}"/>
    <cellStyle name="Normal 66 3 2 2 3 3 2" xfId="39510" xr:uid="{00000000-0005-0000-0000-0000798A0000}"/>
    <cellStyle name="Normal 66 3 2 2 3 3 3" xfId="24286" xr:uid="{00000000-0005-0000-0000-00007A8A0000}"/>
    <cellStyle name="Normal 66 3 2 2 3 4" xfId="34497" xr:uid="{00000000-0005-0000-0000-00007B8A0000}"/>
    <cellStyle name="Normal 66 3 2 2 3 5" xfId="19273" xr:uid="{00000000-0005-0000-0000-00007C8A0000}"/>
    <cellStyle name="Normal 66 3 2 2 4" xfId="5824" xr:uid="{00000000-0005-0000-0000-00007D8A0000}"/>
    <cellStyle name="Normal 66 3 2 2 4 2" xfId="15876" xr:uid="{00000000-0005-0000-0000-00007E8A0000}"/>
    <cellStyle name="Normal 66 3 2 2 4 2 2" xfId="46198" xr:uid="{00000000-0005-0000-0000-00007F8A0000}"/>
    <cellStyle name="Normal 66 3 2 2 4 2 3" xfId="30974" xr:uid="{00000000-0005-0000-0000-0000808A0000}"/>
    <cellStyle name="Normal 66 3 2 2 4 3" xfId="10856" xr:uid="{00000000-0005-0000-0000-0000818A0000}"/>
    <cellStyle name="Normal 66 3 2 2 4 3 2" xfId="41181" xr:uid="{00000000-0005-0000-0000-0000828A0000}"/>
    <cellStyle name="Normal 66 3 2 2 4 3 3" xfId="25957" xr:uid="{00000000-0005-0000-0000-0000838A0000}"/>
    <cellStyle name="Normal 66 3 2 2 4 4" xfId="36168" xr:uid="{00000000-0005-0000-0000-0000848A0000}"/>
    <cellStyle name="Normal 66 3 2 2 4 5" xfId="20944" xr:uid="{00000000-0005-0000-0000-0000858A0000}"/>
    <cellStyle name="Normal 66 3 2 2 5" xfId="12534" xr:uid="{00000000-0005-0000-0000-0000868A0000}"/>
    <cellStyle name="Normal 66 3 2 2 5 2" xfId="42856" xr:uid="{00000000-0005-0000-0000-0000878A0000}"/>
    <cellStyle name="Normal 66 3 2 2 5 3" xfId="27632" xr:uid="{00000000-0005-0000-0000-0000888A0000}"/>
    <cellStyle name="Normal 66 3 2 2 6" xfId="7513" xr:uid="{00000000-0005-0000-0000-0000898A0000}"/>
    <cellStyle name="Normal 66 3 2 2 6 2" xfId="37839" xr:uid="{00000000-0005-0000-0000-00008A8A0000}"/>
    <cellStyle name="Normal 66 3 2 2 6 3" xfId="22615" xr:uid="{00000000-0005-0000-0000-00008B8A0000}"/>
    <cellStyle name="Normal 66 3 2 2 7" xfId="32827" xr:uid="{00000000-0005-0000-0000-00008C8A0000}"/>
    <cellStyle name="Normal 66 3 2 2 8" xfId="17602" xr:uid="{00000000-0005-0000-0000-00008D8A0000}"/>
    <cellStyle name="Normal 66 3 2 3" xfId="2860" xr:uid="{00000000-0005-0000-0000-00008E8A0000}"/>
    <cellStyle name="Normal 66 3 2 3 2" xfId="4550" xr:uid="{00000000-0005-0000-0000-00008F8A0000}"/>
    <cellStyle name="Normal 66 3 2 3 2 2" xfId="14623" xr:uid="{00000000-0005-0000-0000-0000908A0000}"/>
    <cellStyle name="Normal 66 3 2 3 2 2 2" xfId="44945" xr:uid="{00000000-0005-0000-0000-0000918A0000}"/>
    <cellStyle name="Normal 66 3 2 3 2 2 3" xfId="29721" xr:uid="{00000000-0005-0000-0000-0000928A0000}"/>
    <cellStyle name="Normal 66 3 2 3 2 3" xfId="9603" xr:uid="{00000000-0005-0000-0000-0000938A0000}"/>
    <cellStyle name="Normal 66 3 2 3 2 3 2" xfId="39928" xr:uid="{00000000-0005-0000-0000-0000948A0000}"/>
    <cellStyle name="Normal 66 3 2 3 2 3 3" xfId="24704" xr:uid="{00000000-0005-0000-0000-0000958A0000}"/>
    <cellStyle name="Normal 66 3 2 3 2 4" xfId="34915" xr:uid="{00000000-0005-0000-0000-0000968A0000}"/>
    <cellStyle name="Normal 66 3 2 3 2 5" xfId="19691" xr:uid="{00000000-0005-0000-0000-0000978A0000}"/>
    <cellStyle name="Normal 66 3 2 3 3" xfId="6242" xr:uid="{00000000-0005-0000-0000-0000988A0000}"/>
    <cellStyle name="Normal 66 3 2 3 3 2" xfId="16294" xr:uid="{00000000-0005-0000-0000-0000998A0000}"/>
    <cellStyle name="Normal 66 3 2 3 3 2 2" xfId="46616" xr:uid="{00000000-0005-0000-0000-00009A8A0000}"/>
    <cellStyle name="Normal 66 3 2 3 3 2 3" xfId="31392" xr:uid="{00000000-0005-0000-0000-00009B8A0000}"/>
    <cellStyle name="Normal 66 3 2 3 3 3" xfId="11274" xr:uid="{00000000-0005-0000-0000-00009C8A0000}"/>
    <cellStyle name="Normal 66 3 2 3 3 3 2" xfId="41599" xr:uid="{00000000-0005-0000-0000-00009D8A0000}"/>
    <cellStyle name="Normal 66 3 2 3 3 3 3" xfId="26375" xr:uid="{00000000-0005-0000-0000-00009E8A0000}"/>
    <cellStyle name="Normal 66 3 2 3 3 4" xfId="36586" xr:uid="{00000000-0005-0000-0000-00009F8A0000}"/>
    <cellStyle name="Normal 66 3 2 3 3 5" xfId="21362" xr:uid="{00000000-0005-0000-0000-0000A08A0000}"/>
    <cellStyle name="Normal 66 3 2 3 4" xfId="12952" xr:uid="{00000000-0005-0000-0000-0000A18A0000}"/>
    <cellStyle name="Normal 66 3 2 3 4 2" xfId="43274" xr:uid="{00000000-0005-0000-0000-0000A28A0000}"/>
    <cellStyle name="Normal 66 3 2 3 4 3" xfId="28050" xr:uid="{00000000-0005-0000-0000-0000A38A0000}"/>
    <cellStyle name="Normal 66 3 2 3 5" xfId="7931" xr:uid="{00000000-0005-0000-0000-0000A48A0000}"/>
    <cellStyle name="Normal 66 3 2 3 5 2" xfId="38257" xr:uid="{00000000-0005-0000-0000-0000A58A0000}"/>
    <cellStyle name="Normal 66 3 2 3 5 3" xfId="23033" xr:uid="{00000000-0005-0000-0000-0000A68A0000}"/>
    <cellStyle name="Normal 66 3 2 3 6" xfId="33245" xr:uid="{00000000-0005-0000-0000-0000A78A0000}"/>
    <cellStyle name="Normal 66 3 2 3 7" xfId="18020" xr:uid="{00000000-0005-0000-0000-0000A88A0000}"/>
    <cellStyle name="Normal 66 3 2 4" xfId="3713" xr:uid="{00000000-0005-0000-0000-0000A98A0000}"/>
    <cellStyle name="Normal 66 3 2 4 2" xfId="13787" xr:uid="{00000000-0005-0000-0000-0000AA8A0000}"/>
    <cellStyle name="Normal 66 3 2 4 2 2" xfId="44109" xr:uid="{00000000-0005-0000-0000-0000AB8A0000}"/>
    <cellStyle name="Normal 66 3 2 4 2 3" xfId="28885" xr:uid="{00000000-0005-0000-0000-0000AC8A0000}"/>
    <cellStyle name="Normal 66 3 2 4 3" xfId="8767" xr:uid="{00000000-0005-0000-0000-0000AD8A0000}"/>
    <cellStyle name="Normal 66 3 2 4 3 2" xfId="39092" xr:uid="{00000000-0005-0000-0000-0000AE8A0000}"/>
    <cellStyle name="Normal 66 3 2 4 3 3" xfId="23868" xr:uid="{00000000-0005-0000-0000-0000AF8A0000}"/>
    <cellStyle name="Normal 66 3 2 4 4" xfId="34079" xr:uid="{00000000-0005-0000-0000-0000B08A0000}"/>
    <cellStyle name="Normal 66 3 2 4 5" xfId="18855" xr:uid="{00000000-0005-0000-0000-0000B18A0000}"/>
    <cellStyle name="Normal 66 3 2 5" xfId="5406" xr:uid="{00000000-0005-0000-0000-0000B28A0000}"/>
    <cellStyle name="Normal 66 3 2 5 2" xfId="15458" xr:uid="{00000000-0005-0000-0000-0000B38A0000}"/>
    <cellStyle name="Normal 66 3 2 5 2 2" xfId="45780" xr:uid="{00000000-0005-0000-0000-0000B48A0000}"/>
    <cellStyle name="Normal 66 3 2 5 2 3" xfId="30556" xr:uid="{00000000-0005-0000-0000-0000B58A0000}"/>
    <cellStyle name="Normal 66 3 2 5 3" xfId="10438" xr:uid="{00000000-0005-0000-0000-0000B68A0000}"/>
    <cellStyle name="Normal 66 3 2 5 3 2" xfId="40763" xr:uid="{00000000-0005-0000-0000-0000B78A0000}"/>
    <cellStyle name="Normal 66 3 2 5 3 3" xfId="25539" xr:uid="{00000000-0005-0000-0000-0000B88A0000}"/>
    <cellStyle name="Normal 66 3 2 5 4" xfId="35750" xr:uid="{00000000-0005-0000-0000-0000B98A0000}"/>
    <cellStyle name="Normal 66 3 2 5 5" xfId="20526" xr:uid="{00000000-0005-0000-0000-0000BA8A0000}"/>
    <cellStyle name="Normal 66 3 2 6" xfId="12116" xr:uid="{00000000-0005-0000-0000-0000BB8A0000}"/>
    <cellStyle name="Normal 66 3 2 6 2" xfId="42438" xr:uid="{00000000-0005-0000-0000-0000BC8A0000}"/>
    <cellStyle name="Normal 66 3 2 6 3" xfId="27214" xr:uid="{00000000-0005-0000-0000-0000BD8A0000}"/>
    <cellStyle name="Normal 66 3 2 7" xfId="7095" xr:uid="{00000000-0005-0000-0000-0000BE8A0000}"/>
    <cellStyle name="Normal 66 3 2 7 2" xfId="37421" xr:uid="{00000000-0005-0000-0000-0000BF8A0000}"/>
    <cellStyle name="Normal 66 3 2 7 3" xfId="22197" xr:uid="{00000000-0005-0000-0000-0000C08A0000}"/>
    <cellStyle name="Normal 66 3 2 8" xfId="32409" xr:uid="{00000000-0005-0000-0000-0000C18A0000}"/>
    <cellStyle name="Normal 66 3 2 9" xfId="17184" xr:uid="{00000000-0005-0000-0000-0000C28A0000}"/>
    <cellStyle name="Normal 66 3 3" xfId="2231" xr:uid="{00000000-0005-0000-0000-0000C38A0000}"/>
    <cellStyle name="Normal 66 3 3 2" xfId="3070" xr:uid="{00000000-0005-0000-0000-0000C48A0000}"/>
    <cellStyle name="Normal 66 3 3 2 2" xfId="4760" xr:uid="{00000000-0005-0000-0000-0000C58A0000}"/>
    <cellStyle name="Normal 66 3 3 2 2 2" xfId="14833" xr:uid="{00000000-0005-0000-0000-0000C68A0000}"/>
    <cellStyle name="Normal 66 3 3 2 2 2 2" xfId="45155" xr:uid="{00000000-0005-0000-0000-0000C78A0000}"/>
    <cellStyle name="Normal 66 3 3 2 2 2 3" xfId="29931" xr:uid="{00000000-0005-0000-0000-0000C88A0000}"/>
    <cellStyle name="Normal 66 3 3 2 2 3" xfId="9813" xr:uid="{00000000-0005-0000-0000-0000C98A0000}"/>
    <cellStyle name="Normal 66 3 3 2 2 3 2" xfId="40138" xr:uid="{00000000-0005-0000-0000-0000CA8A0000}"/>
    <cellStyle name="Normal 66 3 3 2 2 3 3" xfId="24914" xr:uid="{00000000-0005-0000-0000-0000CB8A0000}"/>
    <cellStyle name="Normal 66 3 3 2 2 4" xfId="35125" xr:uid="{00000000-0005-0000-0000-0000CC8A0000}"/>
    <cellStyle name="Normal 66 3 3 2 2 5" xfId="19901" xr:uid="{00000000-0005-0000-0000-0000CD8A0000}"/>
    <cellStyle name="Normal 66 3 3 2 3" xfId="6452" xr:uid="{00000000-0005-0000-0000-0000CE8A0000}"/>
    <cellStyle name="Normal 66 3 3 2 3 2" xfId="16504" xr:uid="{00000000-0005-0000-0000-0000CF8A0000}"/>
    <cellStyle name="Normal 66 3 3 2 3 2 2" xfId="46826" xr:uid="{00000000-0005-0000-0000-0000D08A0000}"/>
    <cellStyle name="Normal 66 3 3 2 3 2 3" xfId="31602" xr:uid="{00000000-0005-0000-0000-0000D18A0000}"/>
    <cellStyle name="Normal 66 3 3 2 3 3" xfId="11484" xr:uid="{00000000-0005-0000-0000-0000D28A0000}"/>
    <cellStyle name="Normal 66 3 3 2 3 3 2" xfId="41809" xr:uid="{00000000-0005-0000-0000-0000D38A0000}"/>
    <cellStyle name="Normal 66 3 3 2 3 3 3" xfId="26585" xr:uid="{00000000-0005-0000-0000-0000D48A0000}"/>
    <cellStyle name="Normal 66 3 3 2 3 4" xfId="36796" xr:uid="{00000000-0005-0000-0000-0000D58A0000}"/>
    <cellStyle name="Normal 66 3 3 2 3 5" xfId="21572" xr:uid="{00000000-0005-0000-0000-0000D68A0000}"/>
    <cellStyle name="Normal 66 3 3 2 4" xfId="13162" xr:uid="{00000000-0005-0000-0000-0000D78A0000}"/>
    <cellStyle name="Normal 66 3 3 2 4 2" xfId="43484" xr:uid="{00000000-0005-0000-0000-0000D88A0000}"/>
    <cellStyle name="Normal 66 3 3 2 4 3" xfId="28260" xr:uid="{00000000-0005-0000-0000-0000D98A0000}"/>
    <cellStyle name="Normal 66 3 3 2 5" xfId="8141" xr:uid="{00000000-0005-0000-0000-0000DA8A0000}"/>
    <cellStyle name="Normal 66 3 3 2 5 2" xfId="38467" xr:uid="{00000000-0005-0000-0000-0000DB8A0000}"/>
    <cellStyle name="Normal 66 3 3 2 5 3" xfId="23243" xr:uid="{00000000-0005-0000-0000-0000DC8A0000}"/>
    <cellStyle name="Normal 66 3 3 2 6" xfId="33455" xr:uid="{00000000-0005-0000-0000-0000DD8A0000}"/>
    <cellStyle name="Normal 66 3 3 2 7" xfId="18230" xr:uid="{00000000-0005-0000-0000-0000DE8A0000}"/>
    <cellStyle name="Normal 66 3 3 3" xfId="3923" xr:uid="{00000000-0005-0000-0000-0000DF8A0000}"/>
    <cellStyle name="Normal 66 3 3 3 2" xfId="13997" xr:uid="{00000000-0005-0000-0000-0000E08A0000}"/>
    <cellStyle name="Normal 66 3 3 3 2 2" xfId="44319" xr:uid="{00000000-0005-0000-0000-0000E18A0000}"/>
    <cellStyle name="Normal 66 3 3 3 2 3" xfId="29095" xr:uid="{00000000-0005-0000-0000-0000E28A0000}"/>
    <cellStyle name="Normal 66 3 3 3 3" xfId="8977" xr:uid="{00000000-0005-0000-0000-0000E38A0000}"/>
    <cellStyle name="Normal 66 3 3 3 3 2" xfId="39302" xr:uid="{00000000-0005-0000-0000-0000E48A0000}"/>
    <cellStyle name="Normal 66 3 3 3 3 3" xfId="24078" xr:uid="{00000000-0005-0000-0000-0000E58A0000}"/>
    <cellStyle name="Normal 66 3 3 3 4" xfId="34289" xr:uid="{00000000-0005-0000-0000-0000E68A0000}"/>
    <cellStyle name="Normal 66 3 3 3 5" xfId="19065" xr:uid="{00000000-0005-0000-0000-0000E78A0000}"/>
    <cellStyle name="Normal 66 3 3 4" xfId="5616" xr:uid="{00000000-0005-0000-0000-0000E88A0000}"/>
    <cellStyle name="Normal 66 3 3 4 2" xfId="15668" xr:uid="{00000000-0005-0000-0000-0000E98A0000}"/>
    <cellStyle name="Normal 66 3 3 4 2 2" xfId="45990" xr:uid="{00000000-0005-0000-0000-0000EA8A0000}"/>
    <cellStyle name="Normal 66 3 3 4 2 3" xfId="30766" xr:uid="{00000000-0005-0000-0000-0000EB8A0000}"/>
    <cellStyle name="Normal 66 3 3 4 3" xfId="10648" xr:uid="{00000000-0005-0000-0000-0000EC8A0000}"/>
    <cellStyle name="Normal 66 3 3 4 3 2" xfId="40973" xr:uid="{00000000-0005-0000-0000-0000ED8A0000}"/>
    <cellStyle name="Normal 66 3 3 4 3 3" xfId="25749" xr:uid="{00000000-0005-0000-0000-0000EE8A0000}"/>
    <cellStyle name="Normal 66 3 3 4 4" xfId="35960" xr:uid="{00000000-0005-0000-0000-0000EF8A0000}"/>
    <cellStyle name="Normal 66 3 3 4 5" xfId="20736" xr:uid="{00000000-0005-0000-0000-0000F08A0000}"/>
    <cellStyle name="Normal 66 3 3 5" xfId="12326" xr:uid="{00000000-0005-0000-0000-0000F18A0000}"/>
    <cellStyle name="Normal 66 3 3 5 2" xfId="42648" xr:uid="{00000000-0005-0000-0000-0000F28A0000}"/>
    <cellStyle name="Normal 66 3 3 5 3" xfId="27424" xr:uid="{00000000-0005-0000-0000-0000F38A0000}"/>
    <cellStyle name="Normal 66 3 3 6" xfId="7305" xr:uid="{00000000-0005-0000-0000-0000F48A0000}"/>
    <cellStyle name="Normal 66 3 3 6 2" xfId="37631" xr:uid="{00000000-0005-0000-0000-0000F58A0000}"/>
    <cellStyle name="Normal 66 3 3 6 3" xfId="22407" xr:uid="{00000000-0005-0000-0000-0000F68A0000}"/>
    <cellStyle name="Normal 66 3 3 7" xfId="32619" xr:uid="{00000000-0005-0000-0000-0000F78A0000}"/>
    <cellStyle name="Normal 66 3 3 8" xfId="17394" xr:uid="{00000000-0005-0000-0000-0000F88A0000}"/>
    <cellStyle name="Normal 66 3 4" xfId="2652" xr:uid="{00000000-0005-0000-0000-0000F98A0000}"/>
    <cellStyle name="Normal 66 3 4 2" xfId="4342" xr:uid="{00000000-0005-0000-0000-0000FA8A0000}"/>
    <cellStyle name="Normal 66 3 4 2 2" xfId="14415" xr:uid="{00000000-0005-0000-0000-0000FB8A0000}"/>
    <cellStyle name="Normal 66 3 4 2 2 2" xfId="44737" xr:uid="{00000000-0005-0000-0000-0000FC8A0000}"/>
    <cellStyle name="Normal 66 3 4 2 2 3" xfId="29513" xr:uid="{00000000-0005-0000-0000-0000FD8A0000}"/>
    <cellStyle name="Normal 66 3 4 2 3" xfId="9395" xr:uid="{00000000-0005-0000-0000-0000FE8A0000}"/>
    <cellStyle name="Normal 66 3 4 2 3 2" xfId="39720" xr:uid="{00000000-0005-0000-0000-0000FF8A0000}"/>
    <cellStyle name="Normal 66 3 4 2 3 3" xfId="24496" xr:uid="{00000000-0005-0000-0000-0000008B0000}"/>
    <cellStyle name="Normal 66 3 4 2 4" xfId="34707" xr:uid="{00000000-0005-0000-0000-0000018B0000}"/>
    <cellStyle name="Normal 66 3 4 2 5" xfId="19483" xr:uid="{00000000-0005-0000-0000-0000028B0000}"/>
    <cellStyle name="Normal 66 3 4 3" xfId="6034" xr:uid="{00000000-0005-0000-0000-0000038B0000}"/>
    <cellStyle name="Normal 66 3 4 3 2" xfId="16086" xr:uid="{00000000-0005-0000-0000-0000048B0000}"/>
    <cellStyle name="Normal 66 3 4 3 2 2" xfId="46408" xr:uid="{00000000-0005-0000-0000-0000058B0000}"/>
    <cellStyle name="Normal 66 3 4 3 2 3" xfId="31184" xr:uid="{00000000-0005-0000-0000-0000068B0000}"/>
    <cellStyle name="Normal 66 3 4 3 3" xfId="11066" xr:uid="{00000000-0005-0000-0000-0000078B0000}"/>
    <cellStyle name="Normal 66 3 4 3 3 2" xfId="41391" xr:uid="{00000000-0005-0000-0000-0000088B0000}"/>
    <cellStyle name="Normal 66 3 4 3 3 3" xfId="26167" xr:uid="{00000000-0005-0000-0000-0000098B0000}"/>
    <cellStyle name="Normal 66 3 4 3 4" xfId="36378" xr:uid="{00000000-0005-0000-0000-00000A8B0000}"/>
    <cellStyle name="Normal 66 3 4 3 5" xfId="21154" xr:uid="{00000000-0005-0000-0000-00000B8B0000}"/>
    <cellStyle name="Normal 66 3 4 4" xfId="12744" xr:uid="{00000000-0005-0000-0000-00000C8B0000}"/>
    <cellStyle name="Normal 66 3 4 4 2" xfId="43066" xr:uid="{00000000-0005-0000-0000-00000D8B0000}"/>
    <cellStyle name="Normal 66 3 4 4 3" xfId="27842" xr:uid="{00000000-0005-0000-0000-00000E8B0000}"/>
    <cellStyle name="Normal 66 3 4 5" xfId="7723" xr:uid="{00000000-0005-0000-0000-00000F8B0000}"/>
    <cellStyle name="Normal 66 3 4 5 2" xfId="38049" xr:uid="{00000000-0005-0000-0000-0000108B0000}"/>
    <cellStyle name="Normal 66 3 4 5 3" xfId="22825" xr:uid="{00000000-0005-0000-0000-0000118B0000}"/>
    <cellStyle name="Normal 66 3 4 6" xfId="33037" xr:uid="{00000000-0005-0000-0000-0000128B0000}"/>
    <cellStyle name="Normal 66 3 4 7" xfId="17812" xr:uid="{00000000-0005-0000-0000-0000138B0000}"/>
    <cellStyle name="Normal 66 3 5" xfId="3505" xr:uid="{00000000-0005-0000-0000-0000148B0000}"/>
    <cellStyle name="Normal 66 3 5 2" xfId="13579" xr:uid="{00000000-0005-0000-0000-0000158B0000}"/>
    <cellStyle name="Normal 66 3 5 2 2" xfId="43901" xr:uid="{00000000-0005-0000-0000-0000168B0000}"/>
    <cellStyle name="Normal 66 3 5 2 3" xfId="28677" xr:uid="{00000000-0005-0000-0000-0000178B0000}"/>
    <cellStyle name="Normal 66 3 5 3" xfId="8559" xr:uid="{00000000-0005-0000-0000-0000188B0000}"/>
    <cellStyle name="Normal 66 3 5 3 2" xfId="38884" xr:uid="{00000000-0005-0000-0000-0000198B0000}"/>
    <cellStyle name="Normal 66 3 5 3 3" xfId="23660" xr:uid="{00000000-0005-0000-0000-00001A8B0000}"/>
    <cellStyle name="Normal 66 3 5 4" xfId="33871" xr:uid="{00000000-0005-0000-0000-00001B8B0000}"/>
    <cellStyle name="Normal 66 3 5 5" xfId="18647" xr:uid="{00000000-0005-0000-0000-00001C8B0000}"/>
    <cellStyle name="Normal 66 3 6" xfId="5198" xr:uid="{00000000-0005-0000-0000-00001D8B0000}"/>
    <cellStyle name="Normal 66 3 6 2" xfId="15250" xr:uid="{00000000-0005-0000-0000-00001E8B0000}"/>
    <cellStyle name="Normal 66 3 6 2 2" xfId="45572" xr:uid="{00000000-0005-0000-0000-00001F8B0000}"/>
    <cellStyle name="Normal 66 3 6 2 3" xfId="30348" xr:uid="{00000000-0005-0000-0000-0000208B0000}"/>
    <cellStyle name="Normal 66 3 6 3" xfId="10230" xr:uid="{00000000-0005-0000-0000-0000218B0000}"/>
    <cellStyle name="Normal 66 3 6 3 2" xfId="40555" xr:uid="{00000000-0005-0000-0000-0000228B0000}"/>
    <cellStyle name="Normal 66 3 6 3 3" xfId="25331" xr:uid="{00000000-0005-0000-0000-0000238B0000}"/>
    <cellStyle name="Normal 66 3 6 4" xfId="35542" xr:uid="{00000000-0005-0000-0000-0000248B0000}"/>
    <cellStyle name="Normal 66 3 6 5" xfId="20318" xr:uid="{00000000-0005-0000-0000-0000258B0000}"/>
    <cellStyle name="Normal 66 3 7" xfId="11908" xr:uid="{00000000-0005-0000-0000-0000268B0000}"/>
    <cellStyle name="Normal 66 3 7 2" xfId="42230" xr:uid="{00000000-0005-0000-0000-0000278B0000}"/>
    <cellStyle name="Normal 66 3 7 3" xfId="27006" xr:uid="{00000000-0005-0000-0000-0000288B0000}"/>
    <cellStyle name="Normal 66 3 8" xfId="6887" xr:uid="{00000000-0005-0000-0000-0000298B0000}"/>
    <cellStyle name="Normal 66 3 8 2" xfId="37213" xr:uid="{00000000-0005-0000-0000-00002A8B0000}"/>
    <cellStyle name="Normal 66 3 8 3" xfId="21989" xr:uid="{00000000-0005-0000-0000-00002B8B0000}"/>
    <cellStyle name="Normal 66 3 9" xfId="32202" xr:uid="{00000000-0005-0000-0000-00002C8B0000}"/>
    <cellStyle name="Normal 66 4" xfId="1912" xr:uid="{00000000-0005-0000-0000-00002D8B0000}"/>
    <cellStyle name="Normal 66 4 2" xfId="2335" xr:uid="{00000000-0005-0000-0000-00002E8B0000}"/>
    <cellStyle name="Normal 66 4 2 2" xfId="3174" xr:uid="{00000000-0005-0000-0000-00002F8B0000}"/>
    <cellStyle name="Normal 66 4 2 2 2" xfId="4864" xr:uid="{00000000-0005-0000-0000-0000308B0000}"/>
    <cellStyle name="Normal 66 4 2 2 2 2" xfId="14937" xr:uid="{00000000-0005-0000-0000-0000318B0000}"/>
    <cellStyle name="Normal 66 4 2 2 2 2 2" xfId="45259" xr:uid="{00000000-0005-0000-0000-0000328B0000}"/>
    <cellStyle name="Normal 66 4 2 2 2 2 3" xfId="30035" xr:uid="{00000000-0005-0000-0000-0000338B0000}"/>
    <cellStyle name="Normal 66 4 2 2 2 3" xfId="9917" xr:uid="{00000000-0005-0000-0000-0000348B0000}"/>
    <cellStyle name="Normal 66 4 2 2 2 3 2" xfId="40242" xr:uid="{00000000-0005-0000-0000-0000358B0000}"/>
    <cellStyle name="Normal 66 4 2 2 2 3 3" xfId="25018" xr:uid="{00000000-0005-0000-0000-0000368B0000}"/>
    <cellStyle name="Normal 66 4 2 2 2 4" xfId="35229" xr:uid="{00000000-0005-0000-0000-0000378B0000}"/>
    <cellStyle name="Normal 66 4 2 2 2 5" xfId="20005" xr:uid="{00000000-0005-0000-0000-0000388B0000}"/>
    <cellStyle name="Normal 66 4 2 2 3" xfId="6556" xr:uid="{00000000-0005-0000-0000-0000398B0000}"/>
    <cellStyle name="Normal 66 4 2 2 3 2" xfId="16608" xr:uid="{00000000-0005-0000-0000-00003A8B0000}"/>
    <cellStyle name="Normal 66 4 2 2 3 2 2" xfId="46930" xr:uid="{00000000-0005-0000-0000-00003B8B0000}"/>
    <cellStyle name="Normal 66 4 2 2 3 2 3" xfId="31706" xr:uid="{00000000-0005-0000-0000-00003C8B0000}"/>
    <cellStyle name="Normal 66 4 2 2 3 3" xfId="11588" xr:uid="{00000000-0005-0000-0000-00003D8B0000}"/>
    <cellStyle name="Normal 66 4 2 2 3 3 2" xfId="41913" xr:uid="{00000000-0005-0000-0000-00003E8B0000}"/>
    <cellStyle name="Normal 66 4 2 2 3 3 3" xfId="26689" xr:uid="{00000000-0005-0000-0000-00003F8B0000}"/>
    <cellStyle name="Normal 66 4 2 2 3 4" xfId="36900" xr:uid="{00000000-0005-0000-0000-0000408B0000}"/>
    <cellStyle name="Normal 66 4 2 2 3 5" xfId="21676" xr:uid="{00000000-0005-0000-0000-0000418B0000}"/>
    <cellStyle name="Normal 66 4 2 2 4" xfId="13266" xr:uid="{00000000-0005-0000-0000-0000428B0000}"/>
    <cellStyle name="Normal 66 4 2 2 4 2" xfId="43588" xr:uid="{00000000-0005-0000-0000-0000438B0000}"/>
    <cellStyle name="Normal 66 4 2 2 4 3" xfId="28364" xr:uid="{00000000-0005-0000-0000-0000448B0000}"/>
    <cellStyle name="Normal 66 4 2 2 5" xfId="8245" xr:uid="{00000000-0005-0000-0000-0000458B0000}"/>
    <cellStyle name="Normal 66 4 2 2 5 2" xfId="38571" xr:uid="{00000000-0005-0000-0000-0000468B0000}"/>
    <cellStyle name="Normal 66 4 2 2 5 3" xfId="23347" xr:uid="{00000000-0005-0000-0000-0000478B0000}"/>
    <cellStyle name="Normal 66 4 2 2 6" xfId="33559" xr:uid="{00000000-0005-0000-0000-0000488B0000}"/>
    <cellStyle name="Normal 66 4 2 2 7" xfId="18334" xr:uid="{00000000-0005-0000-0000-0000498B0000}"/>
    <cellStyle name="Normal 66 4 2 3" xfId="4027" xr:uid="{00000000-0005-0000-0000-00004A8B0000}"/>
    <cellStyle name="Normal 66 4 2 3 2" xfId="14101" xr:uid="{00000000-0005-0000-0000-00004B8B0000}"/>
    <cellStyle name="Normal 66 4 2 3 2 2" xfId="44423" xr:uid="{00000000-0005-0000-0000-00004C8B0000}"/>
    <cellStyle name="Normal 66 4 2 3 2 3" xfId="29199" xr:uid="{00000000-0005-0000-0000-00004D8B0000}"/>
    <cellStyle name="Normal 66 4 2 3 3" xfId="9081" xr:uid="{00000000-0005-0000-0000-00004E8B0000}"/>
    <cellStyle name="Normal 66 4 2 3 3 2" xfId="39406" xr:uid="{00000000-0005-0000-0000-00004F8B0000}"/>
    <cellStyle name="Normal 66 4 2 3 3 3" xfId="24182" xr:uid="{00000000-0005-0000-0000-0000508B0000}"/>
    <cellStyle name="Normal 66 4 2 3 4" xfId="34393" xr:uid="{00000000-0005-0000-0000-0000518B0000}"/>
    <cellStyle name="Normal 66 4 2 3 5" xfId="19169" xr:uid="{00000000-0005-0000-0000-0000528B0000}"/>
    <cellStyle name="Normal 66 4 2 4" xfId="5720" xr:uid="{00000000-0005-0000-0000-0000538B0000}"/>
    <cellStyle name="Normal 66 4 2 4 2" xfId="15772" xr:uid="{00000000-0005-0000-0000-0000548B0000}"/>
    <cellStyle name="Normal 66 4 2 4 2 2" xfId="46094" xr:uid="{00000000-0005-0000-0000-0000558B0000}"/>
    <cellStyle name="Normal 66 4 2 4 2 3" xfId="30870" xr:uid="{00000000-0005-0000-0000-0000568B0000}"/>
    <cellStyle name="Normal 66 4 2 4 3" xfId="10752" xr:uid="{00000000-0005-0000-0000-0000578B0000}"/>
    <cellStyle name="Normal 66 4 2 4 3 2" xfId="41077" xr:uid="{00000000-0005-0000-0000-0000588B0000}"/>
    <cellStyle name="Normal 66 4 2 4 3 3" xfId="25853" xr:uid="{00000000-0005-0000-0000-0000598B0000}"/>
    <cellStyle name="Normal 66 4 2 4 4" xfId="36064" xr:uid="{00000000-0005-0000-0000-00005A8B0000}"/>
    <cellStyle name="Normal 66 4 2 4 5" xfId="20840" xr:uid="{00000000-0005-0000-0000-00005B8B0000}"/>
    <cellStyle name="Normal 66 4 2 5" xfId="12430" xr:uid="{00000000-0005-0000-0000-00005C8B0000}"/>
    <cellStyle name="Normal 66 4 2 5 2" xfId="42752" xr:uid="{00000000-0005-0000-0000-00005D8B0000}"/>
    <cellStyle name="Normal 66 4 2 5 3" xfId="27528" xr:uid="{00000000-0005-0000-0000-00005E8B0000}"/>
    <cellStyle name="Normal 66 4 2 6" xfId="7409" xr:uid="{00000000-0005-0000-0000-00005F8B0000}"/>
    <cellStyle name="Normal 66 4 2 6 2" xfId="37735" xr:uid="{00000000-0005-0000-0000-0000608B0000}"/>
    <cellStyle name="Normal 66 4 2 6 3" xfId="22511" xr:uid="{00000000-0005-0000-0000-0000618B0000}"/>
    <cellStyle name="Normal 66 4 2 7" xfId="32723" xr:uid="{00000000-0005-0000-0000-0000628B0000}"/>
    <cellStyle name="Normal 66 4 2 8" xfId="17498" xr:uid="{00000000-0005-0000-0000-0000638B0000}"/>
    <cellStyle name="Normal 66 4 3" xfId="2756" xr:uid="{00000000-0005-0000-0000-0000648B0000}"/>
    <cellStyle name="Normal 66 4 3 2" xfId="4446" xr:uid="{00000000-0005-0000-0000-0000658B0000}"/>
    <cellStyle name="Normal 66 4 3 2 2" xfId="14519" xr:uid="{00000000-0005-0000-0000-0000668B0000}"/>
    <cellStyle name="Normal 66 4 3 2 2 2" xfId="44841" xr:uid="{00000000-0005-0000-0000-0000678B0000}"/>
    <cellStyle name="Normal 66 4 3 2 2 3" xfId="29617" xr:uid="{00000000-0005-0000-0000-0000688B0000}"/>
    <cellStyle name="Normal 66 4 3 2 3" xfId="9499" xr:uid="{00000000-0005-0000-0000-0000698B0000}"/>
    <cellStyle name="Normal 66 4 3 2 3 2" xfId="39824" xr:uid="{00000000-0005-0000-0000-00006A8B0000}"/>
    <cellStyle name="Normal 66 4 3 2 3 3" xfId="24600" xr:uid="{00000000-0005-0000-0000-00006B8B0000}"/>
    <cellStyle name="Normal 66 4 3 2 4" xfId="34811" xr:uid="{00000000-0005-0000-0000-00006C8B0000}"/>
    <cellStyle name="Normal 66 4 3 2 5" xfId="19587" xr:uid="{00000000-0005-0000-0000-00006D8B0000}"/>
    <cellStyle name="Normal 66 4 3 3" xfId="6138" xr:uid="{00000000-0005-0000-0000-00006E8B0000}"/>
    <cellStyle name="Normal 66 4 3 3 2" xfId="16190" xr:uid="{00000000-0005-0000-0000-00006F8B0000}"/>
    <cellStyle name="Normal 66 4 3 3 2 2" xfId="46512" xr:uid="{00000000-0005-0000-0000-0000708B0000}"/>
    <cellStyle name="Normal 66 4 3 3 2 3" xfId="31288" xr:uid="{00000000-0005-0000-0000-0000718B0000}"/>
    <cellStyle name="Normal 66 4 3 3 3" xfId="11170" xr:uid="{00000000-0005-0000-0000-0000728B0000}"/>
    <cellStyle name="Normal 66 4 3 3 3 2" xfId="41495" xr:uid="{00000000-0005-0000-0000-0000738B0000}"/>
    <cellStyle name="Normal 66 4 3 3 3 3" xfId="26271" xr:uid="{00000000-0005-0000-0000-0000748B0000}"/>
    <cellStyle name="Normal 66 4 3 3 4" xfId="36482" xr:uid="{00000000-0005-0000-0000-0000758B0000}"/>
    <cellStyle name="Normal 66 4 3 3 5" xfId="21258" xr:uid="{00000000-0005-0000-0000-0000768B0000}"/>
    <cellStyle name="Normal 66 4 3 4" xfId="12848" xr:uid="{00000000-0005-0000-0000-0000778B0000}"/>
    <cellStyle name="Normal 66 4 3 4 2" xfId="43170" xr:uid="{00000000-0005-0000-0000-0000788B0000}"/>
    <cellStyle name="Normal 66 4 3 4 3" xfId="27946" xr:uid="{00000000-0005-0000-0000-0000798B0000}"/>
    <cellStyle name="Normal 66 4 3 5" xfId="7827" xr:uid="{00000000-0005-0000-0000-00007A8B0000}"/>
    <cellStyle name="Normal 66 4 3 5 2" xfId="38153" xr:uid="{00000000-0005-0000-0000-00007B8B0000}"/>
    <cellStyle name="Normal 66 4 3 5 3" xfId="22929" xr:uid="{00000000-0005-0000-0000-00007C8B0000}"/>
    <cellStyle name="Normal 66 4 3 6" xfId="33141" xr:uid="{00000000-0005-0000-0000-00007D8B0000}"/>
    <cellStyle name="Normal 66 4 3 7" xfId="17916" xr:uid="{00000000-0005-0000-0000-00007E8B0000}"/>
    <cellStyle name="Normal 66 4 4" xfId="3609" xr:uid="{00000000-0005-0000-0000-00007F8B0000}"/>
    <cellStyle name="Normal 66 4 4 2" xfId="13683" xr:uid="{00000000-0005-0000-0000-0000808B0000}"/>
    <cellStyle name="Normal 66 4 4 2 2" xfId="44005" xr:uid="{00000000-0005-0000-0000-0000818B0000}"/>
    <cellStyle name="Normal 66 4 4 2 3" xfId="28781" xr:uid="{00000000-0005-0000-0000-0000828B0000}"/>
    <cellStyle name="Normal 66 4 4 3" xfId="8663" xr:uid="{00000000-0005-0000-0000-0000838B0000}"/>
    <cellStyle name="Normal 66 4 4 3 2" xfId="38988" xr:uid="{00000000-0005-0000-0000-0000848B0000}"/>
    <cellStyle name="Normal 66 4 4 3 3" xfId="23764" xr:uid="{00000000-0005-0000-0000-0000858B0000}"/>
    <cellStyle name="Normal 66 4 4 4" xfId="33975" xr:uid="{00000000-0005-0000-0000-0000868B0000}"/>
    <cellStyle name="Normal 66 4 4 5" xfId="18751" xr:uid="{00000000-0005-0000-0000-0000878B0000}"/>
    <cellStyle name="Normal 66 4 5" xfId="5302" xr:uid="{00000000-0005-0000-0000-0000888B0000}"/>
    <cellStyle name="Normal 66 4 5 2" xfId="15354" xr:uid="{00000000-0005-0000-0000-0000898B0000}"/>
    <cellStyle name="Normal 66 4 5 2 2" xfId="45676" xr:uid="{00000000-0005-0000-0000-00008A8B0000}"/>
    <cellStyle name="Normal 66 4 5 2 3" xfId="30452" xr:uid="{00000000-0005-0000-0000-00008B8B0000}"/>
    <cellStyle name="Normal 66 4 5 3" xfId="10334" xr:uid="{00000000-0005-0000-0000-00008C8B0000}"/>
    <cellStyle name="Normal 66 4 5 3 2" xfId="40659" xr:uid="{00000000-0005-0000-0000-00008D8B0000}"/>
    <cellStyle name="Normal 66 4 5 3 3" xfId="25435" xr:uid="{00000000-0005-0000-0000-00008E8B0000}"/>
    <cellStyle name="Normal 66 4 5 4" xfId="35646" xr:uid="{00000000-0005-0000-0000-00008F8B0000}"/>
    <cellStyle name="Normal 66 4 5 5" xfId="20422" xr:uid="{00000000-0005-0000-0000-0000908B0000}"/>
    <cellStyle name="Normal 66 4 6" xfId="12012" xr:uid="{00000000-0005-0000-0000-0000918B0000}"/>
    <cellStyle name="Normal 66 4 6 2" xfId="42334" xr:uid="{00000000-0005-0000-0000-0000928B0000}"/>
    <cellStyle name="Normal 66 4 6 3" xfId="27110" xr:uid="{00000000-0005-0000-0000-0000938B0000}"/>
    <cellStyle name="Normal 66 4 7" xfId="6991" xr:uid="{00000000-0005-0000-0000-0000948B0000}"/>
    <cellStyle name="Normal 66 4 7 2" xfId="37317" xr:uid="{00000000-0005-0000-0000-0000958B0000}"/>
    <cellStyle name="Normal 66 4 7 3" xfId="22093" xr:uid="{00000000-0005-0000-0000-0000968B0000}"/>
    <cellStyle name="Normal 66 4 8" xfId="32305" xr:uid="{00000000-0005-0000-0000-0000978B0000}"/>
    <cellStyle name="Normal 66 4 9" xfId="17080" xr:uid="{00000000-0005-0000-0000-0000988B0000}"/>
    <cellStyle name="Normal 66 5" xfId="2125" xr:uid="{00000000-0005-0000-0000-0000998B0000}"/>
    <cellStyle name="Normal 66 5 2" xfId="2966" xr:uid="{00000000-0005-0000-0000-00009A8B0000}"/>
    <cellStyle name="Normal 66 5 2 2" xfId="4656" xr:uid="{00000000-0005-0000-0000-00009B8B0000}"/>
    <cellStyle name="Normal 66 5 2 2 2" xfId="14729" xr:uid="{00000000-0005-0000-0000-00009C8B0000}"/>
    <cellStyle name="Normal 66 5 2 2 2 2" xfId="45051" xr:uid="{00000000-0005-0000-0000-00009D8B0000}"/>
    <cellStyle name="Normal 66 5 2 2 2 3" xfId="29827" xr:uid="{00000000-0005-0000-0000-00009E8B0000}"/>
    <cellStyle name="Normal 66 5 2 2 3" xfId="9709" xr:uid="{00000000-0005-0000-0000-00009F8B0000}"/>
    <cellStyle name="Normal 66 5 2 2 3 2" xfId="40034" xr:uid="{00000000-0005-0000-0000-0000A08B0000}"/>
    <cellStyle name="Normal 66 5 2 2 3 3" xfId="24810" xr:uid="{00000000-0005-0000-0000-0000A18B0000}"/>
    <cellStyle name="Normal 66 5 2 2 4" xfId="35021" xr:uid="{00000000-0005-0000-0000-0000A28B0000}"/>
    <cellStyle name="Normal 66 5 2 2 5" xfId="19797" xr:uid="{00000000-0005-0000-0000-0000A38B0000}"/>
    <cellStyle name="Normal 66 5 2 3" xfId="6348" xr:uid="{00000000-0005-0000-0000-0000A48B0000}"/>
    <cellStyle name="Normal 66 5 2 3 2" xfId="16400" xr:uid="{00000000-0005-0000-0000-0000A58B0000}"/>
    <cellStyle name="Normal 66 5 2 3 2 2" xfId="46722" xr:uid="{00000000-0005-0000-0000-0000A68B0000}"/>
    <cellStyle name="Normal 66 5 2 3 2 3" xfId="31498" xr:uid="{00000000-0005-0000-0000-0000A78B0000}"/>
    <cellStyle name="Normal 66 5 2 3 3" xfId="11380" xr:uid="{00000000-0005-0000-0000-0000A88B0000}"/>
    <cellStyle name="Normal 66 5 2 3 3 2" xfId="41705" xr:uid="{00000000-0005-0000-0000-0000A98B0000}"/>
    <cellStyle name="Normal 66 5 2 3 3 3" xfId="26481" xr:uid="{00000000-0005-0000-0000-0000AA8B0000}"/>
    <cellStyle name="Normal 66 5 2 3 4" xfId="36692" xr:uid="{00000000-0005-0000-0000-0000AB8B0000}"/>
    <cellStyle name="Normal 66 5 2 3 5" xfId="21468" xr:uid="{00000000-0005-0000-0000-0000AC8B0000}"/>
    <cellStyle name="Normal 66 5 2 4" xfId="13058" xr:uid="{00000000-0005-0000-0000-0000AD8B0000}"/>
    <cellStyle name="Normal 66 5 2 4 2" xfId="43380" xr:uid="{00000000-0005-0000-0000-0000AE8B0000}"/>
    <cellStyle name="Normal 66 5 2 4 3" xfId="28156" xr:uid="{00000000-0005-0000-0000-0000AF8B0000}"/>
    <cellStyle name="Normal 66 5 2 5" xfId="8037" xr:uid="{00000000-0005-0000-0000-0000B08B0000}"/>
    <cellStyle name="Normal 66 5 2 5 2" xfId="38363" xr:uid="{00000000-0005-0000-0000-0000B18B0000}"/>
    <cellStyle name="Normal 66 5 2 5 3" xfId="23139" xr:uid="{00000000-0005-0000-0000-0000B28B0000}"/>
    <cellStyle name="Normal 66 5 2 6" xfId="33351" xr:uid="{00000000-0005-0000-0000-0000B38B0000}"/>
    <cellStyle name="Normal 66 5 2 7" xfId="18126" xr:uid="{00000000-0005-0000-0000-0000B48B0000}"/>
    <cellStyle name="Normal 66 5 3" xfId="3819" xr:uid="{00000000-0005-0000-0000-0000B58B0000}"/>
    <cellStyle name="Normal 66 5 3 2" xfId="13893" xr:uid="{00000000-0005-0000-0000-0000B68B0000}"/>
    <cellStyle name="Normal 66 5 3 2 2" xfId="44215" xr:uid="{00000000-0005-0000-0000-0000B78B0000}"/>
    <cellStyle name="Normal 66 5 3 2 3" xfId="28991" xr:uid="{00000000-0005-0000-0000-0000B88B0000}"/>
    <cellStyle name="Normal 66 5 3 3" xfId="8873" xr:uid="{00000000-0005-0000-0000-0000B98B0000}"/>
    <cellStyle name="Normal 66 5 3 3 2" xfId="39198" xr:uid="{00000000-0005-0000-0000-0000BA8B0000}"/>
    <cellStyle name="Normal 66 5 3 3 3" xfId="23974" xr:uid="{00000000-0005-0000-0000-0000BB8B0000}"/>
    <cellStyle name="Normal 66 5 3 4" xfId="34185" xr:uid="{00000000-0005-0000-0000-0000BC8B0000}"/>
    <cellStyle name="Normal 66 5 3 5" xfId="18961" xr:uid="{00000000-0005-0000-0000-0000BD8B0000}"/>
    <cellStyle name="Normal 66 5 4" xfId="5512" xr:uid="{00000000-0005-0000-0000-0000BE8B0000}"/>
    <cellStyle name="Normal 66 5 4 2" xfId="15564" xr:uid="{00000000-0005-0000-0000-0000BF8B0000}"/>
    <cellStyle name="Normal 66 5 4 2 2" xfId="45886" xr:uid="{00000000-0005-0000-0000-0000C08B0000}"/>
    <cellStyle name="Normal 66 5 4 2 3" xfId="30662" xr:uid="{00000000-0005-0000-0000-0000C18B0000}"/>
    <cellStyle name="Normal 66 5 4 3" xfId="10544" xr:uid="{00000000-0005-0000-0000-0000C28B0000}"/>
    <cellStyle name="Normal 66 5 4 3 2" xfId="40869" xr:uid="{00000000-0005-0000-0000-0000C38B0000}"/>
    <cellStyle name="Normal 66 5 4 3 3" xfId="25645" xr:uid="{00000000-0005-0000-0000-0000C48B0000}"/>
    <cellStyle name="Normal 66 5 4 4" xfId="35856" xr:uid="{00000000-0005-0000-0000-0000C58B0000}"/>
    <cellStyle name="Normal 66 5 4 5" xfId="20632" xr:uid="{00000000-0005-0000-0000-0000C68B0000}"/>
    <cellStyle name="Normal 66 5 5" xfId="12222" xr:uid="{00000000-0005-0000-0000-0000C78B0000}"/>
    <cellStyle name="Normal 66 5 5 2" xfId="42544" xr:uid="{00000000-0005-0000-0000-0000C88B0000}"/>
    <cellStyle name="Normal 66 5 5 3" xfId="27320" xr:uid="{00000000-0005-0000-0000-0000C98B0000}"/>
    <cellStyle name="Normal 66 5 6" xfId="7201" xr:uid="{00000000-0005-0000-0000-0000CA8B0000}"/>
    <cellStyle name="Normal 66 5 6 2" xfId="37527" xr:uid="{00000000-0005-0000-0000-0000CB8B0000}"/>
    <cellStyle name="Normal 66 5 6 3" xfId="22303" xr:uid="{00000000-0005-0000-0000-0000CC8B0000}"/>
    <cellStyle name="Normal 66 5 7" xfId="32515" xr:uid="{00000000-0005-0000-0000-0000CD8B0000}"/>
    <cellStyle name="Normal 66 5 8" xfId="17290" xr:uid="{00000000-0005-0000-0000-0000CE8B0000}"/>
    <cellStyle name="Normal 66 6" xfId="2546" xr:uid="{00000000-0005-0000-0000-0000CF8B0000}"/>
    <cellStyle name="Normal 66 6 2" xfId="4238" xr:uid="{00000000-0005-0000-0000-0000D08B0000}"/>
    <cellStyle name="Normal 66 6 2 2" xfId="14311" xr:uid="{00000000-0005-0000-0000-0000D18B0000}"/>
    <cellStyle name="Normal 66 6 2 2 2" xfId="44633" xr:uid="{00000000-0005-0000-0000-0000D28B0000}"/>
    <cellStyle name="Normal 66 6 2 2 3" xfId="29409" xr:uid="{00000000-0005-0000-0000-0000D38B0000}"/>
    <cellStyle name="Normal 66 6 2 3" xfId="9291" xr:uid="{00000000-0005-0000-0000-0000D48B0000}"/>
    <cellStyle name="Normal 66 6 2 3 2" xfId="39616" xr:uid="{00000000-0005-0000-0000-0000D58B0000}"/>
    <cellStyle name="Normal 66 6 2 3 3" xfId="24392" xr:uid="{00000000-0005-0000-0000-0000D68B0000}"/>
    <cellStyle name="Normal 66 6 2 4" xfId="34603" xr:uid="{00000000-0005-0000-0000-0000D78B0000}"/>
    <cellStyle name="Normal 66 6 2 5" xfId="19379" xr:uid="{00000000-0005-0000-0000-0000D88B0000}"/>
    <cellStyle name="Normal 66 6 3" xfId="5930" xr:uid="{00000000-0005-0000-0000-0000D98B0000}"/>
    <cellStyle name="Normal 66 6 3 2" xfId="15982" xr:uid="{00000000-0005-0000-0000-0000DA8B0000}"/>
    <cellStyle name="Normal 66 6 3 2 2" xfId="46304" xr:uid="{00000000-0005-0000-0000-0000DB8B0000}"/>
    <cellStyle name="Normal 66 6 3 2 3" xfId="31080" xr:uid="{00000000-0005-0000-0000-0000DC8B0000}"/>
    <cellStyle name="Normal 66 6 3 3" xfId="10962" xr:uid="{00000000-0005-0000-0000-0000DD8B0000}"/>
    <cellStyle name="Normal 66 6 3 3 2" xfId="41287" xr:uid="{00000000-0005-0000-0000-0000DE8B0000}"/>
    <cellStyle name="Normal 66 6 3 3 3" xfId="26063" xr:uid="{00000000-0005-0000-0000-0000DF8B0000}"/>
    <cellStyle name="Normal 66 6 3 4" xfId="36274" xr:uid="{00000000-0005-0000-0000-0000E08B0000}"/>
    <cellStyle name="Normal 66 6 3 5" xfId="21050" xr:uid="{00000000-0005-0000-0000-0000E18B0000}"/>
    <cellStyle name="Normal 66 6 4" xfId="12640" xr:uid="{00000000-0005-0000-0000-0000E28B0000}"/>
    <cellStyle name="Normal 66 6 4 2" xfId="42962" xr:uid="{00000000-0005-0000-0000-0000E38B0000}"/>
    <cellStyle name="Normal 66 6 4 3" xfId="27738" xr:uid="{00000000-0005-0000-0000-0000E48B0000}"/>
    <cellStyle name="Normal 66 6 5" xfId="7619" xr:uid="{00000000-0005-0000-0000-0000E58B0000}"/>
    <cellStyle name="Normal 66 6 5 2" xfId="37945" xr:uid="{00000000-0005-0000-0000-0000E68B0000}"/>
    <cellStyle name="Normal 66 6 5 3" xfId="22721" xr:uid="{00000000-0005-0000-0000-0000E78B0000}"/>
    <cellStyle name="Normal 66 6 6" xfId="32933" xr:uid="{00000000-0005-0000-0000-0000E88B0000}"/>
    <cellStyle name="Normal 66 6 7" xfId="17708" xr:uid="{00000000-0005-0000-0000-0000E98B0000}"/>
    <cellStyle name="Normal 66 7" xfId="3398" xr:uid="{00000000-0005-0000-0000-0000EA8B0000}"/>
    <cellStyle name="Normal 66 7 2" xfId="13475" xr:uid="{00000000-0005-0000-0000-0000EB8B0000}"/>
    <cellStyle name="Normal 66 7 2 2" xfId="43797" xr:uid="{00000000-0005-0000-0000-0000EC8B0000}"/>
    <cellStyle name="Normal 66 7 2 3" xfId="28573" xr:uid="{00000000-0005-0000-0000-0000ED8B0000}"/>
    <cellStyle name="Normal 66 7 3" xfId="8455" xr:uid="{00000000-0005-0000-0000-0000EE8B0000}"/>
    <cellStyle name="Normal 66 7 3 2" xfId="38780" xr:uid="{00000000-0005-0000-0000-0000EF8B0000}"/>
    <cellStyle name="Normal 66 7 3 3" xfId="23556" xr:uid="{00000000-0005-0000-0000-0000F08B0000}"/>
    <cellStyle name="Normal 66 7 4" xfId="33767" xr:uid="{00000000-0005-0000-0000-0000F18B0000}"/>
    <cellStyle name="Normal 66 7 5" xfId="18543" xr:uid="{00000000-0005-0000-0000-0000F28B0000}"/>
    <cellStyle name="Normal 66 8" xfId="5092" xr:uid="{00000000-0005-0000-0000-0000F38B0000}"/>
    <cellStyle name="Normal 66 8 2" xfId="15146" xr:uid="{00000000-0005-0000-0000-0000F48B0000}"/>
    <cellStyle name="Normal 66 8 2 2" xfId="45468" xr:uid="{00000000-0005-0000-0000-0000F58B0000}"/>
    <cellStyle name="Normal 66 8 2 3" xfId="30244" xr:uid="{00000000-0005-0000-0000-0000F68B0000}"/>
    <cellStyle name="Normal 66 8 3" xfId="10126" xr:uid="{00000000-0005-0000-0000-0000F78B0000}"/>
    <cellStyle name="Normal 66 8 3 2" xfId="40451" xr:uid="{00000000-0005-0000-0000-0000F88B0000}"/>
    <cellStyle name="Normal 66 8 3 3" xfId="25227" xr:uid="{00000000-0005-0000-0000-0000F98B0000}"/>
    <cellStyle name="Normal 66 8 4" xfId="35438" xr:uid="{00000000-0005-0000-0000-0000FA8B0000}"/>
    <cellStyle name="Normal 66 8 5" xfId="20214" xr:uid="{00000000-0005-0000-0000-0000FB8B0000}"/>
    <cellStyle name="Normal 66 9" xfId="11802" xr:uid="{00000000-0005-0000-0000-0000FC8B0000}"/>
    <cellStyle name="Normal 66 9 2" xfId="42126" xr:uid="{00000000-0005-0000-0000-0000FD8B0000}"/>
    <cellStyle name="Normal 66 9 3" xfId="26902" xr:uid="{00000000-0005-0000-0000-0000FE8B0000}"/>
    <cellStyle name="Normal 67" xfId="1477" xr:uid="{00000000-0005-0000-0000-0000FF8B0000}"/>
    <cellStyle name="Normal 67 10" xfId="6782" xr:uid="{00000000-0005-0000-0000-0000008C0000}"/>
    <cellStyle name="Normal 67 10 2" xfId="37110" xr:uid="{00000000-0005-0000-0000-0000018C0000}"/>
    <cellStyle name="Normal 67 10 3" xfId="21886" xr:uid="{00000000-0005-0000-0000-0000028C0000}"/>
    <cellStyle name="Normal 67 11" xfId="32101" xr:uid="{00000000-0005-0000-0000-0000038C0000}"/>
    <cellStyle name="Normal 67 12" xfId="16871" xr:uid="{00000000-0005-0000-0000-0000048C0000}"/>
    <cellStyle name="Normal 67 13" xfId="47312" xr:uid="{00000000-0005-0000-0000-0000058C0000}"/>
    <cellStyle name="Normal 67 2" xfId="1746" xr:uid="{00000000-0005-0000-0000-0000068C0000}"/>
    <cellStyle name="Normal 67 2 10" xfId="32152" xr:uid="{00000000-0005-0000-0000-0000078C0000}"/>
    <cellStyle name="Normal 67 2 11" xfId="16925" xr:uid="{00000000-0005-0000-0000-0000088C0000}"/>
    <cellStyle name="Normal 67 2 2" xfId="1854" xr:uid="{00000000-0005-0000-0000-0000098C0000}"/>
    <cellStyle name="Normal 67 2 2 10" xfId="17029" xr:uid="{00000000-0005-0000-0000-00000A8C0000}"/>
    <cellStyle name="Normal 67 2 2 2" xfId="2071" xr:uid="{00000000-0005-0000-0000-00000B8C0000}"/>
    <cellStyle name="Normal 67 2 2 2 2" xfId="2492" xr:uid="{00000000-0005-0000-0000-00000C8C0000}"/>
    <cellStyle name="Normal 67 2 2 2 2 2" xfId="3331" xr:uid="{00000000-0005-0000-0000-00000D8C0000}"/>
    <cellStyle name="Normal 67 2 2 2 2 2 2" xfId="5021" xr:uid="{00000000-0005-0000-0000-00000E8C0000}"/>
    <cellStyle name="Normal 67 2 2 2 2 2 2 2" xfId="15094" xr:uid="{00000000-0005-0000-0000-00000F8C0000}"/>
    <cellStyle name="Normal 67 2 2 2 2 2 2 2 2" xfId="45416" xr:uid="{00000000-0005-0000-0000-0000108C0000}"/>
    <cellStyle name="Normal 67 2 2 2 2 2 2 2 3" xfId="30192" xr:uid="{00000000-0005-0000-0000-0000118C0000}"/>
    <cellStyle name="Normal 67 2 2 2 2 2 2 3" xfId="10074" xr:uid="{00000000-0005-0000-0000-0000128C0000}"/>
    <cellStyle name="Normal 67 2 2 2 2 2 2 3 2" xfId="40399" xr:uid="{00000000-0005-0000-0000-0000138C0000}"/>
    <cellStyle name="Normal 67 2 2 2 2 2 2 3 3" xfId="25175" xr:uid="{00000000-0005-0000-0000-0000148C0000}"/>
    <cellStyle name="Normal 67 2 2 2 2 2 2 4" xfId="35386" xr:uid="{00000000-0005-0000-0000-0000158C0000}"/>
    <cellStyle name="Normal 67 2 2 2 2 2 2 5" xfId="20162" xr:uid="{00000000-0005-0000-0000-0000168C0000}"/>
    <cellStyle name="Normal 67 2 2 2 2 2 3" xfId="6713" xr:uid="{00000000-0005-0000-0000-0000178C0000}"/>
    <cellStyle name="Normal 67 2 2 2 2 2 3 2" xfId="16765" xr:uid="{00000000-0005-0000-0000-0000188C0000}"/>
    <cellStyle name="Normal 67 2 2 2 2 2 3 2 2" xfId="47087" xr:uid="{00000000-0005-0000-0000-0000198C0000}"/>
    <cellStyle name="Normal 67 2 2 2 2 2 3 2 3" xfId="31863" xr:uid="{00000000-0005-0000-0000-00001A8C0000}"/>
    <cellStyle name="Normal 67 2 2 2 2 2 3 3" xfId="11745" xr:uid="{00000000-0005-0000-0000-00001B8C0000}"/>
    <cellStyle name="Normal 67 2 2 2 2 2 3 3 2" xfId="42070" xr:uid="{00000000-0005-0000-0000-00001C8C0000}"/>
    <cellStyle name="Normal 67 2 2 2 2 2 3 3 3" xfId="26846" xr:uid="{00000000-0005-0000-0000-00001D8C0000}"/>
    <cellStyle name="Normal 67 2 2 2 2 2 3 4" xfId="37057" xr:uid="{00000000-0005-0000-0000-00001E8C0000}"/>
    <cellStyle name="Normal 67 2 2 2 2 2 3 5" xfId="21833" xr:uid="{00000000-0005-0000-0000-00001F8C0000}"/>
    <cellStyle name="Normal 67 2 2 2 2 2 4" xfId="13423" xr:uid="{00000000-0005-0000-0000-0000208C0000}"/>
    <cellStyle name="Normal 67 2 2 2 2 2 4 2" xfId="43745" xr:uid="{00000000-0005-0000-0000-0000218C0000}"/>
    <cellStyle name="Normal 67 2 2 2 2 2 4 3" xfId="28521" xr:uid="{00000000-0005-0000-0000-0000228C0000}"/>
    <cellStyle name="Normal 67 2 2 2 2 2 5" xfId="8402" xr:uid="{00000000-0005-0000-0000-0000238C0000}"/>
    <cellStyle name="Normal 67 2 2 2 2 2 5 2" xfId="38728" xr:uid="{00000000-0005-0000-0000-0000248C0000}"/>
    <cellStyle name="Normal 67 2 2 2 2 2 5 3" xfId="23504" xr:uid="{00000000-0005-0000-0000-0000258C0000}"/>
    <cellStyle name="Normal 67 2 2 2 2 2 6" xfId="33716" xr:uid="{00000000-0005-0000-0000-0000268C0000}"/>
    <cellStyle name="Normal 67 2 2 2 2 2 7" xfId="18491" xr:uid="{00000000-0005-0000-0000-0000278C0000}"/>
    <cellStyle name="Normal 67 2 2 2 2 3" xfId="4184" xr:uid="{00000000-0005-0000-0000-0000288C0000}"/>
    <cellStyle name="Normal 67 2 2 2 2 3 2" xfId="14258" xr:uid="{00000000-0005-0000-0000-0000298C0000}"/>
    <cellStyle name="Normal 67 2 2 2 2 3 2 2" xfId="44580" xr:uid="{00000000-0005-0000-0000-00002A8C0000}"/>
    <cellStyle name="Normal 67 2 2 2 2 3 2 3" xfId="29356" xr:uid="{00000000-0005-0000-0000-00002B8C0000}"/>
    <cellStyle name="Normal 67 2 2 2 2 3 3" xfId="9238" xr:uid="{00000000-0005-0000-0000-00002C8C0000}"/>
    <cellStyle name="Normal 67 2 2 2 2 3 3 2" xfId="39563" xr:uid="{00000000-0005-0000-0000-00002D8C0000}"/>
    <cellStyle name="Normal 67 2 2 2 2 3 3 3" xfId="24339" xr:uid="{00000000-0005-0000-0000-00002E8C0000}"/>
    <cellStyle name="Normal 67 2 2 2 2 3 4" xfId="34550" xr:uid="{00000000-0005-0000-0000-00002F8C0000}"/>
    <cellStyle name="Normal 67 2 2 2 2 3 5" xfId="19326" xr:uid="{00000000-0005-0000-0000-0000308C0000}"/>
    <cellStyle name="Normal 67 2 2 2 2 4" xfId="5877" xr:uid="{00000000-0005-0000-0000-0000318C0000}"/>
    <cellStyle name="Normal 67 2 2 2 2 4 2" xfId="15929" xr:uid="{00000000-0005-0000-0000-0000328C0000}"/>
    <cellStyle name="Normal 67 2 2 2 2 4 2 2" xfId="46251" xr:uid="{00000000-0005-0000-0000-0000338C0000}"/>
    <cellStyle name="Normal 67 2 2 2 2 4 2 3" xfId="31027" xr:uid="{00000000-0005-0000-0000-0000348C0000}"/>
    <cellStyle name="Normal 67 2 2 2 2 4 3" xfId="10909" xr:uid="{00000000-0005-0000-0000-0000358C0000}"/>
    <cellStyle name="Normal 67 2 2 2 2 4 3 2" xfId="41234" xr:uid="{00000000-0005-0000-0000-0000368C0000}"/>
    <cellStyle name="Normal 67 2 2 2 2 4 3 3" xfId="26010" xr:uid="{00000000-0005-0000-0000-0000378C0000}"/>
    <cellStyle name="Normal 67 2 2 2 2 4 4" xfId="36221" xr:uid="{00000000-0005-0000-0000-0000388C0000}"/>
    <cellStyle name="Normal 67 2 2 2 2 4 5" xfId="20997" xr:uid="{00000000-0005-0000-0000-0000398C0000}"/>
    <cellStyle name="Normal 67 2 2 2 2 5" xfId="12587" xr:uid="{00000000-0005-0000-0000-00003A8C0000}"/>
    <cellStyle name="Normal 67 2 2 2 2 5 2" xfId="42909" xr:uid="{00000000-0005-0000-0000-00003B8C0000}"/>
    <cellStyle name="Normal 67 2 2 2 2 5 3" xfId="27685" xr:uid="{00000000-0005-0000-0000-00003C8C0000}"/>
    <cellStyle name="Normal 67 2 2 2 2 6" xfId="7566" xr:uid="{00000000-0005-0000-0000-00003D8C0000}"/>
    <cellStyle name="Normal 67 2 2 2 2 6 2" xfId="37892" xr:uid="{00000000-0005-0000-0000-00003E8C0000}"/>
    <cellStyle name="Normal 67 2 2 2 2 6 3" xfId="22668" xr:uid="{00000000-0005-0000-0000-00003F8C0000}"/>
    <cellStyle name="Normal 67 2 2 2 2 7" xfId="32880" xr:uid="{00000000-0005-0000-0000-0000408C0000}"/>
    <cellStyle name="Normal 67 2 2 2 2 8" xfId="17655" xr:uid="{00000000-0005-0000-0000-0000418C0000}"/>
    <cellStyle name="Normal 67 2 2 2 3" xfId="2913" xr:uid="{00000000-0005-0000-0000-0000428C0000}"/>
    <cellStyle name="Normal 67 2 2 2 3 2" xfId="4603" xr:uid="{00000000-0005-0000-0000-0000438C0000}"/>
    <cellStyle name="Normal 67 2 2 2 3 2 2" xfId="14676" xr:uid="{00000000-0005-0000-0000-0000448C0000}"/>
    <cellStyle name="Normal 67 2 2 2 3 2 2 2" xfId="44998" xr:uid="{00000000-0005-0000-0000-0000458C0000}"/>
    <cellStyle name="Normal 67 2 2 2 3 2 2 3" xfId="29774" xr:uid="{00000000-0005-0000-0000-0000468C0000}"/>
    <cellStyle name="Normal 67 2 2 2 3 2 3" xfId="9656" xr:uid="{00000000-0005-0000-0000-0000478C0000}"/>
    <cellStyle name="Normal 67 2 2 2 3 2 3 2" xfId="39981" xr:uid="{00000000-0005-0000-0000-0000488C0000}"/>
    <cellStyle name="Normal 67 2 2 2 3 2 3 3" xfId="24757" xr:uid="{00000000-0005-0000-0000-0000498C0000}"/>
    <cellStyle name="Normal 67 2 2 2 3 2 4" xfId="34968" xr:uid="{00000000-0005-0000-0000-00004A8C0000}"/>
    <cellStyle name="Normal 67 2 2 2 3 2 5" xfId="19744" xr:uid="{00000000-0005-0000-0000-00004B8C0000}"/>
    <cellStyle name="Normal 67 2 2 2 3 3" xfId="6295" xr:uid="{00000000-0005-0000-0000-00004C8C0000}"/>
    <cellStyle name="Normal 67 2 2 2 3 3 2" xfId="16347" xr:uid="{00000000-0005-0000-0000-00004D8C0000}"/>
    <cellStyle name="Normal 67 2 2 2 3 3 2 2" xfId="46669" xr:uid="{00000000-0005-0000-0000-00004E8C0000}"/>
    <cellStyle name="Normal 67 2 2 2 3 3 2 3" xfId="31445" xr:uid="{00000000-0005-0000-0000-00004F8C0000}"/>
    <cellStyle name="Normal 67 2 2 2 3 3 3" xfId="11327" xr:uid="{00000000-0005-0000-0000-0000508C0000}"/>
    <cellStyle name="Normal 67 2 2 2 3 3 3 2" xfId="41652" xr:uid="{00000000-0005-0000-0000-0000518C0000}"/>
    <cellStyle name="Normal 67 2 2 2 3 3 3 3" xfId="26428" xr:uid="{00000000-0005-0000-0000-0000528C0000}"/>
    <cellStyle name="Normal 67 2 2 2 3 3 4" xfId="36639" xr:uid="{00000000-0005-0000-0000-0000538C0000}"/>
    <cellStyle name="Normal 67 2 2 2 3 3 5" xfId="21415" xr:uid="{00000000-0005-0000-0000-0000548C0000}"/>
    <cellStyle name="Normal 67 2 2 2 3 4" xfId="13005" xr:uid="{00000000-0005-0000-0000-0000558C0000}"/>
    <cellStyle name="Normal 67 2 2 2 3 4 2" xfId="43327" xr:uid="{00000000-0005-0000-0000-0000568C0000}"/>
    <cellStyle name="Normal 67 2 2 2 3 4 3" xfId="28103" xr:uid="{00000000-0005-0000-0000-0000578C0000}"/>
    <cellStyle name="Normal 67 2 2 2 3 5" xfId="7984" xr:uid="{00000000-0005-0000-0000-0000588C0000}"/>
    <cellStyle name="Normal 67 2 2 2 3 5 2" xfId="38310" xr:uid="{00000000-0005-0000-0000-0000598C0000}"/>
    <cellStyle name="Normal 67 2 2 2 3 5 3" xfId="23086" xr:uid="{00000000-0005-0000-0000-00005A8C0000}"/>
    <cellStyle name="Normal 67 2 2 2 3 6" xfId="33298" xr:uid="{00000000-0005-0000-0000-00005B8C0000}"/>
    <cellStyle name="Normal 67 2 2 2 3 7" xfId="18073" xr:uid="{00000000-0005-0000-0000-00005C8C0000}"/>
    <cellStyle name="Normal 67 2 2 2 4" xfId="3766" xr:uid="{00000000-0005-0000-0000-00005D8C0000}"/>
    <cellStyle name="Normal 67 2 2 2 4 2" xfId="13840" xr:uid="{00000000-0005-0000-0000-00005E8C0000}"/>
    <cellStyle name="Normal 67 2 2 2 4 2 2" xfId="44162" xr:uid="{00000000-0005-0000-0000-00005F8C0000}"/>
    <cellStyle name="Normal 67 2 2 2 4 2 3" xfId="28938" xr:uid="{00000000-0005-0000-0000-0000608C0000}"/>
    <cellStyle name="Normal 67 2 2 2 4 3" xfId="8820" xr:uid="{00000000-0005-0000-0000-0000618C0000}"/>
    <cellStyle name="Normal 67 2 2 2 4 3 2" xfId="39145" xr:uid="{00000000-0005-0000-0000-0000628C0000}"/>
    <cellStyle name="Normal 67 2 2 2 4 3 3" xfId="23921" xr:uid="{00000000-0005-0000-0000-0000638C0000}"/>
    <cellStyle name="Normal 67 2 2 2 4 4" xfId="34132" xr:uid="{00000000-0005-0000-0000-0000648C0000}"/>
    <cellStyle name="Normal 67 2 2 2 4 5" xfId="18908" xr:uid="{00000000-0005-0000-0000-0000658C0000}"/>
    <cellStyle name="Normal 67 2 2 2 5" xfId="5459" xr:uid="{00000000-0005-0000-0000-0000668C0000}"/>
    <cellStyle name="Normal 67 2 2 2 5 2" xfId="15511" xr:uid="{00000000-0005-0000-0000-0000678C0000}"/>
    <cellStyle name="Normal 67 2 2 2 5 2 2" xfId="45833" xr:uid="{00000000-0005-0000-0000-0000688C0000}"/>
    <cellStyle name="Normal 67 2 2 2 5 2 3" xfId="30609" xr:uid="{00000000-0005-0000-0000-0000698C0000}"/>
    <cellStyle name="Normal 67 2 2 2 5 3" xfId="10491" xr:uid="{00000000-0005-0000-0000-00006A8C0000}"/>
    <cellStyle name="Normal 67 2 2 2 5 3 2" xfId="40816" xr:uid="{00000000-0005-0000-0000-00006B8C0000}"/>
    <cellStyle name="Normal 67 2 2 2 5 3 3" xfId="25592" xr:uid="{00000000-0005-0000-0000-00006C8C0000}"/>
    <cellStyle name="Normal 67 2 2 2 5 4" xfId="35803" xr:uid="{00000000-0005-0000-0000-00006D8C0000}"/>
    <cellStyle name="Normal 67 2 2 2 5 5" xfId="20579" xr:uid="{00000000-0005-0000-0000-00006E8C0000}"/>
    <cellStyle name="Normal 67 2 2 2 6" xfId="12169" xr:uid="{00000000-0005-0000-0000-00006F8C0000}"/>
    <cellStyle name="Normal 67 2 2 2 6 2" xfId="42491" xr:uid="{00000000-0005-0000-0000-0000708C0000}"/>
    <cellStyle name="Normal 67 2 2 2 6 3" xfId="27267" xr:uid="{00000000-0005-0000-0000-0000718C0000}"/>
    <cellStyle name="Normal 67 2 2 2 7" xfId="7148" xr:uid="{00000000-0005-0000-0000-0000728C0000}"/>
    <cellStyle name="Normal 67 2 2 2 7 2" xfId="37474" xr:uid="{00000000-0005-0000-0000-0000738C0000}"/>
    <cellStyle name="Normal 67 2 2 2 7 3" xfId="22250" xr:uid="{00000000-0005-0000-0000-0000748C0000}"/>
    <cellStyle name="Normal 67 2 2 2 8" xfId="32462" xr:uid="{00000000-0005-0000-0000-0000758C0000}"/>
    <cellStyle name="Normal 67 2 2 2 9" xfId="17237" xr:uid="{00000000-0005-0000-0000-0000768C0000}"/>
    <cellStyle name="Normal 67 2 2 3" xfId="2284" xr:uid="{00000000-0005-0000-0000-0000778C0000}"/>
    <cellStyle name="Normal 67 2 2 3 2" xfId="3123" xr:uid="{00000000-0005-0000-0000-0000788C0000}"/>
    <cellStyle name="Normal 67 2 2 3 2 2" xfId="4813" xr:uid="{00000000-0005-0000-0000-0000798C0000}"/>
    <cellStyle name="Normal 67 2 2 3 2 2 2" xfId="14886" xr:uid="{00000000-0005-0000-0000-00007A8C0000}"/>
    <cellStyle name="Normal 67 2 2 3 2 2 2 2" xfId="45208" xr:uid="{00000000-0005-0000-0000-00007B8C0000}"/>
    <cellStyle name="Normal 67 2 2 3 2 2 2 3" xfId="29984" xr:uid="{00000000-0005-0000-0000-00007C8C0000}"/>
    <cellStyle name="Normal 67 2 2 3 2 2 3" xfId="9866" xr:uid="{00000000-0005-0000-0000-00007D8C0000}"/>
    <cellStyle name="Normal 67 2 2 3 2 2 3 2" xfId="40191" xr:uid="{00000000-0005-0000-0000-00007E8C0000}"/>
    <cellStyle name="Normal 67 2 2 3 2 2 3 3" xfId="24967" xr:uid="{00000000-0005-0000-0000-00007F8C0000}"/>
    <cellStyle name="Normal 67 2 2 3 2 2 4" xfId="35178" xr:uid="{00000000-0005-0000-0000-0000808C0000}"/>
    <cellStyle name="Normal 67 2 2 3 2 2 5" xfId="19954" xr:uid="{00000000-0005-0000-0000-0000818C0000}"/>
    <cellStyle name="Normal 67 2 2 3 2 3" xfId="6505" xr:uid="{00000000-0005-0000-0000-0000828C0000}"/>
    <cellStyle name="Normal 67 2 2 3 2 3 2" xfId="16557" xr:uid="{00000000-0005-0000-0000-0000838C0000}"/>
    <cellStyle name="Normal 67 2 2 3 2 3 2 2" xfId="46879" xr:uid="{00000000-0005-0000-0000-0000848C0000}"/>
    <cellStyle name="Normal 67 2 2 3 2 3 2 3" xfId="31655" xr:uid="{00000000-0005-0000-0000-0000858C0000}"/>
    <cellStyle name="Normal 67 2 2 3 2 3 3" xfId="11537" xr:uid="{00000000-0005-0000-0000-0000868C0000}"/>
    <cellStyle name="Normal 67 2 2 3 2 3 3 2" xfId="41862" xr:uid="{00000000-0005-0000-0000-0000878C0000}"/>
    <cellStyle name="Normal 67 2 2 3 2 3 3 3" xfId="26638" xr:uid="{00000000-0005-0000-0000-0000888C0000}"/>
    <cellStyle name="Normal 67 2 2 3 2 3 4" xfId="36849" xr:uid="{00000000-0005-0000-0000-0000898C0000}"/>
    <cellStyle name="Normal 67 2 2 3 2 3 5" xfId="21625" xr:uid="{00000000-0005-0000-0000-00008A8C0000}"/>
    <cellStyle name="Normal 67 2 2 3 2 4" xfId="13215" xr:uid="{00000000-0005-0000-0000-00008B8C0000}"/>
    <cellStyle name="Normal 67 2 2 3 2 4 2" xfId="43537" xr:uid="{00000000-0005-0000-0000-00008C8C0000}"/>
    <cellStyle name="Normal 67 2 2 3 2 4 3" xfId="28313" xr:uid="{00000000-0005-0000-0000-00008D8C0000}"/>
    <cellStyle name="Normal 67 2 2 3 2 5" xfId="8194" xr:uid="{00000000-0005-0000-0000-00008E8C0000}"/>
    <cellStyle name="Normal 67 2 2 3 2 5 2" xfId="38520" xr:uid="{00000000-0005-0000-0000-00008F8C0000}"/>
    <cellStyle name="Normal 67 2 2 3 2 5 3" xfId="23296" xr:uid="{00000000-0005-0000-0000-0000908C0000}"/>
    <cellStyle name="Normal 67 2 2 3 2 6" xfId="33508" xr:uid="{00000000-0005-0000-0000-0000918C0000}"/>
    <cellStyle name="Normal 67 2 2 3 2 7" xfId="18283" xr:uid="{00000000-0005-0000-0000-0000928C0000}"/>
    <cellStyle name="Normal 67 2 2 3 3" xfId="3976" xr:uid="{00000000-0005-0000-0000-0000938C0000}"/>
    <cellStyle name="Normal 67 2 2 3 3 2" xfId="14050" xr:uid="{00000000-0005-0000-0000-0000948C0000}"/>
    <cellStyle name="Normal 67 2 2 3 3 2 2" xfId="44372" xr:uid="{00000000-0005-0000-0000-0000958C0000}"/>
    <cellStyle name="Normal 67 2 2 3 3 2 3" xfId="29148" xr:uid="{00000000-0005-0000-0000-0000968C0000}"/>
    <cellStyle name="Normal 67 2 2 3 3 3" xfId="9030" xr:uid="{00000000-0005-0000-0000-0000978C0000}"/>
    <cellStyle name="Normal 67 2 2 3 3 3 2" xfId="39355" xr:uid="{00000000-0005-0000-0000-0000988C0000}"/>
    <cellStyle name="Normal 67 2 2 3 3 3 3" xfId="24131" xr:uid="{00000000-0005-0000-0000-0000998C0000}"/>
    <cellStyle name="Normal 67 2 2 3 3 4" xfId="34342" xr:uid="{00000000-0005-0000-0000-00009A8C0000}"/>
    <cellStyle name="Normal 67 2 2 3 3 5" xfId="19118" xr:uid="{00000000-0005-0000-0000-00009B8C0000}"/>
    <cellStyle name="Normal 67 2 2 3 4" xfId="5669" xr:uid="{00000000-0005-0000-0000-00009C8C0000}"/>
    <cellStyle name="Normal 67 2 2 3 4 2" xfId="15721" xr:uid="{00000000-0005-0000-0000-00009D8C0000}"/>
    <cellStyle name="Normal 67 2 2 3 4 2 2" xfId="46043" xr:uid="{00000000-0005-0000-0000-00009E8C0000}"/>
    <cellStyle name="Normal 67 2 2 3 4 2 3" xfId="30819" xr:uid="{00000000-0005-0000-0000-00009F8C0000}"/>
    <cellStyle name="Normal 67 2 2 3 4 3" xfId="10701" xr:uid="{00000000-0005-0000-0000-0000A08C0000}"/>
    <cellStyle name="Normal 67 2 2 3 4 3 2" xfId="41026" xr:uid="{00000000-0005-0000-0000-0000A18C0000}"/>
    <cellStyle name="Normal 67 2 2 3 4 3 3" xfId="25802" xr:uid="{00000000-0005-0000-0000-0000A28C0000}"/>
    <cellStyle name="Normal 67 2 2 3 4 4" xfId="36013" xr:uid="{00000000-0005-0000-0000-0000A38C0000}"/>
    <cellStyle name="Normal 67 2 2 3 4 5" xfId="20789" xr:uid="{00000000-0005-0000-0000-0000A48C0000}"/>
    <cellStyle name="Normal 67 2 2 3 5" xfId="12379" xr:uid="{00000000-0005-0000-0000-0000A58C0000}"/>
    <cellStyle name="Normal 67 2 2 3 5 2" xfId="42701" xr:uid="{00000000-0005-0000-0000-0000A68C0000}"/>
    <cellStyle name="Normal 67 2 2 3 5 3" xfId="27477" xr:uid="{00000000-0005-0000-0000-0000A78C0000}"/>
    <cellStyle name="Normal 67 2 2 3 6" xfId="7358" xr:uid="{00000000-0005-0000-0000-0000A88C0000}"/>
    <cellStyle name="Normal 67 2 2 3 6 2" xfId="37684" xr:uid="{00000000-0005-0000-0000-0000A98C0000}"/>
    <cellStyle name="Normal 67 2 2 3 6 3" xfId="22460" xr:uid="{00000000-0005-0000-0000-0000AA8C0000}"/>
    <cellStyle name="Normal 67 2 2 3 7" xfId="32672" xr:uid="{00000000-0005-0000-0000-0000AB8C0000}"/>
    <cellStyle name="Normal 67 2 2 3 8" xfId="17447" xr:uid="{00000000-0005-0000-0000-0000AC8C0000}"/>
    <cellStyle name="Normal 67 2 2 4" xfId="2705" xr:uid="{00000000-0005-0000-0000-0000AD8C0000}"/>
    <cellStyle name="Normal 67 2 2 4 2" xfId="4395" xr:uid="{00000000-0005-0000-0000-0000AE8C0000}"/>
    <cellStyle name="Normal 67 2 2 4 2 2" xfId="14468" xr:uid="{00000000-0005-0000-0000-0000AF8C0000}"/>
    <cellStyle name="Normal 67 2 2 4 2 2 2" xfId="44790" xr:uid="{00000000-0005-0000-0000-0000B08C0000}"/>
    <cellStyle name="Normal 67 2 2 4 2 2 3" xfId="29566" xr:uid="{00000000-0005-0000-0000-0000B18C0000}"/>
    <cellStyle name="Normal 67 2 2 4 2 3" xfId="9448" xr:uid="{00000000-0005-0000-0000-0000B28C0000}"/>
    <cellStyle name="Normal 67 2 2 4 2 3 2" xfId="39773" xr:uid="{00000000-0005-0000-0000-0000B38C0000}"/>
    <cellStyle name="Normal 67 2 2 4 2 3 3" xfId="24549" xr:uid="{00000000-0005-0000-0000-0000B48C0000}"/>
    <cellStyle name="Normal 67 2 2 4 2 4" xfId="34760" xr:uid="{00000000-0005-0000-0000-0000B58C0000}"/>
    <cellStyle name="Normal 67 2 2 4 2 5" xfId="19536" xr:uid="{00000000-0005-0000-0000-0000B68C0000}"/>
    <cellStyle name="Normal 67 2 2 4 3" xfId="6087" xr:uid="{00000000-0005-0000-0000-0000B78C0000}"/>
    <cellStyle name="Normal 67 2 2 4 3 2" xfId="16139" xr:uid="{00000000-0005-0000-0000-0000B88C0000}"/>
    <cellStyle name="Normal 67 2 2 4 3 2 2" xfId="46461" xr:uid="{00000000-0005-0000-0000-0000B98C0000}"/>
    <cellStyle name="Normal 67 2 2 4 3 2 3" xfId="31237" xr:uid="{00000000-0005-0000-0000-0000BA8C0000}"/>
    <cellStyle name="Normal 67 2 2 4 3 3" xfId="11119" xr:uid="{00000000-0005-0000-0000-0000BB8C0000}"/>
    <cellStyle name="Normal 67 2 2 4 3 3 2" xfId="41444" xr:uid="{00000000-0005-0000-0000-0000BC8C0000}"/>
    <cellStyle name="Normal 67 2 2 4 3 3 3" xfId="26220" xr:uid="{00000000-0005-0000-0000-0000BD8C0000}"/>
    <cellStyle name="Normal 67 2 2 4 3 4" xfId="36431" xr:uid="{00000000-0005-0000-0000-0000BE8C0000}"/>
    <cellStyle name="Normal 67 2 2 4 3 5" xfId="21207" xr:uid="{00000000-0005-0000-0000-0000BF8C0000}"/>
    <cellStyle name="Normal 67 2 2 4 4" xfId="12797" xr:uid="{00000000-0005-0000-0000-0000C08C0000}"/>
    <cellStyle name="Normal 67 2 2 4 4 2" xfId="43119" xr:uid="{00000000-0005-0000-0000-0000C18C0000}"/>
    <cellStyle name="Normal 67 2 2 4 4 3" xfId="27895" xr:uid="{00000000-0005-0000-0000-0000C28C0000}"/>
    <cellStyle name="Normal 67 2 2 4 5" xfId="7776" xr:uid="{00000000-0005-0000-0000-0000C38C0000}"/>
    <cellStyle name="Normal 67 2 2 4 5 2" xfId="38102" xr:uid="{00000000-0005-0000-0000-0000C48C0000}"/>
    <cellStyle name="Normal 67 2 2 4 5 3" xfId="22878" xr:uid="{00000000-0005-0000-0000-0000C58C0000}"/>
    <cellStyle name="Normal 67 2 2 4 6" xfId="33090" xr:uid="{00000000-0005-0000-0000-0000C68C0000}"/>
    <cellStyle name="Normal 67 2 2 4 7" xfId="17865" xr:uid="{00000000-0005-0000-0000-0000C78C0000}"/>
    <cellStyle name="Normal 67 2 2 5" xfId="3558" xr:uid="{00000000-0005-0000-0000-0000C88C0000}"/>
    <cellStyle name="Normal 67 2 2 5 2" xfId="13632" xr:uid="{00000000-0005-0000-0000-0000C98C0000}"/>
    <cellStyle name="Normal 67 2 2 5 2 2" xfId="43954" xr:uid="{00000000-0005-0000-0000-0000CA8C0000}"/>
    <cellStyle name="Normal 67 2 2 5 2 3" xfId="28730" xr:uid="{00000000-0005-0000-0000-0000CB8C0000}"/>
    <cellStyle name="Normal 67 2 2 5 3" xfId="8612" xr:uid="{00000000-0005-0000-0000-0000CC8C0000}"/>
    <cellStyle name="Normal 67 2 2 5 3 2" xfId="38937" xr:uid="{00000000-0005-0000-0000-0000CD8C0000}"/>
    <cellStyle name="Normal 67 2 2 5 3 3" xfId="23713" xr:uid="{00000000-0005-0000-0000-0000CE8C0000}"/>
    <cellStyle name="Normal 67 2 2 5 4" xfId="33924" xr:uid="{00000000-0005-0000-0000-0000CF8C0000}"/>
    <cellStyle name="Normal 67 2 2 5 5" xfId="18700" xr:uid="{00000000-0005-0000-0000-0000D08C0000}"/>
    <cellStyle name="Normal 67 2 2 6" xfId="5251" xr:uid="{00000000-0005-0000-0000-0000D18C0000}"/>
    <cellStyle name="Normal 67 2 2 6 2" xfId="15303" xr:uid="{00000000-0005-0000-0000-0000D28C0000}"/>
    <cellStyle name="Normal 67 2 2 6 2 2" xfId="45625" xr:uid="{00000000-0005-0000-0000-0000D38C0000}"/>
    <cellStyle name="Normal 67 2 2 6 2 3" xfId="30401" xr:uid="{00000000-0005-0000-0000-0000D48C0000}"/>
    <cellStyle name="Normal 67 2 2 6 3" xfId="10283" xr:uid="{00000000-0005-0000-0000-0000D58C0000}"/>
    <cellStyle name="Normal 67 2 2 6 3 2" xfId="40608" xr:uid="{00000000-0005-0000-0000-0000D68C0000}"/>
    <cellStyle name="Normal 67 2 2 6 3 3" xfId="25384" xr:uid="{00000000-0005-0000-0000-0000D78C0000}"/>
    <cellStyle name="Normal 67 2 2 6 4" xfId="35595" xr:uid="{00000000-0005-0000-0000-0000D88C0000}"/>
    <cellStyle name="Normal 67 2 2 6 5" xfId="20371" xr:uid="{00000000-0005-0000-0000-0000D98C0000}"/>
    <cellStyle name="Normal 67 2 2 7" xfId="11961" xr:uid="{00000000-0005-0000-0000-0000DA8C0000}"/>
    <cellStyle name="Normal 67 2 2 7 2" xfId="42283" xr:uid="{00000000-0005-0000-0000-0000DB8C0000}"/>
    <cellStyle name="Normal 67 2 2 7 3" xfId="27059" xr:uid="{00000000-0005-0000-0000-0000DC8C0000}"/>
    <cellStyle name="Normal 67 2 2 8" xfId="6940" xr:uid="{00000000-0005-0000-0000-0000DD8C0000}"/>
    <cellStyle name="Normal 67 2 2 8 2" xfId="37266" xr:uid="{00000000-0005-0000-0000-0000DE8C0000}"/>
    <cellStyle name="Normal 67 2 2 8 3" xfId="22042" xr:uid="{00000000-0005-0000-0000-0000DF8C0000}"/>
    <cellStyle name="Normal 67 2 2 9" xfId="32254" xr:uid="{00000000-0005-0000-0000-0000E08C0000}"/>
    <cellStyle name="Normal 67 2 3" xfId="1967" xr:uid="{00000000-0005-0000-0000-0000E18C0000}"/>
    <cellStyle name="Normal 67 2 3 2" xfId="2388" xr:uid="{00000000-0005-0000-0000-0000E28C0000}"/>
    <cellStyle name="Normal 67 2 3 2 2" xfId="3227" xr:uid="{00000000-0005-0000-0000-0000E38C0000}"/>
    <cellStyle name="Normal 67 2 3 2 2 2" xfId="4917" xr:uid="{00000000-0005-0000-0000-0000E48C0000}"/>
    <cellStyle name="Normal 67 2 3 2 2 2 2" xfId="14990" xr:uid="{00000000-0005-0000-0000-0000E58C0000}"/>
    <cellStyle name="Normal 67 2 3 2 2 2 2 2" xfId="45312" xr:uid="{00000000-0005-0000-0000-0000E68C0000}"/>
    <cellStyle name="Normal 67 2 3 2 2 2 2 3" xfId="30088" xr:uid="{00000000-0005-0000-0000-0000E78C0000}"/>
    <cellStyle name="Normal 67 2 3 2 2 2 3" xfId="9970" xr:uid="{00000000-0005-0000-0000-0000E88C0000}"/>
    <cellStyle name="Normal 67 2 3 2 2 2 3 2" xfId="40295" xr:uid="{00000000-0005-0000-0000-0000E98C0000}"/>
    <cellStyle name="Normal 67 2 3 2 2 2 3 3" xfId="25071" xr:uid="{00000000-0005-0000-0000-0000EA8C0000}"/>
    <cellStyle name="Normal 67 2 3 2 2 2 4" xfId="35282" xr:uid="{00000000-0005-0000-0000-0000EB8C0000}"/>
    <cellStyle name="Normal 67 2 3 2 2 2 5" xfId="20058" xr:uid="{00000000-0005-0000-0000-0000EC8C0000}"/>
    <cellStyle name="Normal 67 2 3 2 2 3" xfId="6609" xr:uid="{00000000-0005-0000-0000-0000ED8C0000}"/>
    <cellStyle name="Normal 67 2 3 2 2 3 2" xfId="16661" xr:uid="{00000000-0005-0000-0000-0000EE8C0000}"/>
    <cellStyle name="Normal 67 2 3 2 2 3 2 2" xfId="46983" xr:uid="{00000000-0005-0000-0000-0000EF8C0000}"/>
    <cellStyle name="Normal 67 2 3 2 2 3 2 3" xfId="31759" xr:uid="{00000000-0005-0000-0000-0000F08C0000}"/>
    <cellStyle name="Normal 67 2 3 2 2 3 3" xfId="11641" xr:uid="{00000000-0005-0000-0000-0000F18C0000}"/>
    <cellStyle name="Normal 67 2 3 2 2 3 3 2" xfId="41966" xr:uid="{00000000-0005-0000-0000-0000F28C0000}"/>
    <cellStyle name="Normal 67 2 3 2 2 3 3 3" xfId="26742" xr:uid="{00000000-0005-0000-0000-0000F38C0000}"/>
    <cellStyle name="Normal 67 2 3 2 2 3 4" xfId="36953" xr:uid="{00000000-0005-0000-0000-0000F48C0000}"/>
    <cellStyle name="Normal 67 2 3 2 2 3 5" xfId="21729" xr:uid="{00000000-0005-0000-0000-0000F58C0000}"/>
    <cellStyle name="Normal 67 2 3 2 2 4" xfId="13319" xr:uid="{00000000-0005-0000-0000-0000F68C0000}"/>
    <cellStyle name="Normal 67 2 3 2 2 4 2" xfId="43641" xr:uid="{00000000-0005-0000-0000-0000F78C0000}"/>
    <cellStyle name="Normal 67 2 3 2 2 4 3" xfId="28417" xr:uid="{00000000-0005-0000-0000-0000F88C0000}"/>
    <cellStyle name="Normal 67 2 3 2 2 5" xfId="8298" xr:uid="{00000000-0005-0000-0000-0000F98C0000}"/>
    <cellStyle name="Normal 67 2 3 2 2 5 2" xfId="38624" xr:uid="{00000000-0005-0000-0000-0000FA8C0000}"/>
    <cellStyle name="Normal 67 2 3 2 2 5 3" xfId="23400" xr:uid="{00000000-0005-0000-0000-0000FB8C0000}"/>
    <cellStyle name="Normal 67 2 3 2 2 6" xfId="33612" xr:uid="{00000000-0005-0000-0000-0000FC8C0000}"/>
    <cellStyle name="Normal 67 2 3 2 2 7" xfId="18387" xr:uid="{00000000-0005-0000-0000-0000FD8C0000}"/>
    <cellStyle name="Normal 67 2 3 2 3" xfId="4080" xr:uid="{00000000-0005-0000-0000-0000FE8C0000}"/>
    <cellStyle name="Normal 67 2 3 2 3 2" xfId="14154" xr:uid="{00000000-0005-0000-0000-0000FF8C0000}"/>
    <cellStyle name="Normal 67 2 3 2 3 2 2" xfId="44476" xr:uid="{00000000-0005-0000-0000-0000008D0000}"/>
    <cellStyle name="Normal 67 2 3 2 3 2 3" xfId="29252" xr:uid="{00000000-0005-0000-0000-0000018D0000}"/>
    <cellStyle name="Normal 67 2 3 2 3 3" xfId="9134" xr:uid="{00000000-0005-0000-0000-0000028D0000}"/>
    <cellStyle name="Normal 67 2 3 2 3 3 2" xfId="39459" xr:uid="{00000000-0005-0000-0000-0000038D0000}"/>
    <cellStyle name="Normal 67 2 3 2 3 3 3" xfId="24235" xr:uid="{00000000-0005-0000-0000-0000048D0000}"/>
    <cellStyle name="Normal 67 2 3 2 3 4" xfId="34446" xr:uid="{00000000-0005-0000-0000-0000058D0000}"/>
    <cellStyle name="Normal 67 2 3 2 3 5" xfId="19222" xr:uid="{00000000-0005-0000-0000-0000068D0000}"/>
    <cellStyle name="Normal 67 2 3 2 4" xfId="5773" xr:uid="{00000000-0005-0000-0000-0000078D0000}"/>
    <cellStyle name="Normal 67 2 3 2 4 2" xfId="15825" xr:uid="{00000000-0005-0000-0000-0000088D0000}"/>
    <cellStyle name="Normal 67 2 3 2 4 2 2" xfId="46147" xr:uid="{00000000-0005-0000-0000-0000098D0000}"/>
    <cellStyle name="Normal 67 2 3 2 4 2 3" xfId="30923" xr:uid="{00000000-0005-0000-0000-00000A8D0000}"/>
    <cellStyle name="Normal 67 2 3 2 4 3" xfId="10805" xr:uid="{00000000-0005-0000-0000-00000B8D0000}"/>
    <cellStyle name="Normal 67 2 3 2 4 3 2" xfId="41130" xr:uid="{00000000-0005-0000-0000-00000C8D0000}"/>
    <cellStyle name="Normal 67 2 3 2 4 3 3" xfId="25906" xr:uid="{00000000-0005-0000-0000-00000D8D0000}"/>
    <cellStyle name="Normal 67 2 3 2 4 4" xfId="36117" xr:uid="{00000000-0005-0000-0000-00000E8D0000}"/>
    <cellStyle name="Normal 67 2 3 2 4 5" xfId="20893" xr:uid="{00000000-0005-0000-0000-00000F8D0000}"/>
    <cellStyle name="Normal 67 2 3 2 5" xfId="12483" xr:uid="{00000000-0005-0000-0000-0000108D0000}"/>
    <cellStyle name="Normal 67 2 3 2 5 2" xfId="42805" xr:uid="{00000000-0005-0000-0000-0000118D0000}"/>
    <cellStyle name="Normal 67 2 3 2 5 3" xfId="27581" xr:uid="{00000000-0005-0000-0000-0000128D0000}"/>
    <cellStyle name="Normal 67 2 3 2 6" xfId="7462" xr:uid="{00000000-0005-0000-0000-0000138D0000}"/>
    <cellStyle name="Normal 67 2 3 2 6 2" xfId="37788" xr:uid="{00000000-0005-0000-0000-0000148D0000}"/>
    <cellStyle name="Normal 67 2 3 2 6 3" xfId="22564" xr:uid="{00000000-0005-0000-0000-0000158D0000}"/>
    <cellStyle name="Normal 67 2 3 2 7" xfId="32776" xr:uid="{00000000-0005-0000-0000-0000168D0000}"/>
    <cellStyle name="Normal 67 2 3 2 8" xfId="17551" xr:uid="{00000000-0005-0000-0000-0000178D0000}"/>
    <cellStyle name="Normal 67 2 3 3" xfId="2809" xr:uid="{00000000-0005-0000-0000-0000188D0000}"/>
    <cellStyle name="Normal 67 2 3 3 2" xfId="4499" xr:uid="{00000000-0005-0000-0000-0000198D0000}"/>
    <cellStyle name="Normal 67 2 3 3 2 2" xfId="14572" xr:uid="{00000000-0005-0000-0000-00001A8D0000}"/>
    <cellStyle name="Normal 67 2 3 3 2 2 2" xfId="44894" xr:uid="{00000000-0005-0000-0000-00001B8D0000}"/>
    <cellStyle name="Normal 67 2 3 3 2 2 3" xfId="29670" xr:uid="{00000000-0005-0000-0000-00001C8D0000}"/>
    <cellStyle name="Normal 67 2 3 3 2 3" xfId="9552" xr:uid="{00000000-0005-0000-0000-00001D8D0000}"/>
    <cellStyle name="Normal 67 2 3 3 2 3 2" xfId="39877" xr:uid="{00000000-0005-0000-0000-00001E8D0000}"/>
    <cellStyle name="Normal 67 2 3 3 2 3 3" xfId="24653" xr:uid="{00000000-0005-0000-0000-00001F8D0000}"/>
    <cellStyle name="Normal 67 2 3 3 2 4" xfId="34864" xr:uid="{00000000-0005-0000-0000-0000208D0000}"/>
    <cellStyle name="Normal 67 2 3 3 2 5" xfId="19640" xr:uid="{00000000-0005-0000-0000-0000218D0000}"/>
    <cellStyle name="Normal 67 2 3 3 3" xfId="6191" xr:uid="{00000000-0005-0000-0000-0000228D0000}"/>
    <cellStyle name="Normal 67 2 3 3 3 2" xfId="16243" xr:uid="{00000000-0005-0000-0000-0000238D0000}"/>
    <cellStyle name="Normal 67 2 3 3 3 2 2" xfId="46565" xr:uid="{00000000-0005-0000-0000-0000248D0000}"/>
    <cellStyle name="Normal 67 2 3 3 3 2 3" xfId="31341" xr:uid="{00000000-0005-0000-0000-0000258D0000}"/>
    <cellStyle name="Normal 67 2 3 3 3 3" xfId="11223" xr:uid="{00000000-0005-0000-0000-0000268D0000}"/>
    <cellStyle name="Normal 67 2 3 3 3 3 2" xfId="41548" xr:uid="{00000000-0005-0000-0000-0000278D0000}"/>
    <cellStyle name="Normal 67 2 3 3 3 3 3" xfId="26324" xr:uid="{00000000-0005-0000-0000-0000288D0000}"/>
    <cellStyle name="Normal 67 2 3 3 3 4" xfId="36535" xr:uid="{00000000-0005-0000-0000-0000298D0000}"/>
    <cellStyle name="Normal 67 2 3 3 3 5" xfId="21311" xr:uid="{00000000-0005-0000-0000-00002A8D0000}"/>
    <cellStyle name="Normal 67 2 3 3 4" xfId="12901" xr:uid="{00000000-0005-0000-0000-00002B8D0000}"/>
    <cellStyle name="Normal 67 2 3 3 4 2" xfId="43223" xr:uid="{00000000-0005-0000-0000-00002C8D0000}"/>
    <cellStyle name="Normal 67 2 3 3 4 3" xfId="27999" xr:uid="{00000000-0005-0000-0000-00002D8D0000}"/>
    <cellStyle name="Normal 67 2 3 3 5" xfId="7880" xr:uid="{00000000-0005-0000-0000-00002E8D0000}"/>
    <cellStyle name="Normal 67 2 3 3 5 2" xfId="38206" xr:uid="{00000000-0005-0000-0000-00002F8D0000}"/>
    <cellStyle name="Normal 67 2 3 3 5 3" xfId="22982" xr:uid="{00000000-0005-0000-0000-0000308D0000}"/>
    <cellStyle name="Normal 67 2 3 3 6" xfId="33194" xr:uid="{00000000-0005-0000-0000-0000318D0000}"/>
    <cellStyle name="Normal 67 2 3 3 7" xfId="17969" xr:uid="{00000000-0005-0000-0000-0000328D0000}"/>
    <cellStyle name="Normal 67 2 3 4" xfId="3662" xr:uid="{00000000-0005-0000-0000-0000338D0000}"/>
    <cellStyle name="Normal 67 2 3 4 2" xfId="13736" xr:uid="{00000000-0005-0000-0000-0000348D0000}"/>
    <cellStyle name="Normal 67 2 3 4 2 2" xfId="44058" xr:uid="{00000000-0005-0000-0000-0000358D0000}"/>
    <cellStyle name="Normal 67 2 3 4 2 3" xfId="28834" xr:uid="{00000000-0005-0000-0000-0000368D0000}"/>
    <cellStyle name="Normal 67 2 3 4 3" xfId="8716" xr:uid="{00000000-0005-0000-0000-0000378D0000}"/>
    <cellStyle name="Normal 67 2 3 4 3 2" xfId="39041" xr:uid="{00000000-0005-0000-0000-0000388D0000}"/>
    <cellStyle name="Normal 67 2 3 4 3 3" xfId="23817" xr:uid="{00000000-0005-0000-0000-0000398D0000}"/>
    <cellStyle name="Normal 67 2 3 4 4" xfId="34028" xr:uid="{00000000-0005-0000-0000-00003A8D0000}"/>
    <cellStyle name="Normal 67 2 3 4 5" xfId="18804" xr:uid="{00000000-0005-0000-0000-00003B8D0000}"/>
    <cellStyle name="Normal 67 2 3 5" xfId="5355" xr:uid="{00000000-0005-0000-0000-00003C8D0000}"/>
    <cellStyle name="Normal 67 2 3 5 2" xfId="15407" xr:uid="{00000000-0005-0000-0000-00003D8D0000}"/>
    <cellStyle name="Normal 67 2 3 5 2 2" xfId="45729" xr:uid="{00000000-0005-0000-0000-00003E8D0000}"/>
    <cellStyle name="Normal 67 2 3 5 2 3" xfId="30505" xr:uid="{00000000-0005-0000-0000-00003F8D0000}"/>
    <cellStyle name="Normal 67 2 3 5 3" xfId="10387" xr:uid="{00000000-0005-0000-0000-0000408D0000}"/>
    <cellStyle name="Normal 67 2 3 5 3 2" xfId="40712" xr:uid="{00000000-0005-0000-0000-0000418D0000}"/>
    <cellStyle name="Normal 67 2 3 5 3 3" xfId="25488" xr:uid="{00000000-0005-0000-0000-0000428D0000}"/>
    <cellStyle name="Normal 67 2 3 5 4" xfId="35699" xr:uid="{00000000-0005-0000-0000-0000438D0000}"/>
    <cellStyle name="Normal 67 2 3 5 5" xfId="20475" xr:uid="{00000000-0005-0000-0000-0000448D0000}"/>
    <cellStyle name="Normal 67 2 3 6" xfId="12065" xr:uid="{00000000-0005-0000-0000-0000458D0000}"/>
    <cellStyle name="Normal 67 2 3 6 2" xfId="42387" xr:uid="{00000000-0005-0000-0000-0000468D0000}"/>
    <cellStyle name="Normal 67 2 3 6 3" xfId="27163" xr:uid="{00000000-0005-0000-0000-0000478D0000}"/>
    <cellStyle name="Normal 67 2 3 7" xfId="7044" xr:uid="{00000000-0005-0000-0000-0000488D0000}"/>
    <cellStyle name="Normal 67 2 3 7 2" xfId="37370" xr:uid="{00000000-0005-0000-0000-0000498D0000}"/>
    <cellStyle name="Normal 67 2 3 7 3" xfId="22146" xr:uid="{00000000-0005-0000-0000-00004A8D0000}"/>
    <cellStyle name="Normal 67 2 3 8" xfId="32358" xr:uid="{00000000-0005-0000-0000-00004B8D0000}"/>
    <cellStyle name="Normal 67 2 3 9" xfId="17133" xr:uid="{00000000-0005-0000-0000-00004C8D0000}"/>
    <cellStyle name="Normal 67 2 4" xfId="2180" xr:uid="{00000000-0005-0000-0000-00004D8D0000}"/>
    <cellStyle name="Normal 67 2 4 2" xfId="3019" xr:uid="{00000000-0005-0000-0000-00004E8D0000}"/>
    <cellStyle name="Normal 67 2 4 2 2" xfId="4709" xr:uid="{00000000-0005-0000-0000-00004F8D0000}"/>
    <cellStyle name="Normal 67 2 4 2 2 2" xfId="14782" xr:uid="{00000000-0005-0000-0000-0000508D0000}"/>
    <cellStyle name="Normal 67 2 4 2 2 2 2" xfId="45104" xr:uid="{00000000-0005-0000-0000-0000518D0000}"/>
    <cellStyle name="Normal 67 2 4 2 2 2 3" xfId="29880" xr:uid="{00000000-0005-0000-0000-0000528D0000}"/>
    <cellStyle name="Normal 67 2 4 2 2 3" xfId="9762" xr:uid="{00000000-0005-0000-0000-0000538D0000}"/>
    <cellStyle name="Normal 67 2 4 2 2 3 2" xfId="40087" xr:uid="{00000000-0005-0000-0000-0000548D0000}"/>
    <cellStyle name="Normal 67 2 4 2 2 3 3" xfId="24863" xr:uid="{00000000-0005-0000-0000-0000558D0000}"/>
    <cellStyle name="Normal 67 2 4 2 2 4" xfId="35074" xr:uid="{00000000-0005-0000-0000-0000568D0000}"/>
    <cellStyle name="Normal 67 2 4 2 2 5" xfId="19850" xr:uid="{00000000-0005-0000-0000-0000578D0000}"/>
    <cellStyle name="Normal 67 2 4 2 3" xfId="6401" xr:uid="{00000000-0005-0000-0000-0000588D0000}"/>
    <cellStyle name="Normal 67 2 4 2 3 2" xfId="16453" xr:uid="{00000000-0005-0000-0000-0000598D0000}"/>
    <cellStyle name="Normal 67 2 4 2 3 2 2" xfId="46775" xr:uid="{00000000-0005-0000-0000-00005A8D0000}"/>
    <cellStyle name="Normal 67 2 4 2 3 2 3" xfId="31551" xr:uid="{00000000-0005-0000-0000-00005B8D0000}"/>
    <cellStyle name="Normal 67 2 4 2 3 3" xfId="11433" xr:uid="{00000000-0005-0000-0000-00005C8D0000}"/>
    <cellStyle name="Normal 67 2 4 2 3 3 2" xfId="41758" xr:uid="{00000000-0005-0000-0000-00005D8D0000}"/>
    <cellStyle name="Normal 67 2 4 2 3 3 3" xfId="26534" xr:uid="{00000000-0005-0000-0000-00005E8D0000}"/>
    <cellStyle name="Normal 67 2 4 2 3 4" xfId="36745" xr:uid="{00000000-0005-0000-0000-00005F8D0000}"/>
    <cellStyle name="Normal 67 2 4 2 3 5" xfId="21521" xr:uid="{00000000-0005-0000-0000-0000608D0000}"/>
    <cellStyle name="Normal 67 2 4 2 4" xfId="13111" xr:uid="{00000000-0005-0000-0000-0000618D0000}"/>
    <cellStyle name="Normal 67 2 4 2 4 2" xfId="43433" xr:uid="{00000000-0005-0000-0000-0000628D0000}"/>
    <cellStyle name="Normal 67 2 4 2 4 3" xfId="28209" xr:uid="{00000000-0005-0000-0000-0000638D0000}"/>
    <cellStyle name="Normal 67 2 4 2 5" xfId="8090" xr:uid="{00000000-0005-0000-0000-0000648D0000}"/>
    <cellStyle name="Normal 67 2 4 2 5 2" xfId="38416" xr:uid="{00000000-0005-0000-0000-0000658D0000}"/>
    <cellStyle name="Normal 67 2 4 2 5 3" xfId="23192" xr:uid="{00000000-0005-0000-0000-0000668D0000}"/>
    <cellStyle name="Normal 67 2 4 2 6" xfId="33404" xr:uid="{00000000-0005-0000-0000-0000678D0000}"/>
    <cellStyle name="Normal 67 2 4 2 7" xfId="18179" xr:uid="{00000000-0005-0000-0000-0000688D0000}"/>
    <cellStyle name="Normal 67 2 4 3" xfId="3872" xr:uid="{00000000-0005-0000-0000-0000698D0000}"/>
    <cellStyle name="Normal 67 2 4 3 2" xfId="13946" xr:uid="{00000000-0005-0000-0000-00006A8D0000}"/>
    <cellStyle name="Normal 67 2 4 3 2 2" xfId="44268" xr:uid="{00000000-0005-0000-0000-00006B8D0000}"/>
    <cellStyle name="Normal 67 2 4 3 2 3" xfId="29044" xr:uid="{00000000-0005-0000-0000-00006C8D0000}"/>
    <cellStyle name="Normal 67 2 4 3 3" xfId="8926" xr:uid="{00000000-0005-0000-0000-00006D8D0000}"/>
    <cellStyle name="Normal 67 2 4 3 3 2" xfId="39251" xr:uid="{00000000-0005-0000-0000-00006E8D0000}"/>
    <cellStyle name="Normal 67 2 4 3 3 3" xfId="24027" xr:uid="{00000000-0005-0000-0000-00006F8D0000}"/>
    <cellStyle name="Normal 67 2 4 3 4" xfId="34238" xr:uid="{00000000-0005-0000-0000-0000708D0000}"/>
    <cellStyle name="Normal 67 2 4 3 5" xfId="19014" xr:uid="{00000000-0005-0000-0000-0000718D0000}"/>
    <cellStyle name="Normal 67 2 4 4" xfId="5565" xr:uid="{00000000-0005-0000-0000-0000728D0000}"/>
    <cellStyle name="Normal 67 2 4 4 2" xfId="15617" xr:uid="{00000000-0005-0000-0000-0000738D0000}"/>
    <cellStyle name="Normal 67 2 4 4 2 2" xfId="45939" xr:uid="{00000000-0005-0000-0000-0000748D0000}"/>
    <cellStyle name="Normal 67 2 4 4 2 3" xfId="30715" xr:uid="{00000000-0005-0000-0000-0000758D0000}"/>
    <cellStyle name="Normal 67 2 4 4 3" xfId="10597" xr:uid="{00000000-0005-0000-0000-0000768D0000}"/>
    <cellStyle name="Normal 67 2 4 4 3 2" xfId="40922" xr:uid="{00000000-0005-0000-0000-0000778D0000}"/>
    <cellStyle name="Normal 67 2 4 4 3 3" xfId="25698" xr:uid="{00000000-0005-0000-0000-0000788D0000}"/>
    <cellStyle name="Normal 67 2 4 4 4" xfId="35909" xr:uid="{00000000-0005-0000-0000-0000798D0000}"/>
    <cellStyle name="Normal 67 2 4 4 5" xfId="20685" xr:uid="{00000000-0005-0000-0000-00007A8D0000}"/>
    <cellStyle name="Normal 67 2 4 5" xfId="12275" xr:uid="{00000000-0005-0000-0000-00007B8D0000}"/>
    <cellStyle name="Normal 67 2 4 5 2" xfId="42597" xr:uid="{00000000-0005-0000-0000-00007C8D0000}"/>
    <cellStyle name="Normal 67 2 4 5 3" xfId="27373" xr:uid="{00000000-0005-0000-0000-00007D8D0000}"/>
    <cellStyle name="Normal 67 2 4 6" xfId="7254" xr:uid="{00000000-0005-0000-0000-00007E8D0000}"/>
    <cellStyle name="Normal 67 2 4 6 2" xfId="37580" xr:uid="{00000000-0005-0000-0000-00007F8D0000}"/>
    <cellStyle name="Normal 67 2 4 6 3" xfId="22356" xr:uid="{00000000-0005-0000-0000-0000808D0000}"/>
    <cellStyle name="Normal 67 2 4 7" xfId="32568" xr:uid="{00000000-0005-0000-0000-0000818D0000}"/>
    <cellStyle name="Normal 67 2 4 8" xfId="17343" xr:uid="{00000000-0005-0000-0000-0000828D0000}"/>
    <cellStyle name="Normal 67 2 5" xfId="2601" xr:uid="{00000000-0005-0000-0000-0000838D0000}"/>
    <cellStyle name="Normal 67 2 5 2" xfId="4291" xr:uid="{00000000-0005-0000-0000-0000848D0000}"/>
    <cellStyle name="Normal 67 2 5 2 2" xfId="14364" xr:uid="{00000000-0005-0000-0000-0000858D0000}"/>
    <cellStyle name="Normal 67 2 5 2 2 2" xfId="44686" xr:uid="{00000000-0005-0000-0000-0000868D0000}"/>
    <cellStyle name="Normal 67 2 5 2 2 3" xfId="29462" xr:uid="{00000000-0005-0000-0000-0000878D0000}"/>
    <cellStyle name="Normal 67 2 5 2 3" xfId="9344" xr:uid="{00000000-0005-0000-0000-0000888D0000}"/>
    <cellStyle name="Normal 67 2 5 2 3 2" xfId="39669" xr:uid="{00000000-0005-0000-0000-0000898D0000}"/>
    <cellStyle name="Normal 67 2 5 2 3 3" xfId="24445" xr:uid="{00000000-0005-0000-0000-00008A8D0000}"/>
    <cellStyle name="Normal 67 2 5 2 4" xfId="34656" xr:uid="{00000000-0005-0000-0000-00008B8D0000}"/>
    <cellStyle name="Normal 67 2 5 2 5" xfId="19432" xr:uid="{00000000-0005-0000-0000-00008C8D0000}"/>
    <cellStyle name="Normal 67 2 5 3" xfId="5983" xr:uid="{00000000-0005-0000-0000-00008D8D0000}"/>
    <cellStyle name="Normal 67 2 5 3 2" xfId="16035" xr:uid="{00000000-0005-0000-0000-00008E8D0000}"/>
    <cellStyle name="Normal 67 2 5 3 2 2" xfId="46357" xr:uid="{00000000-0005-0000-0000-00008F8D0000}"/>
    <cellStyle name="Normal 67 2 5 3 2 3" xfId="31133" xr:uid="{00000000-0005-0000-0000-0000908D0000}"/>
    <cellStyle name="Normal 67 2 5 3 3" xfId="11015" xr:uid="{00000000-0005-0000-0000-0000918D0000}"/>
    <cellStyle name="Normal 67 2 5 3 3 2" xfId="41340" xr:uid="{00000000-0005-0000-0000-0000928D0000}"/>
    <cellStyle name="Normal 67 2 5 3 3 3" xfId="26116" xr:uid="{00000000-0005-0000-0000-0000938D0000}"/>
    <cellStyle name="Normal 67 2 5 3 4" xfId="36327" xr:uid="{00000000-0005-0000-0000-0000948D0000}"/>
    <cellStyle name="Normal 67 2 5 3 5" xfId="21103" xr:uid="{00000000-0005-0000-0000-0000958D0000}"/>
    <cellStyle name="Normal 67 2 5 4" xfId="12693" xr:uid="{00000000-0005-0000-0000-0000968D0000}"/>
    <cellStyle name="Normal 67 2 5 4 2" xfId="43015" xr:uid="{00000000-0005-0000-0000-0000978D0000}"/>
    <cellStyle name="Normal 67 2 5 4 3" xfId="27791" xr:uid="{00000000-0005-0000-0000-0000988D0000}"/>
    <cellStyle name="Normal 67 2 5 5" xfId="7672" xr:uid="{00000000-0005-0000-0000-0000998D0000}"/>
    <cellStyle name="Normal 67 2 5 5 2" xfId="37998" xr:uid="{00000000-0005-0000-0000-00009A8D0000}"/>
    <cellStyle name="Normal 67 2 5 5 3" xfId="22774" xr:uid="{00000000-0005-0000-0000-00009B8D0000}"/>
    <cellStyle name="Normal 67 2 5 6" xfId="32986" xr:uid="{00000000-0005-0000-0000-00009C8D0000}"/>
    <cellStyle name="Normal 67 2 5 7" xfId="17761" xr:uid="{00000000-0005-0000-0000-00009D8D0000}"/>
    <cellStyle name="Normal 67 2 6" xfId="3454" xr:uid="{00000000-0005-0000-0000-00009E8D0000}"/>
    <cellStyle name="Normal 67 2 6 2" xfId="13528" xr:uid="{00000000-0005-0000-0000-00009F8D0000}"/>
    <cellStyle name="Normal 67 2 6 2 2" xfId="43850" xr:uid="{00000000-0005-0000-0000-0000A08D0000}"/>
    <cellStyle name="Normal 67 2 6 2 3" xfId="28626" xr:uid="{00000000-0005-0000-0000-0000A18D0000}"/>
    <cellStyle name="Normal 67 2 6 3" xfId="8508" xr:uid="{00000000-0005-0000-0000-0000A28D0000}"/>
    <cellStyle name="Normal 67 2 6 3 2" xfId="38833" xr:uid="{00000000-0005-0000-0000-0000A38D0000}"/>
    <cellStyle name="Normal 67 2 6 3 3" xfId="23609" xr:uid="{00000000-0005-0000-0000-0000A48D0000}"/>
    <cellStyle name="Normal 67 2 6 4" xfId="33820" xr:uid="{00000000-0005-0000-0000-0000A58D0000}"/>
    <cellStyle name="Normal 67 2 6 5" xfId="18596" xr:uid="{00000000-0005-0000-0000-0000A68D0000}"/>
    <cellStyle name="Normal 67 2 7" xfId="5147" xr:uid="{00000000-0005-0000-0000-0000A78D0000}"/>
    <cellStyle name="Normal 67 2 7 2" xfId="15199" xr:uid="{00000000-0005-0000-0000-0000A88D0000}"/>
    <cellStyle name="Normal 67 2 7 2 2" xfId="45521" xr:uid="{00000000-0005-0000-0000-0000A98D0000}"/>
    <cellStyle name="Normal 67 2 7 2 3" xfId="30297" xr:uid="{00000000-0005-0000-0000-0000AA8D0000}"/>
    <cellStyle name="Normal 67 2 7 3" xfId="10179" xr:uid="{00000000-0005-0000-0000-0000AB8D0000}"/>
    <cellStyle name="Normal 67 2 7 3 2" xfId="40504" xr:uid="{00000000-0005-0000-0000-0000AC8D0000}"/>
    <cellStyle name="Normal 67 2 7 3 3" xfId="25280" xr:uid="{00000000-0005-0000-0000-0000AD8D0000}"/>
    <cellStyle name="Normal 67 2 7 4" xfId="35491" xr:uid="{00000000-0005-0000-0000-0000AE8D0000}"/>
    <cellStyle name="Normal 67 2 7 5" xfId="20267" xr:uid="{00000000-0005-0000-0000-0000AF8D0000}"/>
    <cellStyle name="Normal 67 2 8" xfId="11857" xr:uid="{00000000-0005-0000-0000-0000B08D0000}"/>
    <cellStyle name="Normal 67 2 8 2" xfId="42179" xr:uid="{00000000-0005-0000-0000-0000B18D0000}"/>
    <cellStyle name="Normal 67 2 8 3" xfId="26955" xr:uid="{00000000-0005-0000-0000-0000B28D0000}"/>
    <cellStyle name="Normal 67 2 9" xfId="6836" xr:uid="{00000000-0005-0000-0000-0000B38D0000}"/>
    <cellStyle name="Normal 67 2 9 2" xfId="37162" xr:uid="{00000000-0005-0000-0000-0000B48D0000}"/>
    <cellStyle name="Normal 67 2 9 3" xfId="21938" xr:uid="{00000000-0005-0000-0000-0000B58D0000}"/>
    <cellStyle name="Normal 67 3" xfId="1800" xr:uid="{00000000-0005-0000-0000-0000B68D0000}"/>
    <cellStyle name="Normal 67 3 10" xfId="16977" xr:uid="{00000000-0005-0000-0000-0000B78D0000}"/>
    <cellStyle name="Normal 67 3 2" xfId="2019" xr:uid="{00000000-0005-0000-0000-0000B88D0000}"/>
    <cellStyle name="Normal 67 3 2 2" xfId="2440" xr:uid="{00000000-0005-0000-0000-0000B98D0000}"/>
    <cellStyle name="Normal 67 3 2 2 2" xfId="3279" xr:uid="{00000000-0005-0000-0000-0000BA8D0000}"/>
    <cellStyle name="Normal 67 3 2 2 2 2" xfId="4969" xr:uid="{00000000-0005-0000-0000-0000BB8D0000}"/>
    <cellStyle name="Normal 67 3 2 2 2 2 2" xfId="15042" xr:uid="{00000000-0005-0000-0000-0000BC8D0000}"/>
    <cellStyle name="Normal 67 3 2 2 2 2 2 2" xfId="45364" xr:uid="{00000000-0005-0000-0000-0000BD8D0000}"/>
    <cellStyle name="Normal 67 3 2 2 2 2 2 3" xfId="30140" xr:uid="{00000000-0005-0000-0000-0000BE8D0000}"/>
    <cellStyle name="Normal 67 3 2 2 2 2 3" xfId="10022" xr:uid="{00000000-0005-0000-0000-0000BF8D0000}"/>
    <cellStyle name="Normal 67 3 2 2 2 2 3 2" xfId="40347" xr:uid="{00000000-0005-0000-0000-0000C08D0000}"/>
    <cellStyle name="Normal 67 3 2 2 2 2 3 3" xfId="25123" xr:uid="{00000000-0005-0000-0000-0000C18D0000}"/>
    <cellStyle name="Normal 67 3 2 2 2 2 4" xfId="35334" xr:uid="{00000000-0005-0000-0000-0000C28D0000}"/>
    <cellStyle name="Normal 67 3 2 2 2 2 5" xfId="20110" xr:uid="{00000000-0005-0000-0000-0000C38D0000}"/>
    <cellStyle name="Normal 67 3 2 2 2 3" xfId="6661" xr:uid="{00000000-0005-0000-0000-0000C48D0000}"/>
    <cellStyle name="Normal 67 3 2 2 2 3 2" xfId="16713" xr:uid="{00000000-0005-0000-0000-0000C58D0000}"/>
    <cellStyle name="Normal 67 3 2 2 2 3 2 2" xfId="47035" xr:uid="{00000000-0005-0000-0000-0000C68D0000}"/>
    <cellStyle name="Normal 67 3 2 2 2 3 2 3" xfId="31811" xr:uid="{00000000-0005-0000-0000-0000C78D0000}"/>
    <cellStyle name="Normal 67 3 2 2 2 3 3" xfId="11693" xr:uid="{00000000-0005-0000-0000-0000C88D0000}"/>
    <cellStyle name="Normal 67 3 2 2 2 3 3 2" xfId="42018" xr:uid="{00000000-0005-0000-0000-0000C98D0000}"/>
    <cellStyle name="Normal 67 3 2 2 2 3 3 3" xfId="26794" xr:uid="{00000000-0005-0000-0000-0000CA8D0000}"/>
    <cellStyle name="Normal 67 3 2 2 2 3 4" xfId="37005" xr:uid="{00000000-0005-0000-0000-0000CB8D0000}"/>
    <cellStyle name="Normal 67 3 2 2 2 3 5" xfId="21781" xr:uid="{00000000-0005-0000-0000-0000CC8D0000}"/>
    <cellStyle name="Normal 67 3 2 2 2 4" xfId="13371" xr:uid="{00000000-0005-0000-0000-0000CD8D0000}"/>
    <cellStyle name="Normal 67 3 2 2 2 4 2" xfId="43693" xr:uid="{00000000-0005-0000-0000-0000CE8D0000}"/>
    <cellStyle name="Normal 67 3 2 2 2 4 3" xfId="28469" xr:uid="{00000000-0005-0000-0000-0000CF8D0000}"/>
    <cellStyle name="Normal 67 3 2 2 2 5" xfId="8350" xr:uid="{00000000-0005-0000-0000-0000D08D0000}"/>
    <cellStyle name="Normal 67 3 2 2 2 5 2" xfId="38676" xr:uid="{00000000-0005-0000-0000-0000D18D0000}"/>
    <cellStyle name="Normal 67 3 2 2 2 5 3" xfId="23452" xr:uid="{00000000-0005-0000-0000-0000D28D0000}"/>
    <cellStyle name="Normal 67 3 2 2 2 6" xfId="33664" xr:uid="{00000000-0005-0000-0000-0000D38D0000}"/>
    <cellStyle name="Normal 67 3 2 2 2 7" xfId="18439" xr:uid="{00000000-0005-0000-0000-0000D48D0000}"/>
    <cellStyle name="Normal 67 3 2 2 3" xfId="4132" xr:uid="{00000000-0005-0000-0000-0000D58D0000}"/>
    <cellStyle name="Normal 67 3 2 2 3 2" xfId="14206" xr:uid="{00000000-0005-0000-0000-0000D68D0000}"/>
    <cellStyle name="Normal 67 3 2 2 3 2 2" xfId="44528" xr:uid="{00000000-0005-0000-0000-0000D78D0000}"/>
    <cellStyle name="Normal 67 3 2 2 3 2 3" xfId="29304" xr:uid="{00000000-0005-0000-0000-0000D88D0000}"/>
    <cellStyle name="Normal 67 3 2 2 3 3" xfId="9186" xr:uid="{00000000-0005-0000-0000-0000D98D0000}"/>
    <cellStyle name="Normal 67 3 2 2 3 3 2" xfId="39511" xr:uid="{00000000-0005-0000-0000-0000DA8D0000}"/>
    <cellStyle name="Normal 67 3 2 2 3 3 3" xfId="24287" xr:uid="{00000000-0005-0000-0000-0000DB8D0000}"/>
    <cellStyle name="Normal 67 3 2 2 3 4" xfId="34498" xr:uid="{00000000-0005-0000-0000-0000DC8D0000}"/>
    <cellStyle name="Normal 67 3 2 2 3 5" xfId="19274" xr:uid="{00000000-0005-0000-0000-0000DD8D0000}"/>
    <cellStyle name="Normal 67 3 2 2 4" xfId="5825" xr:uid="{00000000-0005-0000-0000-0000DE8D0000}"/>
    <cellStyle name="Normal 67 3 2 2 4 2" xfId="15877" xr:uid="{00000000-0005-0000-0000-0000DF8D0000}"/>
    <cellStyle name="Normal 67 3 2 2 4 2 2" xfId="46199" xr:uid="{00000000-0005-0000-0000-0000E08D0000}"/>
    <cellStyle name="Normal 67 3 2 2 4 2 3" xfId="30975" xr:uid="{00000000-0005-0000-0000-0000E18D0000}"/>
    <cellStyle name="Normal 67 3 2 2 4 3" xfId="10857" xr:uid="{00000000-0005-0000-0000-0000E28D0000}"/>
    <cellStyle name="Normal 67 3 2 2 4 3 2" xfId="41182" xr:uid="{00000000-0005-0000-0000-0000E38D0000}"/>
    <cellStyle name="Normal 67 3 2 2 4 3 3" xfId="25958" xr:uid="{00000000-0005-0000-0000-0000E48D0000}"/>
    <cellStyle name="Normal 67 3 2 2 4 4" xfId="36169" xr:uid="{00000000-0005-0000-0000-0000E58D0000}"/>
    <cellStyle name="Normal 67 3 2 2 4 5" xfId="20945" xr:uid="{00000000-0005-0000-0000-0000E68D0000}"/>
    <cellStyle name="Normal 67 3 2 2 5" xfId="12535" xr:uid="{00000000-0005-0000-0000-0000E78D0000}"/>
    <cellStyle name="Normal 67 3 2 2 5 2" xfId="42857" xr:uid="{00000000-0005-0000-0000-0000E88D0000}"/>
    <cellStyle name="Normal 67 3 2 2 5 3" xfId="27633" xr:uid="{00000000-0005-0000-0000-0000E98D0000}"/>
    <cellStyle name="Normal 67 3 2 2 6" xfId="7514" xr:uid="{00000000-0005-0000-0000-0000EA8D0000}"/>
    <cellStyle name="Normal 67 3 2 2 6 2" xfId="37840" xr:uid="{00000000-0005-0000-0000-0000EB8D0000}"/>
    <cellStyle name="Normal 67 3 2 2 6 3" xfId="22616" xr:uid="{00000000-0005-0000-0000-0000EC8D0000}"/>
    <cellStyle name="Normal 67 3 2 2 7" xfId="32828" xr:uid="{00000000-0005-0000-0000-0000ED8D0000}"/>
    <cellStyle name="Normal 67 3 2 2 8" xfId="17603" xr:uid="{00000000-0005-0000-0000-0000EE8D0000}"/>
    <cellStyle name="Normal 67 3 2 3" xfId="2861" xr:uid="{00000000-0005-0000-0000-0000EF8D0000}"/>
    <cellStyle name="Normal 67 3 2 3 2" xfId="4551" xr:uid="{00000000-0005-0000-0000-0000F08D0000}"/>
    <cellStyle name="Normal 67 3 2 3 2 2" xfId="14624" xr:uid="{00000000-0005-0000-0000-0000F18D0000}"/>
    <cellStyle name="Normal 67 3 2 3 2 2 2" xfId="44946" xr:uid="{00000000-0005-0000-0000-0000F28D0000}"/>
    <cellStyle name="Normal 67 3 2 3 2 2 3" xfId="29722" xr:uid="{00000000-0005-0000-0000-0000F38D0000}"/>
    <cellStyle name="Normal 67 3 2 3 2 3" xfId="9604" xr:uid="{00000000-0005-0000-0000-0000F48D0000}"/>
    <cellStyle name="Normal 67 3 2 3 2 3 2" xfId="39929" xr:uid="{00000000-0005-0000-0000-0000F58D0000}"/>
    <cellStyle name="Normal 67 3 2 3 2 3 3" xfId="24705" xr:uid="{00000000-0005-0000-0000-0000F68D0000}"/>
    <cellStyle name="Normal 67 3 2 3 2 4" xfId="34916" xr:uid="{00000000-0005-0000-0000-0000F78D0000}"/>
    <cellStyle name="Normal 67 3 2 3 2 5" xfId="19692" xr:uid="{00000000-0005-0000-0000-0000F88D0000}"/>
    <cellStyle name="Normal 67 3 2 3 3" xfId="6243" xr:uid="{00000000-0005-0000-0000-0000F98D0000}"/>
    <cellStyle name="Normal 67 3 2 3 3 2" xfId="16295" xr:uid="{00000000-0005-0000-0000-0000FA8D0000}"/>
    <cellStyle name="Normal 67 3 2 3 3 2 2" xfId="46617" xr:uid="{00000000-0005-0000-0000-0000FB8D0000}"/>
    <cellStyle name="Normal 67 3 2 3 3 2 3" xfId="31393" xr:uid="{00000000-0005-0000-0000-0000FC8D0000}"/>
    <cellStyle name="Normal 67 3 2 3 3 3" xfId="11275" xr:uid="{00000000-0005-0000-0000-0000FD8D0000}"/>
    <cellStyle name="Normal 67 3 2 3 3 3 2" xfId="41600" xr:uid="{00000000-0005-0000-0000-0000FE8D0000}"/>
    <cellStyle name="Normal 67 3 2 3 3 3 3" xfId="26376" xr:uid="{00000000-0005-0000-0000-0000FF8D0000}"/>
    <cellStyle name="Normal 67 3 2 3 3 4" xfId="36587" xr:uid="{00000000-0005-0000-0000-0000008E0000}"/>
    <cellStyle name="Normal 67 3 2 3 3 5" xfId="21363" xr:uid="{00000000-0005-0000-0000-0000018E0000}"/>
    <cellStyle name="Normal 67 3 2 3 4" xfId="12953" xr:uid="{00000000-0005-0000-0000-0000028E0000}"/>
    <cellStyle name="Normal 67 3 2 3 4 2" xfId="43275" xr:uid="{00000000-0005-0000-0000-0000038E0000}"/>
    <cellStyle name="Normal 67 3 2 3 4 3" xfId="28051" xr:uid="{00000000-0005-0000-0000-0000048E0000}"/>
    <cellStyle name="Normal 67 3 2 3 5" xfId="7932" xr:uid="{00000000-0005-0000-0000-0000058E0000}"/>
    <cellStyle name="Normal 67 3 2 3 5 2" xfId="38258" xr:uid="{00000000-0005-0000-0000-0000068E0000}"/>
    <cellStyle name="Normal 67 3 2 3 5 3" xfId="23034" xr:uid="{00000000-0005-0000-0000-0000078E0000}"/>
    <cellStyle name="Normal 67 3 2 3 6" xfId="33246" xr:uid="{00000000-0005-0000-0000-0000088E0000}"/>
    <cellStyle name="Normal 67 3 2 3 7" xfId="18021" xr:uid="{00000000-0005-0000-0000-0000098E0000}"/>
    <cellStyle name="Normal 67 3 2 4" xfId="3714" xr:uid="{00000000-0005-0000-0000-00000A8E0000}"/>
    <cellStyle name="Normal 67 3 2 4 2" xfId="13788" xr:uid="{00000000-0005-0000-0000-00000B8E0000}"/>
    <cellStyle name="Normal 67 3 2 4 2 2" xfId="44110" xr:uid="{00000000-0005-0000-0000-00000C8E0000}"/>
    <cellStyle name="Normal 67 3 2 4 2 3" xfId="28886" xr:uid="{00000000-0005-0000-0000-00000D8E0000}"/>
    <cellStyle name="Normal 67 3 2 4 3" xfId="8768" xr:uid="{00000000-0005-0000-0000-00000E8E0000}"/>
    <cellStyle name="Normal 67 3 2 4 3 2" xfId="39093" xr:uid="{00000000-0005-0000-0000-00000F8E0000}"/>
    <cellStyle name="Normal 67 3 2 4 3 3" xfId="23869" xr:uid="{00000000-0005-0000-0000-0000108E0000}"/>
    <cellStyle name="Normal 67 3 2 4 4" xfId="34080" xr:uid="{00000000-0005-0000-0000-0000118E0000}"/>
    <cellStyle name="Normal 67 3 2 4 5" xfId="18856" xr:uid="{00000000-0005-0000-0000-0000128E0000}"/>
    <cellStyle name="Normal 67 3 2 5" xfId="5407" xr:uid="{00000000-0005-0000-0000-0000138E0000}"/>
    <cellStyle name="Normal 67 3 2 5 2" xfId="15459" xr:uid="{00000000-0005-0000-0000-0000148E0000}"/>
    <cellStyle name="Normal 67 3 2 5 2 2" xfId="45781" xr:uid="{00000000-0005-0000-0000-0000158E0000}"/>
    <cellStyle name="Normal 67 3 2 5 2 3" xfId="30557" xr:uid="{00000000-0005-0000-0000-0000168E0000}"/>
    <cellStyle name="Normal 67 3 2 5 3" xfId="10439" xr:uid="{00000000-0005-0000-0000-0000178E0000}"/>
    <cellStyle name="Normal 67 3 2 5 3 2" xfId="40764" xr:uid="{00000000-0005-0000-0000-0000188E0000}"/>
    <cellStyle name="Normal 67 3 2 5 3 3" xfId="25540" xr:uid="{00000000-0005-0000-0000-0000198E0000}"/>
    <cellStyle name="Normal 67 3 2 5 4" xfId="35751" xr:uid="{00000000-0005-0000-0000-00001A8E0000}"/>
    <cellStyle name="Normal 67 3 2 5 5" xfId="20527" xr:uid="{00000000-0005-0000-0000-00001B8E0000}"/>
    <cellStyle name="Normal 67 3 2 6" xfId="12117" xr:uid="{00000000-0005-0000-0000-00001C8E0000}"/>
    <cellStyle name="Normal 67 3 2 6 2" xfId="42439" xr:uid="{00000000-0005-0000-0000-00001D8E0000}"/>
    <cellStyle name="Normal 67 3 2 6 3" xfId="27215" xr:uid="{00000000-0005-0000-0000-00001E8E0000}"/>
    <cellStyle name="Normal 67 3 2 7" xfId="7096" xr:uid="{00000000-0005-0000-0000-00001F8E0000}"/>
    <cellStyle name="Normal 67 3 2 7 2" xfId="37422" xr:uid="{00000000-0005-0000-0000-0000208E0000}"/>
    <cellStyle name="Normal 67 3 2 7 3" xfId="22198" xr:uid="{00000000-0005-0000-0000-0000218E0000}"/>
    <cellStyle name="Normal 67 3 2 8" xfId="32410" xr:uid="{00000000-0005-0000-0000-0000228E0000}"/>
    <cellStyle name="Normal 67 3 2 9" xfId="17185" xr:uid="{00000000-0005-0000-0000-0000238E0000}"/>
    <cellStyle name="Normal 67 3 3" xfId="2232" xr:uid="{00000000-0005-0000-0000-0000248E0000}"/>
    <cellStyle name="Normal 67 3 3 2" xfId="3071" xr:uid="{00000000-0005-0000-0000-0000258E0000}"/>
    <cellStyle name="Normal 67 3 3 2 2" xfId="4761" xr:uid="{00000000-0005-0000-0000-0000268E0000}"/>
    <cellStyle name="Normal 67 3 3 2 2 2" xfId="14834" xr:uid="{00000000-0005-0000-0000-0000278E0000}"/>
    <cellStyle name="Normal 67 3 3 2 2 2 2" xfId="45156" xr:uid="{00000000-0005-0000-0000-0000288E0000}"/>
    <cellStyle name="Normal 67 3 3 2 2 2 3" xfId="29932" xr:uid="{00000000-0005-0000-0000-0000298E0000}"/>
    <cellStyle name="Normal 67 3 3 2 2 3" xfId="9814" xr:uid="{00000000-0005-0000-0000-00002A8E0000}"/>
    <cellStyle name="Normal 67 3 3 2 2 3 2" xfId="40139" xr:uid="{00000000-0005-0000-0000-00002B8E0000}"/>
    <cellStyle name="Normal 67 3 3 2 2 3 3" xfId="24915" xr:uid="{00000000-0005-0000-0000-00002C8E0000}"/>
    <cellStyle name="Normal 67 3 3 2 2 4" xfId="35126" xr:uid="{00000000-0005-0000-0000-00002D8E0000}"/>
    <cellStyle name="Normal 67 3 3 2 2 5" xfId="19902" xr:uid="{00000000-0005-0000-0000-00002E8E0000}"/>
    <cellStyle name="Normal 67 3 3 2 3" xfId="6453" xr:uid="{00000000-0005-0000-0000-00002F8E0000}"/>
    <cellStyle name="Normal 67 3 3 2 3 2" xfId="16505" xr:uid="{00000000-0005-0000-0000-0000308E0000}"/>
    <cellStyle name="Normal 67 3 3 2 3 2 2" xfId="46827" xr:uid="{00000000-0005-0000-0000-0000318E0000}"/>
    <cellStyle name="Normal 67 3 3 2 3 2 3" xfId="31603" xr:uid="{00000000-0005-0000-0000-0000328E0000}"/>
    <cellStyle name="Normal 67 3 3 2 3 3" xfId="11485" xr:uid="{00000000-0005-0000-0000-0000338E0000}"/>
    <cellStyle name="Normal 67 3 3 2 3 3 2" xfId="41810" xr:uid="{00000000-0005-0000-0000-0000348E0000}"/>
    <cellStyle name="Normal 67 3 3 2 3 3 3" xfId="26586" xr:uid="{00000000-0005-0000-0000-0000358E0000}"/>
    <cellStyle name="Normal 67 3 3 2 3 4" xfId="36797" xr:uid="{00000000-0005-0000-0000-0000368E0000}"/>
    <cellStyle name="Normal 67 3 3 2 3 5" xfId="21573" xr:uid="{00000000-0005-0000-0000-0000378E0000}"/>
    <cellStyle name="Normal 67 3 3 2 4" xfId="13163" xr:uid="{00000000-0005-0000-0000-0000388E0000}"/>
    <cellStyle name="Normal 67 3 3 2 4 2" xfId="43485" xr:uid="{00000000-0005-0000-0000-0000398E0000}"/>
    <cellStyle name="Normal 67 3 3 2 4 3" xfId="28261" xr:uid="{00000000-0005-0000-0000-00003A8E0000}"/>
    <cellStyle name="Normal 67 3 3 2 5" xfId="8142" xr:uid="{00000000-0005-0000-0000-00003B8E0000}"/>
    <cellStyle name="Normal 67 3 3 2 5 2" xfId="38468" xr:uid="{00000000-0005-0000-0000-00003C8E0000}"/>
    <cellStyle name="Normal 67 3 3 2 5 3" xfId="23244" xr:uid="{00000000-0005-0000-0000-00003D8E0000}"/>
    <cellStyle name="Normal 67 3 3 2 6" xfId="33456" xr:uid="{00000000-0005-0000-0000-00003E8E0000}"/>
    <cellStyle name="Normal 67 3 3 2 7" xfId="18231" xr:uid="{00000000-0005-0000-0000-00003F8E0000}"/>
    <cellStyle name="Normal 67 3 3 3" xfId="3924" xr:uid="{00000000-0005-0000-0000-0000408E0000}"/>
    <cellStyle name="Normal 67 3 3 3 2" xfId="13998" xr:uid="{00000000-0005-0000-0000-0000418E0000}"/>
    <cellStyle name="Normal 67 3 3 3 2 2" xfId="44320" xr:uid="{00000000-0005-0000-0000-0000428E0000}"/>
    <cellStyle name="Normal 67 3 3 3 2 3" xfId="29096" xr:uid="{00000000-0005-0000-0000-0000438E0000}"/>
    <cellStyle name="Normal 67 3 3 3 3" xfId="8978" xr:uid="{00000000-0005-0000-0000-0000448E0000}"/>
    <cellStyle name="Normal 67 3 3 3 3 2" xfId="39303" xr:uid="{00000000-0005-0000-0000-0000458E0000}"/>
    <cellStyle name="Normal 67 3 3 3 3 3" xfId="24079" xr:uid="{00000000-0005-0000-0000-0000468E0000}"/>
    <cellStyle name="Normal 67 3 3 3 4" xfId="34290" xr:uid="{00000000-0005-0000-0000-0000478E0000}"/>
    <cellStyle name="Normal 67 3 3 3 5" xfId="19066" xr:uid="{00000000-0005-0000-0000-0000488E0000}"/>
    <cellStyle name="Normal 67 3 3 4" xfId="5617" xr:uid="{00000000-0005-0000-0000-0000498E0000}"/>
    <cellStyle name="Normal 67 3 3 4 2" xfId="15669" xr:uid="{00000000-0005-0000-0000-00004A8E0000}"/>
    <cellStyle name="Normal 67 3 3 4 2 2" xfId="45991" xr:uid="{00000000-0005-0000-0000-00004B8E0000}"/>
    <cellStyle name="Normal 67 3 3 4 2 3" xfId="30767" xr:uid="{00000000-0005-0000-0000-00004C8E0000}"/>
    <cellStyle name="Normal 67 3 3 4 3" xfId="10649" xr:uid="{00000000-0005-0000-0000-00004D8E0000}"/>
    <cellStyle name="Normal 67 3 3 4 3 2" xfId="40974" xr:uid="{00000000-0005-0000-0000-00004E8E0000}"/>
    <cellStyle name="Normal 67 3 3 4 3 3" xfId="25750" xr:uid="{00000000-0005-0000-0000-00004F8E0000}"/>
    <cellStyle name="Normal 67 3 3 4 4" xfId="35961" xr:uid="{00000000-0005-0000-0000-0000508E0000}"/>
    <cellStyle name="Normal 67 3 3 4 5" xfId="20737" xr:uid="{00000000-0005-0000-0000-0000518E0000}"/>
    <cellStyle name="Normal 67 3 3 5" xfId="12327" xr:uid="{00000000-0005-0000-0000-0000528E0000}"/>
    <cellStyle name="Normal 67 3 3 5 2" xfId="42649" xr:uid="{00000000-0005-0000-0000-0000538E0000}"/>
    <cellStyle name="Normal 67 3 3 5 3" xfId="27425" xr:uid="{00000000-0005-0000-0000-0000548E0000}"/>
    <cellStyle name="Normal 67 3 3 6" xfId="7306" xr:uid="{00000000-0005-0000-0000-0000558E0000}"/>
    <cellStyle name="Normal 67 3 3 6 2" xfId="37632" xr:uid="{00000000-0005-0000-0000-0000568E0000}"/>
    <cellStyle name="Normal 67 3 3 6 3" xfId="22408" xr:uid="{00000000-0005-0000-0000-0000578E0000}"/>
    <cellStyle name="Normal 67 3 3 7" xfId="32620" xr:uid="{00000000-0005-0000-0000-0000588E0000}"/>
    <cellStyle name="Normal 67 3 3 8" xfId="17395" xr:uid="{00000000-0005-0000-0000-0000598E0000}"/>
    <cellStyle name="Normal 67 3 4" xfId="2653" xr:uid="{00000000-0005-0000-0000-00005A8E0000}"/>
    <cellStyle name="Normal 67 3 4 2" xfId="4343" xr:uid="{00000000-0005-0000-0000-00005B8E0000}"/>
    <cellStyle name="Normal 67 3 4 2 2" xfId="14416" xr:uid="{00000000-0005-0000-0000-00005C8E0000}"/>
    <cellStyle name="Normal 67 3 4 2 2 2" xfId="44738" xr:uid="{00000000-0005-0000-0000-00005D8E0000}"/>
    <cellStyle name="Normal 67 3 4 2 2 3" xfId="29514" xr:uid="{00000000-0005-0000-0000-00005E8E0000}"/>
    <cellStyle name="Normal 67 3 4 2 3" xfId="9396" xr:uid="{00000000-0005-0000-0000-00005F8E0000}"/>
    <cellStyle name="Normal 67 3 4 2 3 2" xfId="39721" xr:uid="{00000000-0005-0000-0000-0000608E0000}"/>
    <cellStyle name="Normal 67 3 4 2 3 3" xfId="24497" xr:uid="{00000000-0005-0000-0000-0000618E0000}"/>
    <cellStyle name="Normal 67 3 4 2 4" xfId="34708" xr:uid="{00000000-0005-0000-0000-0000628E0000}"/>
    <cellStyle name="Normal 67 3 4 2 5" xfId="19484" xr:uid="{00000000-0005-0000-0000-0000638E0000}"/>
    <cellStyle name="Normal 67 3 4 3" xfId="6035" xr:uid="{00000000-0005-0000-0000-0000648E0000}"/>
    <cellStyle name="Normal 67 3 4 3 2" xfId="16087" xr:uid="{00000000-0005-0000-0000-0000658E0000}"/>
    <cellStyle name="Normal 67 3 4 3 2 2" xfId="46409" xr:uid="{00000000-0005-0000-0000-0000668E0000}"/>
    <cellStyle name="Normal 67 3 4 3 2 3" xfId="31185" xr:uid="{00000000-0005-0000-0000-0000678E0000}"/>
    <cellStyle name="Normal 67 3 4 3 3" xfId="11067" xr:uid="{00000000-0005-0000-0000-0000688E0000}"/>
    <cellStyle name="Normal 67 3 4 3 3 2" xfId="41392" xr:uid="{00000000-0005-0000-0000-0000698E0000}"/>
    <cellStyle name="Normal 67 3 4 3 3 3" xfId="26168" xr:uid="{00000000-0005-0000-0000-00006A8E0000}"/>
    <cellStyle name="Normal 67 3 4 3 4" xfId="36379" xr:uid="{00000000-0005-0000-0000-00006B8E0000}"/>
    <cellStyle name="Normal 67 3 4 3 5" xfId="21155" xr:uid="{00000000-0005-0000-0000-00006C8E0000}"/>
    <cellStyle name="Normal 67 3 4 4" xfId="12745" xr:uid="{00000000-0005-0000-0000-00006D8E0000}"/>
    <cellStyle name="Normal 67 3 4 4 2" xfId="43067" xr:uid="{00000000-0005-0000-0000-00006E8E0000}"/>
    <cellStyle name="Normal 67 3 4 4 3" xfId="27843" xr:uid="{00000000-0005-0000-0000-00006F8E0000}"/>
    <cellStyle name="Normal 67 3 4 5" xfId="7724" xr:uid="{00000000-0005-0000-0000-0000708E0000}"/>
    <cellStyle name="Normal 67 3 4 5 2" xfId="38050" xr:uid="{00000000-0005-0000-0000-0000718E0000}"/>
    <cellStyle name="Normal 67 3 4 5 3" xfId="22826" xr:uid="{00000000-0005-0000-0000-0000728E0000}"/>
    <cellStyle name="Normal 67 3 4 6" xfId="33038" xr:uid="{00000000-0005-0000-0000-0000738E0000}"/>
    <cellStyle name="Normal 67 3 4 7" xfId="17813" xr:uid="{00000000-0005-0000-0000-0000748E0000}"/>
    <cellStyle name="Normal 67 3 5" xfId="3506" xr:uid="{00000000-0005-0000-0000-0000758E0000}"/>
    <cellStyle name="Normal 67 3 5 2" xfId="13580" xr:uid="{00000000-0005-0000-0000-0000768E0000}"/>
    <cellStyle name="Normal 67 3 5 2 2" xfId="43902" xr:uid="{00000000-0005-0000-0000-0000778E0000}"/>
    <cellStyle name="Normal 67 3 5 2 3" xfId="28678" xr:uid="{00000000-0005-0000-0000-0000788E0000}"/>
    <cellStyle name="Normal 67 3 5 3" xfId="8560" xr:uid="{00000000-0005-0000-0000-0000798E0000}"/>
    <cellStyle name="Normal 67 3 5 3 2" xfId="38885" xr:uid="{00000000-0005-0000-0000-00007A8E0000}"/>
    <cellStyle name="Normal 67 3 5 3 3" xfId="23661" xr:uid="{00000000-0005-0000-0000-00007B8E0000}"/>
    <cellStyle name="Normal 67 3 5 4" xfId="33872" xr:uid="{00000000-0005-0000-0000-00007C8E0000}"/>
    <cellStyle name="Normal 67 3 5 5" xfId="18648" xr:uid="{00000000-0005-0000-0000-00007D8E0000}"/>
    <cellStyle name="Normal 67 3 6" xfId="5199" xr:uid="{00000000-0005-0000-0000-00007E8E0000}"/>
    <cellStyle name="Normal 67 3 6 2" xfId="15251" xr:uid="{00000000-0005-0000-0000-00007F8E0000}"/>
    <cellStyle name="Normal 67 3 6 2 2" xfId="45573" xr:uid="{00000000-0005-0000-0000-0000808E0000}"/>
    <cellStyle name="Normal 67 3 6 2 3" xfId="30349" xr:uid="{00000000-0005-0000-0000-0000818E0000}"/>
    <cellStyle name="Normal 67 3 6 3" xfId="10231" xr:uid="{00000000-0005-0000-0000-0000828E0000}"/>
    <cellStyle name="Normal 67 3 6 3 2" xfId="40556" xr:uid="{00000000-0005-0000-0000-0000838E0000}"/>
    <cellStyle name="Normal 67 3 6 3 3" xfId="25332" xr:uid="{00000000-0005-0000-0000-0000848E0000}"/>
    <cellStyle name="Normal 67 3 6 4" xfId="35543" xr:uid="{00000000-0005-0000-0000-0000858E0000}"/>
    <cellStyle name="Normal 67 3 6 5" xfId="20319" xr:uid="{00000000-0005-0000-0000-0000868E0000}"/>
    <cellStyle name="Normal 67 3 7" xfId="11909" xr:uid="{00000000-0005-0000-0000-0000878E0000}"/>
    <cellStyle name="Normal 67 3 7 2" xfId="42231" xr:uid="{00000000-0005-0000-0000-0000888E0000}"/>
    <cellStyle name="Normal 67 3 7 3" xfId="27007" xr:uid="{00000000-0005-0000-0000-0000898E0000}"/>
    <cellStyle name="Normal 67 3 8" xfId="6888" xr:uid="{00000000-0005-0000-0000-00008A8E0000}"/>
    <cellStyle name="Normal 67 3 8 2" xfId="37214" xr:uid="{00000000-0005-0000-0000-00008B8E0000}"/>
    <cellStyle name="Normal 67 3 8 3" xfId="21990" xr:uid="{00000000-0005-0000-0000-00008C8E0000}"/>
    <cellStyle name="Normal 67 3 9" xfId="32203" xr:uid="{00000000-0005-0000-0000-00008D8E0000}"/>
    <cellStyle name="Normal 67 4" xfId="1913" xr:uid="{00000000-0005-0000-0000-00008E8E0000}"/>
    <cellStyle name="Normal 67 4 2" xfId="2336" xr:uid="{00000000-0005-0000-0000-00008F8E0000}"/>
    <cellStyle name="Normal 67 4 2 2" xfId="3175" xr:uid="{00000000-0005-0000-0000-0000908E0000}"/>
    <cellStyle name="Normal 67 4 2 2 2" xfId="4865" xr:uid="{00000000-0005-0000-0000-0000918E0000}"/>
    <cellStyle name="Normal 67 4 2 2 2 2" xfId="14938" xr:uid="{00000000-0005-0000-0000-0000928E0000}"/>
    <cellStyle name="Normal 67 4 2 2 2 2 2" xfId="45260" xr:uid="{00000000-0005-0000-0000-0000938E0000}"/>
    <cellStyle name="Normal 67 4 2 2 2 2 3" xfId="30036" xr:uid="{00000000-0005-0000-0000-0000948E0000}"/>
    <cellStyle name="Normal 67 4 2 2 2 3" xfId="9918" xr:uid="{00000000-0005-0000-0000-0000958E0000}"/>
    <cellStyle name="Normal 67 4 2 2 2 3 2" xfId="40243" xr:uid="{00000000-0005-0000-0000-0000968E0000}"/>
    <cellStyle name="Normal 67 4 2 2 2 3 3" xfId="25019" xr:uid="{00000000-0005-0000-0000-0000978E0000}"/>
    <cellStyle name="Normal 67 4 2 2 2 4" xfId="35230" xr:uid="{00000000-0005-0000-0000-0000988E0000}"/>
    <cellStyle name="Normal 67 4 2 2 2 5" xfId="20006" xr:uid="{00000000-0005-0000-0000-0000998E0000}"/>
    <cellStyle name="Normal 67 4 2 2 3" xfId="6557" xr:uid="{00000000-0005-0000-0000-00009A8E0000}"/>
    <cellStyle name="Normal 67 4 2 2 3 2" xfId="16609" xr:uid="{00000000-0005-0000-0000-00009B8E0000}"/>
    <cellStyle name="Normal 67 4 2 2 3 2 2" xfId="46931" xr:uid="{00000000-0005-0000-0000-00009C8E0000}"/>
    <cellStyle name="Normal 67 4 2 2 3 2 3" xfId="31707" xr:uid="{00000000-0005-0000-0000-00009D8E0000}"/>
    <cellStyle name="Normal 67 4 2 2 3 3" xfId="11589" xr:uid="{00000000-0005-0000-0000-00009E8E0000}"/>
    <cellStyle name="Normal 67 4 2 2 3 3 2" xfId="41914" xr:uid="{00000000-0005-0000-0000-00009F8E0000}"/>
    <cellStyle name="Normal 67 4 2 2 3 3 3" xfId="26690" xr:uid="{00000000-0005-0000-0000-0000A08E0000}"/>
    <cellStyle name="Normal 67 4 2 2 3 4" xfId="36901" xr:uid="{00000000-0005-0000-0000-0000A18E0000}"/>
    <cellStyle name="Normal 67 4 2 2 3 5" xfId="21677" xr:uid="{00000000-0005-0000-0000-0000A28E0000}"/>
    <cellStyle name="Normal 67 4 2 2 4" xfId="13267" xr:uid="{00000000-0005-0000-0000-0000A38E0000}"/>
    <cellStyle name="Normal 67 4 2 2 4 2" xfId="43589" xr:uid="{00000000-0005-0000-0000-0000A48E0000}"/>
    <cellStyle name="Normal 67 4 2 2 4 3" xfId="28365" xr:uid="{00000000-0005-0000-0000-0000A58E0000}"/>
    <cellStyle name="Normal 67 4 2 2 5" xfId="8246" xr:uid="{00000000-0005-0000-0000-0000A68E0000}"/>
    <cellStyle name="Normal 67 4 2 2 5 2" xfId="38572" xr:uid="{00000000-0005-0000-0000-0000A78E0000}"/>
    <cellStyle name="Normal 67 4 2 2 5 3" xfId="23348" xr:uid="{00000000-0005-0000-0000-0000A88E0000}"/>
    <cellStyle name="Normal 67 4 2 2 6" xfId="33560" xr:uid="{00000000-0005-0000-0000-0000A98E0000}"/>
    <cellStyle name="Normal 67 4 2 2 7" xfId="18335" xr:uid="{00000000-0005-0000-0000-0000AA8E0000}"/>
    <cellStyle name="Normal 67 4 2 3" xfId="4028" xr:uid="{00000000-0005-0000-0000-0000AB8E0000}"/>
    <cellStyle name="Normal 67 4 2 3 2" xfId="14102" xr:uid="{00000000-0005-0000-0000-0000AC8E0000}"/>
    <cellStyle name="Normal 67 4 2 3 2 2" xfId="44424" xr:uid="{00000000-0005-0000-0000-0000AD8E0000}"/>
    <cellStyle name="Normal 67 4 2 3 2 3" xfId="29200" xr:uid="{00000000-0005-0000-0000-0000AE8E0000}"/>
    <cellStyle name="Normal 67 4 2 3 3" xfId="9082" xr:uid="{00000000-0005-0000-0000-0000AF8E0000}"/>
    <cellStyle name="Normal 67 4 2 3 3 2" xfId="39407" xr:uid="{00000000-0005-0000-0000-0000B08E0000}"/>
    <cellStyle name="Normal 67 4 2 3 3 3" xfId="24183" xr:uid="{00000000-0005-0000-0000-0000B18E0000}"/>
    <cellStyle name="Normal 67 4 2 3 4" xfId="34394" xr:uid="{00000000-0005-0000-0000-0000B28E0000}"/>
    <cellStyle name="Normal 67 4 2 3 5" xfId="19170" xr:uid="{00000000-0005-0000-0000-0000B38E0000}"/>
    <cellStyle name="Normal 67 4 2 4" xfId="5721" xr:uid="{00000000-0005-0000-0000-0000B48E0000}"/>
    <cellStyle name="Normal 67 4 2 4 2" xfId="15773" xr:uid="{00000000-0005-0000-0000-0000B58E0000}"/>
    <cellStyle name="Normal 67 4 2 4 2 2" xfId="46095" xr:uid="{00000000-0005-0000-0000-0000B68E0000}"/>
    <cellStyle name="Normal 67 4 2 4 2 3" xfId="30871" xr:uid="{00000000-0005-0000-0000-0000B78E0000}"/>
    <cellStyle name="Normal 67 4 2 4 3" xfId="10753" xr:uid="{00000000-0005-0000-0000-0000B88E0000}"/>
    <cellStyle name="Normal 67 4 2 4 3 2" xfId="41078" xr:uid="{00000000-0005-0000-0000-0000B98E0000}"/>
    <cellStyle name="Normal 67 4 2 4 3 3" xfId="25854" xr:uid="{00000000-0005-0000-0000-0000BA8E0000}"/>
    <cellStyle name="Normal 67 4 2 4 4" xfId="36065" xr:uid="{00000000-0005-0000-0000-0000BB8E0000}"/>
    <cellStyle name="Normal 67 4 2 4 5" xfId="20841" xr:uid="{00000000-0005-0000-0000-0000BC8E0000}"/>
    <cellStyle name="Normal 67 4 2 5" xfId="12431" xr:uid="{00000000-0005-0000-0000-0000BD8E0000}"/>
    <cellStyle name="Normal 67 4 2 5 2" xfId="42753" xr:uid="{00000000-0005-0000-0000-0000BE8E0000}"/>
    <cellStyle name="Normal 67 4 2 5 3" xfId="27529" xr:uid="{00000000-0005-0000-0000-0000BF8E0000}"/>
    <cellStyle name="Normal 67 4 2 6" xfId="7410" xr:uid="{00000000-0005-0000-0000-0000C08E0000}"/>
    <cellStyle name="Normal 67 4 2 6 2" xfId="37736" xr:uid="{00000000-0005-0000-0000-0000C18E0000}"/>
    <cellStyle name="Normal 67 4 2 6 3" xfId="22512" xr:uid="{00000000-0005-0000-0000-0000C28E0000}"/>
    <cellStyle name="Normal 67 4 2 7" xfId="32724" xr:uid="{00000000-0005-0000-0000-0000C38E0000}"/>
    <cellStyle name="Normal 67 4 2 8" xfId="17499" xr:uid="{00000000-0005-0000-0000-0000C48E0000}"/>
    <cellStyle name="Normal 67 4 3" xfId="2757" xr:uid="{00000000-0005-0000-0000-0000C58E0000}"/>
    <cellStyle name="Normal 67 4 3 2" xfId="4447" xr:uid="{00000000-0005-0000-0000-0000C68E0000}"/>
    <cellStyle name="Normal 67 4 3 2 2" xfId="14520" xr:uid="{00000000-0005-0000-0000-0000C78E0000}"/>
    <cellStyle name="Normal 67 4 3 2 2 2" xfId="44842" xr:uid="{00000000-0005-0000-0000-0000C88E0000}"/>
    <cellStyle name="Normal 67 4 3 2 2 3" xfId="29618" xr:uid="{00000000-0005-0000-0000-0000C98E0000}"/>
    <cellStyle name="Normal 67 4 3 2 3" xfId="9500" xr:uid="{00000000-0005-0000-0000-0000CA8E0000}"/>
    <cellStyle name="Normal 67 4 3 2 3 2" xfId="39825" xr:uid="{00000000-0005-0000-0000-0000CB8E0000}"/>
    <cellStyle name="Normal 67 4 3 2 3 3" xfId="24601" xr:uid="{00000000-0005-0000-0000-0000CC8E0000}"/>
    <cellStyle name="Normal 67 4 3 2 4" xfId="34812" xr:uid="{00000000-0005-0000-0000-0000CD8E0000}"/>
    <cellStyle name="Normal 67 4 3 2 5" xfId="19588" xr:uid="{00000000-0005-0000-0000-0000CE8E0000}"/>
    <cellStyle name="Normal 67 4 3 3" xfId="6139" xr:uid="{00000000-0005-0000-0000-0000CF8E0000}"/>
    <cellStyle name="Normal 67 4 3 3 2" xfId="16191" xr:uid="{00000000-0005-0000-0000-0000D08E0000}"/>
    <cellStyle name="Normal 67 4 3 3 2 2" xfId="46513" xr:uid="{00000000-0005-0000-0000-0000D18E0000}"/>
    <cellStyle name="Normal 67 4 3 3 2 3" xfId="31289" xr:uid="{00000000-0005-0000-0000-0000D28E0000}"/>
    <cellStyle name="Normal 67 4 3 3 3" xfId="11171" xr:uid="{00000000-0005-0000-0000-0000D38E0000}"/>
    <cellStyle name="Normal 67 4 3 3 3 2" xfId="41496" xr:uid="{00000000-0005-0000-0000-0000D48E0000}"/>
    <cellStyle name="Normal 67 4 3 3 3 3" xfId="26272" xr:uid="{00000000-0005-0000-0000-0000D58E0000}"/>
    <cellStyle name="Normal 67 4 3 3 4" xfId="36483" xr:uid="{00000000-0005-0000-0000-0000D68E0000}"/>
    <cellStyle name="Normal 67 4 3 3 5" xfId="21259" xr:uid="{00000000-0005-0000-0000-0000D78E0000}"/>
    <cellStyle name="Normal 67 4 3 4" xfId="12849" xr:uid="{00000000-0005-0000-0000-0000D88E0000}"/>
    <cellStyle name="Normal 67 4 3 4 2" xfId="43171" xr:uid="{00000000-0005-0000-0000-0000D98E0000}"/>
    <cellStyle name="Normal 67 4 3 4 3" xfId="27947" xr:uid="{00000000-0005-0000-0000-0000DA8E0000}"/>
    <cellStyle name="Normal 67 4 3 5" xfId="7828" xr:uid="{00000000-0005-0000-0000-0000DB8E0000}"/>
    <cellStyle name="Normal 67 4 3 5 2" xfId="38154" xr:uid="{00000000-0005-0000-0000-0000DC8E0000}"/>
    <cellStyle name="Normal 67 4 3 5 3" xfId="22930" xr:uid="{00000000-0005-0000-0000-0000DD8E0000}"/>
    <cellStyle name="Normal 67 4 3 6" xfId="33142" xr:uid="{00000000-0005-0000-0000-0000DE8E0000}"/>
    <cellStyle name="Normal 67 4 3 7" xfId="17917" xr:uid="{00000000-0005-0000-0000-0000DF8E0000}"/>
    <cellStyle name="Normal 67 4 4" xfId="3610" xr:uid="{00000000-0005-0000-0000-0000E08E0000}"/>
    <cellStyle name="Normal 67 4 4 2" xfId="13684" xr:uid="{00000000-0005-0000-0000-0000E18E0000}"/>
    <cellStyle name="Normal 67 4 4 2 2" xfId="44006" xr:uid="{00000000-0005-0000-0000-0000E28E0000}"/>
    <cellStyle name="Normal 67 4 4 2 3" xfId="28782" xr:uid="{00000000-0005-0000-0000-0000E38E0000}"/>
    <cellStyle name="Normal 67 4 4 3" xfId="8664" xr:uid="{00000000-0005-0000-0000-0000E48E0000}"/>
    <cellStyle name="Normal 67 4 4 3 2" xfId="38989" xr:uid="{00000000-0005-0000-0000-0000E58E0000}"/>
    <cellStyle name="Normal 67 4 4 3 3" xfId="23765" xr:uid="{00000000-0005-0000-0000-0000E68E0000}"/>
    <cellStyle name="Normal 67 4 4 4" xfId="33976" xr:uid="{00000000-0005-0000-0000-0000E78E0000}"/>
    <cellStyle name="Normal 67 4 4 5" xfId="18752" xr:uid="{00000000-0005-0000-0000-0000E88E0000}"/>
    <cellStyle name="Normal 67 4 5" xfId="5303" xr:uid="{00000000-0005-0000-0000-0000E98E0000}"/>
    <cellStyle name="Normal 67 4 5 2" xfId="15355" xr:uid="{00000000-0005-0000-0000-0000EA8E0000}"/>
    <cellStyle name="Normal 67 4 5 2 2" xfId="45677" xr:uid="{00000000-0005-0000-0000-0000EB8E0000}"/>
    <cellStyle name="Normal 67 4 5 2 3" xfId="30453" xr:uid="{00000000-0005-0000-0000-0000EC8E0000}"/>
    <cellStyle name="Normal 67 4 5 3" xfId="10335" xr:uid="{00000000-0005-0000-0000-0000ED8E0000}"/>
    <cellStyle name="Normal 67 4 5 3 2" xfId="40660" xr:uid="{00000000-0005-0000-0000-0000EE8E0000}"/>
    <cellStyle name="Normal 67 4 5 3 3" xfId="25436" xr:uid="{00000000-0005-0000-0000-0000EF8E0000}"/>
    <cellStyle name="Normal 67 4 5 4" xfId="35647" xr:uid="{00000000-0005-0000-0000-0000F08E0000}"/>
    <cellStyle name="Normal 67 4 5 5" xfId="20423" xr:uid="{00000000-0005-0000-0000-0000F18E0000}"/>
    <cellStyle name="Normal 67 4 6" xfId="12013" xr:uid="{00000000-0005-0000-0000-0000F28E0000}"/>
    <cellStyle name="Normal 67 4 6 2" xfId="42335" xr:uid="{00000000-0005-0000-0000-0000F38E0000}"/>
    <cellStyle name="Normal 67 4 6 3" xfId="27111" xr:uid="{00000000-0005-0000-0000-0000F48E0000}"/>
    <cellStyle name="Normal 67 4 7" xfId="6992" xr:uid="{00000000-0005-0000-0000-0000F58E0000}"/>
    <cellStyle name="Normal 67 4 7 2" xfId="37318" xr:uid="{00000000-0005-0000-0000-0000F68E0000}"/>
    <cellStyle name="Normal 67 4 7 3" xfId="22094" xr:uid="{00000000-0005-0000-0000-0000F78E0000}"/>
    <cellStyle name="Normal 67 4 8" xfId="32306" xr:uid="{00000000-0005-0000-0000-0000F88E0000}"/>
    <cellStyle name="Normal 67 4 9" xfId="17081" xr:uid="{00000000-0005-0000-0000-0000F98E0000}"/>
    <cellStyle name="Normal 67 5" xfId="2126" xr:uid="{00000000-0005-0000-0000-0000FA8E0000}"/>
    <cellStyle name="Normal 67 5 2" xfId="2967" xr:uid="{00000000-0005-0000-0000-0000FB8E0000}"/>
    <cellStyle name="Normal 67 5 2 2" xfId="4657" xr:uid="{00000000-0005-0000-0000-0000FC8E0000}"/>
    <cellStyle name="Normal 67 5 2 2 2" xfId="14730" xr:uid="{00000000-0005-0000-0000-0000FD8E0000}"/>
    <cellStyle name="Normal 67 5 2 2 2 2" xfId="45052" xr:uid="{00000000-0005-0000-0000-0000FE8E0000}"/>
    <cellStyle name="Normal 67 5 2 2 2 3" xfId="29828" xr:uid="{00000000-0005-0000-0000-0000FF8E0000}"/>
    <cellStyle name="Normal 67 5 2 2 3" xfId="9710" xr:uid="{00000000-0005-0000-0000-0000008F0000}"/>
    <cellStyle name="Normal 67 5 2 2 3 2" xfId="40035" xr:uid="{00000000-0005-0000-0000-0000018F0000}"/>
    <cellStyle name="Normal 67 5 2 2 3 3" xfId="24811" xr:uid="{00000000-0005-0000-0000-0000028F0000}"/>
    <cellStyle name="Normal 67 5 2 2 4" xfId="35022" xr:uid="{00000000-0005-0000-0000-0000038F0000}"/>
    <cellStyle name="Normal 67 5 2 2 5" xfId="19798" xr:uid="{00000000-0005-0000-0000-0000048F0000}"/>
    <cellStyle name="Normal 67 5 2 3" xfId="6349" xr:uid="{00000000-0005-0000-0000-0000058F0000}"/>
    <cellStyle name="Normal 67 5 2 3 2" xfId="16401" xr:uid="{00000000-0005-0000-0000-0000068F0000}"/>
    <cellStyle name="Normal 67 5 2 3 2 2" xfId="46723" xr:uid="{00000000-0005-0000-0000-0000078F0000}"/>
    <cellStyle name="Normal 67 5 2 3 2 3" xfId="31499" xr:uid="{00000000-0005-0000-0000-0000088F0000}"/>
    <cellStyle name="Normal 67 5 2 3 3" xfId="11381" xr:uid="{00000000-0005-0000-0000-0000098F0000}"/>
    <cellStyle name="Normal 67 5 2 3 3 2" xfId="41706" xr:uid="{00000000-0005-0000-0000-00000A8F0000}"/>
    <cellStyle name="Normal 67 5 2 3 3 3" xfId="26482" xr:uid="{00000000-0005-0000-0000-00000B8F0000}"/>
    <cellStyle name="Normal 67 5 2 3 4" xfId="36693" xr:uid="{00000000-0005-0000-0000-00000C8F0000}"/>
    <cellStyle name="Normal 67 5 2 3 5" xfId="21469" xr:uid="{00000000-0005-0000-0000-00000D8F0000}"/>
    <cellStyle name="Normal 67 5 2 4" xfId="13059" xr:uid="{00000000-0005-0000-0000-00000E8F0000}"/>
    <cellStyle name="Normal 67 5 2 4 2" xfId="43381" xr:uid="{00000000-0005-0000-0000-00000F8F0000}"/>
    <cellStyle name="Normal 67 5 2 4 3" xfId="28157" xr:uid="{00000000-0005-0000-0000-0000108F0000}"/>
    <cellStyle name="Normal 67 5 2 5" xfId="8038" xr:uid="{00000000-0005-0000-0000-0000118F0000}"/>
    <cellStyle name="Normal 67 5 2 5 2" xfId="38364" xr:uid="{00000000-0005-0000-0000-0000128F0000}"/>
    <cellStyle name="Normal 67 5 2 5 3" xfId="23140" xr:uid="{00000000-0005-0000-0000-0000138F0000}"/>
    <cellStyle name="Normal 67 5 2 6" xfId="33352" xr:uid="{00000000-0005-0000-0000-0000148F0000}"/>
    <cellStyle name="Normal 67 5 2 7" xfId="18127" xr:uid="{00000000-0005-0000-0000-0000158F0000}"/>
    <cellStyle name="Normal 67 5 3" xfId="3820" xr:uid="{00000000-0005-0000-0000-0000168F0000}"/>
    <cellStyle name="Normal 67 5 3 2" xfId="13894" xr:uid="{00000000-0005-0000-0000-0000178F0000}"/>
    <cellStyle name="Normal 67 5 3 2 2" xfId="44216" xr:uid="{00000000-0005-0000-0000-0000188F0000}"/>
    <cellStyle name="Normal 67 5 3 2 3" xfId="28992" xr:uid="{00000000-0005-0000-0000-0000198F0000}"/>
    <cellStyle name="Normal 67 5 3 3" xfId="8874" xr:uid="{00000000-0005-0000-0000-00001A8F0000}"/>
    <cellStyle name="Normal 67 5 3 3 2" xfId="39199" xr:uid="{00000000-0005-0000-0000-00001B8F0000}"/>
    <cellStyle name="Normal 67 5 3 3 3" xfId="23975" xr:uid="{00000000-0005-0000-0000-00001C8F0000}"/>
    <cellStyle name="Normal 67 5 3 4" xfId="34186" xr:uid="{00000000-0005-0000-0000-00001D8F0000}"/>
    <cellStyle name="Normal 67 5 3 5" xfId="18962" xr:uid="{00000000-0005-0000-0000-00001E8F0000}"/>
    <cellStyle name="Normal 67 5 4" xfId="5513" xr:uid="{00000000-0005-0000-0000-00001F8F0000}"/>
    <cellStyle name="Normal 67 5 4 2" xfId="15565" xr:uid="{00000000-0005-0000-0000-0000208F0000}"/>
    <cellStyle name="Normal 67 5 4 2 2" xfId="45887" xr:uid="{00000000-0005-0000-0000-0000218F0000}"/>
    <cellStyle name="Normal 67 5 4 2 3" xfId="30663" xr:uid="{00000000-0005-0000-0000-0000228F0000}"/>
    <cellStyle name="Normal 67 5 4 3" xfId="10545" xr:uid="{00000000-0005-0000-0000-0000238F0000}"/>
    <cellStyle name="Normal 67 5 4 3 2" xfId="40870" xr:uid="{00000000-0005-0000-0000-0000248F0000}"/>
    <cellStyle name="Normal 67 5 4 3 3" xfId="25646" xr:uid="{00000000-0005-0000-0000-0000258F0000}"/>
    <cellStyle name="Normal 67 5 4 4" xfId="35857" xr:uid="{00000000-0005-0000-0000-0000268F0000}"/>
    <cellStyle name="Normal 67 5 4 5" xfId="20633" xr:uid="{00000000-0005-0000-0000-0000278F0000}"/>
    <cellStyle name="Normal 67 5 5" xfId="12223" xr:uid="{00000000-0005-0000-0000-0000288F0000}"/>
    <cellStyle name="Normal 67 5 5 2" xfId="42545" xr:uid="{00000000-0005-0000-0000-0000298F0000}"/>
    <cellStyle name="Normal 67 5 5 3" xfId="27321" xr:uid="{00000000-0005-0000-0000-00002A8F0000}"/>
    <cellStyle name="Normal 67 5 6" xfId="7202" xr:uid="{00000000-0005-0000-0000-00002B8F0000}"/>
    <cellStyle name="Normal 67 5 6 2" xfId="37528" xr:uid="{00000000-0005-0000-0000-00002C8F0000}"/>
    <cellStyle name="Normal 67 5 6 3" xfId="22304" xr:uid="{00000000-0005-0000-0000-00002D8F0000}"/>
    <cellStyle name="Normal 67 5 7" xfId="32516" xr:uid="{00000000-0005-0000-0000-00002E8F0000}"/>
    <cellStyle name="Normal 67 5 8" xfId="17291" xr:uid="{00000000-0005-0000-0000-00002F8F0000}"/>
    <cellStyle name="Normal 67 6" xfId="2547" xr:uid="{00000000-0005-0000-0000-0000308F0000}"/>
    <cellStyle name="Normal 67 6 2" xfId="4239" xr:uid="{00000000-0005-0000-0000-0000318F0000}"/>
    <cellStyle name="Normal 67 6 2 2" xfId="14312" xr:uid="{00000000-0005-0000-0000-0000328F0000}"/>
    <cellStyle name="Normal 67 6 2 2 2" xfId="44634" xr:uid="{00000000-0005-0000-0000-0000338F0000}"/>
    <cellStyle name="Normal 67 6 2 2 3" xfId="29410" xr:uid="{00000000-0005-0000-0000-0000348F0000}"/>
    <cellStyle name="Normal 67 6 2 3" xfId="9292" xr:uid="{00000000-0005-0000-0000-0000358F0000}"/>
    <cellStyle name="Normal 67 6 2 3 2" xfId="39617" xr:uid="{00000000-0005-0000-0000-0000368F0000}"/>
    <cellStyle name="Normal 67 6 2 3 3" xfId="24393" xr:uid="{00000000-0005-0000-0000-0000378F0000}"/>
    <cellStyle name="Normal 67 6 2 4" xfId="34604" xr:uid="{00000000-0005-0000-0000-0000388F0000}"/>
    <cellStyle name="Normal 67 6 2 5" xfId="19380" xr:uid="{00000000-0005-0000-0000-0000398F0000}"/>
    <cellStyle name="Normal 67 6 3" xfId="5931" xr:uid="{00000000-0005-0000-0000-00003A8F0000}"/>
    <cellStyle name="Normal 67 6 3 2" xfId="15983" xr:uid="{00000000-0005-0000-0000-00003B8F0000}"/>
    <cellStyle name="Normal 67 6 3 2 2" xfId="46305" xr:uid="{00000000-0005-0000-0000-00003C8F0000}"/>
    <cellStyle name="Normal 67 6 3 2 3" xfId="31081" xr:uid="{00000000-0005-0000-0000-00003D8F0000}"/>
    <cellStyle name="Normal 67 6 3 3" xfId="10963" xr:uid="{00000000-0005-0000-0000-00003E8F0000}"/>
    <cellStyle name="Normal 67 6 3 3 2" xfId="41288" xr:uid="{00000000-0005-0000-0000-00003F8F0000}"/>
    <cellStyle name="Normal 67 6 3 3 3" xfId="26064" xr:uid="{00000000-0005-0000-0000-0000408F0000}"/>
    <cellStyle name="Normal 67 6 3 4" xfId="36275" xr:uid="{00000000-0005-0000-0000-0000418F0000}"/>
    <cellStyle name="Normal 67 6 3 5" xfId="21051" xr:uid="{00000000-0005-0000-0000-0000428F0000}"/>
    <cellStyle name="Normal 67 6 4" xfId="12641" xr:uid="{00000000-0005-0000-0000-0000438F0000}"/>
    <cellStyle name="Normal 67 6 4 2" xfId="42963" xr:uid="{00000000-0005-0000-0000-0000448F0000}"/>
    <cellStyle name="Normal 67 6 4 3" xfId="27739" xr:uid="{00000000-0005-0000-0000-0000458F0000}"/>
    <cellStyle name="Normal 67 6 5" xfId="7620" xr:uid="{00000000-0005-0000-0000-0000468F0000}"/>
    <cellStyle name="Normal 67 6 5 2" xfId="37946" xr:uid="{00000000-0005-0000-0000-0000478F0000}"/>
    <cellStyle name="Normal 67 6 5 3" xfId="22722" xr:uid="{00000000-0005-0000-0000-0000488F0000}"/>
    <cellStyle name="Normal 67 6 6" xfId="32934" xr:uid="{00000000-0005-0000-0000-0000498F0000}"/>
    <cellStyle name="Normal 67 6 7" xfId="17709" xr:uid="{00000000-0005-0000-0000-00004A8F0000}"/>
    <cellStyle name="Normal 67 7" xfId="3399" xr:uid="{00000000-0005-0000-0000-00004B8F0000}"/>
    <cellStyle name="Normal 67 7 2" xfId="13476" xr:uid="{00000000-0005-0000-0000-00004C8F0000}"/>
    <cellStyle name="Normal 67 7 2 2" xfId="43798" xr:uid="{00000000-0005-0000-0000-00004D8F0000}"/>
    <cellStyle name="Normal 67 7 2 3" xfId="28574" xr:uid="{00000000-0005-0000-0000-00004E8F0000}"/>
    <cellStyle name="Normal 67 7 3" xfId="8456" xr:uid="{00000000-0005-0000-0000-00004F8F0000}"/>
    <cellStyle name="Normal 67 7 3 2" xfId="38781" xr:uid="{00000000-0005-0000-0000-0000508F0000}"/>
    <cellStyle name="Normal 67 7 3 3" xfId="23557" xr:uid="{00000000-0005-0000-0000-0000518F0000}"/>
    <cellStyle name="Normal 67 7 4" xfId="33768" xr:uid="{00000000-0005-0000-0000-0000528F0000}"/>
    <cellStyle name="Normal 67 7 5" xfId="18544" xr:uid="{00000000-0005-0000-0000-0000538F0000}"/>
    <cellStyle name="Normal 67 8" xfId="5093" xr:uid="{00000000-0005-0000-0000-0000548F0000}"/>
    <cellStyle name="Normal 67 8 2" xfId="15147" xr:uid="{00000000-0005-0000-0000-0000558F0000}"/>
    <cellStyle name="Normal 67 8 2 2" xfId="45469" xr:uid="{00000000-0005-0000-0000-0000568F0000}"/>
    <cellStyle name="Normal 67 8 2 3" xfId="30245" xr:uid="{00000000-0005-0000-0000-0000578F0000}"/>
    <cellStyle name="Normal 67 8 3" xfId="10127" xr:uid="{00000000-0005-0000-0000-0000588F0000}"/>
    <cellStyle name="Normal 67 8 3 2" xfId="40452" xr:uid="{00000000-0005-0000-0000-0000598F0000}"/>
    <cellStyle name="Normal 67 8 3 3" xfId="25228" xr:uid="{00000000-0005-0000-0000-00005A8F0000}"/>
    <cellStyle name="Normal 67 8 4" xfId="35439" xr:uid="{00000000-0005-0000-0000-00005B8F0000}"/>
    <cellStyle name="Normal 67 8 5" xfId="20215" xr:uid="{00000000-0005-0000-0000-00005C8F0000}"/>
    <cellStyle name="Normal 67 9" xfId="11803" xr:uid="{00000000-0005-0000-0000-00005D8F0000}"/>
    <cellStyle name="Normal 67 9 2" xfId="42127" xr:uid="{00000000-0005-0000-0000-00005E8F0000}"/>
    <cellStyle name="Normal 67 9 3" xfId="26903" xr:uid="{00000000-0005-0000-0000-00005F8F0000}"/>
    <cellStyle name="Normal 68" xfId="1478" xr:uid="{00000000-0005-0000-0000-0000608F0000}"/>
    <cellStyle name="Normal 69" xfId="1479" xr:uid="{00000000-0005-0000-0000-0000618F0000}"/>
    <cellStyle name="Normal 7" xfId="130" xr:uid="{00000000-0005-0000-0000-0000628F0000}"/>
    <cellStyle name="Normal 7 10" xfId="32016" xr:uid="{00000000-0005-0000-0000-0000638F0000}"/>
    <cellStyle name="Normal 7 11" xfId="972" xr:uid="{00000000-0005-0000-0000-0000648F0000}"/>
    <cellStyle name="Normal 7 12" xfId="411" xr:uid="{00000000-0005-0000-0000-0000658F0000}"/>
    <cellStyle name="Normal 7 2" xfId="781" xr:uid="{00000000-0005-0000-0000-0000668F0000}"/>
    <cellStyle name="Normal 7 2 2" xfId="1481" xr:uid="{00000000-0005-0000-0000-0000678F0000}"/>
    <cellStyle name="Normal 7 3" xfId="662" xr:uid="{00000000-0005-0000-0000-0000688F0000}"/>
    <cellStyle name="Normal 7 4" xfId="1482" xr:uid="{00000000-0005-0000-0000-0000698F0000}"/>
    <cellStyle name="Normal 7 5" xfId="1483" xr:uid="{00000000-0005-0000-0000-00006A8F0000}"/>
    <cellStyle name="Normal 7 6" xfId="1484" xr:uid="{00000000-0005-0000-0000-00006B8F0000}"/>
    <cellStyle name="Normal 7 6 10" xfId="6783" xr:uid="{00000000-0005-0000-0000-00006C8F0000}"/>
    <cellStyle name="Normal 7 6 10 2" xfId="37111" xr:uid="{00000000-0005-0000-0000-00006D8F0000}"/>
    <cellStyle name="Normal 7 6 10 3" xfId="21887" xr:uid="{00000000-0005-0000-0000-00006E8F0000}"/>
    <cellStyle name="Normal 7 6 11" xfId="32102" xr:uid="{00000000-0005-0000-0000-00006F8F0000}"/>
    <cellStyle name="Normal 7 6 12" xfId="16872" xr:uid="{00000000-0005-0000-0000-0000708F0000}"/>
    <cellStyle name="Normal 7 6 13" xfId="47313" xr:uid="{00000000-0005-0000-0000-0000718F0000}"/>
    <cellStyle name="Normal 7 6 2" xfId="1747" xr:uid="{00000000-0005-0000-0000-0000728F0000}"/>
    <cellStyle name="Normal 7 6 2 10" xfId="32153" xr:uid="{00000000-0005-0000-0000-0000738F0000}"/>
    <cellStyle name="Normal 7 6 2 11" xfId="16926" xr:uid="{00000000-0005-0000-0000-0000748F0000}"/>
    <cellStyle name="Normal 7 6 2 2" xfId="1855" xr:uid="{00000000-0005-0000-0000-0000758F0000}"/>
    <cellStyle name="Normal 7 6 2 2 10" xfId="17030" xr:uid="{00000000-0005-0000-0000-0000768F0000}"/>
    <cellStyle name="Normal 7 6 2 2 2" xfId="2072" xr:uid="{00000000-0005-0000-0000-0000778F0000}"/>
    <cellStyle name="Normal 7 6 2 2 2 2" xfId="2493" xr:uid="{00000000-0005-0000-0000-0000788F0000}"/>
    <cellStyle name="Normal 7 6 2 2 2 2 2" xfId="3332" xr:uid="{00000000-0005-0000-0000-0000798F0000}"/>
    <cellStyle name="Normal 7 6 2 2 2 2 2 2" xfId="5022" xr:uid="{00000000-0005-0000-0000-00007A8F0000}"/>
    <cellStyle name="Normal 7 6 2 2 2 2 2 2 2" xfId="15095" xr:uid="{00000000-0005-0000-0000-00007B8F0000}"/>
    <cellStyle name="Normal 7 6 2 2 2 2 2 2 2 2" xfId="45417" xr:uid="{00000000-0005-0000-0000-00007C8F0000}"/>
    <cellStyle name="Normal 7 6 2 2 2 2 2 2 2 3" xfId="30193" xr:uid="{00000000-0005-0000-0000-00007D8F0000}"/>
    <cellStyle name="Normal 7 6 2 2 2 2 2 2 3" xfId="10075" xr:uid="{00000000-0005-0000-0000-00007E8F0000}"/>
    <cellStyle name="Normal 7 6 2 2 2 2 2 2 3 2" xfId="40400" xr:uid="{00000000-0005-0000-0000-00007F8F0000}"/>
    <cellStyle name="Normal 7 6 2 2 2 2 2 2 3 3" xfId="25176" xr:uid="{00000000-0005-0000-0000-0000808F0000}"/>
    <cellStyle name="Normal 7 6 2 2 2 2 2 2 4" xfId="35387" xr:uid="{00000000-0005-0000-0000-0000818F0000}"/>
    <cellStyle name="Normal 7 6 2 2 2 2 2 2 5" xfId="20163" xr:uid="{00000000-0005-0000-0000-0000828F0000}"/>
    <cellStyle name="Normal 7 6 2 2 2 2 2 3" xfId="6714" xr:uid="{00000000-0005-0000-0000-0000838F0000}"/>
    <cellStyle name="Normal 7 6 2 2 2 2 2 3 2" xfId="16766" xr:uid="{00000000-0005-0000-0000-0000848F0000}"/>
    <cellStyle name="Normal 7 6 2 2 2 2 2 3 2 2" xfId="47088" xr:uid="{00000000-0005-0000-0000-0000858F0000}"/>
    <cellStyle name="Normal 7 6 2 2 2 2 2 3 2 3" xfId="31864" xr:uid="{00000000-0005-0000-0000-0000868F0000}"/>
    <cellStyle name="Normal 7 6 2 2 2 2 2 3 3" xfId="11746" xr:uid="{00000000-0005-0000-0000-0000878F0000}"/>
    <cellStyle name="Normal 7 6 2 2 2 2 2 3 3 2" xfId="42071" xr:uid="{00000000-0005-0000-0000-0000888F0000}"/>
    <cellStyle name="Normal 7 6 2 2 2 2 2 3 3 3" xfId="26847" xr:uid="{00000000-0005-0000-0000-0000898F0000}"/>
    <cellStyle name="Normal 7 6 2 2 2 2 2 3 4" xfId="37058" xr:uid="{00000000-0005-0000-0000-00008A8F0000}"/>
    <cellStyle name="Normal 7 6 2 2 2 2 2 3 5" xfId="21834" xr:uid="{00000000-0005-0000-0000-00008B8F0000}"/>
    <cellStyle name="Normal 7 6 2 2 2 2 2 4" xfId="13424" xr:uid="{00000000-0005-0000-0000-00008C8F0000}"/>
    <cellStyle name="Normal 7 6 2 2 2 2 2 4 2" xfId="43746" xr:uid="{00000000-0005-0000-0000-00008D8F0000}"/>
    <cellStyle name="Normal 7 6 2 2 2 2 2 4 3" xfId="28522" xr:uid="{00000000-0005-0000-0000-00008E8F0000}"/>
    <cellStyle name="Normal 7 6 2 2 2 2 2 5" xfId="8403" xr:uid="{00000000-0005-0000-0000-00008F8F0000}"/>
    <cellStyle name="Normal 7 6 2 2 2 2 2 5 2" xfId="38729" xr:uid="{00000000-0005-0000-0000-0000908F0000}"/>
    <cellStyle name="Normal 7 6 2 2 2 2 2 5 3" xfId="23505" xr:uid="{00000000-0005-0000-0000-0000918F0000}"/>
    <cellStyle name="Normal 7 6 2 2 2 2 2 6" xfId="33717" xr:uid="{00000000-0005-0000-0000-0000928F0000}"/>
    <cellStyle name="Normal 7 6 2 2 2 2 2 7" xfId="18492" xr:uid="{00000000-0005-0000-0000-0000938F0000}"/>
    <cellStyle name="Normal 7 6 2 2 2 2 3" xfId="4185" xr:uid="{00000000-0005-0000-0000-0000948F0000}"/>
    <cellStyle name="Normal 7 6 2 2 2 2 3 2" xfId="14259" xr:uid="{00000000-0005-0000-0000-0000958F0000}"/>
    <cellStyle name="Normal 7 6 2 2 2 2 3 2 2" xfId="44581" xr:uid="{00000000-0005-0000-0000-0000968F0000}"/>
    <cellStyle name="Normal 7 6 2 2 2 2 3 2 3" xfId="29357" xr:uid="{00000000-0005-0000-0000-0000978F0000}"/>
    <cellStyle name="Normal 7 6 2 2 2 2 3 3" xfId="9239" xr:uid="{00000000-0005-0000-0000-0000988F0000}"/>
    <cellStyle name="Normal 7 6 2 2 2 2 3 3 2" xfId="39564" xr:uid="{00000000-0005-0000-0000-0000998F0000}"/>
    <cellStyle name="Normal 7 6 2 2 2 2 3 3 3" xfId="24340" xr:uid="{00000000-0005-0000-0000-00009A8F0000}"/>
    <cellStyle name="Normal 7 6 2 2 2 2 3 4" xfId="34551" xr:uid="{00000000-0005-0000-0000-00009B8F0000}"/>
    <cellStyle name="Normal 7 6 2 2 2 2 3 5" xfId="19327" xr:uid="{00000000-0005-0000-0000-00009C8F0000}"/>
    <cellStyle name="Normal 7 6 2 2 2 2 4" xfId="5878" xr:uid="{00000000-0005-0000-0000-00009D8F0000}"/>
    <cellStyle name="Normal 7 6 2 2 2 2 4 2" xfId="15930" xr:uid="{00000000-0005-0000-0000-00009E8F0000}"/>
    <cellStyle name="Normal 7 6 2 2 2 2 4 2 2" xfId="46252" xr:uid="{00000000-0005-0000-0000-00009F8F0000}"/>
    <cellStyle name="Normal 7 6 2 2 2 2 4 2 3" xfId="31028" xr:uid="{00000000-0005-0000-0000-0000A08F0000}"/>
    <cellStyle name="Normal 7 6 2 2 2 2 4 3" xfId="10910" xr:uid="{00000000-0005-0000-0000-0000A18F0000}"/>
    <cellStyle name="Normal 7 6 2 2 2 2 4 3 2" xfId="41235" xr:uid="{00000000-0005-0000-0000-0000A28F0000}"/>
    <cellStyle name="Normal 7 6 2 2 2 2 4 3 3" xfId="26011" xr:uid="{00000000-0005-0000-0000-0000A38F0000}"/>
    <cellStyle name="Normal 7 6 2 2 2 2 4 4" xfId="36222" xr:uid="{00000000-0005-0000-0000-0000A48F0000}"/>
    <cellStyle name="Normal 7 6 2 2 2 2 4 5" xfId="20998" xr:uid="{00000000-0005-0000-0000-0000A58F0000}"/>
    <cellStyle name="Normal 7 6 2 2 2 2 5" xfId="12588" xr:uid="{00000000-0005-0000-0000-0000A68F0000}"/>
    <cellStyle name="Normal 7 6 2 2 2 2 5 2" xfId="42910" xr:uid="{00000000-0005-0000-0000-0000A78F0000}"/>
    <cellStyle name="Normal 7 6 2 2 2 2 5 3" xfId="27686" xr:uid="{00000000-0005-0000-0000-0000A88F0000}"/>
    <cellStyle name="Normal 7 6 2 2 2 2 6" xfId="7567" xr:uid="{00000000-0005-0000-0000-0000A98F0000}"/>
    <cellStyle name="Normal 7 6 2 2 2 2 6 2" xfId="37893" xr:uid="{00000000-0005-0000-0000-0000AA8F0000}"/>
    <cellStyle name="Normal 7 6 2 2 2 2 6 3" xfId="22669" xr:uid="{00000000-0005-0000-0000-0000AB8F0000}"/>
    <cellStyle name="Normal 7 6 2 2 2 2 7" xfId="32881" xr:uid="{00000000-0005-0000-0000-0000AC8F0000}"/>
    <cellStyle name="Normal 7 6 2 2 2 2 8" xfId="17656" xr:uid="{00000000-0005-0000-0000-0000AD8F0000}"/>
    <cellStyle name="Normal 7 6 2 2 2 3" xfId="2914" xr:uid="{00000000-0005-0000-0000-0000AE8F0000}"/>
    <cellStyle name="Normal 7 6 2 2 2 3 2" xfId="4604" xr:uid="{00000000-0005-0000-0000-0000AF8F0000}"/>
    <cellStyle name="Normal 7 6 2 2 2 3 2 2" xfId="14677" xr:uid="{00000000-0005-0000-0000-0000B08F0000}"/>
    <cellStyle name="Normal 7 6 2 2 2 3 2 2 2" xfId="44999" xr:uid="{00000000-0005-0000-0000-0000B18F0000}"/>
    <cellStyle name="Normal 7 6 2 2 2 3 2 2 3" xfId="29775" xr:uid="{00000000-0005-0000-0000-0000B28F0000}"/>
    <cellStyle name="Normal 7 6 2 2 2 3 2 3" xfId="9657" xr:uid="{00000000-0005-0000-0000-0000B38F0000}"/>
    <cellStyle name="Normal 7 6 2 2 2 3 2 3 2" xfId="39982" xr:uid="{00000000-0005-0000-0000-0000B48F0000}"/>
    <cellStyle name="Normal 7 6 2 2 2 3 2 3 3" xfId="24758" xr:uid="{00000000-0005-0000-0000-0000B58F0000}"/>
    <cellStyle name="Normal 7 6 2 2 2 3 2 4" xfId="34969" xr:uid="{00000000-0005-0000-0000-0000B68F0000}"/>
    <cellStyle name="Normal 7 6 2 2 2 3 2 5" xfId="19745" xr:uid="{00000000-0005-0000-0000-0000B78F0000}"/>
    <cellStyle name="Normal 7 6 2 2 2 3 3" xfId="6296" xr:uid="{00000000-0005-0000-0000-0000B88F0000}"/>
    <cellStyle name="Normal 7 6 2 2 2 3 3 2" xfId="16348" xr:uid="{00000000-0005-0000-0000-0000B98F0000}"/>
    <cellStyle name="Normal 7 6 2 2 2 3 3 2 2" xfId="46670" xr:uid="{00000000-0005-0000-0000-0000BA8F0000}"/>
    <cellStyle name="Normal 7 6 2 2 2 3 3 2 3" xfId="31446" xr:uid="{00000000-0005-0000-0000-0000BB8F0000}"/>
    <cellStyle name="Normal 7 6 2 2 2 3 3 3" xfId="11328" xr:uid="{00000000-0005-0000-0000-0000BC8F0000}"/>
    <cellStyle name="Normal 7 6 2 2 2 3 3 3 2" xfId="41653" xr:uid="{00000000-0005-0000-0000-0000BD8F0000}"/>
    <cellStyle name="Normal 7 6 2 2 2 3 3 3 3" xfId="26429" xr:uid="{00000000-0005-0000-0000-0000BE8F0000}"/>
    <cellStyle name="Normal 7 6 2 2 2 3 3 4" xfId="36640" xr:uid="{00000000-0005-0000-0000-0000BF8F0000}"/>
    <cellStyle name="Normal 7 6 2 2 2 3 3 5" xfId="21416" xr:uid="{00000000-0005-0000-0000-0000C08F0000}"/>
    <cellStyle name="Normal 7 6 2 2 2 3 4" xfId="13006" xr:uid="{00000000-0005-0000-0000-0000C18F0000}"/>
    <cellStyle name="Normal 7 6 2 2 2 3 4 2" xfId="43328" xr:uid="{00000000-0005-0000-0000-0000C28F0000}"/>
    <cellStyle name="Normal 7 6 2 2 2 3 4 3" xfId="28104" xr:uid="{00000000-0005-0000-0000-0000C38F0000}"/>
    <cellStyle name="Normal 7 6 2 2 2 3 5" xfId="7985" xr:uid="{00000000-0005-0000-0000-0000C48F0000}"/>
    <cellStyle name="Normal 7 6 2 2 2 3 5 2" xfId="38311" xr:uid="{00000000-0005-0000-0000-0000C58F0000}"/>
    <cellStyle name="Normal 7 6 2 2 2 3 5 3" xfId="23087" xr:uid="{00000000-0005-0000-0000-0000C68F0000}"/>
    <cellStyle name="Normal 7 6 2 2 2 3 6" xfId="33299" xr:uid="{00000000-0005-0000-0000-0000C78F0000}"/>
    <cellStyle name="Normal 7 6 2 2 2 3 7" xfId="18074" xr:uid="{00000000-0005-0000-0000-0000C88F0000}"/>
    <cellStyle name="Normal 7 6 2 2 2 4" xfId="3767" xr:uid="{00000000-0005-0000-0000-0000C98F0000}"/>
    <cellStyle name="Normal 7 6 2 2 2 4 2" xfId="13841" xr:uid="{00000000-0005-0000-0000-0000CA8F0000}"/>
    <cellStyle name="Normal 7 6 2 2 2 4 2 2" xfId="44163" xr:uid="{00000000-0005-0000-0000-0000CB8F0000}"/>
    <cellStyle name="Normal 7 6 2 2 2 4 2 3" xfId="28939" xr:uid="{00000000-0005-0000-0000-0000CC8F0000}"/>
    <cellStyle name="Normal 7 6 2 2 2 4 3" xfId="8821" xr:uid="{00000000-0005-0000-0000-0000CD8F0000}"/>
    <cellStyle name="Normal 7 6 2 2 2 4 3 2" xfId="39146" xr:uid="{00000000-0005-0000-0000-0000CE8F0000}"/>
    <cellStyle name="Normal 7 6 2 2 2 4 3 3" xfId="23922" xr:uid="{00000000-0005-0000-0000-0000CF8F0000}"/>
    <cellStyle name="Normal 7 6 2 2 2 4 4" xfId="34133" xr:uid="{00000000-0005-0000-0000-0000D08F0000}"/>
    <cellStyle name="Normal 7 6 2 2 2 4 5" xfId="18909" xr:uid="{00000000-0005-0000-0000-0000D18F0000}"/>
    <cellStyle name="Normal 7 6 2 2 2 5" xfId="5460" xr:uid="{00000000-0005-0000-0000-0000D28F0000}"/>
    <cellStyle name="Normal 7 6 2 2 2 5 2" xfId="15512" xr:uid="{00000000-0005-0000-0000-0000D38F0000}"/>
    <cellStyle name="Normal 7 6 2 2 2 5 2 2" xfId="45834" xr:uid="{00000000-0005-0000-0000-0000D48F0000}"/>
    <cellStyle name="Normal 7 6 2 2 2 5 2 3" xfId="30610" xr:uid="{00000000-0005-0000-0000-0000D58F0000}"/>
    <cellStyle name="Normal 7 6 2 2 2 5 3" xfId="10492" xr:uid="{00000000-0005-0000-0000-0000D68F0000}"/>
    <cellStyle name="Normal 7 6 2 2 2 5 3 2" xfId="40817" xr:uid="{00000000-0005-0000-0000-0000D78F0000}"/>
    <cellStyle name="Normal 7 6 2 2 2 5 3 3" xfId="25593" xr:uid="{00000000-0005-0000-0000-0000D88F0000}"/>
    <cellStyle name="Normal 7 6 2 2 2 5 4" xfId="35804" xr:uid="{00000000-0005-0000-0000-0000D98F0000}"/>
    <cellStyle name="Normal 7 6 2 2 2 5 5" xfId="20580" xr:uid="{00000000-0005-0000-0000-0000DA8F0000}"/>
    <cellStyle name="Normal 7 6 2 2 2 6" xfId="12170" xr:uid="{00000000-0005-0000-0000-0000DB8F0000}"/>
    <cellStyle name="Normal 7 6 2 2 2 6 2" xfId="42492" xr:uid="{00000000-0005-0000-0000-0000DC8F0000}"/>
    <cellStyle name="Normal 7 6 2 2 2 6 3" xfId="27268" xr:uid="{00000000-0005-0000-0000-0000DD8F0000}"/>
    <cellStyle name="Normal 7 6 2 2 2 7" xfId="7149" xr:uid="{00000000-0005-0000-0000-0000DE8F0000}"/>
    <cellStyle name="Normal 7 6 2 2 2 7 2" xfId="37475" xr:uid="{00000000-0005-0000-0000-0000DF8F0000}"/>
    <cellStyle name="Normal 7 6 2 2 2 7 3" xfId="22251" xr:uid="{00000000-0005-0000-0000-0000E08F0000}"/>
    <cellStyle name="Normal 7 6 2 2 2 8" xfId="32463" xr:uid="{00000000-0005-0000-0000-0000E18F0000}"/>
    <cellStyle name="Normal 7 6 2 2 2 9" xfId="17238" xr:uid="{00000000-0005-0000-0000-0000E28F0000}"/>
    <cellStyle name="Normal 7 6 2 2 3" xfId="2285" xr:uid="{00000000-0005-0000-0000-0000E38F0000}"/>
    <cellStyle name="Normal 7 6 2 2 3 2" xfId="3124" xr:uid="{00000000-0005-0000-0000-0000E48F0000}"/>
    <cellStyle name="Normal 7 6 2 2 3 2 2" xfId="4814" xr:uid="{00000000-0005-0000-0000-0000E58F0000}"/>
    <cellStyle name="Normal 7 6 2 2 3 2 2 2" xfId="14887" xr:uid="{00000000-0005-0000-0000-0000E68F0000}"/>
    <cellStyle name="Normal 7 6 2 2 3 2 2 2 2" xfId="45209" xr:uid="{00000000-0005-0000-0000-0000E78F0000}"/>
    <cellStyle name="Normal 7 6 2 2 3 2 2 2 3" xfId="29985" xr:uid="{00000000-0005-0000-0000-0000E88F0000}"/>
    <cellStyle name="Normal 7 6 2 2 3 2 2 3" xfId="9867" xr:uid="{00000000-0005-0000-0000-0000E98F0000}"/>
    <cellStyle name="Normal 7 6 2 2 3 2 2 3 2" xfId="40192" xr:uid="{00000000-0005-0000-0000-0000EA8F0000}"/>
    <cellStyle name="Normal 7 6 2 2 3 2 2 3 3" xfId="24968" xr:uid="{00000000-0005-0000-0000-0000EB8F0000}"/>
    <cellStyle name="Normal 7 6 2 2 3 2 2 4" xfId="35179" xr:uid="{00000000-0005-0000-0000-0000EC8F0000}"/>
    <cellStyle name="Normal 7 6 2 2 3 2 2 5" xfId="19955" xr:uid="{00000000-0005-0000-0000-0000ED8F0000}"/>
    <cellStyle name="Normal 7 6 2 2 3 2 3" xfId="6506" xr:uid="{00000000-0005-0000-0000-0000EE8F0000}"/>
    <cellStyle name="Normal 7 6 2 2 3 2 3 2" xfId="16558" xr:uid="{00000000-0005-0000-0000-0000EF8F0000}"/>
    <cellStyle name="Normal 7 6 2 2 3 2 3 2 2" xfId="46880" xr:uid="{00000000-0005-0000-0000-0000F08F0000}"/>
    <cellStyle name="Normal 7 6 2 2 3 2 3 2 3" xfId="31656" xr:uid="{00000000-0005-0000-0000-0000F18F0000}"/>
    <cellStyle name="Normal 7 6 2 2 3 2 3 3" xfId="11538" xr:uid="{00000000-0005-0000-0000-0000F28F0000}"/>
    <cellStyle name="Normal 7 6 2 2 3 2 3 3 2" xfId="41863" xr:uid="{00000000-0005-0000-0000-0000F38F0000}"/>
    <cellStyle name="Normal 7 6 2 2 3 2 3 3 3" xfId="26639" xr:uid="{00000000-0005-0000-0000-0000F48F0000}"/>
    <cellStyle name="Normal 7 6 2 2 3 2 3 4" xfId="36850" xr:uid="{00000000-0005-0000-0000-0000F58F0000}"/>
    <cellStyle name="Normal 7 6 2 2 3 2 3 5" xfId="21626" xr:uid="{00000000-0005-0000-0000-0000F68F0000}"/>
    <cellStyle name="Normal 7 6 2 2 3 2 4" xfId="13216" xr:uid="{00000000-0005-0000-0000-0000F78F0000}"/>
    <cellStyle name="Normal 7 6 2 2 3 2 4 2" xfId="43538" xr:uid="{00000000-0005-0000-0000-0000F88F0000}"/>
    <cellStyle name="Normal 7 6 2 2 3 2 4 3" xfId="28314" xr:uid="{00000000-0005-0000-0000-0000F98F0000}"/>
    <cellStyle name="Normal 7 6 2 2 3 2 5" xfId="8195" xr:uid="{00000000-0005-0000-0000-0000FA8F0000}"/>
    <cellStyle name="Normal 7 6 2 2 3 2 5 2" xfId="38521" xr:uid="{00000000-0005-0000-0000-0000FB8F0000}"/>
    <cellStyle name="Normal 7 6 2 2 3 2 5 3" xfId="23297" xr:uid="{00000000-0005-0000-0000-0000FC8F0000}"/>
    <cellStyle name="Normal 7 6 2 2 3 2 6" xfId="33509" xr:uid="{00000000-0005-0000-0000-0000FD8F0000}"/>
    <cellStyle name="Normal 7 6 2 2 3 2 7" xfId="18284" xr:uid="{00000000-0005-0000-0000-0000FE8F0000}"/>
    <cellStyle name="Normal 7 6 2 2 3 3" xfId="3977" xr:uid="{00000000-0005-0000-0000-0000FF8F0000}"/>
    <cellStyle name="Normal 7 6 2 2 3 3 2" xfId="14051" xr:uid="{00000000-0005-0000-0000-000000900000}"/>
    <cellStyle name="Normal 7 6 2 2 3 3 2 2" xfId="44373" xr:uid="{00000000-0005-0000-0000-000001900000}"/>
    <cellStyle name="Normal 7 6 2 2 3 3 2 3" xfId="29149" xr:uid="{00000000-0005-0000-0000-000002900000}"/>
    <cellStyle name="Normal 7 6 2 2 3 3 3" xfId="9031" xr:uid="{00000000-0005-0000-0000-000003900000}"/>
    <cellStyle name="Normal 7 6 2 2 3 3 3 2" xfId="39356" xr:uid="{00000000-0005-0000-0000-000004900000}"/>
    <cellStyle name="Normal 7 6 2 2 3 3 3 3" xfId="24132" xr:uid="{00000000-0005-0000-0000-000005900000}"/>
    <cellStyle name="Normal 7 6 2 2 3 3 4" xfId="34343" xr:uid="{00000000-0005-0000-0000-000006900000}"/>
    <cellStyle name="Normal 7 6 2 2 3 3 5" xfId="19119" xr:uid="{00000000-0005-0000-0000-000007900000}"/>
    <cellStyle name="Normal 7 6 2 2 3 4" xfId="5670" xr:uid="{00000000-0005-0000-0000-000008900000}"/>
    <cellStyle name="Normal 7 6 2 2 3 4 2" xfId="15722" xr:uid="{00000000-0005-0000-0000-000009900000}"/>
    <cellStyle name="Normal 7 6 2 2 3 4 2 2" xfId="46044" xr:uid="{00000000-0005-0000-0000-00000A900000}"/>
    <cellStyle name="Normal 7 6 2 2 3 4 2 3" xfId="30820" xr:uid="{00000000-0005-0000-0000-00000B900000}"/>
    <cellStyle name="Normal 7 6 2 2 3 4 3" xfId="10702" xr:uid="{00000000-0005-0000-0000-00000C900000}"/>
    <cellStyle name="Normal 7 6 2 2 3 4 3 2" xfId="41027" xr:uid="{00000000-0005-0000-0000-00000D900000}"/>
    <cellStyle name="Normal 7 6 2 2 3 4 3 3" xfId="25803" xr:uid="{00000000-0005-0000-0000-00000E900000}"/>
    <cellStyle name="Normal 7 6 2 2 3 4 4" xfId="36014" xr:uid="{00000000-0005-0000-0000-00000F900000}"/>
    <cellStyle name="Normal 7 6 2 2 3 4 5" xfId="20790" xr:uid="{00000000-0005-0000-0000-000010900000}"/>
    <cellStyle name="Normal 7 6 2 2 3 5" xfId="12380" xr:uid="{00000000-0005-0000-0000-000011900000}"/>
    <cellStyle name="Normal 7 6 2 2 3 5 2" xfId="42702" xr:uid="{00000000-0005-0000-0000-000012900000}"/>
    <cellStyle name="Normal 7 6 2 2 3 5 3" xfId="27478" xr:uid="{00000000-0005-0000-0000-000013900000}"/>
    <cellStyle name="Normal 7 6 2 2 3 6" xfId="7359" xr:uid="{00000000-0005-0000-0000-000014900000}"/>
    <cellStyle name="Normal 7 6 2 2 3 6 2" xfId="37685" xr:uid="{00000000-0005-0000-0000-000015900000}"/>
    <cellStyle name="Normal 7 6 2 2 3 6 3" xfId="22461" xr:uid="{00000000-0005-0000-0000-000016900000}"/>
    <cellStyle name="Normal 7 6 2 2 3 7" xfId="32673" xr:uid="{00000000-0005-0000-0000-000017900000}"/>
    <cellStyle name="Normal 7 6 2 2 3 8" xfId="17448" xr:uid="{00000000-0005-0000-0000-000018900000}"/>
    <cellStyle name="Normal 7 6 2 2 4" xfId="2706" xr:uid="{00000000-0005-0000-0000-000019900000}"/>
    <cellStyle name="Normal 7 6 2 2 4 2" xfId="4396" xr:uid="{00000000-0005-0000-0000-00001A900000}"/>
    <cellStyle name="Normal 7 6 2 2 4 2 2" xfId="14469" xr:uid="{00000000-0005-0000-0000-00001B900000}"/>
    <cellStyle name="Normal 7 6 2 2 4 2 2 2" xfId="44791" xr:uid="{00000000-0005-0000-0000-00001C900000}"/>
    <cellStyle name="Normal 7 6 2 2 4 2 2 3" xfId="29567" xr:uid="{00000000-0005-0000-0000-00001D900000}"/>
    <cellStyle name="Normal 7 6 2 2 4 2 3" xfId="9449" xr:uid="{00000000-0005-0000-0000-00001E900000}"/>
    <cellStyle name="Normal 7 6 2 2 4 2 3 2" xfId="39774" xr:uid="{00000000-0005-0000-0000-00001F900000}"/>
    <cellStyle name="Normal 7 6 2 2 4 2 3 3" xfId="24550" xr:uid="{00000000-0005-0000-0000-000020900000}"/>
    <cellStyle name="Normal 7 6 2 2 4 2 4" xfId="34761" xr:uid="{00000000-0005-0000-0000-000021900000}"/>
    <cellStyle name="Normal 7 6 2 2 4 2 5" xfId="19537" xr:uid="{00000000-0005-0000-0000-000022900000}"/>
    <cellStyle name="Normal 7 6 2 2 4 3" xfId="6088" xr:uid="{00000000-0005-0000-0000-000023900000}"/>
    <cellStyle name="Normal 7 6 2 2 4 3 2" xfId="16140" xr:uid="{00000000-0005-0000-0000-000024900000}"/>
    <cellStyle name="Normal 7 6 2 2 4 3 2 2" xfId="46462" xr:uid="{00000000-0005-0000-0000-000025900000}"/>
    <cellStyle name="Normal 7 6 2 2 4 3 2 3" xfId="31238" xr:uid="{00000000-0005-0000-0000-000026900000}"/>
    <cellStyle name="Normal 7 6 2 2 4 3 3" xfId="11120" xr:uid="{00000000-0005-0000-0000-000027900000}"/>
    <cellStyle name="Normal 7 6 2 2 4 3 3 2" xfId="41445" xr:uid="{00000000-0005-0000-0000-000028900000}"/>
    <cellStyle name="Normal 7 6 2 2 4 3 3 3" xfId="26221" xr:uid="{00000000-0005-0000-0000-000029900000}"/>
    <cellStyle name="Normal 7 6 2 2 4 3 4" xfId="36432" xr:uid="{00000000-0005-0000-0000-00002A900000}"/>
    <cellStyle name="Normal 7 6 2 2 4 3 5" xfId="21208" xr:uid="{00000000-0005-0000-0000-00002B900000}"/>
    <cellStyle name="Normal 7 6 2 2 4 4" xfId="12798" xr:uid="{00000000-0005-0000-0000-00002C900000}"/>
    <cellStyle name="Normal 7 6 2 2 4 4 2" xfId="43120" xr:uid="{00000000-0005-0000-0000-00002D900000}"/>
    <cellStyle name="Normal 7 6 2 2 4 4 3" xfId="27896" xr:uid="{00000000-0005-0000-0000-00002E900000}"/>
    <cellStyle name="Normal 7 6 2 2 4 5" xfId="7777" xr:uid="{00000000-0005-0000-0000-00002F900000}"/>
    <cellStyle name="Normal 7 6 2 2 4 5 2" xfId="38103" xr:uid="{00000000-0005-0000-0000-000030900000}"/>
    <cellStyle name="Normal 7 6 2 2 4 5 3" xfId="22879" xr:uid="{00000000-0005-0000-0000-000031900000}"/>
    <cellStyle name="Normal 7 6 2 2 4 6" xfId="33091" xr:uid="{00000000-0005-0000-0000-000032900000}"/>
    <cellStyle name="Normal 7 6 2 2 4 7" xfId="17866" xr:uid="{00000000-0005-0000-0000-000033900000}"/>
    <cellStyle name="Normal 7 6 2 2 5" xfId="3559" xr:uid="{00000000-0005-0000-0000-000034900000}"/>
    <cellStyle name="Normal 7 6 2 2 5 2" xfId="13633" xr:uid="{00000000-0005-0000-0000-000035900000}"/>
    <cellStyle name="Normal 7 6 2 2 5 2 2" xfId="43955" xr:uid="{00000000-0005-0000-0000-000036900000}"/>
    <cellStyle name="Normal 7 6 2 2 5 2 3" xfId="28731" xr:uid="{00000000-0005-0000-0000-000037900000}"/>
    <cellStyle name="Normal 7 6 2 2 5 3" xfId="8613" xr:uid="{00000000-0005-0000-0000-000038900000}"/>
    <cellStyle name="Normal 7 6 2 2 5 3 2" xfId="38938" xr:uid="{00000000-0005-0000-0000-000039900000}"/>
    <cellStyle name="Normal 7 6 2 2 5 3 3" xfId="23714" xr:uid="{00000000-0005-0000-0000-00003A900000}"/>
    <cellStyle name="Normal 7 6 2 2 5 4" xfId="33925" xr:uid="{00000000-0005-0000-0000-00003B900000}"/>
    <cellStyle name="Normal 7 6 2 2 5 5" xfId="18701" xr:uid="{00000000-0005-0000-0000-00003C900000}"/>
    <cellStyle name="Normal 7 6 2 2 6" xfId="5252" xr:uid="{00000000-0005-0000-0000-00003D900000}"/>
    <cellStyle name="Normal 7 6 2 2 6 2" xfId="15304" xr:uid="{00000000-0005-0000-0000-00003E900000}"/>
    <cellStyle name="Normal 7 6 2 2 6 2 2" xfId="45626" xr:uid="{00000000-0005-0000-0000-00003F900000}"/>
    <cellStyle name="Normal 7 6 2 2 6 2 3" xfId="30402" xr:uid="{00000000-0005-0000-0000-000040900000}"/>
    <cellStyle name="Normal 7 6 2 2 6 3" xfId="10284" xr:uid="{00000000-0005-0000-0000-000041900000}"/>
    <cellStyle name="Normal 7 6 2 2 6 3 2" xfId="40609" xr:uid="{00000000-0005-0000-0000-000042900000}"/>
    <cellStyle name="Normal 7 6 2 2 6 3 3" xfId="25385" xr:uid="{00000000-0005-0000-0000-000043900000}"/>
    <cellStyle name="Normal 7 6 2 2 6 4" xfId="35596" xr:uid="{00000000-0005-0000-0000-000044900000}"/>
    <cellStyle name="Normal 7 6 2 2 6 5" xfId="20372" xr:uid="{00000000-0005-0000-0000-000045900000}"/>
    <cellStyle name="Normal 7 6 2 2 7" xfId="11962" xr:uid="{00000000-0005-0000-0000-000046900000}"/>
    <cellStyle name="Normal 7 6 2 2 7 2" xfId="42284" xr:uid="{00000000-0005-0000-0000-000047900000}"/>
    <cellStyle name="Normal 7 6 2 2 7 3" xfId="27060" xr:uid="{00000000-0005-0000-0000-000048900000}"/>
    <cellStyle name="Normal 7 6 2 2 8" xfId="6941" xr:uid="{00000000-0005-0000-0000-000049900000}"/>
    <cellStyle name="Normal 7 6 2 2 8 2" xfId="37267" xr:uid="{00000000-0005-0000-0000-00004A900000}"/>
    <cellStyle name="Normal 7 6 2 2 8 3" xfId="22043" xr:uid="{00000000-0005-0000-0000-00004B900000}"/>
    <cellStyle name="Normal 7 6 2 2 9" xfId="32255" xr:uid="{00000000-0005-0000-0000-00004C900000}"/>
    <cellStyle name="Normal 7 6 2 3" xfId="1968" xr:uid="{00000000-0005-0000-0000-00004D900000}"/>
    <cellStyle name="Normal 7 6 2 3 2" xfId="2389" xr:uid="{00000000-0005-0000-0000-00004E900000}"/>
    <cellStyle name="Normal 7 6 2 3 2 2" xfId="3228" xr:uid="{00000000-0005-0000-0000-00004F900000}"/>
    <cellStyle name="Normal 7 6 2 3 2 2 2" xfId="4918" xr:uid="{00000000-0005-0000-0000-000050900000}"/>
    <cellStyle name="Normal 7 6 2 3 2 2 2 2" xfId="14991" xr:uid="{00000000-0005-0000-0000-000051900000}"/>
    <cellStyle name="Normal 7 6 2 3 2 2 2 2 2" xfId="45313" xr:uid="{00000000-0005-0000-0000-000052900000}"/>
    <cellStyle name="Normal 7 6 2 3 2 2 2 2 3" xfId="30089" xr:uid="{00000000-0005-0000-0000-000053900000}"/>
    <cellStyle name="Normal 7 6 2 3 2 2 2 3" xfId="9971" xr:uid="{00000000-0005-0000-0000-000054900000}"/>
    <cellStyle name="Normal 7 6 2 3 2 2 2 3 2" xfId="40296" xr:uid="{00000000-0005-0000-0000-000055900000}"/>
    <cellStyle name="Normal 7 6 2 3 2 2 2 3 3" xfId="25072" xr:uid="{00000000-0005-0000-0000-000056900000}"/>
    <cellStyle name="Normal 7 6 2 3 2 2 2 4" xfId="35283" xr:uid="{00000000-0005-0000-0000-000057900000}"/>
    <cellStyle name="Normal 7 6 2 3 2 2 2 5" xfId="20059" xr:uid="{00000000-0005-0000-0000-000058900000}"/>
    <cellStyle name="Normal 7 6 2 3 2 2 3" xfId="6610" xr:uid="{00000000-0005-0000-0000-000059900000}"/>
    <cellStyle name="Normal 7 6 2 3 2 2 3 2" xfId="16662" xr:uid="{00000000-0005-0000-0000-00005A900000}"/>
    <cellStyle name="Normal 7 6 2 3 2 2 3 2 2" xfId="46984" xr:uid="{00000000-0005-0000-0000-00005B900000}"/>
    <cellStyle name="Normal 7 6 2 3 2 2 3 2 3" xfId="31760" xr:uid="{00000000-0005-0000-0000-00005C900000}"/>
    <cellStyle name="Normal 7 6 2 3 2 2 3 3" xfId="11642" xr:uid="{00000000-0005-0000-0000-00005D900000}"/>
    <cellStyle name="Normal 7 6 2 3 2 2 3 3 2" xfId="41967" xr:uid="{00000000-0005-0000-0000-00005E900000}"/>
    <cellStyle name="Normal 7 6 2 3 2 2 3 3 3" xfId="26743" xr:uid="{00000000-0005-0000-0000-00005F900000}"/>
    <cellStyle name="Normal 7 6 2 3 2 2 3 4" xfId="36954" xr:uid="{00000000-0005-0000-0000-000060900000}"/>
    <cellStyle name="Normal 7 6 2 3 2 2 3 5" xfId="21730" xr:uid="{00000000-0005-0000-0000-000061900000}"/>
    <cellStyle name="Normal 7 6 2 3 2 2 4" xfId="13320" xr:uid="{00000000-0005-0000-0000-000062900000}"/>
    <cellStyle name="Normal 7 6 2 3 2 2 4 2" xfId="43642" xr:uid="{00000000-0005-0000-0000-000063900000}"/>
    <cellStyle name="Normal 7 6 2 3 2 2 4 3" xfId="28418" xr:uid="{00000000-0005-0000-0000-000064900000}"/>
    <cellStyle name="Normal 7 6 2 3 2 2 5" xfId="8299" xr:uid="{00000000-0005-0000-0000-000065900000}"/>
    <cellStyle name="Normal 7 6 2 3 2 2 5 2" xfId="38625" xr:uid="{00000000-0005-0000-0000-000066900000}"/>
    <cellStyle name="Normal 7 6 2 3 2 2 5 3" xfId="23401" xr:uid="{00000000-0005-0000-0000-000067900000}"/>
    <cellStyle name="Normal 7 6 2 3 2 2 6" xfId="33613" xr:uid="{00000000-0005-0000-0000-000068900000}"/>
    <cellStyle name="Normal 7 6 2 3 2 2 7" xfId="18388" xr:uid="{00000000-0005-0000-0000-000069900000}"/>
    <cellStyle name="Normal 7 6 2 3 2 3" xfId="4081" xr:uid="{00000000-0005-0000-0000-00006A900000}"/>
    <cellStyle name="Normal 7 6 2 3 2 3 2" xfId="14155" xr:uid="{00000000-0005-0000-0000-00006B900000}"/>
    <cellStyle name="Normal 7 6 2 3 2 3 2 2" xfId="44477" xr:uid="{00000000-0005-0000-0000-00006C900000}"/>
    <cellStyle name="Normal 7 6 2 3 2 3 2 3" xfId="29253" xr:uid="{00000000-0005-0000-0000-00006D900000}"/>
    <cellStyle name="Normal 7 6 2 3 2 3 3" xfId="9135" xr:uid="{00000000-0005-0000-0000-00006E900000}"/>
    <cellStyle name="Normal 7 6 2 3 2 3 3 2" xfId="39460" xr:uid="{00000000-0005-0000-0000-00006F900000}"/>
    <cellStyle name="Normal 7 6 2 3 2 3 3 3" xfId="24236" xr:uid="{00000000-0005-0000-0000-000070900000}"/>
    <cellStyle name="Normal 7 6 2 3 2 3 4" xfId="34447" xr:uid="{00000000-0005-0000-0000-000071900000}"/>
    <cellStyle name="Normal 7 6 2 3 2 3 5" xfId="19223" xr:uid="{00000000-0005-0000-0000-000072900000}"/>
    <cellStyle name="Normal 7 6 2 3 2 4" xfId="5774" xr:uid="{00000000-0005-0000-0000-000073900000}"/>
    <cellStyle name="Normal 7 6 2 3 2 4 2" xfId="15826" xr:uid="{00000000-0005-0000-0000-000074900000}"/>
    <cellStyle name="Normal 7 6 2 3 2 4 2 2" xfId="46148" xr:uid="{00000000-0005-0000-0000-000075900000}"/>
    <cellStyle name="Normal 7 6 2 3 2 4 2 3" xfId="30924" xr:uid="{00000000-0005-0000-0000-000076900000}"/>
    <cellStyle name="Normal 7 6 2 3 2 4 3" xfId="10806" xr:uid="{00000000-0005-0000-0000-000077900000}"/>
    <cellStyle name="Normal 7 6 2 3 2 4 3 2" xfId="41131" xr:uid="{00000000-0005-0000-0000-000078900000}"/>
    <cellStyle name="Normal 7 6 2 3 2 4 3 3" xfId="25907" xr:uid="{00000000-0005-0000-0000-000079900000}"/>
    <cellStyle name="Normal 7 6 2 3 2 4 4" xfId="36118" xr:uid="{00000000-0005-0000-0000-00007A900000}"/>
    <cellStyle name="Normal 7 6 2 3 2 4 5" xfId="20894" xr:uid="{00000000-0005-0000-0000-00007B900000}"/>
    <cellStyle name="Normal 7 6 2 3 2 5" xfId="12484" xr:uid="{00000000-0005-0000-0000-00007C900000}"/>
    <cellStyle name="Normal 7 6 2 3 2 5 2" xfId="42806" xr:uid="{00000000-0005-0000-0000-00007D900000}"/>
    <cellStyle name="Normal 7 6 2 3 2 5 3" xfId="27582" xr:uid="{00000000-0005-0000-0000-00007E900000}"/>
    <cellStyle name="Normal 7 6 2 3 2 6" xfId="7463" xr:uid="{00000000-0005-0000-0000-00007F900000}"/>
    <cellStyle name="Normal 7 6 2 3 2 6 2" xfId="37789" xr:uid="{00000000-0005-0000-0000-000080900000}"/>
    <cellStyle name="Normal 7 6 2 3 2 6 3" xfId="22565" xr:uid="{00000000-0005-0000-0000-000081900000}"/>
    <cellStyle name="Normal 7 6 2 3 2 7" xfId="32777" xr:uid="{00000000-0005-0000-0000-000082900000}"/>
    <cellStyle name="Normal 7 6 2 3 2 8" xfId="17552" xr:uid="{00000000-0005-0000-0000-000083900000}"/>
    <cellStyle name="Normal 7 6 2 3 3" xfId="2810" xr:uid="{00000000-0005-0000-0000-000084900000}"/>
    <cellStyle name="Normal 7 6 2 3 3 2" xfId="4500" xr:uid="{00000000-0005-0000-0000-000085900000}"/>
    <cellStyle name="Normal 7 6 2 3 3 2 2" xfId="14573" xr:uid="{00000000-0005-0000-0000-000086900000}"/>
    <cellStyle name="Normal 7 6 2 3 3 2 2 2" xfId="44895" xr:uid="{00000000-0005-0000-0000-000087900000}"/>
    <cellStyle name="Normal 7 6 2 3 3 2 2 3" xfId="29671" xr:uid="{00000000-0005-0000-0000-000088900000}"/>
    <cellStyle name="Normal 7 6 2 3 3 2 3" xfId="9553" xr:uid="{00000000-0005-0000-0000-000089900000}"/>
    <cellStyle name="Normal 7 6 2 3 3 2 3 2" xfId="39878" xr:uid="{00000000-0005-0000-0000-00008A900000}"/>
    <cellStyle name="Normal 7 6 2 3 3 2 3 3" xfId="24654" xr:uid="{00000000-0005-0000-0000-00008B900000}"/>
    <cellStyle name="Normal 7 6 2 3 3 2 4" xfId="34865" xr:uid="{00000000-0005-0000-0000-00008C900000}"/>
    <cellStyle name="Normal 7 6 2 3 3 2 5" xfId="19641" xr:uid="{00000000-0005-0000-0000-00008D900000}"/>
    <cellStyle name="Normal 7 6 2 3 3 3" xfId="6192" xr:uid="{00000000-0005-0000-0000-00008E900000}"/>
    <cellStyle name="Normal 7 6 2 3 3 3 2" xfId="16244" xr:uid="{00000000-0005-0000-0000-00008F900000}"/>
    <cellStyle name="Normal 7 6 2 3 3 3 2 2" xfId="46566" xr:uid="{00000000-0005-0000-0000-000090900000}"/>
    <cellStyle name="Normal 7 6 2 3 3 3 2 3" xfId="31342" xr:uid="{00000000-0005-0000-0000-000091900000}"/>
    <cellStyle name="Normal 7 6 2 3 3 3 3" xfId="11224" xr:uid="{00000000-0005-0000-0000-000092900000}"/>
    <cellStyle name="Normal 7 6 2 3 3 3 3 2" xfId="41549" xr:uid="{00000000-0005-0000-0000-000093900000}"/>
    <cellStyle name="Normal 7 6 2 3 3 3 3 3" xfId="26325" xr:uid="{00000000-0005-0000-0000-000094900000}"/>
    <cellStyle name="Normal 7 6 2 3 3 3 4" xfId="36536" xr:uid="{00000000-0005-0000-0000-000095900000}"/>
    <cellStyle name="Normal 7 6 2 3 3 3 5" xfId="21312" xr:uid="{00000000-0005-0000-0000-000096900000}"/>
    <cellStyle name="Normal 7 6 2 3 3 4" xfId="12902" xr:uid="{00000000-0005-0000-0000-000097900000}"/>
    <cellStyle name="Normal 7 6 2 3 3 4 2" xfId="43224" xr:uid="{00000000-0005-0000-0000-000098900000}"/>
    <cellStyle name="Normal 7 6 2 3 3 4 3" xfId="28000" xr:uid="{00000000-0005-0000-0000-000099900000}"/>
    <cellStyle name="Normal 7 6 2 3 3 5" xfId="7881" xr:uid="{00000000-0005-0000-0000-00009A900000}"/>
    <cellStyle name="Normal 7 6 2 3 3 5 2" xfId="38207" xr:uid="{00000000-0005-0000-0000-00009B900000}"/>
    <cellStyle name="Normal 7 6 2 3 3 5 3" xfId="22983" xr:uid="{00000000-0005-0000-0000-00009C900000}"/>
    <cellStyle name="Normal 7 6 2 3 3 6" xfId="33195" xr:uid="{00000000-0005-0000-0000-00009D900000}"/>
    <cellStyle name="Normal 7 6 2 3 3 7" xfId="17970" xr:uid="{00000000-0005-0000-0000-00009E900000}"/>
    <cellStyle name="Normal 7 6 2 3 4" xfId="3663" xr:uid="{00000000-0005-0000-0000-00009F900000}"/>
    <cellStyle name="Normal 7 6 2 3 4 2" xfId="13737" xr:uid="{00000000-0005-0000-0000-0000A0900000}"/>
    <cellStyle name="Normal 7 6 2 3 4 2 2" xfId="44059" xr:uid="{00000000-0005-0000-0000-0000A1900000}"/>
    <cellStyle name="Normal 7 6 2 3 4 2 3" xfId="28835" xr:uid="{00000000-0005-0000-0000-0000A2900000}"/>
    <cellStyle name="Normal 7 6 2 3 4 3" xfId="8717" xr:uid="{00000000-0005-0000-0000-0000A3900000}"/>
    <cellStyle name="Normal 7 6 2 3 4 3 2" xfId="39042" xr:uid="{00000000-0005-0000-0000-0000A4900000}"/>
    <cellStyle name="Normal 7 6 2 3 4 3 3" xfId="23818" xr:uid="{00000000-0005-0000-0000-0000A5900000}"/>
    <cellStyle name="Normal 7 6 2 3 4 4" xfId="34029" xr:uid="{00000000-0005-0000-0000-0000A6900000}"/>
    <cellStyle name="Normal 7 6 2 3 4 5" xfId="18805" xr:uid="{00000000-0005-0000-0000-0000A7900000}"/>
    <cellStyle name="Normal 7 6 2 3 5" xfId="5356" xr:uid="{00000000-0005-0000-0000-0000A8900000}"/>
    <cellStyle name="Normal 7 6 2 3 5 2" xfId="15408" xr:uid="{00000000-0005-0000-0000-0000A9900000}"/>
    <cellStyle name="Normal 7 6 2 3 5 2 2" xfId="45730" xr:uid="{00000000-0005-0000-0000-0000AA900000}"/>
    <cellStyle name="Normal 7 6 2 3 5 2 3" xfId="30506" xr:uid="{00000000-0005-0000-0000-0000AB900000}"/>
    <cellStyle name="Normal 7 6 2 3 5 3" xfId="10388" xr:uid="{00000000-0005-0000-0000-0000AC900000}"/>
    <cellStyle name="Normal 7 6 2 3 5 3 2" xfId="40713" xr:uid="{00000000-0005-0000-0000-0000AD900000}"/>
    <cellStyle name="Normal 7 6 2 3 5 3 3" xfId="25489" xr:uid="{00000000-0005-0000-0000-0000AE900000}"/>
    <cellStyle name="Normal 7 6 2 3 5 4" xfId="35700" xr:uid="{00000000-0005-0000-0000-0000AF900000}"/>
    <cellStyle name="Normal 7 6 2 3 5 5" xfId="20476" xr:uid="{00000000-0005-0000-0000-0000B0900000}"/>
    <cellStyle name="Normal 7 6 2 3 6" xfId="12066" xr:uid="{00000000-0005-0000-0000-0000B1900000}"/>
    <cellStyle name="Normal 7 6 2 3 6 2" xfId="42388" xr:uid="{00000000-0005-0000-0000-0000B2900000}"/>
    <cellStyle name="Normal 7 6 2 3 6 3" xfId="27164" xr:uid="{00000000-0005-0000-0000-0000B3900000}"/>
    <cellStyle name="Normal 7 6 2 3 7" xfId="7045" xr:uid="{00000000-0005-0000-0000-0000B4900000}"/>
    <cellStyle name="Normal 7 6 2 3 7 2" xfId="37371" xr:uid="{00000000-0005-0000-0000-0000B5900000}"/>
    <cellStyle name="Normal 7 6 2 3 7 3" xfId="22147" xr:uid="{00000000-0005-0000-0000-0000B6900000}"/>
    <cellStyle name="Normal 7 6 2 3 8" xfId="32359" xr:uid="{00000000-0005-0000-0000-0000B7900000}"/>
    <cellStyle name="Normal 7 6 2 3 9" xfId="17134" xr:uid="{00000000-0005-0000-0000-0000B8900000}"/>
    <cellStyle name="Normal 7 6 2 4" xfId="2181" xr:uid="{00000000-0005-0000-0000-0000B9900000}"/>
    <cellStyle name="Normal 7 6 2 4 2" xfId="3020" xr:uid="{00000000-0005-0000-0000-0000BA900000}"/>
    <cellStyle name="Normal 7 6 2 4 2 2" xfId="4710" xr:uid="{00000000-0005-0000-0000-0000BB900000}"/>
    <cellStyle name="Normal 7 6 2 4 2 2 2" xfId="14783" xr:uid="{00000000-0005-0000-0000-0000BC900000}"/>
    <cellStyle name="Normal 7 6 2 4 2 2 2 2" xfId="45105" xr:uid="{00000000-0005-0000-0000-0000BD900000}"/>
    <cellStyle name="Normal 7 6 2 4 2 2 2 3" xfId="29881" xr:uid="{00000000-0005-0000-0000-0000BE900000}"/>
    <cellStyle name="Normal 7 6 2 4 2 2 3" xfId="9763" xr:uid="{00000000-0005-0000-0000-0000BF900000}"/>
    <cellStyle name="Normal 7 6 2 4 2 2 3 2" xfId="40088" xr:uid="{00000000-0005-0000-0000-0000C0900000}"/>
    <cellStyle name="Normal 7 6 2 4 2 2 3 3" xfId="24864" xr:uid="{00000000-0005-0000-0000-0000C1900000}"/>
    <cellStyle name="Normal 7 6 2 4 2 2 4" xfId="35075" xr:uid="{00000000-0005-0000-0000-0000C2900000}"/>
    <cellStyle name="Normal 7 6 2 4 2 2 5" xfId="19851" xr:uid="{00000000-0005-0000-0000-0000C3900000}"/>
    <cellStyle name="Normal 7 6 2 4 2 3" xfId="6402" xr:uid="{00000000-0005-0000-0000-0000C4900000}"/>
    <cellStyle name="Normal 7 6 2 4 2 3 2" xfId="16454" xr:uid="{00000000-0005-0000-0000-0000C5900000}"/>
    <cellStyle name="Normal 7 6 2 4 2 3 2 2" xfId="46776" xr:uid="{00000000-0005-0000-0000-0000C6900000}"/>
    <cellStyle name="Normal 7 6 2 4 2 3 2 3" xfId="31552" xr:uid="{00000000-0005-0000-0000-0000C7900000}"/>
    <cellStyle name="Normal 7 6 2 4 2 3 3" xfId="11434" xr:uid="{00000000-0005-0000-0000-0000C8900000}"/>
    <cellStyle name="Normal 7 6 2 4 2 3 3 2" xfId="41759" xr:uid="{00000000-0005-0000-0000-0000C9900000}"/>
    <cellStyle name="Normal 7 6 2 4 2 3 3 3" xfId="26535" xr:uid="{00000000-0005-0000-0000-0000CA900000}"/>
    <cellStyle name="Normal 7 6 2 4 2 3 4" xfId="36746" xr:uid="{00000000-0005-0000-0000-0000CB900000}"/>
    <cellStyle name="Normal 7 6 2 4 2 3 5" xfId="21522" xr:uid="{00000000-0005-0000-0000-0000CC900000}"/>
    <cellStyle name="Normal 7 6 2 4 2 4" xfId="13112" xr:uid="{00000000-0005-0000-0000-0000CD900000}"/>
    <cellStyle name="Normal 7 6 2 4 2 4 2" xfId="43434" xr:uid="{00000000-0005-0000-0000-0000CE900000}"/>
    <cellStyle name="Normal 7 6 2 4 2 4 3" xfId="28210" xr:uid="{00000000-0005-0000-0000-0000CF900000}"/>
    <cellStyle name="Normal 7 6 2 4 2 5" xfId="8091" xr:uid="{00000000-0005-0000-0000-0000D0900000}"/>
    <cellStyle name="Normal 7 6 2 4 2 5 2" xfId="38417" xr:uid="{00000000-0005-0000-0000-0000D1900000}"/>
    <cellStyle name="Normal 7 6 2 4 2 5 3" xfId="23193" xr:uid="{00000000-0005-0000-0000-0000D2900000}"/>
    <cellStyle name="Normal 7 6 2 4 2 6" xfId="33405" xr:uid="{00000000-0005-0000-0000-0000D3900000}"/>
    <cellStyle name="Normal 7 6 2 4 2 7" xfId="18180" xr:uid="{00000000-0005-0000-0000-0000D4900000}"/>
    <cellStyle name="Normal 7 6 2 4 3" xfId="3873" xr:uid="{00000000-0005-0000-0000-0000D5900000}"/>
    <cellStyle name="Normal 7 6 2 4 3 2" xfId="13947" xr:uid="{00000000-0005-0000-0000-0000D6900000}"/>
    <cellStyle name="Normal 7 6 2 4 3 2 2" xfId="44269" xr:uid="{00000000-0005-0000-0000-0000D7900000}"/>
    <cellStyle name="Normal 7 6 2 4 3 2 3" xfId="29045" xr:uid="{00000000-0005-0000-0000-0000D8900000}"/>
    <cellStyle name="Normal 7 6 2 4 3 3" xfId="8927" xr:uid="{00000000-0005-0000-0000-0000D9900000}"/>
    <cellStyle name="Normal 7 6 2 4 3 3 2" xfId="39252" xr:uid="{00000000-0005-0000-0000-0000DA900000}"/>
    <cellStyle name="Normal 7 6 2 4 3 3 3" xfId="24028" xr:uid="{00000000-0005-0000-0000-0000DB900000}"/>
    <cellStyle name="Normal 7 6 2 4 3 4" xfId="34239" xr:uid="{00000000-0005-0000-0000-0000DC900000}"/>
    <cellStyle name="Normal 7 6 2 4 3 5" xfId="19015" xr:uid="{00000000-0005-0000-0000-0000DD900000}"/>
    <cellStyle name="Normal 7 6 2 4 4" xfId="5566" xr:uid="{00000000-0005-0000-0000-0000DE900000}"/>
    <cellStyle name="Normal 7 6 2 4 4 2" xfId="15618" xr:uid="{00000000-0005-0000-0000-0000DF900000}"/>
    <cellStyle name="Normal 7 6 2 4 4 2 2" xfId="45940" xr:uid="{00000000-0005-0000-0000-0000E0900000}"/>
    <cellStyle name="Normal 7 6 2 4 4 2 3" xfId="30716" xr:uid="{00000000-0005-0000-0000-0000E1900000}"/>
    <cellStyle name="Normal 7 6 2 4 4 3" xfId="10598" xr:uid="{00000000-0005-0000-0000-0000E2900000}"/>
    <cellStyle name="Normal 7 6 2 4 4 3 2" xfId="40923" xr:uid="{00000000-0005-0000-0000-0000E3900000}"/>
    <cellStyle name="Normal 7 6 2 4 4 3 3" xfId="25699" xr:uid="{00000000-0005-0000-0000-0000E4900000}"/>
    <cellStyle name="Normal 7 6 2 4 4 4" xfId="35910" xr:uid="{00000000-0005-0000-0000-0000E5900000}"/>
    <cellStyle name="Normal 7 6 2 4 4 5" xfId="20686" xr:uid="{00000000-0005-0000-0000-0000E6900000}"/>
    <cellStyle name="Normal 7 6 2 4 5" xfId="12276" xr:uid="{00000000-0005-0000-0000-0000E7900000}"/>
    <cellStyle name="Normal 7 6 2 4 5 2" xfId="42598" xr:uid="{00000000-0005-0000-0000-0000E8900000}"/>
    <cellStyle name="Normal 7 6 2 4 5 3" xfId="27374" xr:uid="{00000000-0005-0000-0000-0000E9900000}"/>
    <cellStyle name="Normal 7 6 2 4 6" xfId="7255" xr:uid="{00000000-0005-0000-0000-0000EA900000}"/>
    <cellStyle name="Normal 7 6 2 4 6 2" xfId="37581" xr:uid="{00000000-0005-0000-0000-0000EB900000}"/>
    <cellStyle name="Normal 7 6 2 4 6 3" xfId="22357" xr:uid="{00000000-0005-0000-0000-0000EC900000}"/>
    <cellStyle name="Normal 7 6 2 4 7" xfId="32569" xr:uid="{00000000-0005-0000-0000-0000ED900000}"/>
    <cellStyle name="Normal 7 6 2 4 8" xfId="17344" xr:uid="{00000000-0005-0000-0000-0000EE900000}"/>
    <cellStyle name="Normal 7 6 2 5" xfId="2602" xr:uid="{00000000-0005-0000-0000-0000EF900000}"/>
    <cellStyle name="Normal 7 6 2 5 2" xfId="4292" xr:uid="{00000000-0005-0000-0000-0000F0900000}"/>
    <cellStyle name="Normal 7 6 2 5 2 2" xfId="14365" xr:uid="{00000000-0005-0000-0000-0000F1900000}"/>
    <cellStyle name="Normal 7 6 2 5 2 2 2" xfId="44687" xr:uid="{00000000-0005-0000-0000-0000F2900000}"/>
    <cellStyle name="Normal 7 6 2 5 2 2 3" xfId="29463" xr:uid="{00000000-0005-0000-0000-0000F3900000}"/>
    <cellStyle name="Normal 7 6 2 5 2 3" xfId="9345" xr:uid="{00000000-0005-0000-0000-0000F4900000}"/>
    <cellStyle name="Normal 7 6 2 5 2 3 2" xfId="39670" xr:uid="{00000000-0005-0000-0000-0000F5900000}"/>
    <cellStyle name="Normal 7 6 2 5 2 3 3" xfId="24446" xr:uid="{00000000-0005-0000-0000-0000F6900000}"/>
    <cellStyle name="Normal 7 6 2 5 2 4" xfId="34657" xr:uid="{00000000-0005-0000-0000-0000F7900000}"/>
    <cellStyle name="Normal 7 6 2 5 2 5" xfId="19433" xr:uid="{00000000-0005-0000-0000-0000F8900000}"/>
    <cellStyle name="Normal 7 6 2 5 3" xfId="5984" xr:uid="{00000000-0005-0000-0000-0000F9900000}"/>
    <cellStyle name="Normal 7 6 2 5 3 2" xfId="16036" xr:uid="{00000000-0005-0000-0000-0000FA900000}"/>
    <cellStyle name="Normal 7 6 2 5 3 2 2" xfId="46358" xr:uid="{00000000-0005-0000-0000-0000FB900000}"/>
    <cellStyle name="Normal 7 6 2 5 3 2 3" xfId="31134" xr:uid="{00000000-0005-0000-0000-0000FC900000}"/>
    <cellStyle name="Normal 7 6 2 5 3 3" xfId="11016" xr:uid="{00000000-0005-0000-0000-0000FD900000}"/>
    <cellStyle name="Normal 7 6 2 5 3 3 2" xfId="41341" xr:uid="{00000000-0005-0000-0000-0000FE900000}"/>
    <cellStyle name="Normal 7 6 2 5 3 3 3" xfId="26117" xr:uid="{00000000-0005-0000-0000-0000FF900000}"/>
    <cellStyle name="Normal 7 6 2 5 3 4" xfId="36328" xr:uid="{00000000-0005-0000-0000-000000910000}"/>
    <cellStyle name="Normal 7 6 2 5 3 5" xfId="21104" xr:uid="{00000000-0005-0000-0000-000001910000}"/>
    <cellStyle name="Normal 7 6 2 5 4" xfId="12694" xr:uid="{00000000-0005-0000-0000-000002910000}"/>
    <cellStyle name="Normal 7 6 2 5 4 2" xfId="43016" xr:uid="{00000000-0005-0000-0000-000003910000}"/>
    <cellStyle name="Normal 7 6 2 5 4 3" xfId="27792" xr:uid="{00000000-0005-0000-0000-000004910000}"/>
    <cellStyle name="Normal 7 6 2 5 5" xfId="7673" xr:uid="{00000000-0005-0000-0000-000005910000}"/>
    <cellStyle name="Normal 7 6 2 5 5 2" xfId="37999" xr:uid="{00000000-0005-0000-0000-000006910000}"/>
    <cellStyle name="Normal 7 6 2 5 5 3" xfId="22775" xr:uid="{00000000-0005-0000-0000-000007910000}"/>
    <cellStyle name="Normal 7 6 2 5 6" xfId="32987" xr:uid="{00000000-0005-0000-0000-000008910000}"/>
    <cellStyle name="Normal 7 6 2 5 7" xfId="17762" xr:uid="{00000000-0005-0000-0000-000009910000}"/>
    <cellStyle name="Normal 7 6 2 6" xfId="3455" xr:uid="{00000000-0005-0000-0000-00000A910000}"/>
    <cellStyle name="Normal 7 6 2 6 2" xfId="13529" xr:uid="{00000000-0005-0000-0000-00000B910000}"/>
    <cellStyle name="Normal 7 6 2 6 2 2" xfId="43851" xr:uid="{00000000-0005-0000-0000-00000C910000}"/>
    <cellStyle name="Normal 7 6 2 6 2 3" xfId="28627" xr:uid="{00000000-0005-0000-0000-00000D910000}"/>
    <cellStyle name="Normal 7 6 2 6 3" xfId="8509" xr:uid="{00000000-0005-0000-0000-00000E910000}"/>
    <cellStyle name="Normal 7 6 2 6 3 2" xfId="38834" xr:uid="{00000000-0005-0000-0000-00000F910000}"/>
    <cellStyle name="Normal 7 6 2 6 3 3" xfId="23610" xr:uid="{00000000-0005-0000-0000-000010910000}"/>
    <cellStyle name="Normal 7 6 2 6 4" xfId="33821" xr:uid="{00000000-0005-0000-0000-000011910000}"/>
    <cellStyle name="Normal 7 6 2 6 5" xfId="18597" xr:uid="{00000000-0005-0000-0000-000012910000}"/>
    <cellStyle name="Normal 7 6 2 7" xfId="5148" xr:uid="{00000000-0005-0000-0000-000013910000}"/>
    <cellStyle name="Normal 7 6 2 7 2" xfId="15200" xr:uid="{00000000-0005-0000-0000-000014910000}"/>
    <cellStyle name="Normal 7 6 2 7 2 2" xfId="45522" xr:uid="{00000000-0005-0000-0000-000015910000}"/>
    <cellStyle name="Normal 7 6 2 7 2 3" xfId="30298" xr:uid="{00000000-0005-0000-0000-000016910000}"/>
    <cellStyle name="Normal 7 6 2 7 3" xfId="10180" xr:uid="{00000000-0005-0000-0000-000017910000}"/>
    <cellStyle name="Normal 7 6 2 7 3 2" xfId="40505" xr:uid="{00000000-0005-0000-0000-000018910000}"/>
    <cellStyle name="Normal 7 6 2 7 3 3" xfId="25281" xr:uid="{00000000-0005-0000-0000-000019910000}"/>
    <cellStyle name="Normal 7 6 2 7 4" xfId="35492" xr:uid="{00000000-0005-0000-0000-00001A910000}"/>
    <cellStyle name="Normal 7 6 2 7 5" xfId="20268" xr:uid="{00000000-0005-0000-0000-00001B910000}"/>
    <cellStyle name="Normal 7 6 2 8" xfId="11858" xr:uid="{00000000-0005-0000-0000-00001C910000}"/>
    <cellStyle name="Normal 7 6 2 8 2" xfId="42180" xr:uid="{00000000-0005-0000-0000-00001D910000}"/>
    <cellStyle name="Normal 7 6 2 8 3" xfId="26956" xr:uid="{00000000-0005-0000-0000-00001E910000}"/>
    <cellStyle name="Normal 7 6 2 9" xfId="6837" xr:uid="{00000000-0005-0000-0000-00001F910000}"/>
    <cellStyle name="Normal 7 6 2 9 2" xfId="37163" xr:uid="{00000000-0005-0000-0000-000020910000}"/>
    <cellStyle name="Normal 7 6 2 9 3" xfId="21939" xr:uid="{00000000-0005-0000-0000-000021910000}"/>
    <cellStyle name="Normal 7 6 3" xfId="1801" xr:uid="{00000000-0005-0000-0000-000022910000}"/>
    <cellStyle name="Normal 7 6 3 10" xfId="16978" xr:uid="{00000000-0005-0000-0000-000023910000}"/>
    <cellStyle name="Normal 7 6 3 2" xfId="2020" xr:uid="{00000000-0005-0000-0000-000024910000}"/>
    <cellStyle name="Normal 7 6 3 2 2" xfId="2441" xr:uid="{00000000-0005-0000-0000-000025910000}"/>
    <cellStyle name="Normal 7 6 3 2 2 2" xfId="3280" xr:uid="{00000000-0005-0000-0000-000026910000}"/>
    <cellStyle name="Normal 7 6 3 2 2 2 2" xfId="4970" xr:uid="{00000000-0005-0000-0000-000027910000}"/>
    <cellStyle name="Normal 7 6 3 2 2 2 2 2" xfId="15043" xr:uid="{00000000-0005-0000-0000-000028910000}"/>
    <cellStyle name="Normal 7 6 3 2 2 2 2 2 2" xfId="45365" xr:uid="{00000000-0005-0000-0000-000029910000}"/>
    <cellStyle name="Normal 7 6 3 2 2 2 2 2 3" xfId="30141" xr:uid="{00000000-0005-0000-0000-00002A910000}"/>
    <cellStyle name="Normal 7 6 3 2 2 2 2 3" xfId="10023" xr:uid="{00000000-0005-0000-0000-00002B910000}"/>
    <cellStyle name="Normal 7 6 3 2 2 2 2 3 2" xfId="40348" xr:uid="{00000000-0005-0000-0000-00002C910000}"/>
    <cellStyle name="Normal 7 6 3 2 2 2 2 3 3" xfId="25124" xr:uid="{00000000-0005-0000-0000-00002D910000}"/>
    <cellStyle name="Normal 7 6 3 2 2 2 2 4" xfId="35335" xr:uid="{00000000-0005-0000-0000-00002E910000}"/>
    <cellStyle name="Normal 7 6 3 2 2 2 2 5" xfId="20111" xr:uid="{00000000-0005-0000-0000-00002F910000}"/>
    <cellStyle name="Normal 7 6 3 2 2 2 3" xfId="6662" xr:uid="{00000000-0005-0000-0000-000030910000}"/>
    <cellStyle name="Normal 7 6 3 2 2 2 3 2" xfId="16714" xr:uid="{00000000-0005-0000-0000-000031910000}"/>
    <cellStyle name="Normal 7 6 3 2 2 2 3 2 2" xfId="47036" xr:uid="{00000000-0005-0000-0000-000032910000}"/>
    <cellStyle name="Normal 7 6 3 2 2 2 3 2 3" xfId="31812" xr:uid="{00000000-0005-0000-0000-000033910000}"/>
    <cellStyle name="Normal 7 6 3 2 2 2 3 3" xfId="11694" xr:uid="{00000000-0005-0000-0000-000034910000}"/>
    <cellStyle name="Normal 7 6 3 2 2 2 3 3 2" xfId="42019" xr:uid="{00000000-0005-0000-0000-000035910000}"/>
    <cellStyle name="Normal 7 6 3 2 2 2 3 3 3" xfId="26795" xr:uid="{00000000-0005-0000-0000-000036910000}"/>
    <cellStyle name="Normal 7 6 3 2 2 2 3 4" xfId="37006" xr:uid="{00000000-0005-0000-0000-000037910000}"/>
    <cellStyle name="Normal 7 6 3 2 2 2 3 5" xfId="21782" xr:uid="{00000000-0005-0000-0000-000038910000}"/>
    <cellStyle name="Normal 7 6 3 2 2 2 4" xfId="13372" xr:uid="{00000000-0005-0000-0000-000039910000}"/>
    <cellStyle name="Normal 7 6 3 2 2 2 4 2" xfId="43694" xr:uid="{00000000-0005-0000-0000-00003A910000}"/>
    <cellStyle name="Normal 7 6 3 2 2 2 4 3" xfId="28470" xr:uid="{00000000-0005-0000-0000-00003B910000}"/>
    <cellStyle name="Normal 7 6 3 2 2 2 5" xfId="8351" xr:uid="{00000000-0005-0000-0000-00003C910000}"/>
    <cellStyle name="Normal 7 6 3 2 2 2 5 2" xfId="38677" xr:uid="{00000000-0005-0000-0000-00003D910000}"/>
    <cellStyle name="Normal 7 6 3 2 2 2 5 3" xfId="23453" xr:uid="{00000000-0005-0000-0000-00003E910000}"/>
    <cellStyle name="Normal 7 6 3 2 2 2 6" xfId="33665" xr:uid="{00000000-0005-0000-0000-00003F910000}"/>
    <cellStyle name="Normal 7 6 3 2 2 2 7" xfId="18440" xr:uid="{00000000-0005-0000-0000-000040910000}"/>
    <cellStyle name="Normal 7 6 3 2 2 3" xfId="4133" xr:uid="{00000000-0005-0000-0000-000041910000}"/>
    <cellStyle name="Normal 7 6 3 2 2 3 2" xfId="14207" xr:uid="{00000000-0005-0000-0000-000042910000}"/>
    <cellStyle name="Normal 7 6 3 2 2 3 2 2" xfId="44529" xr:uid="{00000000-0005-0000-0000-000043910000}"/>
    <cellStyle name="Normal 7 6 3 2 2 3 2 3" xfId="29305" xr:uid="{00000000-0005-0000-0000-000044910000}"/>
    <cellStyle name="Normal 7 6 3 2 2 3 3" xfId="9187" xr:uid="{00000000-0005-0000-0000-000045910000}"/>
    <cellStyle name="Normal 7 6 3 2 2 3 3 2" xfId="39512" xr:uid="{00000000-0005-0000-0000-000046910000}"/>
    <cellStyle name="Normal 7 6 3 2 2 3 3 3" xfId="24288" xr:uid="{00000000-0005-0000-0000-000047910000}"/>
    <cellStyle name="Normal 7 6 3 2 2 3 4" xfId="34499" xr:uid="{00000000-0005-0000-0000-000048910000}"/>
    <cellStyle name="Normal 7 6 3 2 2 3 5" xfId="19275" xr:uid="{00000000-0005-0000-0000-000049910000}"/>
    <cellStyle name="Normal 7 6 3 2 2 4" xfId="5826" xr:uid="{00000000-0005-0000-0000-00004A910000}"/>
    <cellStyle name="Normal 7 6 3 2 2 4 2" xfId="15878" xr:uid="{00000000-0005-0000-0000-00004B910000}"/>
    <cellStyle name="Normal 7 6 3 2 2 4 2 2" xfId="46200" xr:uid="{00000000-0005-0000-0000-00004C910000}"/>
    <cellStyle name="Normal 7 6 3 2 2 4 2 3" xfId="30976" xr:uid="{00000000-0005-0000-0000-00004D910000}"/>
    <cellStyle name="Normal 7 6 3 2 2 4 3" xfId="10858" xr:uid="{00000000-0005-0000-0000-00004E910000}"/>
    <cellStyle name="Normal 7 6 3 2 2 4 3 2" xfId="41183" xr:uid="{00000000-0005-0000-0000-00004F910000}"/>
    <cellStyle name="Normal 7 6 3 2 2 4 3 3" xfId="25959" xr:uid="{00000000-0005-0000-0000-000050910000}"/>
    <cellStyle name="Normal 7 6 3 2 2 4 4" xfId="36170" xr:uid="{00000000-0005-0000-0000-000051910000}"/>
    <cellStyle name="Normal 7 6 3 2 2 4 5" xfId="20946" xr:uid="{00000000-0005-0000-0000-000052910000}"/>
    <cellStyle name="Normal 7 6 3 2 2 5" xfId="12536" xr:uid="{00000000-0005-0000-0000-000053910000}"/>
    <cellStyle name="Normal 7 6 3 2 2 5 2" xfId="42858" xr:uid="{00000000-0005-0000-0000-000054910000}"/>
    <cellStyle name="Normal 7 6 3 2 2 5 3" xfId="27634" xr:uid="{00000000-0005-0000-0000-000055910000}"/>
    <cellStyle name="Normal 7 6 3 2 2 6" xfId="7515" xr:uid="{00000000-0005-0000-0000-000056910000}"/>
    <cellStyle name="Normal 7 6 3 2 2 6 2" xfId="37841" xr:uid="{00000000-0005-0000-0000-000057910000}"/>
    <cellStyle name="Normal 7 6 3 2 2 6 3" xfId="22617" xr:uid="{00000000-0005-0000-0000-000058910000}"/>
    <cellStyle name="Normal 7 6 3 2 2 7" xfId="32829" xr:uid="{00000000-0005-0000-0000-000059910000}"/>
    <cellStyle name="Normal 7 6 3 2 2 8" xfId="17604" xr:uid="{00000000-0005-0000-0000-00005A910000}"/>
    <cellStyle name="Normal 7 6 3 2 3" xfId="2862" xr:uid="{00000000-0005-0000-0000-00005B910000}"/>
    <cellStyle name="Normal 7 6 3 2 3 2" xfId="4552" xr:uid="{00000000-0005-0000-0000-00005C910000}"/>
    <cellStyle name="Normal 7 6 3 2 3 2 2" xfId="14625" xr:uid="{00000000-0005-0000-0000-00005D910000}"/>
    <cellStyle name="Normal 7 6 3 2 3 2 2 2" xfId="44947" xr:uid="{00000000-0005-0000-0000-00005E910000}"/>
    <cellStyle name="Normal 7 6 3 2 3 2 2 3" xfId="29723" xr:uid="{00000000-0005-0000-0000-00005F910000}"/>
    <cellStyle name="Normal 7 6 3 2 3 2 3" xfId="9605" xr:uid="{00000000-0005-0000-0000-000060910000}"/>
    <cellStyle name="Normal 7 6 3 2 3 2 3 2" xfId="39930" xr:uid="{00000000-0005-0000-0000-000061910000}"/>
    <cellStyle name="Normal 7 6 3 2 3 2 3 3" xfId="24706" xr:uid="{00000000-0005-0000-0000-000062910000}"/>
    <cellStyle name="Normal 7 6 3 2 3 2 4" xfId="34917" xr:uid="{00000000-0005-0000-0000-000063910000}"/>
    <cellStyle name="Normal 7 6 3 2 3 2 5" xfId="19693" xr:uid="{00000000-0005-0000-0000-000064910000}"/>
    <cellStyle name="Normal 7 6 3 2 3 3" xfId="6244" xr:uid="{00000000-0005-0000-0000-000065910000}"/>
    <cellStyle name="Normal 7 6 3 2 3 3 2" xfId="16296" xr:uid="{00000000-0005-0000-0000-000066910000}"/>
    <cellStyle name="Normal 7 6 3 2 3 3 2 2" xfId="46618" xr:uid="{00000000-0005-0000-0000-000067910000}"/>
    <cellStyle name="Normal 7 6 3 2 3 3 2 3" xfId="31394" xr:uid="{00000000-0005-0000-0000-000068910000}"/>
    <cellStyle name="Normal 7 6 3 2 3 3 3" xfId="11276" xr:uid="{00000000-0005-0000-0000-000069910000}"/>
    <cellStyle name="Normal 7 6 3 2 3 3 3 2" xfId="41601" xr:uid="{00000000-0005-0000-0000-00006A910000}"/>
    <cellStyle name="Normal 7 6 3 2 3 3 3 3" xfId="26377" xr:uid="{00000000-0005-0000-0000-00006B910000}"/>
    <cellStyle name="Normal 7 6 3 2 3 3 4" xfId="36588" xr:uid="{00000000-0005-0000-0000-00006C910000}"/>
    <cellStyle name="Normal 7 6 3 2 3 3 5" xfId="21364" xr:uid="{00000000-0005-0000-0000-00006D910000}"/>
    <cellStyle name="Normal 7 6 3 2 3 4" xfId="12954" xr:uid="{00000000-0005-0000-0000-00006E910000}"/>
    <cellStyle name="Normal 7 6 3 2 3 4 2" xfId="43276" xr:uid="{00000000-0005-0000-0000-00006F910000}"/>
    <cellStyle name="Normal 7 6 3 2 3 4 3" xfId="28052" xr:uid="{00000000-0005-0000-0000-000070910000}"/>
    <cellStyle name="Normal 7 6 3 2 3 5" xfId="7933" xr:uid="{00000000-0005-0000-0000-000071910000}"/>
    <cellStyle name="Normal 7 6 3 2 3 5 2" xfId="38259" xr:uid="{00000000-0005-0000-0000-000072910000}"/>
    <cellStyle name="Normal 7 6 3 2 3 5 3" xfId="23035" xr:uid="{00000000-0005-0000-0000-000073910000}"/>
    <cellStyle name="Normal 7 6 3 2 3 6" xfId="33247" xr:uid="{00000000-0005-0000-0000-000074910000}"/>
    <cellStyle name="Normal 7 6 3 2 3 7" xfId="18022" xr:uid="{00000000-0005-0000-0000-000075910000}"/>
    <cellStyle name="Normal 7 6 3 2 4" xfId="3715" xr:uid="{00000000-0005-0000-0000-000076910000}"/>
    <cellStyle name="Normal 7 6 3 2 4 2" xfId="13789" xr:uid="{00000000-0005-0000-0000-000077910000}"/>
    <cellStyle name="Normal 7 6 3 2 4 2 2" xfId="44111" xr:uid="{00000000-0005-0000-0000-000078910000}"/>
    <cellStyle name="Normal 7 6 3 2 4 2 3" xfId="28887" xr:uid="{00000000-0005-0000-0000-000079910000}"/>
    <cellStyle name="Normal 7 6 3 2 4 3" xfId="8769" xr:uid="{00000000-0005-0000-0000-00007A910000}"/>
    <cellStyle name="Normal 7 6 3 2 4 3 2" xfId="39094" xr:uid="{00000000-0005-0000-0000-00007B910000}"/>
    <cellStyle name="Normal 7 6 3 2 4 3 3" xfId="23870" xr:uid="{00000000-0005-0000-0000-00007C910000}"/>
    <cellStyle name="Normal 7 6 3 2 4 4" xfId="34081" xr:uid="{00000000-0005-0000-0000-00007D910000}"/>
    <cellStyle name="Normal 7 6 3 2 4 5" xfId="18857" xr:uid="{00000000-0005-0000-0000-00007E910000}"/>
    <cellStyle name="Normal 7 6 3 2 5" xfId="5408" xr:uid="{00000000-0005-0000-0000-00007F910000}"/>
    <cellStyle name="Normal 7 6 3 2 5 2" xfId="15460" xr:uid="{00000000-0005-0000-0000-000080910000}"/>
    <cellStyle name="Normal 7 6 3 2 5 2 2" xfId="45782" xr:uid="{00000000-0005-0000-0000-000081910000}"/>
    <cellStyle name="Normal 7 6 3 2 5 2 3" xfId="30558" xr:uid="{00000000-0005-0000-0000-000082910000}"/>
    <cellStyle name="Normal 7 6 3 2 5 3" xfId="10440" xr:uid="{00000000-0005-0000-0000-000083910000}"/>
    <cellStyle name="Normal 7 6 3 2 5 3 2" xfId="40765" xr:uid="{00000000-0005-0000-0000-000084910000}"/>
    <cellStyle name="Normal 7 6 3 2 5 3 3" xfId="25541" xr:uid="{00000000-0005-0000-0000-000085910000}"/>
    <cellStyle name="Normal 7 6 3 2 5 4" xfId="35752" xr:uid="{00000000-0005-0000-0000-000086910000}"/>
    <cellStyle name="Normal 7 6 3 2 5 5" xfId="20528" xr:uid="{00000000-0005-0000-0000-000087910000}"/>
    <cellStyle name="Normal 7 6 3 2 6" xfId="12118" xr:uid="{00000000-0005-0000-0000-000088910000}"/>
    <cellStyle name="Normal 7 6 3 2 6 2" xfId="42440" xr:uid="{00000000-0005-0000-0000-000089910000}"/>
    <cellStyle name="Normal 7 6 3 2 6 3" xfId="27216" xr:uid="{00000000-0005-0000-0000-00008A910000}"/>
    <cellStyle name="Normal 7 6 3 2 7" xfId="7097" xr:uid="{00000000-0005-0000-0000-00008B910000}"/>
    <cellStyle name="Normal 7 6 3 2 7 2" xfId="37423" xr:uid="{00000000-0005-0000-0000-00008C910000}"/>
    <cellStyle name="Normal 7 6 3 2 7 3" xfId="22199" xr:uid="{00000000-0005-0000-0000-00008D910000}"/>
    <cellStyle name="Normal 7 6 3 2 8" xfId="32411" xr:uid="{00000000-0005-0000-0000-00008E910000}"/>
    <cellStyle name="Normal 7 6 3 2 9" xfId="17186" xr:uid="{00000000-0005-0000-0000-00008F910000}"/>
    <cellStyle name="Normal 7 6 3 3" xfId="2233" xr:uid="{00000000-0005-0000-0000-000090910000}"/>
    <cellStyle name="Normal 7 6 3 3 2" xfId="3072" xr:uid="{00000000-0005-0000-0000-000091910000}"/>
    <cellStyle name="Normal 7 6 3 3 2 2" xfId="4762" xr:uid="{00000000-0005-0000-0000-000092910000}"/>
    <cellStyle name="Normal 7 6 3 3 2 2 2" xfId="14835" xr:uid="{00000000-0005-0000-0000-000093910000}"/>
    <cellStyle name="Normal 7 6 3 3 2 2 2 2" xfId="45157" xr:uid="{00000000-0005-0000-0000-000094910000}"/>
    <cellStyle name="Normal 7 6 3 3 2 2 2 3" xfId="29933" xr:uid="{00000000-0005-0000-0000-000095910000}"/>
    <cellStyle name="Normal 7 6 3 3 2 2 3" xfId="9815" xr:uid="{00000000-0005-0000-0000-000096910000}"/>
    <cellStyle name="Normal 7 6 3 3 2 2 3 2" xfId="40140" xr:uid="{00000000-0005-0000-0000-000097910000}"/>
    <cellStyle name="Normal 7 6 3 3 2 2 3 3" xfId="24916" xr:uid="{00000000-0005-0000-0000-000098910000}"/>
    <cellStyle name="Normal 7 6 3 3 2 2 4" xfId="35127" xr:uid="{00000000-0005-0000-0000-000099910000}"/>
    <cellStyle name="Normal 7 6 3 3 2 2 5" xfId="19903" xr:uid="{00000000-0005-0000-0000-00009A910000}"/>
    <cellStyle name="Normal 7 6 3 3 2 3" xfId="6454" xr:uid="{00000000-0005-0000-0000-00009B910000}"/>
    <cellStyle name="Normal 7 6 3 3 2 3 2" xfId="16506" xr:uid="{00000000-0005-0000-0000-00009C910000}"/>
    <cellStyle name="Normal 7 6 3 3 2 3 2 2" xfId="46828" xr:uid="{00000000-0005-0000-0000-00009D910000}"/>
    <cellStyle name="Normal 7 6 3 3 2 3 2 3" xfId="31604" xr:uid="{00000000-0005-0000-0000-00009E910000}"/>
    <cellStyle name="Normal 7 6 3 3 2 3 3" xfId="11486" xr:uid="{00000000-0005-0000-0000-00009F910000}"/>
    <cellStyle name="Normal 7 6 3 3 2 3 3 2" xfId="41811" xr:uid="{00000000-0005-0000-0000-0000A0910000}"/>
    <cellStyle name="Normal 7 6 3 3 2 3 3 3" xfId="26587" xr:uid="{00000000-0005-0000-0000-0000A1910000}"/>
    <cellStyle name="Normal 7 6 3 3 2 3 4" xfId="36798" xr:uid="{00000000-0005-0000-0000-0000A2910000}"/>
    <cellStyle name="Normal 7 6 3 3 2 3 5" xfId="21574" xr:uid="{00000000-0005-0000-0000-0000A3910000}"/>
    <cellStyle name="Normal 7 6 3 3 2 4" xfId="13164" xr:uid="{00000000-0005-0000-0000-0000A4910000}"/>
    <cellStyle name="Normal 7 6 3 3 2 4 2" xfId="43486" xr:uid="{00000000-0005-0000-0000-0000A5910000}"/>
    <cellStyle name="Normal 7 6 3 3 2 4 3" xfId="28262" xr:uid="{00000000-0005-0000-0000-0000A6910000}"/>
    <cellStyle name="Normal 7 6 3 3 2 5" xfId="8143" xr:uid="{00000000-0005-0000-0000-0000A7910000}"/>
    <cellStyle name="Normal 7 6 3 3 2 5 2" xfId="38469" xr:uid="{00000000-0005-0000-0000-0000A8910000}"/>
    <cellStyle name="Normal 7 6 3 3 2 5 3" xfId="23245" xr:uid="{00000000-0005-0000-0000-0000A9910000}"/>
    <cellStyle name="Normal 7 6 3 3 2 6" xfId="33457" xr:uid="{00000000-0005-0000-0000-0000AA910000}"/>
    <cellStyle name="Normal 7 6 3 3 2 7" xfId="18232" xr:uid="{00000000-0005-0000-0000-0000AB910000}"/>
    <cellStyle name="Normal 7 6 3 3 3" xfId="3925" xr:uid="{00000000-0005-0000-0000-0000AC910000}"/>
    <cellStyle name="Normal 7 6 3 3 3 2" xfId="13999" xr:uid="{00000000-0005-0000-0000-0000AD910000}"/>
    <cellStyle name="Normal 7 6 3 3 3 2 2" xfId="44321" xr:uid="{00000000-0005-0000-0000-0000AE910000}"/>
    <cellStyle name="Normal 7 6 3 3 3 2 3" xfId="29097" xr:uid="{00000000-0005-0000-0000-0000AF910000}"/>
    <cellStyle name="Normal 7 6 3 3 3 3" xfId="8979" xr:uid="{00000000-0005-0000-0000-0000B0910000}"/>
    <cellStyle name="Normal 7 6 3 3 3 3 2" xfId="39304" xr:uid="{00000000-0005-0000-0000-0000B1910000}"/>
    <cellStyle name="Normal 7 6 3 3 3 3 3" xfId="24080" xr:uid="{00000000-0005-0000-0000-0000B2910000}"/>
    <cellStyle name="Normal 7 6 3 3 3 4" xfId="34291" xr:uid="{00000000-0005-0000-0000-0000B3910000}"/>
    <cellStyle name="Normal 7 6 3 3 3 5" xfId="19067" xr:uid="{00000000-0005-0000-0000-0000B4910000}"/>
    <cellStyle name="Normal 7 6 3 3 4" xfId="5618" xr:uid="{00000000-0005-0000-0000-0000B5910000}"/>
    <cellStyle name="Normal 7 6 3 3 4 2" xfId="15670" xr:uid="{00000000-0005-0000-0000-0000B6910000}"/>
    <cellStyle name="Normal 7 6 3 3 4 2 2" xfId="45992" xr:uid="{00000000-0005-0000-0000-0000B7910000}"/>
    <cellStyle name="Normal 7 6 3 3 4 2 3" xfId="30768" xr:uid="{00000000-0005-0000-0000-0000B8910000}"/>
    <cellStyle name="Normal 7 6 3 3 4 3" xfId="10650" xr:uid="{00000000-0005-0000-0000-0000B9910000}"/>
    <cellStyle name="Normal 7 6 3 3 4 3 2" xfId="40975" xr:uid="{00000000-0005-0000-0000-0000BA910000}"/>
    <cellStyle name="Normal 7 6 3 3 4 3 3" xfId="25751" xr:uid="{00000000-0005-0000-0000-0000BB910000}"/>
    <cellStyle name="Normal 7 6 3 3 4 4" xfId="35962" xr:uid="{00000000-0005-0000-0000-0000BC910000}"/>
    <cellStyle name="Normal 7 6 3 3 4 5" xfId="20738" xr:uid="{00000000-0005-0000-0000-0000BD910000}"/>
    <cellStyle name="Normal 7 6 3 3 5" xfId="12328" xr:uid="{00000000-0005-0000-0000-0000BE910000}"/>
    <cellStyle name="Normal 7 6 3 3 5 2" xfId="42650" xr:uid="{00000000-0005-0000-0000-0000BF910000}"/>
    <cellStyle name="Normal 7 6 3 3 5 3" xfId="27426" xr:uid="{00000000-0005-0000-0000-0000C0910000}"/>
    <cellStyle name="Normal 7 6 3 3 6" xfId="7307" xr:uid="{00000000-0005-0000-0000-0000C1910000}"/>
    <cellStyle name="Normal 7 6 3 3 6 2" xfId="37633" xr:uid="{00000000-0005-0000-0000-0000C2910000}"/>
    <cellStyle name="Normal 7 6 3 3 6 3" xfId="22409" xr:uid="{00000000-0005-0000-0000-0000C3910000}"/>
    <cellStyle name="Normal 7 6 3 3 7" xfId="32621" xr:uid="{00000000-0005-0000-0000-0000C4910000}"/>
    <cellStyle name="Normal 7 6 3 3 8" xfId="17396" xr:uid="{00000000-0005-0000-0000-0000C5910000}"/>
    <cellStyle name="Normal 7 6 3 4" xfId="2654" xr:uid="{00000000-0005-0000-0000-0000C6910000}"/>
    <cellStyle name="Normal 7 6 3 4 2" xfId="4344" xr:uid="{00000000-0005-0000-0000-0000C7910000}"/>
    <cellStyle name="Normal 7 6 3 4 2 2" xfId="14417" xr:uid="{00000000-0005-0000-0000-0000C8910000}"/>
    <cellStyle name="Normal 7 6 3 4 2 2 2" xfId="44739" xr:uid="{00000000-0005-0000-0000-0000C9910000}"/>
    <cellStyle name="Normal 7 6 3 4 2 2 3" xfId="29515" xr:uid="{00000000-0005-0000-0000-0000CA910000}"/>
    <cellStyle name="Normal 7 6 3 4 2 3" xfId="9397" xr:uid="{00000000-0005-0000-0000-0000CB910000}"/>
    <cellStyle name="Normal 7 6 3 4 2 3 2" xfId="39722" xr:uid="{00000000-0005-0000-0000-0000CC910000}"/>
    <cellStyle name="Normal 7 6 3 4 2 3 3" xfId="24498" xr:uid="{00000000-0005-0000-0000-0000CD910000}"/>
    <cellStyle name="Normal 7 6 3 4 2 4" xfId="34709" xr:uid="{00000000-0005-0000-0000-0000CE910000}"/>
    <cellStyle name="Normal 7 6 3 4 2 5" xfId="19485" xr:uid="{00000000-0005-0000-0000-0000CF910000}"/>
    <cellStyle name="Normal 7 6 3 4 3" xfId="6036" xr:uid="{00000000-0005-0000-0000-0000D0910000}"/>
    <cellStyle name="Normal 7 6 3 4 3 2" xfId="16088" xr:uid="{00000000-0005-0000-0000-0000D1910000}"/>
    <cellStyle name="Normal 7 6 3 4 3 2 2" xfId="46410" xr:uid="{00000000-0005-0000-0000-0000D2910000}"/>
    <cellStyle name="Normal 7 6 3 4 3 2 3" xfId="31186" xr:uid="{00000000-0005-0000-0000-0000D3910000}"/>
    <cellStyle name="Normal 7 6 3 4 3 3" xfId="11068" xr:uid="{00000000-0005-0000-0000-0000D4910000}"/>
    <cellStyle name="Normal 7 6 3 4 3 3 2" xfId="41393" xr:uid="{00000000-0005-0000-0000-0000D5910000}"/>
    <cellStyle name="Normal 7 6 3 4 3 3 3" xfId="26169" xr:uid="{00000000-0005-0000-0000-0000D6910000}"/>
    <cellStyle name="Normal 7 6 3 4 3 4" xfId="36380" xr:uid="{00000000-0005-0000-0000-0000D7910000}"/>
    <cellStyle name="Normal 7 6 3 4 3 5" xfId="21156" xr:uid="{00000000-0005-0000-0000-0000D8910000}"/>
    <cellStyle name="Normal 7 6 3 4 4" xfId="12746" xr:uid="{00000000-0005-0000-0000-0000D9910000}"/>
    <cellStyle name="Normal 7 6 3 4 4 2" xfId="43068" xr:uid="{00000000-0005-0000-0000-0000DA910000}"/>
    <cellStyle name="Normal 7 6 3 4 4 3" xfId="27844" xr:uid="{00000000-0005-0000-0000-0000DB910000}"/>
    <cellStyle name="Normal 7 6 3 4 5" xfId="7725" xr:uid="{00000000-0005-0000-0000-0000DC910000}"/>
    <cellStyle name="Normal 7 6 3 4 5 2" xfId="38051" xr:uid="{00000000-0005-0000-0000-0000DD910000}"/>
    <cellStyle name="Normal 7 6 3 4 5 3" xfId="22827" xr:uid="{00000000-0005-0000-0000-0000DE910000}"/>
    <cellStyle name="Normal 7 6 3 4 6" xfId="33039" xr:uid="{00000000-0005-0000-0000-0000DF910000}"/>
    <cellStyle name="Normal 7 6 3 4 7" xfId="17814" xr:uid="{00000000-0005-0000-0000-0000E0910000}"/>
    <cellStyle name="Normal 7 6 3 5" xfId="3507" xr:uid="{00000000-0005-0000-0000-0000E1910000}"/>
    <cellStyle name="Normal 7 6 3 5 2" xfId="13581" xr:uid="{00000000-0005-0000-0000-0000E2910000}"/>
    <cellStyle name="Normal 7 6 3 5 2 2" xfId="43903" xr:uid="{00000000-0005-0000-0000-0000E3910000}"/>
    <cellStyle name="Normal 7 6 3 5 2 3" xfId="28679" xr:uid="{00000000-0005-0000-0000-0000E4910000}"/>
    <cellStyle name="Normal 7 6 3 5 3" xfId="8561" xr:uid="{00000000-0005-0000-0000-0000E5910000}"/>
    <cellStyle name="Normal 7 6 3 5 3 2" xfId="38886" xr:uid="{00000000-0005-0000-0000-0000E6910000}"/>
    <cellStyle name="Normal 7 6 3 5 3 3" xfId="23662" xr:uid="{00000000-0005-0000-0000-0000E7910000}"/>
    <cellStyle name="Normal 7 6 3 5 4" xfId="33873" xr:uid="{00000000-0005-0000-0000-0000E8910000}"/>
    <cellStyle name="Normal 7 6 3 5 5" xfId="18649" xr:uid="{00000000-0005-0000-0000-0000E9910000}"/>
    <cellStyle name="Normal 7 6 3 6" xfId="5200" xr:uid="{00000000-0005-0000-0000-0000EA910000}"/>
    <cellStyle name="Normal 7 6 3 6 2" xfId="15252" xr:uid="{00000000-0005-0000-0000-0000EB910000}"/>
    <cellStyle name="Normal 7 6 3 6 2 2" xfId="45574" xr:uid="{00000000-0005-0000-0000-0000EC910000}"/>
    <cellStyle name="Normal 7 6 3 6 2 3" xfId="30350" xr:uid="{00000000-0005-0000-0000-0000ED910000}"/>
    <cellStyle name="Normal 7 6 3 6 3" xfId="10232" xr:uid="{00000000-0005-0000-0000-0000EE910000}"/>
    <cellStyle name="Normal 7 6 3 6 3 2" xfId="40557" xr:uid="{00000000-0005-0000-0000-0000EF910000}"/>
    <cellStyle name="Normal 7 6 3 6 3 3" xfId="25333" xr:uid="{00000000-0005-0000-0000-0000F0910000}"/>
    <cellStyle name="Normal 7 6 3 6 4" xfId="35544" xr:uid="{00000000-0005-0000-0000-0000F1910000}"/>
    <cellStyle name="Normal 7 6 3 6 5" xfId="20320" xr:uid="{00000000-0005-0000-0000-0000F2910000}"/>
    <cellStyle name="Normal 7 6 3 7" xfId="11910" xr:uid="{00000000-0005-0000-0000-0000F3910000}"/>
    <cellStyle name="Normal 7 6 3 7 2" xfId="42232" xr:uid="{00000000-0005-0000-0000-0000F4910000}"/>
    <cellStyle name="Normal 7 6 3 7 3" xfId="27008" xr:uid="{00000000-0005-0000-0000-0000F5910000}"/>
    <cellStyle name="Normal 7 6 3 8" xfId="6889" xr:uid="{00000000-0005-0000-0000-0000F6910000}"/>
    <cellStyle name="Normal 7 6 3 8 2" xfId="37215" xr:uid="{00000000-0005-0000-0000-0000F7910000}"/>
    <cellStyle name="Normal 7 6 3 8 3" xfId="21991" xr:uid="{00000000-0005-0000-0000-0000F8910000}"/>
    <cellStyle name="Normal 7 6 3 9" xfId="32204" xr:uid="{00000000-0005-0000-0000-0000F9910000}"/>
    <cellStyle name="Normal 7 6 4" xfId="1914" xr:uid="{00000000-0005-0000-0000-0000FA910000}"/>
    <cellStyle name="Normal 7 6 4 2" xfId="2337" xr:uid="{00000000-0005-0000-0000-0000FB910000}"/>
    <cellStyle name="Normal 7 6 4 2 2" xfId="3176" xr:uid="{00000000-0005-0000-0000-0000FC910000}"/>
    <cellStyle name="Normal 7 6 4 2 2 2" xfId="4866" xr:uid="{00000000-0005-0000-0000-0000FD910000}"/>
    <cellStyle name="Normal 7 6 4 2 2 2 2" xfId="14939" xr:uid="{00000000-0005-0000-0000-0000FE910000}"/>
    <cellStyle name="Normal 7 6 4 2 2 2 2 2" xfId="45261" xr:uid="{00000000-0005-0000-0000-0000FF910000}"/>
    <cellStyle name="Normal 7 6 4 2 2 2 2 3" xfId="30037" xr:uid="{00000000-0005-0000-0000-000000920000}"/>
    <cellStyle name="Normal 7 6 4 2 2 2 3" xfId="9919" xr:uid="{00000000-0005-0000-0000-000001920000}"/>
    <cellStyle name="Normal 7 6 4 2 2 2 3 2" xfId="40244" xr:uid="{00000000-0005-0000-0000-000002920000}"/>
    <cellStyle name="Normal 7 6 4 2 2 2 3 3" xfId="25020" xr:uid="{00000000-0005-0000-0000-000003920000}"/>
    <cellStyle name="Normal 7 6 4 2 2 2 4" xfId="35231" xr:uid="{00000000-0005-0000-0000-000004920000}"/>
    <cellStyle name="Normal 7 6 4 2 2 2 5" xfId="20007" xr:uid="{00000000-0005-0000-0000-000005920000}"/>
    <cellStyle name="Normal 7 6 4 2 2 3" xfId="6558" xr:uid="{00000000-0005-0000-0000-000006920000}"/>
    <cellStyle name="Normal 7 6 4 2 2 3 2" xfId="16610" xr:uid="{00000000-0005-0000-0000-000007920000}"/>
    <cellStyle name="Normal 7 6 4 2 2 3 2 2" xfId="46932" xr:uid="{00000000-0005-0000-0000-000008920000}"/>
    <cellStyle name="Normal 7 6 4 2 2 3 2 3" xfId="31708" xr:uid="{00000000-0005-0000-0000-000009920000}"/>
    <cellStyle name="Normal 7 6 4 2 2 3 3" xfId="11590" xr:uid="{00000000-0005-0000-0000-00000A920000}"/>
    <cellStyle name="Normal 7 6 4 2 2 3 3 2" xfId="41915" xr:uid="{00000000-0005-0000-0000-00000B920000}"/>
    <cellStyle name="Normal 7 6 4 2 2 3 3 3" xfId="26691" xr:uid="{00000000-0005-0000-0000-00000C920000}"/>
    <cellStyle name="Normal 7 6 4 2 2 3 4" xfId="36902" xr:uid="{00000000-0005-0000-0000-00000D920000}"/>
    <cellStyle name="Normal 7 6 4 2 2 3 5" xfId="21678" xr:uid="{00000000-0005-0000-0000-00000E920000}"/>
    <cellStyle name="Normal 7 6 4 2 2 4" xfId="13268" xr:uid="{00000000-0005-0000-0000-00000F920000}"/>
    <cellStyle name="Normal 7 6 4 2 2 4 2" xfId="43590" xr:uid="{00000000-0005-0000-0000-000010920000}"/>
    <cellStyle name="Normal 7 6 4 2 2 4 3" xfId="28366" xr:uid="{00000000-0005-0000-0000-000011920000}"/>
    <cellStyle name="Normal 7 6 4 2 2 5" xfId="8247" xr:uid="{00000000-0005-0000-0000-000012920000}"/>
    <cellStyle name="Normal 7 6 4 2 2 5 2" xfId="38573" xr:uid="{00000000-0005-0000-0000-000013920000}"/>
    <cellStyle name="Normal 7 6 4 2 2 5 3" xfId="23349" xr:uid="{00000000-0005-0000-0000-000014920000}"/>
    <cellStyle name="Normal 7 6 4 2 2 6" xfId="33561" xr:uid="{00000000-0005-0000-0000-000015920000}"/>
    <cellStyle name="Normal 7 6 4 2 2 7" xfId="18336" xr:uid="{00000000-0005-0000-0000-000016920000}"/>
    <cellStyle name="Normal 7 6 4 2 3" xfId="4029" xr:uid="{00000000-0005-0000-0000-000017920000}"/>
    <cellStyle name="Normal 7 6 4 2 3 2" xfId="14103" xr:uid="{00000000-0005-0000-0000-000018920000}"/>
    <cellStyle name="Normal 7 6 4 2 3 2 2" xfId="44425" xr:uid="{00000000-0005-0000-0000-000019920000}"/>
    <cellStyle name="Normal 7 6 4 2 3 2 3" xfId="29201" xr:uid="{00000000-0005-0000-0000-00001A920000}"/>
    <cellStyle name="Normal 7 6 4 2 3 3" xfId="9083" xr:uid="{00000000-0005-0000-0000-00001B920000}"/>
    <cellStyle name="Normal 7 6 4 2 3 3 2" xfId="39408" xr:uid="{00000000-0005-0000-0000-00001C920000}"/>
    <cellStyle name="Normal 7 6 4 2 3 3 3" xfId="24184" xr:uid="{00000000-0005-0000-0000-00001D920000}"/>
    <cellStyle name="Normal 7 6 4 2 3 4" xfId="34395" xr:uid="{00000000-0005-0000-0000-00001E920000}"/>
    <cellStyle name="Normal 7 6 4 2 3 5" xfId="19171" xr:uid="{00000000-0005-0000-0000-00001F920000}"/>
    <cellStyle name="Normal 7 6 4 2 4" xfId="5722" xr:uid="{00000000-0005-0000-0000-000020920000}"/>
    <cellStyle name="Normal 7 6 4 2 4 2" xfId="15774" xr:uid="{00000000-0005-0000-0000-000021920000}"/>
    <cellStyle name="Normal 7 6 4 2 4 2 2" xfId="46096" xr:uid="{00000000-0005-0000-0000-000022920000}"/>
    <cellStyle name="Normal 7 6 4 2 4 2 3" xfId="30872" xr:uid="{00000000-0005-0000-0000-000023920000}"/>
    <cellStyle name="Normal 7 6 4 2 4 3" xfId="10754" xr:uid="{00000000-0005-0000-0000-000024920000}"/>
    <cellStyle name="Normal 7 6 4 2 4 3 2" xfId="41079" xr:uid="{00000000-0005-0000-0000-000025920000}"/>
    <cellStyle name="Normal 7 6 4 2 4 3 3" xfId="25855" xr:uid="{00000000-0005-0000-0000-000026920000}"/>
    <cellStyle name="Normal 7 6 4 2 4 4" xfId="36066" xr:uid="{00000000-0005-0000-0000-000027920000}"/>
    <cellStyle name="Normal 7 6 4 2 4 5" xfId="20842" xr:uid="{00000000-0005-0000-0000-000028920000}"/>
    <cellStyle name="Normal 7 6 4 2 5" xfId="12432" xr:uid="{00000000-0005-0000-0000-000029920000}"/>
    <cellStyle name="Normal 7 6 4 2 5 2" xfId="42754" xr:uid="{00000000-0005-0000-0000-00002A920000}"/>
    <cellStyle name="Normal 7 6 4 2 5 3" xfId="27530" xr:uid="{00000000-0005-0000-0000-00002B920000}"/>
    <cellStyle name="Normal 7 6 4 2 6" xfId="7411" xr:uid="{00000000-0005-0000-0000-00002C920000}"/>
    <cellStyle name="Normal 7 6 4 2 6 2" xfId="37737" xr:uid="{00000000-0005-0000-0000-00002D920000}"/>
    <cellStyle name="Normal 7 6 4 2 6 3" xfId="22513" xr:uid="{00000000-0005-0000-0000-00002E920000}"/>
    <cellStyle name="Normal 7 6 4 2 7" xfId="32725" xr:uid="{00000000-0005-0000-0000-00002F920000}"/>
    <cellStyle name="Normal 7 6 4 2 8" xfId="17500" xr:uid="{00000000-0005-0000-0000-000030920000}"/>
    <cellStyle name="Normal 7 6 4 3" xfId="2758" xr:uid="{00000000-0005-0000-0000-000031920000}"/>
    <cellStyle name="Normal 7 6 4 3 2" xfId="4448" xr:uid="{00000000-0005-0000-0000-000032920000}"/>
    <cellStyle name="Normal 7 6 4 3 2 2" xfId="14521" xr:uid="{00000000-0005-0000-0000-000033920000}"/>
    <cellStyle name="Normal 7 6 4 3 2 2 2" xfId="44843" xr:uid="{00000000-0005-0000-0000-000034920000}"/>
    <cellStyle name="Normal 7 6 4 3 2 2 3" xfId="29619" xr:uid="{00000000-0005-0000-0000-000035920000}"/>
    <cellStyle name="Normal 7 6 4 3 2 3" xfId="9501" xr:uid="{00000000-0005-0000-0000-000036920000}"/>
    <cellStyle name="Normal 7 6 4 3 2 3 2" xfId="39826" xr:uid="{00000000-0005-0000-0000-000037920000}"/>
    <cellStyle name="Normal 7 6 4 3 2 3 3" xfId="24602" xr:uid="{00000000-0005-0000-0000-000038920000}"/>
    <cellStyle name="Normal 7 6 4 3 2 4" xfId="34813" xr:uid="{00000000-0005-0000-0000-000039920000}"/>
    <cellStyle name="Normal 7 6 4 3 2 5" xfId="19589" xr:uid="{00000000-0005-0000-0000-00003A920000}"/>
    <cellStyle name="Normal 7 6 4 3 3" xfId="6140" xr:uid="{00000000-0005-0000-0000-00003B920000}"/>
    <cellStyle name="Normal 7 6 4 3 3 2" xfId="16192" xr:uid="{00000000-0005-0000-0000-00003C920000}"/>
    <cellStyle name="Normal 7 6 4 3 3 2 2" xfId="46514" xr:uid="{00000000-0005-0000-0000-00003D920000}"/>
    <cellStyle name="Normal 7 6 4 3 3 2 3" xfId="31290" xr:uid="{00000000-0005-0000-0000-00003E920000}"/>
    <cellStyle name="Normal 7 6 4 3 3 3" xfId="11172" xr:uid="{00000000-0005-0000-0000-00003F920000}"/>
    <cellStyle name="Normal 7 6 4 3 3 3 2" xfId="41497" xr:uid="{00000000-0005-0000-0000-000040920000}"/>
    <cellStyle name="Normal 7 6 4 3 3 3 3" xfId="26273" xr:uid="{00000000-0005-0000-0000-000041920000}"/>
    <cellStyle name="Normal 7 6 4 3 3 4" xfId="36484" xr:uid="{00000000-0005-0000-0000-000042920000}"/>
    <cellStyle name="Normal 7 6 4 3 3 5" xfId="21260" xr:uid="{00000000-0005-0000-0000-000043920000}"/>
    <cellStyle name="Normal 7 6 4 3 4" xfId="12850" xr:uid="{00000000-0005-0000-0000-000044920000}"/>
    <cellStyle name="Normal 7 6 4 3 4 2" xfId="43172" xr:uid="{00000000-0005-0000-0000-000045920000}"/>
    <cellStyle name="Normal 7 6 4 3 4 3" xfId="27948" xr:uid="{00000000-0005-0000-0000-000046920000}"/>
    <cellStyle name="Normal 7 6 4 3 5" xfId="7829" xr:uid="{00000000-0005-0000-0000-000047920000}"/>
    <cellStyle name="Normal 7 6 4 3 5 2" xfId="38155" xr:uid="{00000000-0005-0000-0000-000048920000}"/>
    <cellStyle name="Normal 7 6 4 3 5 3" xfId="22931" xr:uid="{00000000-0005-0000-0000-000049920000}"/>
    <cellStyle name="Normal 7 6 4 3 6" xfId="33143" xr:uid="{00000000-0005-0000-0000-00004A920000}"/>
    <cellStyle name="Normal 7 6 4 3 7" xfId="17918" xr:uid="{00000000-0005-0000-0000-00004B920000}"/>
    <cellStyle name="Normal 7 6 4 4" xfId="3611" xr:uid="{00000000-0005-0000-0000-00004C920000}"/>
    <cellStyle name="Normal 7 6 4 4 2" xfId="13685" xr:uid="{00000000-0005-0000-0000-00004D920000}"/>
    <cellStyle name="Normal 7 6 4 4 2 2" xfId="44007" xr:uid="{00000000-0005-0000-0000-00004E920000}"/>
    <cellStyle name="Normal 7 6 4 4 2 3" xfId="28783" xr:uid="{00000000-0005-0000-0000-00004F920000}"/>
    <cellStyle name="Normal 7 6 4 4 3" xfId="8665" xr:uid="{00000000-0005-0000-0000-000050920000}"/>
    <cellStyle name="Normal 7 6 4 4 3 2" xfId="38990" xr:uid="{00000000-0005-0000-0000-000051920000}"/>
    <cellStyle name="Normal 7 6 4 4 3 3" xfId="23766" xr:uid="{00000000-0005-0000-0000-000052920000}"/>
    <cellStyle name="Normal 7 6 4 4 4" xfId="33977" xr:uid="{00000000-0005-0000-0000-000053920000}"/>
    <cellStyle name="Normal 7 6 4 4 5" xfId="18753" xr:uid="{00000000-0005-0000-0000-000054920000}"/>
    <cellStyle name="Normal 7 6 4 5" xfId="5304" xr:uid="{00000000-0005-0000-0000-000055920000}"/>
    <cellStyle name="Normal 7 6 4 5 2" xfId="15356" xr:uid="{00000000-0005-0000-0000-000056920000}"/>
    <cellStyle name="Normal 7 6 4 5 2 2" xfId="45678" xr:uid="{00000000-0005-0000-0000-000057920000}"/>
    <cellStyle name="Normal 7 6 4 5 2 3" xfId="30454" xr:uid="{00000000-0005-0000-0000-000058920000}"/>
    <cellStyle name="Normal 7 6 4 5 3" xfId="10336" xr:uid="{00000000-0005-0000-0000-000059920000}"/>
    <cellStyle name="Normal 7 6 4 5 3 2" xfId="40661" xr:uid="{00000000-0005-0000-0000-00005A920000}"/>
    <cellStyle name="Normal 7 6 4 5 3 3" xfId="25437" xr:uid="{00000000-0005-0000-0000-00005B920000}"/>
    <cellStyle name="Normal 7 6 4 5 4" xfId="35648" xr:uid="{00000000-0005-0000-0000-00005C920000}"/>
    <cellStyle name="Normal 7 6 4 5 5" xfId="20424" xr:uid="{00000000-0005-0000-0000-00005D920000}"/>
    <cellStyle name="Normal 7 6 4 6" xfId="12014" xr:uid="{00000000-0005-0000-0000-00005E920000}"/>
    <cellStyle name="Normal 7 6 4 6 2" xfId="42336" xr:uid="{00000000-0005-0000-0000-00005F920000}"/>
    <cellStyle name="Normal 7 6 4 6 3" xfId="27112" xr:uid="{00000000-0005-0000-0000-000060920000}"/>
    <cellStyle name="Normal 7 6 4 7" xfId="6993" xr:uid="{00000000-0005-0000-0000-000061920000}"/>
    <cellStyle name="Normal 7 6 4 7 2" xfId="37319" xr:uid="{00000000-0005-0000-0000-000062920000}"/>
    <cellStyle name="Normal 7 6 4 7 3" xfId="22095" xr:uid="{00000000-0005-0000-0000-000063920000}"/>
    <cellStyle name="Normal 7 6 4 8" xfId="32307" xr:uid="{00000000-0005-0000-0000-000064920000}"/>
    <cellStyle name="Normal 7 6 4 9" xfId="17082" xr:uid="{00000000-0005-0000-0000-000065920000}"/>
    <cellStyle name="Normal 7 6 5" xfId="2127" xr:uid="{00000000-0005-0000-0000-000066920000}"/>
    <cellStyle name="Normal 7 6 5 2" xfId="2968" xr:uid="{00000000-0005-0000-0000-000067920000}"/>
    <cellStyle name="Normal 7 6 5 2 2" xfId="4658" xr:uid="{00000000-0005-0000-0000-000068920000}"/>
    <cellStyle name="Normal 7 6 5 2 2 2" xfId="14731" xr:uid="{00000000-0005-0000-0000-000069920000}"/>
    <cellStyle name="Normal 7 6 5 2 2 2 2" xfId="45053" xr:uid="{00000000-0005-0000-0000-00006A920000}"/>
    <cellStyle name="Normal 7 6 5 2 2 2 3" xfId="29829" xr:uid="{00000000-0005-0000-0000-00006B920000}"/>
    <cellStyle name="Normal 7 6 5 2 2 3" xfId="9711" xr:uid="{00000000-0005-0000-0000-00006C920000}"/>
    <cellStyle name="Normal 7 6 5 2 2 3 2" xfId="40036" xr:uid="{00000000-0005-0000-0000-00006D920000}"/>
    <cellStyle name="Normal 7 6 5 2 2 3 3" xfId="24812" xr:uid="{00000000-0005-0000-0000-00006E920000}"/>
    <cellStyle name="Normal 7 6 5 2 2 4" xfId="35023" xr:uid="{00000000-0005-0000-0000-00006F920000}"/>
    <cellStyle name="Normal 7 6 5 2 2 5" xfId="19799" xr:uid="{00000000-0005-0000-0000-000070920000}"/>
    <cellStyle name="Normal 7 6 5 2 3" xfId="6350" xr:uid="{00000000-0005-0000-0000-000071920000}"/>
    <cellStyle name="Normal 7 6 5 2 3 2" xfId="16402" xr:uid="{00000000-0005-0000-0000-000072920000}"/>
    <cellStyle name="Normal 7 6 5 2 3 2 2" xfId="46724" xr:uid="{00000000-0005-0000-0000-000073920000}"/>
    <cellStyle name="Normal 7 6 5 2 3 2 3" xfId="31500" xr:uid="{00000000-0005-0000-0000-000074920000}"/>
    <cellStyle name="Normal 7 6 5 2 3 3" xfId="11382" xr:uid="{00000000-0005-0000-0000-000075920000}"/>
    <cellStyle name="Normal 7 6 5 2 3 3 2" xfId="41707" xr:uid="{00000000-0005-0000-0000-000076920000}"/>
    <cellStyle name="Normal 7 6 5 2 3 3 3" xfId="26483" xr:uid="{00000000-0005-0000-0000-000077920000}"/>
    <cellStyle name="Normal 7 6 5 2 3 4" xfId="36694" xr:uid="{00000000-0005-0000-0000-000078920000}"/>
    <cellStyle name="Normal 7 6 5 2 3 5" xfId="21470" xr:uid="{00000000-0005-0000-0000-000079920000}"/>
    <cellStyle name="Normal 7 6 5 2 4" xfId="13060" xr:uid="{00000000-0005-0000-0000-00007A920000}"/>
    <cellStyle name="Normal 7 6 5 2 4 2" xfId="43382" xr:uid="{00000000-0005-0000-0000-00007B920000}"/>
    <cellStyle name="Normal 7 6 5 2 4 3" xfId="28158" xr:uid="{00000000-0005-0000-0000-00007C920000}"/>
    <cellStyle name="Normal 7 6 5 2 5" xfId="8039" xr:uid="{00000000-0005-0000-0000-00007D920000}"/>
    <cellStyle name="Normal 7 6 5 2 5 2" xfId="38365" xr:uid="{00000000-0005-0000-0000-00007E920000}"/>
    <cellStyle name="Normal 7 6 5 2 5 3" xfId="23141" xr:uid="{00000000-0005-0000-0000-00007F920000}"/>
    <cellStyle name="Normal 7 6 5 2 6" xfId="33353" xr:uid="{00000000-0005-0000-0000-000080920000}"/>
    <cellStyle name="Normal 7 6 5 2 7" xfId="18128" xr:uid="{00000000-0005-0000-0000-000081920000}"/>
    <cellStyle name="Normal 7 6 5 3" xfId="3821" xr:uid="{00000000-0005-0000-0000-000082920000}"/>
    <cellStyle name="Normal 7 6 5 3 2" xfId="13895" xr:uid="{00000000-0005-0000-0000-000083920000}"/>
    <cellStyle name="Normal 7 6 5 3 2 2" xfId="44217" xr:uid="{00000000-0005-0000-0000-000084920000}"/>
    <cellStyle name="Normal 7 6 5 3 2 3" xfId="28993" xr:uid="{00000000-0005-0000-0000-000085920000}"/>
    <cellStyle name="Normal 7 6 5 3 3" xfId="8875" xr:uid="{00000000-0005-0000-0000-000086920000}"/>
    <cellStyle name="Normal 7 6 5 3 3 2" xfId="39200" xr:uid="{00000000-0005-0000-0000-000087920000}"/>
    <cellStyle name="Normal 7 6 5 3 3 3" xfId="23976" xr:uid="{00000000-0005-0000-0000-000088920000}"/>
    <cellStyle name="Normal 7 6 5 3 4" xfId="34187" xr:uid="{00000000-0005-0000-0000-000089920000}"/>
    <cellStyle name="Normal 7 6 5 3 5" xfId="18963" xr:uid="{00000000-0005-0000-0000-00008A920000}"/>
    <cellStyle name="Normal 7 6 5 4" xfId="5514" xr:uid="{00000000-0005-0000-0000-00008B920000}"/>
    <cellStyle name="Normal 7 6 5 4 2" xfId="15566" xr:uid="{00000000-0005-0000-0000-00008C920000}"/>
    <cellStyle name="Normal 7 6 5 4 2 2" xfId="45888" xr:uid="{00000000-0005-0000-0000-00008D920000}"/>
    <cellStyle name="Normal 7 6 5 4 2 3" xfId="30664" xr:uid="{00000000-0005-0000-0000-00008E920000}"/>
    <cellStyle name="Normal 7 6 5 4 3" xfId="10546" xr:uid="{00000000-0005-0000-0000-00008F920000}"/>
    <cellStyle name="Normal 7 6 5 4 3 2" xfId="40871" xr:uid="{00000000-0005-0000-0000-000090920000}"/>
    <cellStyle name="Normal 7 6 5 4 3 3" xfId="25647" xr:uid="{00000000-0005-0000-0000-000091920000}"/>
    <cellStyle name="Normal 7 6 5 4 4" xfId="35858" xr:uid="{00000000-0005-0000-0000-000092920000}"/>
    <cellStyle name="Normal 7 6 5 4 5" xfId="20634" xr:uid="{00000000-0005-0000-0000-000093920000}"/>
    <cellStyle name="Normal 7 6 5 5" xfId="12224" xr:uid="{00000000-0005-0000-0000-000094920000}"/>
    <cellStyle name="Normal 7 6 5 5 2" xfId="42546" xr:uid="{00000000-0005-0000-0000-000095920000}"/>
    <cellStyle name="Normal 7 6 5 5 3" xfId="27322" xr:uid="{00000000-0005-0000-0000-000096920000}"/>
    <cellStyle name="Normal 7 6 5 6" xfId="7203" xr:uid="{00000000-0005-0000-0000-000097920000}"/>
    <cellStyle name="Normal 7 6 5 6 2" xfId="37529" xr:uid="{00000000-0005-0000-0000-000098920000}"/>
    <cellStyle name="Normal 7 6 5 6 3" xfId="22305" xr:uid="{00000000-0005-0000-0000-000099920000}"/>
    <cellStyle name="Normal 7 6 5 7" xfId="32517" xr:uid="{00000000-0005-0000-0000-00009A920000}"/>
    <cellStyle name="Normal 7 6 5 8" xfId="17292" xr:uid="{00000000-0005-0000-0000-00009B920000}"/>
    <cellStyle name="Normal 7 6 6" xfId="2548" xr:uid="{00000000-0005-0000-0000-00009C920000}"/>
    <cellStyle name="Normal 7 6 6 2" xfId="4240" xr:uid="{00000000-0005-0000-0000-00009D920000}"/>
    <cellStyle name="Normal 7 6 6 2 2" xfId="14313" xr:uid="{00000000-0005-0000-0000-00009E920000}"/>
    <cellStyle name="Normal 7 6 6 2 2 2" xfId="44635" xr:uid="{00000000-0005-0000-0000-00009F920000}"/>
    <cellStyle name="Normal 7 6 6 2 2 3" xfId="29411" xr:uid="{00000000-0005-0000-0000-0000A0920000}"/>
    <cellStyle name="Normal 7 6 6 2 3" xfId="9293" xr:uid="{00000000-0005-0000-0000-0000A1920000}"/>
    <cellStyle name="Normal 7 6 6 2 3 2" xfId="39618" xr:uid="{00000000-0005-0000-0000-0000A2920000}"/>
    <cellStyle name="Normal 7 6 6 2 3 3" xfId="24394" xr:uid="{00000000-0005-0000-0000-0000A3920000}"/>
    <cellStyle name="Normal 7 6 6 2 4" xfId="34605" xr:uid="{00000000-0005-0000-0000-0000A4920000}"/>
    <cellStyle name="Normal 7 6 6 2 5" xfId="19381" xr:uid="{00000000-0005-0000-0000-0000A5920000}"/>
    <cellStyle name="Normal 7 6 6 3" xfId="5932" xr:uid="{00000000-0005-0000-0000-0000A6920000}"/>
    <cellStyle name="Normal 7 6 6 3 2" xfId="15984" xr:uid="{00000000-0005-0000-0000-0000A7920000}"/>
    <cellStyle name="Normal 7 6 6 3 2 2" xfId="46306" xr:uid="{00000000-0005-0000-0000-0000A8920000}"/>
    <cellStyle name="Normal 7 6 6 3 2 3" xfId="31082" xr:uid="{00000000-0005-0000-0000-0000A9920000}"/>
    <cellStyle name="Normal 7 6 6 3 3" xfId="10964" xr:uid="{00000000-0005-0000-0000-0000AA920000}"/>
    <cellStyle name="Normal 7 6 6 3 3 2" xfId="41289" xr:uid="{00000000-0005-0000-0000-0000AB920000}"/>
    <cellStyle name="Normal 7 6 6 3 3 3" xfId="26065" xr:uid="{00000000-0005-0000-0000-0000AC920000}"/>
    <cellStyle name="Normal 7 6 6 3 4" xfId="36276" xr:uid="{00000000-0005-0000-0000-0000AD920000}"/>
    <cellStyle name="Normal 7 6 6 3 5" xfId="21052" xr:uid="{00000000-0005-0000-0000-0000AE920000}"/>
    <cellStyle name="Normal 7 6 6 4" xfId="12642" xr:uid="{00000000-0005-0000-0000-0000AF920000}"/>
    <cellStyle name="Normal 7 6 6 4 2" xfId="42964" xr:uid="{00000000-0005-0000-0000-0000B0920000}"/>
    <cellStyle name="Normal 7 6 6 4 3" xfId="27740" xr:uid="{00000000-0005-0000-0000-0000B1920000}"/>
    <cellStyle name="Normal 7 6 6 5" xfId="7621" xr:uid="{00000000-0005-0000-0000-0000B2920000}"/>
    <cellStyle name="Normal 7 6 6 5 2" xfId="37947" xr:uid="{00000000-0005-0000-0000-0000B3920000}"/>
    <cellStyle name="Normal 7 6 6 5 3" xfId="22723" xr:uid="{00000000-0005-0000-0000-0000B4920000}"/>
    <cellStyle name="Normal 7 6 6 6" xfId="32935" xr:uid="{00000000-0005-0000-0000-0000B5920000}"/>
    <cellStyle name="Normal 7 6 6 7" xfId="17710" xr:uid="{00000000-0005-0000-0000-0000B6920000}"/>
    <cellStyle name="Normal 7 6 7" xfId="3400" xr:uid="{00000000-0005-0000-0000-0000B7920000}"/>
    <cellStyle name="Normal 7 6 7 2" xfId="13477" xr:uid="{00000000-0005-0000-0000-0000B8920000}"/>
    <cellStyle name="Normal 7 6 7 2 2" xfId="43799" xr:uid="{00000000-0005-0000-0000-0000B9920000}"/>
    <cellStyle name="Normal 7 6 7 2 3" xfId="28575" xr:uid="{00000000-0005-0000-0000-0000BA920000}"/>
    <cellStyle name="Normal 7 6 7 3" xfId="8457" xr:uid="{00000000-0005-0000-0000-0000BB920000}"/>
    <cellStyle name="Normal 7 6 7 3 2" xfId="38782" xr:uid="{00000000-0005-0000-0000-0000BC920000}"/>
    <cellStyle name="Normal 7 6 7 3 3" xfId="23558" xr:uid="{00000000-0005-0000-0000-0000BD920000}"/>
    <cellStyle name="Normal 7 6 7 4" xfId="33769" xr:uid="{00000000-0005-0000-0000-0000BE920000}"/>
    <cellStyle name="Normal 7 6 7 5" xfId="18545" xr:uid="{00000000-0005-0000-0000-0000BF920000}"/>
    <cellStyle name="Normal 7 6 8" xfId="5094" xr:uid="{00000000-0005-0000-0000-0000C0920000}"/>
    <cellStyle name="Normal 7 6 8 2" xfId="15148" xr:uid="{00000000-0005-0000-0000-0000C1920000}"/>
    <cellStyle name="Normal 7 6 8 2 2" xfId="45470" xr:uid="{00000000-0005-0000-0000-0000C2920000}"/>
    <cellStyle name="Normal 7 6 8 2 3" xfId="30246" xr:uid="{00000000-0005-0000-0000-0000C3920000}"/>
    <cellStyle name="Normal 7 6 8 3" xfId="10128" xr:uid="{00000000-0005-0000-0000-0000C4920000}"/>
    <cellStyle name="Normal 7 6 8 3 2" xfId="40453" xr:uid="{00000000-0005-0000-0000-0000C5920000}"/>
    <cellStyle name="Normal 7 6 8 3 3" xfId="25229" xr:uid="{00000000-0005-0000-0000-0000C6920000}"/>
    <cellStyle name="Normal 7 6 8 4" xfId="35440" xr:uid="{00000000-0005-0000-0000-0000C7920000}"/>
    <cellStyle name="Normal 7 6 8 5" xfId="20216" xr:uid="{00000000-0005-0000-0000-0000C8920000}"/>
    <cellStyle name="Normal 7 6 9" xfId="11804" xr:uid="{00000000-0005-0000-0000-0000C9920000}"/>
    <cellStyle name="Normal 7 6 9 2" xfId="42128" xr:uid="{00000000-0005-0000-0000-0000CA920000}"/>
    <cellStyle name="Normal 7 6 9 3" xfId="26904" xr:uid="{00000000-0005-0000-0000-0000CB920000}"/>
    <cellStyle name="Normal 7 7" xfId="1485" xr:uid="{00000000-0005-0000-0000-0000CC920000}"/>
    <cellStyle name="Normal 7 8" xfId="1480" xr:uid="{00000000-0005-0000-0000-0000CD920000}"/>
    <cellStyle name="Normal 7 9" xfId="1053" xr:uid="{00000000-0005-0000-0000-0000CE920000}"/>
    <cellStyle name="Normal 70" xfId="1486" xr:uid="{00000000-0005-0000-0000-0000CF920000}"/>
    <cellStyle name="Normal 71" xfId="1487" xr:uid="{00000000-0005-0000-0000-0000D0920000}"/>
    <cellStyle name="Normal 71 10" xfId="6784" xr:uid="{00000000-0005-0000-0000-0000D1920000}"/>
    <cellStyle name="Normal 71 10 2" xfId="37112" xr:uid="{00000000-0005-0000-0000-0000D2920000}"/>
    <cellStyle name="Normal 71 10 3" xfId="21888" xr:uid="{00000000-0005-0000-0000-0000D3920000}"/>
    <cellStyle name="Normal 71 11" xfId="32103" xr:uid="{00000000-0005-0000-0000-0000D4920000}"/>
    <cellStyle name="Normal 71 12" xfId="16873" xr:uid="{00000000-0005-0000-0000-0000D5920000}"/>
    <cellStyle name="Normal 71 13" xfId="47314" xr:uid="{00000000-0005-0000-0000-0000D6920000}"/>
    <cellStyle name="Normal 71 2" xfId="1748" xr:uid="{00000000-0005-0000-0000-0000D7920000}"/>
    <cellStyle name="Normal 71 2 10" xfId="32154" xr:uid="{00000000-0005-0000-0000-0000D8920000}"/>
    <cellStyle name="Normal 71 2 11" xfId="16927" xr:uid="{00000000-0005-0000-0000-0000D9920000}"/>
    <cellStyle name="Normal 71 2 2" xfId="1856" xr:uid="{00000000-0005-0000-0000-0000DA920000}"/>
    <cellStyle name="Normal 71 2 2 10" xfId="17031" xr:uid="{00000000-0005-0000-0000-0000DB920000}"/>
    <cellStyle name="Normal 71 2 2 2" xfId="2073" xr:uid="{00000000-0005-0000-0000-0000DC920000}"/>
    <cellStyle name="Normal 71 2 2 2 2" xfId="2494" xr:uid="{00000000-0005-0000-0000-0000DD920000}"/>
    <cellStyle name="Normal 71 2 2 2 2 2" xfId="3333" xr:uid="{00000000-0005-0000-0000-0000DE920000}"/>
    <cellStyle name="Normal 71 2 2 2 2 2 2" xfId="5023" xr:uid="{00000000-0005-0000-0000-0000DF920000}"/>
    <cellStyle name="Normal 71 2 2 2 2 2 2 2" xfId="15096" xr:uid="{00000000-0005-0000-0000-0000E0920000}"/>
    <cellStyle name="Normal 71 2 2 2 2 2 2 2 2" xfId="45418" xr:uid="{00000000-0005-0000-0000-0000E1920000}"/>
    <cellStyle name="Normal 71 2 2 2 2 2 2 2 3" xfId="30194" xr:uid="{00000000-0005-0000-0000-0000E2920000}"/>
    <cellStyle name="Normal 71 2 2 2 2 2 2 3" xfId="10076" xr:uid="{00000000-0005-0000-0000-0000E3920000}"/>
    <cellStyle name="Normal 71 2 2 2 2 2 2 3 2" xfId="40401" xr:uid="{00000000-0005-0000-0000-0000E4920000}"/>
    <cellStyle name="Normal 71 2 2 2 2 2 2 3 3" xfId="25177" xr:uid="{00000000-0005-0000-0000-0000E5920000}"/>
    <cellStyle name="Normal 71 2 2 2 2 2 2 4" xfId="35388" xr:uid="{00000000-0005-0000-0000-0000E6920000}"/>
    <cellStyle name="Normal 71 2 2 2 2 2 2 5" xfId="20164" xr:uid="{00000000-0005-0000-0000-0000E7920000}"/>
    <cellStyle name="Normal 71 2 2 2 2 2 3" xfId="6715" xr:uid="{00000000-0005-0000-0000-0000E8920000}"/>
    <cellStyle name="Normal 71 2 2 2 2 2 3 2" xfId="16767" xr:uid="{00000000-0005-0000-0000-0000E9920000}"/>
    <cellStyle name="Normal 71 2 2 2 2 2 3 2 2" xfId="47089" xr:uid="{00000000-0005-0000-0000-0000EA920000}"/>
    <cellStyle name="Normal 71 2 2 2 2 2 3 2 3" xfId="31865" xr:uid="{00000000-0005-0000-0000-0000EB920000}"/>
    <cellStyle name="Normal 71 2 2 2 2 2 3 3" xfId="11747" xr:uid="{00000000-0005-0000-0000-0000EC920000}"/>
    <cellStyle name="Normal 71 2 2 2 2 2 3 3 2" xfId="42072" xr:uid="{00000000-0005-0000-0000-0000ED920000}"/>
    <cellStyle name="Normal 71 2 2 2 2 2 3 3 3" xfId="26848" xr:uid="{00000000-0005-0000-0000-0000EE920000}"/>
    <cellStyle name="Normal 71 2 2 2 2 2 3 4" xfId="37059" xr:uid="{00000000-0005-0000-0000-0000EF920000}"/>
    <cellStyle name="Normal 71 2 2 2 2 2 3 5" xfId="21835" xr:uid="{00000000-0005-0000-0000-0000F0920000}"/>
    <cellStyle name="Normal 71 2 2 2 2 2 4" xfId="13425" xr:uid="{00000000-0005-0000-0000-0000F1920000}"/>
    <cellStyle name="Normal 71 2 2 2 2 2 4 2" xfId="43747" xr:uid="{00000000-0005-0000-0000-0000F2920000}"/>
    <cellStyle name="Normal 71 2 2 2 2 2 4 3" xfId="28523" xr:uid="{00000000-0005-0000-0000-0000F3920000}"/>
    <cellStyle name="Normal 71 2 2 2 2 2 5" xfId="8404" xr:uid="{00000000-0005-0000-0000-0000F4920000}"/>
    <cellStyle name="Normal 71 2 2 2 2 2 5 2" xfId="38730" xr:uid="{00000000-0005-0000-0000-0000F5920000}"/>
    <cellStyle name="Normal 71 2 2 2 2 2 5 3" xfId="23506" xr:uid="{00000000-0005-0000-0000-0000F6920000}"/>
    <cellStyle name="Normal 71 2 2 2 2 2 6" xfId="33718" xr:uid="{00000000-0005-0000-0000-0000F7920000}"/>
    <cellStyle name="Normal 71 2 2 2 2 2 7" xfId="18493" xr:uid="{00000000-0005-0000-0000-0000F8920000}"/>
    <cellStyle name="Normal 71 2 2 2 2 3" xfId="4186" xr:uid="{00000000-0005-0000-0000-0000F9920000}"/>
    <cellStyle name="Normal 71 2 2 2 2 3 2" xfId="14260" xr:uid="{00000000-0005-0000-0000-0000FA920000}"/>
    <cellStyle name="Normal 71 2 2 2 2 3 2 2" xfId="44582" xr:uid="{00000000-0005-0000-0000-0000FB920000}"/>
    <cellStyle name="Normal 71 2 2 2 2 3 2 3" xfId="29358" xr:uid="{00000000-0005-0000-0000-0000FC920000}"/>
    <cellStyle name="Normal 71 2 2 2 2 3 3" xfId="9240" xr:uid="{00000000-0005-0000-0000-0000FD920000}"/>
    <cellStyle name="Normal 71 2 2 2 2 3 3 2" xfId="39565" xr:uid="{00000000-0005-0000-0000-0000FE920000}"/>
    <cellStyle name="Normal 71 2 2 2 2 3 3 3" xfId="24341" xr:uid="{00000000-0005-0000-0000-0000FF920000}"/>
    <cellStyle name="Normal 71 2 2 2 2 3 4" xfId="34552" xr:uid="{00000000-0005-0000-0000-000000930000}"/>
    <cellStyle name="Normal 71 2 2 2 2 3 5" xfId="19328" xr:uid="{00000000-0005-0000-0000-000001930000}"/>
    <cellStyle name="Normal 71 2 2 2 2 4" xfId="5879" xr:uid="{00000000-0005-0000-0000-000002930000}"/>
    <cellStyle name="Normal 71 2 2 2 2 4 2" xfId="15931" xr:uid="{00000000-0005-0000-0000-000003930000}"/>
    <cellStyle name="Normal 71 2 2 2 2 4 2 2" xfId="46253" xr:uid="{00000000-0005-0000-0000-000004930000}"/>
    <cellStyle name="Normal 71 2 2 2 2 4 2 3" xfId="31029" xr:uid="{00000000-0005-0000-0000-000005930000}"/>
    <cellStyle name="Normal 71 2 2 2 2 4 3" xfId="10911" xr:uid="{00000000-0005-0000-0000-000006930000}"/>
    <cellStyle name="Normal 71 2 2 2 2 4 3 2" xfId="41236" xr:uid="{00000000-0005-0000-0000-000007930000}"/>
    <cellStyle name="Normal 71 2 2 2 2 4 3 3" xfId="26012" xr:uid="{00000000-0005-0000-0000-000008930000}"/>
    <cellStyle name="Normal 71 2 2 2 2 4 4" xfId="36223" xr:uid="{00000000-0005-0000-0000-000009930000}"/>
    <cellStyle name="Normal 71 2 2 2 2 4 5" xfId="20999" xr:uid="{00000000-0005-0000-0000-00000A930000}"/>
    <cellStyle name="Normal 71 2 2 2 2 5" xfId="12589" xr:uid="{00000000-0005-0000-0000-00000B930000}"/>
    <cellStyle name="Normal 71 2 2 2 2 5 2" xfId="42911" xr:uid="{00000000-0005-0000-0000-00000C930000}"/>
    <cellStyle name="Normal 71 2 2 2 2 5 3" xfId="27687" xr:uid="{00000000-0005-0000-0000-00000D930000}"/>
    <cellStyle name="Normal 71 2 2 2 2 6" xfId="7568" xr:uid="{00000000-0005-0000-0000-00000E930000}"/>
    <cellStyle name="Normal 71 2 2 2 2 6 2" xfId="37894" xr:uid="{00000000-0005-0000-0000-00000F930000}"/>
    <cellStyle name="Normal 71 2 2 2 2 6 3" xfId="22670" xr:uid="{00000000-0005-0000-0000-000010930000}"/>
    <cellStyle name="Normal 71 2 2 2 2 7" xfId="32882" xr:uid="{00000000-0005-0000-0000-000011930000}"/>
    <cellStyle name="Normal 71 2 2 2 2 8" xfId="17657" xr:uid="{00000000-0005-0000-0000-000012930000}"/>
    <cellStyle name="Normal 71 2 2 2 3" xfId="2915" xr:uid="{00000000-0005-0000-0000-000013930000}"/>
    <cellStyle name="Normal 71 2 2 2 3 2" xfId="4605" xr:uid="{00000000-0005-0000-0000-000014930000}"/>
    <cellStyle name="Normal 71 2 2 2 3 2 2" xfId="14678" xr:uid="{00000000-0005-0000-0000-000015930000}"/>
    <cellStyle name="Normal 71 2 2 2 3 2 2 2" xfId="45000" xr:uid="{00000000-0005-0000-0000-000016930000}"/>
    <cellStyle name="Normal 71 2 2 2 3 2 2 3" xfId="29776" xr:uid="{00000000-0005-0000-0000-000017930000}"/>
    <cellStyle name="Normal 71 2 2 2 3 2 3" xfId="9658" xr:uid="{00000000-0005-0000-0000-000018930000}"/>
    <cellStyle name="Normal 71 2 2 2 3 2 3 2" xfId="39983" xr:uid="{00000000-0005-0000-0000-000019930000}"/>
    <cellStyle name="Normal 71 2 2 2 3 2 3 3" xfId="24759" xr:uid="{00000000-0005-0000-0000-00001A930000}"/>
    <cellStyle name="Normal 71 2 2 2 3 2 4" xfId="34970" xr:uid="{00000000-0005-0000-0000-00001B930000}"/>
    <cellStyle name="Normal 71 2 2 2 3 2 5" xfId="19746" xr:uid="{00000000-0005-0000-0000-00001C930000}"/>
    <cellStyle name="Normal 71 2 2 2 3 3" xfId="6297" xr:uid="{00000000-0005-0000-0000-00001D930000}"/>
    <cellStyle name="Normal 71 2 2 2 3 3 2" xfId="16349" xr:uid="{00000000-0005-0000-0000-00001E930000}"/>
    <cellStyle name="Normal 71 2 2 2 3 3 2 2" xfId="46671" xr:uid="{00000000-0005-0000-0000-00001F930000}"/>
    <cellStyle name="Normal 71 2 2 2 3 3 2 3" xfId="31447" xr:uid="{00000000-0005-0000-0000-000020930000}"/>
    <cellStyle name="Normal 71 2 2 2 3 3 3" xfId="11329" xr:uid="{00000000-0005-0000-0000-000021930000}"/>
    <cellStyle name="Normal 71 2 2 2 3 3 3 2" xfId="41654" xr:uid="{00000000-0005-0000-0000-000022930000}"/>
    <cellStyle name="Normal 71 2 2 2 3 3 3 3" xfId="26430" xr:uid="{00000000-0005-0000-0000-000023930000}"/>
    <cellStyle name="Normal 71 2 2 2 3 3 4" xfId="36641" xr:uid="{00000000-0005-0000-0000-000024930000}"/>
    <cellStyle name="Normal 71 2 2 2 3 3 5" xfId="21417" xr:uid="{00000000-0005-0000-0000-000025930000}"/>
    <cellStyle name="Normal 71 2 2 2 3 4" xfId="13007" xr:uid="{00000000-0005-0000-0000-000026930000}"/>
    <cellStyle name="Normal 71 2 2 2 3 4 2" xfId="43329" xr:uid="{00000000-0005-0000-0000-000027930000}"/>
    <cellStyle name="Normal 71 2 2 2 3 4 3" xfId="28105" xr:uid="{00000000-0005-0000-0000-000028930000}"/>
    <cellStyle name="Normal 71 2 2 2 3 5" xfId="7986" xr:uid="{00000000-0005-0000-0000-000029930000}"/>
    <cellStyle name="Normal 71 2 2 2 3 5 2" xfId="38312" xr:uid="{00000000-0005-0000-0000-00002A930000}"/>
    <cellStyle name="Normal 71 2 2 2 3 5 3" xfId="23088" xr:uid="{00000000-0005-0000-0000-00002B930000}"/>
    <cellStyle name="Normal 71 2 2 2 3 6" xfId="33300" xr:uid="{00000000-0005-0000-0000-00002C930000}"/>
    <cellStyle name="Normal 71 2 2 2 3 7" xfId="18075" xr:uid="{00000000-0005-0000-0000-00002D930000}"/>
    <cellStyle name="Normal 71 2 2 2 4" xfId="3768" xr:uid="{00000000-0005-0000-0000-00002E930000}"/>
    <cellStyle name="Normal 71 2 2 2 4 2" xfId="13842" xr:uid="{00000000-0005-0000-0000-00002F930000}"/>
    <cellStyle name="Normal 71 2 2 2 4 2 2" xfId="44164" xr:uid="{00000000-0005-0000-0000-000030930000}"/>
    <cellStyle name="Normal 71 2 2 2 4 2 3" xfId="28940" xr:uid="{00000000-0005-0000-0000-000031930000}"/>
    <cellStyle name="Normal 71 2 2 2 4 3" xfId="8822" xr:uid="{00000000-0005-0000-0000-000032930000}"/>
    <cellStyle name="Normal 71 2 2 2 4 3 2" xfId="39147" xr:uid="{00000000-0005-0000-0000-000033930000}"/>
    <cellStyle name="Normal 71 2 2 2 4 3 3" xfId="23923" xr:uid="{00000000-0005-0000-0000-000034930000}"/>
    <cellStyle name="Normal 71 2 2 2 4 4" xfId="34134" xr:uid="{00000000-0005-0000-0000-000035930000}"/>
    <cellStyle name="Normal 71 2 2 2 4 5" xfId="18910" xr:uid="{00000000-0005-0000-0000-000036930000}"/>
    <cellStyle name="Normal 71 2 2 2 5" xfId="5461" xr:uid="{00000000-0005-0000-0000-000037930000}"/>
    <cellStyle name="Normal 71 2 2 2 5 2" xfId="15513" xr:uid="{00000000-0005-0000-0000-000038930000}"/>
    <cellStyle name="Normal 71 2 2 2 5 2 2" xfId="45835" xr:uid="{00000000-0005-0000-0000-000039930000}"/>
    <cellStyle name="Normal 71 2 2 2 5 2 3" xfId="30611" xr:uid="{00000000-0005-0000-0000-00003A930000}"/>
    <cellStyle name="Normal 71 2 2 2 5 3" xfId="10493" xr:uid="{00000000-0005-0000-0000-00003B930000}"/>
    <cellStyle name="Normal 71 2 2 2 5 3 2" xfId="40818" xr:uid="{00000000-0005-0000-0000-00003C930000}"/>
    <cellStyle name="Normal 71 2 2 2 5 3 3" xfId="25594" xr:uid="{00000000-0005-0000-0000-00003D930000}"/>
    <cellStyle name="Normal 71 2 2 2 5 4" xfId="35805" xr:uid="{00000000-0005-0000-0000-00003E930000}"/>
    <cellStyle name="Normal 71 2 2 2 5 5" xfId="20581" xr:uid="{00000000-0005-0000-0000-00003F930000}"/>
    <cellStyle name="Normal 71 2 2 2 6" xfId="12171" xr:uid="{00000000-0005-0000-0000-000040930000}"/>
    <cellStyle name="Normal 71 2 2 2 6 2" xfId="42493" xr:uid="{00000000-0005-0000-0000-000041930000}"/>
    <cellStyle name="Normal 71 2 2 2 6 3" xfId="27269" xr:uid="{00000000-0005-0000-0000-000042930000}"/>
    <cellStyle name="Normal 71 2 2 2 7" xfId="7150" xr:uid="{00000000-0005-0000-0000-000043930000}"/>
    <cellStyle name="Normal 71 2 2 2 7 2" xfId="37476" xr:uid="{00000000-0005-0000-0000-000044930000}"/>
    <cellStyle name="Normal 71 2 2 2 7 3" xfId="22252" xr:uid="{00000000-0005-0000-0000-000045930000}"/>
    <cellStyle name="Normal 71 2 2 2 8" xfId="32464" xr:uid="{00000000-0005-0000-0000-000046930000}"/>
    <cellStyle name="Normal 71 2 2 2 9" xfId="17239" xr:uid="{00000000-0005-0000-0000-000047930000}"/>
    <cellStyle name="Normal 71 2 2 3" xfId="2286" xr:uid="{00000000-0005-0000-0000-000048930000}"/>
    <cellStyle name="Normal 71 2 2 3 2" xfId="3125" xr:uid="{00000000-0005-0000-0000-000049930000}"/>
    <cellStyle name="Normal 71 2 2 3 2 2" xfId="4815" xr:uid="{00000000-0005-0000-0000-00004A930000}"/>
    <cellStyle name="Normal 71 2 2 3 2 2 2" xfId="14888" xr:uid="{00000000-0005-0000-0000-00004B930000}"/>
    <cellStyle name="Normal 71 2 2 3 2 2 2 2" xfId="45210" xr:uid="{00000000-0005-0000-0000-00004C930000}"/>
    <cellStyle name="Normal 71 2 2 3 2 2 2 3" xfId="29986" xr:uid="{00000000-0005-0000-0000-00004D930000}"/>
    <cellStyle name="Normal 71 2 2 3 2 2 3" xfId="9868" xr:uid="{00000000-0005-0000-0000-00004E930000}"/>
    <cellStyle name="Normal 71 2 2 3 2 2 3 2" xfId="40193" xr:uid="{00000000-0005-0000-0000-00004F930000}"/>
    <cellStyle name="Normal 71 2 2 3 2 2 3 3" xfId="24969" xr:uid="{00000000-0005-0000-0000-000050930000}"/>
    <cellStyle name="Normal 71 2 2 3 2 2 4" xfId="35180" xr:uid="{00000000-0005-0000-0000-000051930000}"/>
    <cellStyle name="Normal 71 2 2 3 2 2 5" xfId="19956" xr:uid="{00000000-0005-0000-0000-000052930000}"/>
    <cellStyle name="Normal 71 2 2 3 2 3" xfId="6507" xr:uid="{00000000-0005-0000-0000-000053930000}"/>
    <cellStyle name="Normal 71 2 2 3 2 3 2" xfId="16559" xr:uid="{00000000-0005-0000-0000-000054930000}"/>
    <cellStyle name="Normal 71 2 2 3 2 3 2 2" xfId="46881" xr:uid="{00000000-0005-0000-0000-000055930000}"/>
    <cellStyle name="Normal 71 2 2 3 2 3 2 3" xfId="31657" xr:uid="{00000000-0005-0000-0000-000056930000}"/>
    <cellStyle name="Normal 71 2 2 3 2 3 3" xfId="11539" xr:uid="{00000000-0005-0000-0000-000057930000}"/>
    <cellStyle name="Normal 71 2 2 3 2 3 3 2" xfId="41864" xr:uid="{00000000-0005-0000-0000-000058930000}"/>
    <cellStyle name="Normal 71 2 2 3 2 3 3 3" xfId="26640" xr:uid="{00000000-0005-0000-0000-000059930000}"/>
    <cellStyle name="Normal 71 2 2 3 2 3 4" xfId="36851" xr:uid="{00000000-0005-0000-0000-00005A930000}"/>
    <cellStyle name="Normal 71 2 2 3 2 3 5" xfId="21627" xr:uid="{00000000-0005-0000-0000-00005B930000}"/>
    <cellStyle name="Normal 71 2 2 3 2 4" xfId="13217" xr:uid="{00000000-0005-0000-0000-00005C930000}"/>
    <cellStyle name="Normal 71 2 2 3 2 4 2" xfId="43539" xr:uid="{00000000-0005-0000-0000-00005D930000}"/>
    <cellStyle name="Normal 71 2 2 3 2 4 3" xfId="28315" xr:uid="{00000000-0005-0000-0000-00005E930000}"/>
    <cellStyle name="Normal 71 2 2 3 2 5" xfId="8196" xr:uid="{00000000-0005-0000-0000-00005F930000}"/>
    <cellStyle name="Normal 71 2 2 3 2 5 2" xfId="38522" xr:uid="{00000000-0005-0000-0000-000060930000}"/>
    <cellStyle name="Normal 71 2 2 3 2 5 3" xfId="23298" xr:uid="{00000000-0005-0000-0000-000061930000}"/>
    <cellStyle name="Normal 71 2 2 3 2 6" xfId="33510" xr:uid="{00000000-0005-0000-0000-000062930000}"/>
    <cellStyle name="Normal 71 2 2 3 2 7" xfId="18285" xr:uid="{00000000-0005-0000-0000-000063930000}"/>
    <cellStyle name="Normal 71 2 2 3 3" xfId="3978" xr:uid="{00000000-0005-0000-0000-000064930000}"/>
    <cellStyle name="Normal 71 2 2 3 3 2" xfId="14052" xr:uid="{00000000-0005-0000-0000-000065930000}"/>
    <cellStyle name="Normal 71 2 2 3 3 2 2" xfId="44374" xr:uid="{00000000-0005-0000-0000-000066930000}"/>
    <cellStyle name="Normal 71 2 2 3 3 2 3" xfId="29150" xr:uid="{00000000-0005-0000-0000-000067930000}"/>
    <cellStyle name="Normal 71 2 2 3 3 3" xfId="9032" xr:uid="{00000000-0005-0000-0000-000068930000}"/>
    <cellStyle name="Normal 71 2 2 3 3 3 2" xfId="39357" xr:uid="{00000000-0005-0000-0000-000069930000}"/>
    <cellStyle name="Normal 71 2 2 3 3 3 3" xfId="24133" xr:uid="{00000000-0005-0000-0000-00006A930000}"/>
    <cellStyle name="Normal 71 2 2 3 3 4" xfId="34344" xr:uid="{00000000-0005-0000-0000-00006B930000}"/>
    <cellStyle name="Normal 71 2 2 3 3 5" xfId="19120" xr:uid="{00000000-0005-0000-0000-00006C930000}"/>
    <cellStyle name="Normal 71 2 2 3 4" xfId="5671" xr:uid="{00000000-0005-0000-0000-00006D930000}"/>
    <cellStyle name="Normal 71 2 2 3 4 2" xfId="15723" xr:uid="{00000000-0005-0000-0000-00006E930000}"/>
    <cellStyle name="Normal 71 2 2 3 4 2 2" xfId="46045" xr:uid="{00000000-0005-0000-0000-00006F930000}"/>
    <cellStyle name="Normal 71 2 2 3 4 2 3" xfId="30821" xr:uid="{00000000-0005-0000-0000-000070930000}"/>
    <cellStyle name="Normal 71 2 2 3 4 3" xfId="10703" xr:uid="{00000000-0005-0000-0000-000071930000}"/>
    <cellStyle name="Normal 71 2 2 3 4 3 2" xfId="41028" xr:uid="{00000000-0005-0000-0000-000072930000}"/>
    <cellStyle name="Normal 71 2 2 3 4 3 3" xfId="25804" xr:uid="{00000000-0005-0000-0000-000073930000}"/>
    <cellStyle name="Normal 71 2 2 3 4 4" xfId="36015" xr:uid="{00000000-0005-0000-0000-000074930000}"/>
    <cellStyle name="Normal 71 2 2 3 4 5" xfId="20791" xr:uid="{00000000-0005-0000-0000-000075930000}"/>
    <cellStyle name="Normal 71 2 2 3 5" xfId="12381" xr:uid="{00000000-0005-0000-0000-000076930000}"/>
    <cellStyle name="Normal 71 2 2 3 5 2" xfId="42703" xr:uid="{00000000-0005-0000-0000-000077930000}"/>
    <cellStyle name="Normal 71 2 2 3 5 3" xfId="27479" xr:uid="{00000000-0005-0000-0000-000078930000}"/>
    <cellStyle name="Normal 71 2 2 3 6" xfId="7360" xr:uid="{00000000-0005-0000-0000-000079930000}"/>
    <cellStyle name="Normal 71 2 2 3 6 2" xfId="37686" xr:uid="{00000000-0005-0000-0000-00007A930000}"/>
    <cellStyle name="Normal 71 2 2 3 6 3" xfId="22462" xr:uid="{00000000-0005-0000-0000-00007B930000}"/>
    <cellStyle name="Normal 71 2 2 3 7" xfId="32674" xr:uid="{00000000-0005-0000-0000-00007C930000}"/>
    <cellStyle name="Normal 71 2 2 3 8" xfId="17449" xr:uid="{00000000-0005-0000-0000-00007D930000}"/>
    <cellStyle name="Normal 71 2 2 4" xfId="2707" xr:uid="{00000000-0005-0000-0000-00007E930000}"/>
    <cellStyle name="Normal 71 2 2 4 2" xfId="4397" xr:uid="{00000000-0005-0000-0000-00007F930000}"/>
    <cellStyle name="Normal 71 2 2 4 2 2" xfId="14470" xr:uid="{00000000-0005-0000-0000-000080930000}"/>
    <cellStyle name="Normal 71 2 2 4 2 2 2" xfId="44792" xr:uid="{00000000-0005-0000-0000-000081930000}"/>
    <cellStyle name="Normal 71 2 2 4 2 2 3" xfId="29568" xr:uid="{00000000-0005-0000-0000-000082930000}"/>
    <cellStyle name="Normal 71 2 2 4 2 3" xfId="9450" xr:uid="{00000000-0005-0000-0000-000083930000}"/>
    <cellStyle name="Normal 71 2 2 4 2 3 2" xfId="39775" xr:uid="{00000000-0005-0000-0000-000084930000}"/>
    <cellStyle name="Normal 71 2 2 4 2 3 3" xfId="24551" xr:uid="{00000000-0005-0000-0000-000085930000}"/>
    <cellStyle name="Normal 71 2 2 4 2 4" xfId="34762" xr:uid="{00000000-0005-0000-0000-000086930000}"/>
    <cellStyle name="Normal 71 2 2 4 2 5" xfId="19538" xr:uid="{00000000-0005-0000-0000-000087930000}"/>
    <cellStyle name="Normal 71 2 2 4 3" xfId="6089" xr:uid="{00000000-0005-0000-0000-000088930000}"/>
    <cellStyle name="Normal 71 2 2 4 3 2" xfId="16141" xr:uid="{00000000-0005-0000-0000-000089930000}"/>
    <cellStyle name="Normal 71 2 2 4 3 2 2" xfId="46463" xr:uid="{00000000-0005-0000-0000-00008A930000}"/>
    <cellStyle name="Normal 71 2 2 4 3 2 3" xfId="31239" xr:uid="{00000000-0005-0000-0000-00008B930000}"/>
    <cellStyle name="Normal 71 2 2 4 3 3" xfId="11121" xr:uid="{00000000-0005-0000-0000-00008C930000}"/>
    <cellStyle name="Normal 71 2 2 4 3 3 2" xfId="41446" xr:uid="{00000000-0005-0000-0000-00008D930000}"/>
    <cellStyle name="Normal 71 2 2 4 3 3 3" xfId="26222" xr:uid="{00000000-0005-0000-0000-00008E930000}"/>
    <cellStyle name="Normal 71 2 2 4 3 4" xfId="36433" xr:uid="{00000000-0005-0000-0000-00008F930000}"/>
    <cellStyle name="Normal 71 2 2 4 3 5" xfId="21209" xr:uid="{00000000-0005-0000-0000-000090930000}"/>
    <cellStyle name="Normal 71 2 2 4 4" xfId="12799" xr:uid="{00000000-0005-0000-0000-000091930000}"/>
    <cellStyle name="Normal 71 2 2 4 4 2" xfId="43121" xr:uid="{00000000-0005-0000-0000-000092930000}"/>
    <cellStyle name="Normal 71 2 2 4 4 3" xfId="27897" xr:uid="{00000000-0005-0000-0000-000093930000}"/>
    <cellStyle name="Normal 71 2 2 4 5" xfId="7778" xr:uid="{00000000-0005-0000-0000-000094930000}"/>
    <cellStyle name="Normal 71 2 2 4 5 2" xfId="38104" xr:uid="{00000000-0005-0000-0000-000095930000}"/>
    <cellStyle name="Normal 71 2 2 4 5 3" xfId="22880" xr:uid="{00000000-0005-0000-0000-000096930000}"/>
    <cellStyle name="Normal 71 2 2 4 6" xfId="33092" xr:uid="{00000000-0005-0000-0000-000097930000}"/>
    <cellStyle name="Normal 71 2 2 4 7" xfId="17867" xr:uid="{00000000-0005-0000-0000-000098930000}"/>
    <cellStyle name="Normal 71 2 2 5" xfId="3560" xr:uid="{00000000-0005-0000-0000-000099930000}"/>
    <cellStyle name="Normal 71 2 2 5 2" xfId="13634" xr:uid="{00000000-0005-0000-0000-00009A930000}"/>
    <cellStyle name="Normal 71 2 2 5 2 2" xfId="43956" xr:uid="{00000000-0005-0000-0000-00009B930000}"/>
    <cellStyle name="Normal 71 2 2 5 2 3" xfId="28732" xr:uid="{00000000-0005-0000-0000-00009C930000}"/>
    <cellStyle name="Normal 71 2 2 5 3" xfId="8614" xr:uid="{00000000-0005-0000-0000-00009D930000}"/>
    <cellStyle name="Normal 71 2 2 5 3 2" xfId="38939" xr:uid="{00000000-0005-0000-0000-00009E930000}"/>
    <cellStyle name="Normal 71 2 2 5 3 3" xfId="23715" xr:uid="{00000000-0005-0000-0000-00009F930000}"/>
    <cellStyle name="Normal 71 2 2 5 4" xfId="33926" xr:uid="{00000000-0005-0000-0000-0000A0930000}"/>
    <cellStyle name="Normal 71 2 2 5 5" xfId="18702" xr:uid="{00000000-0005-0000-0000-0000A1930000}"/>
    <cellStyle name="Normal 71 2 2 6" xfId="5253" xr:uid="{00000000-0005-0000-0000-0000A2930000}"/>
    <cellStyle name="Normal 71 2 2 6 2" xfId="15305" xr:uid="{00000000-0005-0000-0000-0000A3930000}"/>
    <cellStyle name="Normal 71 2 2 6 2 2" xfId="45627" xr:uid="{00000000-0005-0000-0000-0000A4930000}"/>
    <cellStyle name="Normal 71 2 2 6 2 3" xfId="30403" xr:uid="{00000000-0005-0000-0000-0000A5930000}"/>
    <cellStyle name="Normal 71 2 2 6 3" xfId="10285" xr:uid="{00000000-0005-0000-0000-0000A6930000}"/>
    <cellStyle name="Normal 71 2 2 6 3 2" xfId="40610" xr:uid="{00000000-0005-0000-0000-0000A7930000}"/>
    <cellStyle name="Normal 71 2 2 6 3 3" xfId="25386" xr:uid="{00000000-0005-0000-0000-0000A8930000}"/>
    <cellStyle name="Normal 71 2 2 6 4" xfId="35597" xr:uid="{00000000-0005-0000-0000-0000A9930000}"/>
    <cellStyle name="Normal 71 2 2 6 5" xfId="20373" xr:uid="{00000000-0005-0000-0000-0000AA930000}"/>
    <cellStyle name="Normal 71 2 2 7" xfId="11963" xr:uid="{00000000-0005-0000-0000-0000AB930000}"/>
    <cellStyle name="Normal 71 2 2 7 2" xfId="42285" xr:uid="{00000000-0005-0000-0000-0000AC930000}"/>
    <cellStyle name="Normal 71 2 2 7 3" xfId="27061" xr:uid="{00000000-0005-0000-0000-0000AD930000}"/>
    <cellStyle name="Normal 71 2 2 8" xfId="6942" xr:uid="{00000000-0005-0000-0000-0000AE930000}"/>
    <cellStyle name="Normal 71 2 2 8 2" xfId="37268" xr:uid="{00000000-0005-0000-0000-0000AF930000}"/>
    <cellStyle name="Normal 71 2 2 8 3" xfId="22044" xr:uid="{00000000-0005-0000-0000-0000B0930000}"/>
    <cellStyle name="Normal 71 2 2 9" xfId="32256" xr:uid="{00000000-0005-0000-0000-0000B1930000}"/>
    <cellStyle name="Normal 71 2 3" xfId="1969" xr:uid="{00000000-0005-0000-0000-0000B2930000}"/>
    <cellStyle name="Normal 71 2 3 2" xfId="2390" xr:uid="{00000000-0005-0000-0000-0000B3930000}"/>
    <cellStyle name="Normal 71 2 3 2 2" xfId="3229" xr:uid="{00000000-0005-0000-0000-0000B4930000}"/>
    <cellStyle name="Normal 71 2 3 2 2 2" xfId="4919" xr:uid="{00000000-0005-0000-0000-0000B5930000}"/>
    <cellStyle name="Normal 71 2 3 2 2 2 2" xfId="14992" xr:uid="{00000000-0005-0000-0000-0000B6930000}"/>
    <cellStyle name="Normal 71 2 3 2 2 2 2 2" xfId="45314" xr:uid="{00000000-0005-0000-0000-0000B7930000}"/>
    <cellStyle name="Normal 71 2 3 2 2 2 2 3" xfId="30090" xr:uid="{00000000-0005-0000-0000-0000B8930000}"/>
    <cellStyle name="Normal 71 2 3 2 2 2 3" xfId="9972" xr:uid="{00000000-0005-0000-0000-0000B9930000}"/>
    <cellStyle name="Normal 71 2 3 2 2 2 3 2" xfId="40297" xr:uid="{00000000-0005-0000-0000-0000BA930000}"/>
    <cellStyle name="Normal 71 2 3 2 2 2 3 3" xfId="25073" xr:uid="{00000000-0005-0000-0000-0000BB930000}"/>
    <cellStyle name="Normal 71 2 3 2 2 2 4" xfId="35284" xr:uid="{00000000-0005-0000-0000-0000BC930000}"/>
    <cellStyle name="Normal 71 2 3 2 2 2 5" xfId="20060" xr:uid="{00000000-0005-0000-0000-0000BD930000}"/>
    <cellStyle name="Normal 71 2 3 2 2 3" xfId="6611" xr:uid="{00000000-0005-0000-0000-0000BE930000}"/>
    <cellStyle name="Normal 71 2 3 2 2 3 2" xfId="16663" xr:uid="{00000000-0005-0000-0000-0000BF930000}"/>
    <cellStyle name="Normal 71 2 3 2 2 3 2 2" xfId="46985" xr:uid="{00000000-0005-0000-0000-0000C0930000}"/>
    <cellStyle name="Normal 71 2 3 2 2 3 2 3" xfId="31761" xr:uid="{00000000-0005-0000-0000-0000C1930000}"/>
    <cellStyle name="Normal 71 2 3 2 2 3 3" xfId="11643" xr:uid="{00000000-0005-0000-0000-0000C2930000}"/>
    <cellStyle name="Normal 71 2 3 2 2 3 3 2" xfId="41968" xr:uid="{00000000-0005-0000-0000-0000C3930000}"/>
    <cellStyle name="Normal 71 2 3 2 2 3 3 3" xfId="26744" xr:uid="{00000000-0005-0000-0000-0000C4930000}"/>
    <cellStyle name="Normal 71 2 3 2 2 3 4" xfId="36955" xr:uid="{00000000-0005-0000-0000-0000C5930000}"/>
    <cellStyle name="Normal 71 2 3 2 2 3 5" xfId="21731" xr:uid="{00000000-0005-0000-0000-0000C6930000}"/>
    <cellStyle name="Normal 71 2 3 2 2 4" xfId="13321" xr:uid="{00000000-0005-0000-0000-0000C7930000}"/>
    <cellStyle name="Normal 71 2 3 2 2 4 2" xfId="43643" xr:uid="{00000000-0005-0000-0000-0000C8930000}"/>
    <cellStyle name="Normal 71 2 3 2 2 4 3" xfId="28419" xr:uid="{00000000-0005-0000-0000-0000C9930000}"/>
    <cellStyle name="Normal 71 2 3 2 2 5" xfId="8300" xr:uid="{00000000-0005-0000-0000-0000CA930000}"/>
    <cellStyle name="Normal 71 2 3 2 2 5 2" xfId="38626" xr:uid="{00000000-0005-0000-0000-0000CB930000}"/>
    <cellStyle name="Normal 71 2 3 2 2 5 3" xfId="23402" xr:uid="{00000000-0005-0000-0000-0000CC930000}"/>
    <cellStyle name="Normal 71 2 3 2 2 6" xfId="33614" xr:uid="{00000000-0005-0000-0000-0000CD930000}"/>
    <cellStyle name="Normal 71 2 3 2 2 7" xfId="18389" xr:uid="{00000000-0005-0000-0000-0000CE930000}"/>
    <cellStyle name="Normal 71 2 3 2 3" xfId="4082" xr:uid="{00000000-0005-0000-0000-0000CF930000}"/>
    <cellStyle name="Normal 71 2 3 2 3 2" xfId="14156" xr:uid="{00000000-0005-0000-0000-0000D0930000}"/>
    <cellStyle name="Normal 71 2 3 2 3 2 2" xfId="44478" xr:uid="{00000000-0005-0000-0000-0000D1930000}"/>
    <cellStyle name="Normal 71 2 3 2 3 2 3" xfId="29254" xr:uid="{00000000-0005-0000-0000-0000D2930000}"/>
    <cellStyle name="Normal 71 2 3 2 3 3" xfId="9136" xr:uid="{00000000-0005-0000-0000-0000D3930000}"/>
    <cellStyle name="Normal 71 2 3 2 3 3 2" xfId="39461" xr:uid="{00000000-0005-0000-0000-0000D4930000}"/>
    <cellStyle name="Normal 71 2 3 2 3 3 3" xfId="24237" xr:uid="{00000000-0005-0000-0000-0000D5930000}"/>
    <cellStyle name="Normal 71 2 3 2 3 4" xfId="34448" xr:uid="{00000000-0005-0000-0000-0000D6930000}"/>
    <cellStyle name="Normal 71 2 3 2 3 5" xfId="19224" xr:uid="{00000000-0005-0000-0000-0000D7930000}"/>
    <cellStyle name="Normal 71 2 3 2 4" xfId="5775" xr:uid="{00000000-0005-0000-0000-0000D8930000}"/>
    <cellStyle name="Normal 71 2 3 2 4 2" xfId="15827" xr:uid="{00000000-0005-0000-0000-0000D9930000}"/>
    <cellStyle name="Normal 71 2 3 2 4 2 2" xfId="46149" xr:uid="{00000000-0005-0000-0000-0000DA930000}"/>
    <cellStyle name="Normal 71 2 3 2 4 2 3" xfId="30925" xr:uid="{00000000-0005-0000-0000-0000DB930000}"/>
    <cellStyle name="Normal 71 2 3 2 4 3" xfId="10807" xr:uid="{00000000-0005-0000-0000-0000DC930000}"/>
    <cellStyle name="Normal 71 2 3 2 4 3 2" xfId="41132" xr:uid="{00000000-0005-0000-0000-0000DD930000}"/>
    <cellStyle name="Normal 71 2 3 2 4 3 3" xfId="25908" xr:uid="{00000000-0005-0000-0000-0000DE930000}"/>
    <cellStyle name="Normal 71 2 3 2 4 4" xfId="36119" xr:uid="{00000000-0005-0000-0000-0000DF930000}"/>
    <cellStyle name="Normal 71 2 3 2 4 5" xfId="20895" xr:uid="{00000000-0005-0000-0000-0000E0930000}"/>
    <cellStyle name="Normal 71 2 3 2 5" xfId="12485" xr:uid="{00000000-0005-0000-0000-0000E1930000}"/>
    <cellStyle name="Normal 71 2 3 2 5 2" xfId="42807" xr:uid="{00000000-0005-0000-0000-0000E2930000}"/>
    <cellStyle name="Normal 71 2 3 2 5 3" xfId="27583" xr:uid="{00000000-0005-0000-0000-0000E3930000}"/>
    <cellStyle name="Normal 71 2 3 2 6" xfId="7464" xr:uid="{00000000-0005-0000-0000-0000E4930000}"/>
    <cellStyle name="Normal 71 2 3 2 6 2" xfId="37790" xr:uid="{00000000-0005-0000-0000-0000E5930000}"/>
    <cellStyle name="Normal 71 2 3 2 6 3" xfId="22566" xr:uid="{00000000-0005-0000-0000-0000E6930000}"/>
    <cellStyle name="Normal 71 2 3 2 7" xfId="32778" xr:uid="{00000000-0005-0000-0000-0000E7930000}"/>
    <cellStyle name="Normal 71 2 3 2 8" xfId="17553" xr:uid="{00000000-0005-0000-0000-0000E8930000}"/>
    <cellStyle name="Normal 71 2 3 3" xfId="2811" xr:uid="{00000000-0005-0000-0000-0000E9930000}"/>
    <cellStyle name="Normal 71 2 3 3 2" xfId="4501" xr:uid="{00000000-0005-0000-0000-0000EA930000}"/>
    <cellStyle name="Normal 71 2 3 3 2 2" xfId="14574" xr:uid="{00000000-0005-0000-0000-0000EB930000}"/>
    <cellStyle name="Normal 71 2 3 3 2 2 2" xfId="44896" xr:uid="{00000000-0005-0000-0000-0000EC930000}"/>
    <cellStyle name="Normal 71 2 3 3 2 2 3" xfId="29672" xr:uid="{00000000-0005-0000-0000-0000ED930000}"/>
    <cellStyle name="Normal 71 2 3 3 2 3" xfId="9554" xr:uid="{00000000-0005-0000-0000-0000EE930000}"/>
    <cellStyle name="Normal 71 2 3 3 2 3 2" xfId="39879" xr:uid="{00000000-0005-0000-0000-0000EF930000}"/>
    <cellStyle name="Normal 71 2 3 3 2 3 3" xfId="24655" xr:uid="{00000000-0005-0000-0000-0000F0930000}"/>
    <cellStyle name="Normal 71 2 3 3 2 4" xfId="34866" xr:uid="{00000000-0005-0000-0000-0000F1930000}"/>
    <cellStyle name="Normal 71 2 3 3 2 5" xfId="19642" xr:uid="{00000000-0005-0000-0000-0000F2930000}"/>
    <cellStyle name="Normal 71 2 3 3 3" xfId="6193" xr:uid="{00000000-0005-0000-0000-0000F3930000}"/>
    <cellStyle name="Normal 71 2 3 3 3 2" xfId="16245" xr:uid="{00000000-0005-0000-0000-0000F4930000}"/>
    <cellStyle name="Normal 71 2 3 3 3 2 2" xfId="46567" xr:uid="{00000000-0005-0000-0000-0000F5930000}"/>
    <cellStyle name="Normal 71 2 3 3 3 2 3" xfId="31343" xr:uid="{00000000-0005-0000-0000-0000F6930000}"/>
    <cellStyle name="Normal 71 2 3 3 3 3" xfId="11225" xr:uid="{00000000-0005-0000-0000-0000F7930000}"/>
    <cellStyle name="Normal 71 2 3 3 3 3 2" xfId="41550" xr:uid="{00000000-0005-0000-0000-0000F8930000}"/>
    <cellStyle name="Normal 71 2 3 3 3 3 3" xfId="26326" xr:uid="{00000000-0005-0000-0000-0000F9930000}"/>
    <cellStyle name="Normal 71 2 3 3 3 4" xfId="36537" xr:uid="{00000000-0005-0000-0000-0000FA930000}"/>
    <cellStyle name="Normal 71 2 3 3 3 5" xfId="21313" xr:uid="{00000000-0005-0000-0000-0000FB930000}"/>
    <cellStyle name="Normal 71 2 3 3 4" xfId="12903" xr:uid="{00000000-0005-0000-0000-0000FC930000}"/>
    <cellStyle name="Normal 71 2 3 3 4 2" xfId="43225" xr:uid="{00000000-0005-0000-0000-0000FD930000}"/>
    <cellStyle name="Normal 71 2 3 3 4 3" xfId="28001" xr:uid="{00000000-0005-0000-0000-0000FE930000}"/>
    <cellStyle name="Normal 71 2 3 3 5" xfId="7882" xr:uid="{00000000-0005-0000-0000-0000FF930000}"/>
    <cellStyle name="Normal 71 2 3 3 5 2" xfId="38208" xr:uid="{00000000-0005-0000-0000-000000940000}"/>
    <cellStyle name="Normal 71 2 3 3 5 3" xfId="22984" xr:uid="{00000000-0005-0000-0000-000001940000}"/>
    <cellStyle name="Normal 71 2 3 3 6" xfId="33196" xr:uid="{00000000-0005-0000-0000-000002940000}"/>
    <cellStyle name="Normal 71 2 3 3 7" xfId="17971" xr:uid="{00000000-0005-0000-0000-000003940000}"/>
    <cellStyle name="Normal 71 2 3 4" xfId="3664" xr:uid="{00000000-0005-0000-0000-000004940000}"/>
    <cellStyle name="Normal 71 2 3 4 2" xfId="13738" xr:uid="{00000000-0005-0000-0000-000005940000}"/>
    <cellStyle name="Normal 71 2 3 4 2 2" xfId="44060" xr:uid="{00000000-0005-0000-0000-000006940000}"/>
    <cellStyle name="Normal 71 2 3 4 2 3" xfId="28836" xr:uid="{00000000-0005-0000-0000-000007940000}"/>
    <cellStyle name="Normal 71 2 3 4 3" xfId="8718" xr:uid="{00000000-0005-0000-0000-000008940000}"/>
    <cellStyle name="Normal 71 2 3 4 3 2" xfId="39043" xr:uid="{00000000-0005-0000-0000-000009940000}"/>
    <cellStyle name="Normal 71 2 3 4 3 3" xfId="23819" xr:uid="{00000000-0005-0000-0000-00000A940000}"/>
    <cellStyle name="Normal 71 2 3 4 4" xfId="34030" xr:uid="{00000000-0005-0000-0000-00000B940000}"/>
    <cellStyle name="Normal 71 2 3 4 5" xfId="18806" xr:uid="{00000000-0005-0000-0000-00000C940000}"/>
    <cellStyle name="Normal 71 2 3 5" xfId="5357" xr:uid="{00000000-0005-0000-0000-00000D940000}"/>
    <cellStyle name="Normal 71 2 3 5 2" xfId="15409" xr:uid="{00000000-0005-0000-0000-00000E940000}"/>
    <cellStyle name="Normal 71 2 3 5 2 2" xfId="45731" xr:uid="{00000000-0005-0000-0000-00000F940000}"/>
    <cellStyle name="Normal 71 2 3 5 2 3" xfId="30507" xr:uid="{00000000-0005-0000-0000-000010940000}"/>
    <cellStyle name="Normal 71 2 3 5 3" xfId="10389" xr:uid="{00000000-0005-0000-0000-000011940000}"/>
    <cellStyle name="Normal 71 2 3 5 3 2" xfId="40714" xr:uid="{00000000-0005-0000-0000-000012940000}"/>
    <cellStyle name="Normal 71 2 3 5 3 3" xfId="25490" xr:uid="{00000000-0005-0000-0000-000013940000}"/>
    <cellStyle name="Normal 71 2 3 5 4" xfId="35701" xr:uid="{00000000-0005-0000-0000-000014940000}"/>
    <cellStyle name="Normal 71 2 3 5 5" xfId="20477" xr:uid="{00000000-0005-0000-0000-000015940000}"/>
    <cellStyle name="Normal 71 2 3 6" xfId="12067" xr:uid="{00000000-0005-0000-0000-000016940000}"/>
    <cellStyle name="Normal 71 2 3 6 2" xfId="42389" xr:uid="{00000000-0005-0000-0000-000017940000}"/>
    <cellStyle name="Normal 71 2 3 6 3" xfId="27165" xr:uid="{00000000-0005-0000-0000-000018940000}"/>
    <cellStyle name="Normal 71 2 3 7" xfId="7046" xr:uid="{00000000-0005-0000-0000-000019940000}"/>
    <cellStyle name="Normal 71 2 3 7 2" xfId="37372" xr:uid="{00000000-0005-0000-0000-00001A940000}"/>
    <cellStyle name="Normal 71 2 3 7 3" xfId="22148" xr:uid="{00000000-0005-0000-0000-00001B940000}"/>
    <cellStyle name="Normal 71 2 3 8" xfId="32360" xr:uid="{00000000-0005-0000-0000-00001C940000}"/>
    <cellStyle name="Normal 71 2 3 9" xfId="17135" xr:uid="{00000000-0005-0000-0000-00001D940000}"/>
    <cellStyle name="Normal 71 2 4" xfId="2182" xr:uid="{00000000-0005-0000-0000-00001E940000}"/>
    <cellStyle name="Normal 71 2 4 2" xfId="3021" xr:uid="{00000000-0005-0000-0000-00001F940000}"/>
    <cellStyle name="Normal 71 2 4 2 2" xfId="4711" xr:uid="{00000000-0005-0000-0000-000020940000}"/>
    <cellStyle name="Normal 71 2 4 2 2 2" xfId="14784" xr:uid="{00000000-0005-0000-0000-000021940000}"/>
    <cellStyle name="Normal 71 2 4 2 2 2 2" xfId="45106" xr:uid="{00000000-0005-0000-0000-000022940000}"/>
    <cellStyle name="Normal 71 2 4 2 2 2 3" xfId="29882" xr:uid="{00000000-0005-0000-0000-000023940000}"/>
    <cellStyle name="Normal 71 2 4 2 2 3" xfId="9764" xr:uid="{00000000-0005-0000-0000-000024940000}"/>
    <cellStyle name="Normal 71 2 4 2 2 3 2" xfId="40089" xr:uid="{00000000-0005-0000-0000-000025940000}"/>
    <cellStyle name="Normal 71 2 4 2 2 3 3" xfId="24865" xr:uid="{00000000-0005-0000-0000-000026940000}"/>
    <cellStyle name="Normal 71 2 4 2 2 4" xfId="35076" xr:uid="{00000000-0005-0000-0000-000027940000}"/>
    <cellStyle name="Normal 71 2 4 2 2 5" xfId="19852" xr:uid="{00000000-0005-0000-0000-000028940000}"/>
    <cellStyle name="Normal 71 2 4 2 3" xfId="6403" xr:uid="{00000000-0005-0000-0000-000029940000}"/>
    <cellStyle name="Normal 71 2 4 2 3 2" xfId="16455" xr:uid="{00000000-0005-0000-0000-00002A940000}"/>
    <cellStyle name="Normal 71 2 4 2 3 2 2" xfId="46777" xr:uid="{00000000-0005-0000-0000-00002B940000}"/>
    <cellStyle name="Normal 71 2 4 2 3 2 3" xfId="31553" xr:uid="{00000000-0005-0000-0000-00002C940000}"/>
    <cellStyle name="Normal 71 2 4 2 3 3" xfId="11435" xr:uid="{00000000-0005-0000-0000-00002D940000}"/>
    <cellStyle name="Normal 71 2 4 2 3 3 2" xfId="41760" xr:uid="{00000000-0005-0000-0000-00002E940000}"/>
    <cellStyle name="Normal 71 2 4 2 3 3 3" xfId="26536" xr:uid="{00000000-0005-0000-0000-00002F940000}"/>
    <cellStyle name="Normal 71 2 4 2 3 4" xfId="36747" xr:uid="{00000000-0005-0000-0000-000030940000}"/>
    <cellStyle name="Normal 71 2 4 2 3 5" xfId="21523" xr:uid="{00000000-0005-0000-0000-000031940000}"/>
    <cellStyle name="Normal 71 2 4 2 4" xfId="13113" xr:uid="{00000000-0005-0000-0000-000032940000}"/>
    <cellStyle name="Normal 71 2 4 2 4 2" xfId="43435" xr:uid="{00000000-0005-0000-0000-000033940000}"/>
    <cellStyle name="Normal 71 2 4 2 4 3" xfId="28211" xr:uid="{00000000-0005-0000-0000-000034940000}"/>
    <cellStyle name="Normal 71 2 4 2 5" xfId="8092" xr:uid="{00000000-0005-0000-0000-000035940000}"/>
    <cellStyle name="Normal 71 2 4 2 5 2" xfId="38418" xr:uid="{00000000-0005-0000-0000-000036940000}"/>
    <cellStyle name="Normal 71 2 4 2 5 3" xfId="23194" xr:uid="{00000000-0005-0000-0000-000037940000}"/>
    <cellStyle name="Normal 71 2 4 2 6" xfId="33406" xr:uid="{00000000-0005-0000-0000-000038940000}"/>
    <cellStyle name="Normal 71 2 4 2 7" xfId="18181" xr:uid="{00000000-0005-0000-0000-000039940000}"/>
    <cellStyle name="Normal 71 2 4 3" xfId="3874" xr:uid="{00000000-0005-0000-0000-00003A940000}"/>
    <cellStyle name="Normal 71 2 4 3 2" xfId="13948" xr:uid="{00000000-0005-0000-0000-00003B940000}"/>
    <cellStyle name="Normal 71 2 4 3 2 2" xfId="44270" xr:uid="{00000000-0005-0000-0000-00003C940000}"/>
    <cellStyle name="Normal 71 2 4 3 2 3" xfId="29046" xr:uid="{00000000-0005-0000-0000-00003D940000}"/>
    <cellStyle name="Normal 71 2 4 3 3" xfId="8928" xr:uid="{00000000-0005-0000-0000-00003E940000}"/>
    <cellStyle name="Normal 71 2 4 3 3 2" xfId="39253" xr:uid="{00000000-0005-0000-0000-00003F940000}"/>
    <cellStyle name="Normal 71 2 4 3 3 3" xfId="24029" xr:uid="{00000000-0005-0000-0000-000040940000}"/>
    <cellStyle name="Normal 71 2 4 3 4" xfId="34240" xr:uid="{00000000-0005-0000-0000-000041940000}"/>
    <cellStyle name="Normal 71 2 4 3 5" xfId="19016" xr:uid="{00000000-0005-0000-0000-000042940000}"/>
    <cellStyle name="Normal 71 2 4 4" xfId="5567" xr:uid="{00000000-0005-0000-0000-000043940000}"/>
    <cellStyle name="Normal 71 2 4 4 2" xfId="15619" xr:uid="{00000000-0005-0000-0000-000044940000}"/>
    <cellStyle name="Normal 71 2 4 4 2 2" xfId="45941" xr:uid="{00000000-0005-0000-0000-000045940000}"/>
    <cellStyle name="Normal 71 2 4 4 2 3" xfId="30717" xr:uid="{00000000-0005-0000-0000-000046940000}"/>
    <cellStyle name="Normal 71 2 4 4 3" xfId="10599" xr:uid="{00000000-0005-0000-0000-000047940000}"/>
    <cellStyle name="Normal 71 2 4 4 3 2" xfId="40924" xr:uid="{00000000-0005-0000-0000-000048940000}"/>
    <cellStyle name="Normal 71 2 4 4 3 3" xfId="25700" xr:uid="{00000000-0005-0000-0000-000049940000}"/>
    <cellStyle name="Normal 71 2 4 4 4" xfId="35911" xr:uid="{00000000-0005-0000-0000-00004A940000}"/>
    <cellStyle name="Normal 71 2 4 4 5" xfId="20687" xr:uid="{00000000-0005-0000-0000-00004B940000}"/>
    <cellStyle name="Normal 71 2 4 5" xfId="12277" xr:uid="{00000000-0005-0000-0000-00004C940000}"/>
    <cellStyle name="Normal 71 2 4 5 2" xfId="42599" xr:uid="{00000000-0005-0000-0000-00004D940000}"/>
    <cellStyle name="Normal 71 2 4 5 3" xfId="27375" xr:uid="{00000000-0005-0000-0000-00004E940000}"/>
    <cellStyle name="Normal 71 2 4 6" xfId="7256" xr:uid="{00000000-0005-0000-0000-00004F940000}"/>
    <cellStyle name="Normal 71 2 4 6 2" xfId="37582" xr:uid="{00000000-0005-0000-0000-000050940000}"/>
    <cellStyle name="Normal 71 2 4 6 3" xfId="22358" xr:uid="{00000000-0005-0000-0000-000051940000}"/>
    <cellStyle name="Normal 71 2 4 7" xfId="32570" xr:uid="{00000000-0005-0000-0000-000052940000}"/>
    <cellStyle name="Normal 71 2 4 8" xfId="17345" xr:uid="{00000000-0005-0000-0000-000053940000}"/>
    <cellStyle name="Normal 71 2 5" xfId="2603" xr:uid="{00000000-0005-0000-0000-000054940000}"/>
    <cellStyle name="Normal 71 2 5 2" xfId="4293" xr:uid="{00000000-0005-0000-0000-000055940000}"/>
    <cellStyle name="Normal 71 2 5 2 2" xfId="14366" xr:uid="{00000000-0005-0000-0000-000056940000}"/>
    <cellStyle name="Normal 71 2 5 2 2 2" xfId="44688" xr:uid="{00000000-0005-0000-0000-000057940000}"/>
    <cellStyle name="Normal 71 2 5 2 2 3" xfId="29464" xr:uid="{00000000-0005-0000-0000-000058940000}"/>
    <cellStyle name="Normal 71 2 5 2 3" xfId="9346" xr:uid="{00000000-0005-0000-0000-000059940000}"/>
    <cellStyle name="Normal 71 2 5 2 3 2" xfId="39671" xr:uid="{00000000-0005-0000-0000-00005A940000}"/>
    <cellStyle name="Normal 71 2 5 2 3 3" xfId="24447" xr:uid="{00000000-0005-0000-0000-00005B940000}"/>
    <cellStyle name="Normal 71 2 5 2 4" xfId="34658" xr:uid="{00000000-0005-0000-0000-00005C940000}"/>
    <cellStyle name="Normal 71 2 5 2 5" xfId="19434" xr:uid="{00000000-0005-0000-0000-00005D940000}"/>
    <cellStyle name="Normal 71 2 5 3" xfId="5985" xr:uid="{00000000-0005-0000-0000-00005E940000}"/>
    <cellStyle name="Normal 71 2 5 3 2" xfId="16037" xr:uid="{00000000-0005-0000-0000-00005F940000}"/>
    <cellStyle name="Normal 71 2 5 3 2 2" xfId="46359" xr:uid="{00000000-0005-0000-0000-000060940000}"/>
    <cellStyle name="Normal 71 2 5 3 2 3" xfId="31135" xr:uid="{00000000-0005-0000-0000-000061940000}"/>
    <cellStyle name="Normal 71 2 5 3 3" xfId="11017" xr:uid="{00000000-0005-0000-0000-000062940000}"/>
    <cellStyle name="Normal 71 2 5 3 3 2" xfId="41342" xr:uid="{00000000-0005-0000-0000-000063940000}"/>
    <cellStyle name="Normal 71 2 5 3 3 3" xfId="26118" xr:uid="{00000000-0005-0000-0000-000064940000}"/>
    <cellStyle name="Normal 71 2 5 3 4" xfId="36329" xr:uid="{00000000-0005-0000-0000-000065940000}"/>
    <cellStyle name="Normal 71 2 5 3 5" xfId="21105" xr:uid="{00000000-0005-0000-0000-000066940000}"/>
    <cellStyle name="Normal 71 2 5 4" xfId="12695" xr:uid="{00000000-0005-0000-0000-000067940000}"/>
    <cellStyle name="Normal 71 2 5 4 2" xfId="43017" xr:uid="{00000000-0005-0000-0000-000068940000}"/>
    <cellStyle name="Normal 71 2 5 4 3" xfId="27793" xr:uid="{00000000-0005-0000-0000-000069940000}"/>
    <cellStyle name="Normal 71 2 5 5" xfId="7674" xr:uid="{00000000-0005-0000-0000-00006A940000}"/>
    <cellStyle name="Normal 71 2 5 5 2" xfId="38000" xr:uid="{00000000-0005-0000-0000-00006B940000}"/>
    <cellStyle name="Normal 71 2 5 5 3" xfId="22776" xr:uid="{00000000-0005-0000-0000-00006C940000}"/>
    <cellStyle name="Normal 71 2 5 6" xfId="32988" xr:uid="{00000000-0005-0000-0000-00006D940000}"/>
    <cellStyle name="Normal 71 2 5 7" xfId="17763" xr:uid="{00000000-0005-0000-0000-00006E940000}"/>
    <cellStyle name="Normal 71 2 6" xfId="3456" xr:uid="{00000000-0005-0000-0000-00006F940000}"/>
    <cellStyle name="Normal 71 2 6 2" xfId="13530" xr:uid="{00000000-0005-0000-0000-000070940000}"/>
    <cellStyle name="Normal 71 2 6 2 2" xfId="43852" xr:uid="{00000000-0005-0000-0000-000071940000}"/>
    <cellStyle name="Normal 71 2 6 2 3" xfId="28628" xr:uid="{00000000-0005-0000-0000-000072940000}"/>
    <cellStyle name="Normal 71 2 6 3" xfId="8510" xr:uid="{00000000-0005-0000-0000-000073940000}"/>
    <cellStyle name="Normal 71 2 6 3 2" xfId="38835" xr:uid="{00000000-0005-0000-0000-000074940000}"/>
    <cellStyle name="Normal 71 2 6 3 3" xfId="23611" xr:uid="{00000000-0005-0000-0000-000075940000}"/>
    <cellStyle name="Normal 71 2 6 4" xfId="33822" xr:uid="{00000000-0005-0000-0000-000076940000}"/>
    <cellStyle name="Normal 71 2 6 5" xfId="18598" xr:uid="{00000000-0005-0000-0000-000077940000}"/>
    <cellStyle name="Normal 71 2 7" xfId="5149" xr:uid="{00000000-0005-0000-0000-000078940000}"/>
    <cellStyle name="Normal 71 2 7 2" xfId="15201" xr:uid="{00000000-0005-0000-0000-000079940000}"/>
    <cellStyle name="Normal 71 2 7 2 2" xfId="45523" xr:uid="{00000000-0005-0000-0000-00007A940000}"/>
    <cellStyle name="Normal 71 2 7 2 3" xfId="30299" xr:uid="{00000000-0005-0000-0000-00007B940000}"/>
    <cellStyle name="Normal 71 2 7 3" xfId="10181" xr:uid="{00000000-0005-0000-0000-00007C940000}"/>
    <cellStyle name="Normal 71 2 7 3 2" xfId="40506" xr:uid="{00000000-0005-0000-0000-00007D940000}"/>
    <cellStyle name="Normal 71 2 7 3 3" xfId="25282" xr:uid="{00000000-0005-0000-0000-00007E940000}"/>
    <cellStyle name="Normal 71 2 7 4" xfId="35493" xr:uid="{00000000-0005-0000-0000-00007F940000}"/>
    <cellStyle name="Normal 71 2 7 5" xfId="20269" xr:uid="{00000000-0005-0000-0000-000080940000}"/>
    <cellStyle name="Normal 71 2 8" xfId="11859" xr:uid="{00000000-0005-0000-0000-000081940000}"/>
    <cellStyle name="Normal 71 2 8 2" xfId="42181" xr:uid="{00000000-0005-0000-0000-000082940000}"/>
    <cellStyle name="Normal 71 2 8 3" xfId="26957" xr:uid="{00000000-0005-0000-0000-000083940000}"/>
    <cellStyle name="Normal 71 2 9" xfId="6838" xr:uid="{00000000-0005-0000-0000-000084940000}"/>
    <cellStyle name="Normal 71 2 9 2" xfId="37164" xr:uid="{00000000-0005-0000-0000-000085940000}"/>
    <cellStyle name="Normal 71 2 9 3" xfId="21940" xr:uid="{00000000-0005-0000-0000-000086940000}"/>
    <cellStyle name="Normal 71 3" xfId="1802" xr:uid="{00000000-0005-0000-0000-000087940000}"/>
    <cellStyle name="Normal 71 3 10" xfId="16979" xr:uid="{00000000-0005-0000-0000-000088940000}"/>
    <cellStyle name="Normal 71 3 2" xfId="2021" xr:uid="{00000000-0005-0000-0000-000089940000}"/>
    <cellStyle name="Normal 71 3 2 2" xfId="2442" xr:uid="{00000000-0005-0000-0000-00008A940000}"/>
    <cellStyle name="Normal 71 3 2 2 2" xfId="3281" xr:uid="{00000000-0005-0000-0000-00008B940000}"/>
    <cellStyle name="Normal 71 3 2 2 2 2" xfId="4971" xr:uid="{00000000-0005-0000-0000-00008C940000}"/>
    <cellStyle name="Normal 71 3 2 2 2 2 2" xfId="15044" xr:uid="{00000000-0005-0000-0000-00008D940000}"/>
    <cellStyle name="Normal 71 3 2 2 2 2 2 2" xfId="45366" xr:uid="{00000000-0005-0000-0000-00008E940000}"/>
    <cellStyle name="Normal 71 3 2 2 2 2 2 3" xfId="30142" xr:uid="{00000000-0005-0000-0000-00008F940000}"/>
    <cellStyle name="Normal 71 3 2 2 2 2 3" xfId="10024" xr:uid="{00000000-0005-0000-0000-000090940000}"/>
    <cellStyle name="Normal 71 3 2 2 2 2 3 2" xfId="40349" xr:uid="{00000000-0005-0000-0000-000091940000}"/>
    <cellStyle name="Normal 71 3 2 2 2 2 3 3" xfId="25125" xr:uid="{00000000-0005-0000-0000-000092940000}"/>
    <cellStyle name="Normal 71 3 2 2 2 2 4" xfId="35336" xr:uid="{00000000-0005-0000-0000-000093940000}"/>
    <cellStyle name="Normal 71 3 2 2 2 2 5" xfId="20112" xr:uid="{00000000-0005-0000-0000-000094940000}"/>
    <cellStyle name="Normal 71 3 2 2 2 3" xfId="6663" xr:uid="{00000000-0005-0000-0000-000095940000}"/>
    <cellStyle name="Normal 71 3 2 2 2 3 2" xfId="16715" xr:uid="{00000000-0005-0000-0000-000096940000}"/>
    <cellStyle name="Normal 71 3 2 2 2 3 2 2" xfId="47037" xr:uid="{00000000-0005-0000-0000-000097940000}"/>
    <cellStyle name="Normal 71 3 2 2 2 3 2 3" xfId="31813" xr:uid="{00000000-0005-0000-0000-000098940000}"/>
    <cellStyle name="Normal 71 3 2 2 2 3 3" xfId="11695" xr:uid="{00000000-0005-0000-0000-000099940000}"/>
    <cellStyle name="Normal 71 3 2 2 2 3 3 2" xfId="42020" xr:uid="{00000000-0005-0000-0000-00009A940000}"/>
    <cellStyle name="Normal 71 3 2 2 2 3 3 3" xfId="26796" xr:uid="{00000000-0005-0000-0000-00009B940000}"/>
    <cellStyle name="Normal 71 3 2 2 2 3 4" xfId="37007" xr:uid="{00000000-0005-0000-0000-00009C940000}"/>
    <cellStyle name="Normal 71 3 2 2 2 3 5" xfId="21783" xr:uid="{00000000-0005-0000-0000-00009D940000}"/>
    <cellStyle name="Normal 71 3 2 2 2 4" xfId="13373" xr:uid="{00000000-0005-0000-0000-00009E940000}"/>
    <cellStyle name="Normal 71 3 2 2 2 4 2" xfId="43695" xr:uid="{00000000-0005-0000-0000-00009F940000}"/>
    <cellStyle name="Normal 71 3 2 2 2 4 3" xfId="28471" xr:uid="{00000000-0005-0000-0000-0000A0940000}"/>
    <cellStyle name="Normal 71 3 2 2 2 5" xfId="8352" xr:uid="{00000000-0005-0000-0000-0000A1940000}"/>
    <cellStyle name="Normal 71 3 2 2 2 5 2" xfId="38678" xr:uid="{00000000-0005-0000-0000-0000A2940000}"/>
    <cellStyle name="Normal 71 3 2 2 2 5 3" xfId="23454" xr:uid="{00000000-0005-0000-0000-0000A3940000}"/>
    <cellStyle name="Normal 71 3 2 2 2 6" xfId="33666" xr:uid="{00000000-0005-0000-0000-0000A4940000}"/>
    <cellStyle name="Normal 71 3 2 2 2 7" xfId="18441" xr:uid="{00000000-0005-0000-0000-0000A5940000}"/>
    <cellStyle name="Normal 71 3 2 2 3" xfId="4134" xr:uid="{00000000-0005-0000-0000-0000A6940000}"/>
    <cellStyle name="Normal 71 3 2 2 3 2" xfId="14208" xr:uid="{00000000-0005-0000-0000-0000A7940000}"/>
    <cellStyle name="Normal 71 3 2 2 3 2 2" xfId="44530" xr:uid="{00000000-0005-0000-0000-0000A8940000}"/>
    <cellStyle name="Normal 71 3 2 2 3 2 3" xfId="29306" xr:uid="{00000000-0005-0000-0000-0000A9940000}"/>
    <cellStyle name="Normal 71 3 2 2 3 3" xfId="9188" xr:uid="{00000000-0005-0000-0000-0000AA940000}"/>
    <cellStyle name="Normal 71 3 2 2 3 3 2" xfId="39513" xr:uid="{00000000-0005-0000-0000-0000AB940000}"/>
    <cellStyle name="Normal 71 3 2 2 3 3 3" xfId="24289" xr:uid="{00000000-0005-0000-0000-0000AC940000}"/>
    <cellStyle name="Normal 71 3 2 2 3 4" xfId="34500" xr:uid="{00000000-0005-0000-0000-0000AD940000}"/>
    <cellStyle name="Normal 71 3 2 2 3 5" xfId="19276" xr:uid="{00000000-0005-0000-0000-0000AE940000}"/>
    <cellStyle name="Normal 71 3 2 2 4" xfId="5827" xr:uid="{00000000-0005-0000-0000-0000AF940000}"/>
    <cellStyle name="Normal 71 3 2 2 4 2" xfId="15879" xr:uid="{00000000-0005-0000-0000-0000B0940000}"/>
    <cellStyle name="Normal 71 3 2 2 4 2 2" xfId="46201" xr:uid="{00000000-0005-0000-0000-0000B1940000}"/>
    <cellStyle name="Normal 71 3 2 2 4 2 3" xfId="30977" xr:uid="{00000000-0005-0000-0000-0000B2940000}"/>
    <cellStyle name="Normal 71 3 2 2 4 3" xfId="10859" xr:uid="{00000000-0005-0000-0000-0000B3940000}"/>
    <cellStyle name="Normal 71 3 2 2 4 3 2" xfId="41184" xr:uid="{00000000-0005-0000-0000-0000B4940000}"/>
    <cellStyle name="Normal 71 3 2 2 4 3 3" xfId="25960" xr:uid="{00000000-0005-0000-0000-0000B5940000}"/>
    <cellStyle name="Normal 71 3 2 2 4 4" xfId="36171" xr:uid="{00000000-0005-0000-0000-0000B6940000}"/>
    <cellStyle name="Normal 71 3 2 2 4 5" xfId="20947" xr:uid="{00000000-0005-0000-0000-0000B7940000}"/>
    <cellStyle name="Normal 71 3 2 2 5" xfId="12537" xr:uid="{00000000-0005-0000-0000-0000B8940000}"/>
    <cellStyle name="Normal 71 3 2 2 5 2" xfId="42859" xr:uid="{00000000-0005-0000-0000-0000B9940000}"/>
    <cellStyle name="Normal 71 3 2 2 5 3" xfId="27635" xr:uid="{00000000-0005-0000-0000-0000BA940000}"/>
    <cellStyle name="Normal 71 3 2 2 6" xfId="7516" xr:uid="{00000000-0005-0000-0000-0000BB940000}"/>
    <cellStyle name="Normal 71 3 2 2 6 2" xfId="37842" xr:uid="{00000000-0005-0000-0000-0000BC940000}"/>
    <cellStyle name="Normal 71 3 2 2 6 3" xfId="22618" xr:uid="{00000000-0005-0000-0000-0000BD940000}"/>
    <cellStyle name="Normal 71 3 2 2 7" xfId="32830" xr:uid="{00000000-0005-0000-0000-0000BE940000}"/>
    <cellStyle name="Normal 71 3 2 2 8" xfId="17605" xr:uid="{00000000-0005-0000-0000-0000BF940000}"/>
    <cellStyle name="Normal 71 3 2 3" xfId="2863" xr:uid="{00000000-0005-0000-0000-0000C0940000}"/>
    <cellStyle name="Normal 71 3 2 3 2" xfId="4553" xr:uid="{00000000-0005-0000-0000-0000C1940000}"/>
    <cellStyle name="Normal 71 3 2 3 2 2" xfId="14626" xr:uid="{00000000-0005-0000-0000-0000C2940000}"/>
    <cellStyle name="Normal 71 3 2 3 2 2 2" xfId="44948" xr:uid="{00000000-0005-0000-0000-0000C3940000}"/>
    <cellStyle name="Normal 71 3 2 3 2 2 3" xfId="29724" xr:uid="{00000000-0005-0000-0000-0000C4940000}"/>
    <cellStyle name="Normal 71 3 2 3 2 3" xfId="9606" xr:uid="{00000000-0005-0000-0000-0000C5940000}"/>
    <cellStyle name="Normal 71 3 2 3 2 3 2" xfId="39931" xr:uid="{00000000-0005-0000-0000-0000C6940000}"/>
    <cellStyle name="Normal 71 3 2 3 2 3 3" xfId="24707" xr:uid="{00000000-0005-0000-0000-0000C7940000}"/>
    <cellStyle name="Normal 71 3 2 3 2 4" xfId="34918" xr:uid="{00000000-0005-0000-0000-0000C8940000}"/>
    <cellStyle name="Normal 71 3 2 3 2 5" xfId="19694" xr:uid="{00000000-0005-0000-0000-0000C9940000}"/>
    <cellStyle name="Normal 71 3 2 3 3" xfId="6245" xr:uid="{00000000-0005-0000-0000-0000CA940000}"/>
    <cellStyle name="Normal 71 3 2 3 3 2" xfId="16297" xr:uid="{00000000-0005-0000-0000-0000CB940000}"/>
    <cellStyle name="Normal 71 3 2 3 3 2 2" xfId="46619" xr:uid="{00000000-0005-0000-0000-0000CC940000}"/>
    <cellStyle name="Normal 71 3 2 3 3 2 3" xfId="31395" xr:uid="{00000000-0005-0000-0000-0000CD940000}"/>
    <cellStyle name="Normal 71 3 2 3 3 3" xfId="11277" xr:uid="{00000000-0005-0000-0000-0000CE940000}"/>
    <cellStyle name="Normal 71 3 2 3 3 3 2" xfId="41602" xr:uid="{00000000-0005-0000-0000-0000CF940000}"/>
    <cellStyle name="Normal 71 3 2 3 3 3 3" xfId="26378" xr:uid="{00000000-0005-0000-0000-0000D0940000}"/>
    <cellStyle name="Normal 71 3 2 3 3 4" xfId="36589" xr:uid="{00000000-0005-0000-0000-0000D1940000}"/>
    <cellStyle name="Normal 71 3 2 3 3 5" xfId="21365" xr:uid="{00000000-0005-0000-0000-0000D2940000}"/>
    <cellStyle name="Normal 71 3 2 3 4" xfId="12955" xr:uid="{00000000-0005-0000-0000-0000D3940000}"/>
    <cellStyle name="Normal 71 3 2 3 4 2" xfId="43277" xr:uid="{00000000-0005-0000-0000-0000D4940000}"/>
    <cellStyle name="Normal 71 3 2 3 4 3" xfId="28053" xr:uid="{00000000-0005-0000-0000-0000D5940000}"/>
    <cellStyle name="Normal 71 3 2 3 5" xfId="7934" xr:uid="{00000000-0005-0000-0000-0000D6940000}"/>
    <cellStyle name="Normal 71 3 2 3 5 2" xfId="38260" xr:uid="{00000000-0005-0000-0000-0000D7940000}"/>
    <cellStyle name="Normal 71 3 2 3 5 3" xfId="23036" xr:uid="{00000000-0005-0000-0000-0000D8940000}"/>
    <cellStyle name="Normal 71 3 2 3 6" xfId="33248" xr:uid="{00000000-0005-0000-0000-0000D9940000}"/>
    <cellStyle name="Normal 71 3 2 3 7" xfId="18023" xr:uid="{00000000-0005-0000-0000-0000DA940000}"/>
    <cellStyle name="Normal 71 3 2 4" xfId="3716" xr:uid="{00000000-0005-0000-0000-0000DB940000}"/>
    <cellStyle name="Normal 71 3 2 4 2" xfId="13790" xr:uid="{00000000-0005-0000-0000-0000DC940000}"/>
    <cellStyle name="Normal 71 3 2 4 2 2" xfId="44112" xr:uid="{00000000-0005-0000-0000-0000DD940000}"/>
    <cellStyle name="Normal 71 3 2 4 2 3" xfId="28888" xr:uid="{00000000-0005-0000-0000-0000DE940000}"/>
    <cellStyle name="Normal 71 3 2 4 3" xfId="8770" xr:uid="{00000000-0005-0000-0000-0000DF940000}"/>
    <cellStyle name="Normal 71 3 2 4 3 2" xfId="39095" xr:uid="{00000000-0005-0000-0000-0000E0940000}"/>
    <cellStyle name="Normal 71 3 2 4 3 3" xfId="23871" xr:uid="{00000000-0005-0000-0000-0000E1940000}"/>
    <cellStyle name="Normal 71 3 2 4 4" xfId="34082" xr:uid="{00000000-0005-0000-0000-0000E2940000}"/>
    <cellStyle name="Normal 71 3 2 4 5" xfId="18858" xr:uid="{00000000-0005-0000-0000-0000E3940000}"/>
    <cellStyle name="Normal 71 3 2 5" xfId="5409" xr:uid="{00000000-0005-0000-0000-0000E4940000}"/>
    <cellStyle name="Normal 71 3 2 5 2" xfId="15461" xr:uid="{00000000-0005-0000-0000-0000E5940000}"/>
    <cellStyle name="Normal 71 3 2 5 2 2" xfId="45783" xr:uid="{00000000-0005-0000-0000-0000E6940000}"/>
    <cellStyle name="Normal 71 3 2 5 2 3" xfId="30559" xr:uid="{00000000-0005-0000-0000-0000E7940000}"/>
    <cellStyle name="Normal 71 3 2 5 3" xfId="10441" xr:uid="{00000000-0005-0000-0000-0000E8940000}"/>
    <cellStyle name="Normal 71 3 2 5 3 2" xfId="40766" xr:uid="{00000000-0005-0000-0000-0000E9940000}"/>
    <cellStyle name="Normal 71 3 2 5 3 3" xfId="25542" xr:uid="{00000000-0005-0000-0000-0000EA940000}"/>
    <cellStyle name="Normal 71 3 2 5 4" xfId="35753" xr:uid="{00000000-0005-0000-0000-0000EB940000}"/>
    <cellStyle name="Normal 71 3 2 5 5" xfId="20529" xr:uid="{00000000-0005-0000-0000-0000EC940000}"/>
    <cellStyle name="Normal 71 3 2 6" xfId="12119" xr:uid="{00000000-0005-0000-0000-0000ED940000}"/>
    <cellStyle name="Normal 71 3 2 6 2" xfId="42441" xr:uid="{00000000-0005-0000-0000-0000EE940000}"/>
    <cellStyle name="Normal 71 3 2 6 3" xfId="27217" xr:uid="{00000000-0005-0000-0000-0000EF940000}"/>
    <cellStyle name="Normal 71 3 2 7" xfId="7098" xr:uid="{00000000-0005-0000-0000-0000F0940000}"/>
    <cellStyle name="Normal 71 3 2 7 2" xfId="37424" xr:uid="{00000000-0005-0000-0000-0000F1940000}"/>
    <cellStyle name="Normal 71 3 2 7 3" xfId="22200" xr:uid="{00000000-0005-0000-0000-0000F2940000}"/>
    <cellStyle name="Normal 71 3 2 8" xfId="32412" xr:uid="{00000000-0005-0000-0000-0000F3940000}"/>
    <cellStyle name="Normal 71 3 2 9" xfId="17187" xr:uid="{00000000-0005-0000-0000-0000F4940000}"/>
    <cellStyle name="Normal 71 3 3" xfId="2234" xr:uid="{00000000-0005-0000-0000-0000F5940000}"/>
    <cellStyle name="Normal 71 3 3 2" xfId="3073" xr:uid="{00000000-0005-0000-0000-0000F6940000}"/>
    <cellStyle name="Normal 71 3 3 2 2" xfId="4763" xr:uid="{00000000-0005-0000-0000-0000F7940000}"/>
    <cellStyle name="Normal 71 3 3 2 2 2" xfId="14836" xr:uid="{00000000-0005-0000-0000-0000F8940000}"/>
    <cellStyle name="Normal 71 3 3 2 2 2 2" xfId="45158" xr:uid="{00000000-0005-0000-0000-0000F9940000}"/>
    <cellStyle name="Normal 71 3 3 2 2 2 3" xfId="29934" xr:uid="{00000000-0005-0000-0000-0000FA940000}"/>
    <cellStyle name="Normal 71 3 3 2 2 3" xfId="9816" xr:uid="{00000000-0005-0000-0000-0000FB940000}"/>
    <cellStyle name="Normal 71 3 3 2 2 3 2" xfId="40141" xr:uid="{00000000-0005-0000-0000-0000FC940000}"/>
    <cellStyle name="Normal 71 3 3 2 2 3 3" xfId="24917" xr:uid="{00000000-0005-0000-0000-0000FD940000}"/>
    <cellStyle name="Normal 71 3 3 2 2 4" xfId="35128" xr:uid="{00000000-0005-0000-0000-0000FE940000}"/>
    <cellStyle name="Normal 71 3 3 2 2 5" xfId="19904" xr:uid="{00000000-0005-0000-0000-0000FF940000}"/>
    <cellStyle name="Normal 71 3 3 2 3" xfId="6455" xr:uid="{00000000-0005-0000-0000-000000950000}"/>
    <cellStyle name="Normal 71 3 3 2 3 2" xfId="16507" xr:uid="{00000000-0005-0000-0000-000001950000}"/>
    <cellStyle name="Normal 71 3 3 2 3 2 2" xfId="46829" xr:uid="{00000000-0005-0000-0000-000002950000}"/>
    <cellStyle name="Normal 71 3 3 2 3 2 3" xfId="31605" xr:uid="{00000000-0005-0000-0000-000003950000}"/>
    <cellStyle name="Normal 71 3 3 2 3 3" xfId="11487" xr:uid="{00000000-0005-0000-0000-000004950000}"/>
    <cellStyle name="Normal 71 3 3 2 3 3 2" xfId="41812" xr:uid="{00000000-0005-0000-0000-000005950000}"/>
    <cellStyle name="Normal 71 3 3 2 3 3 3" xfId="26588" xr:uid="{00000000-0005-0000-0000-000006950000}"/>
    <cellStyle name="Normal 71 3 3 2 3 4" xfId="36799" xr:uid="{00000000-0005-0000-0000-000007950000}"/>
    <cellStyle name="Normal 71 3 3 2 3 5" xfId="21575" xr:uid="{00000000-0005-0000-0000-000008950000}"/>
    <cellStyle name="Normal 71 3 3 2 4" xfId="13165" xr:uid="{00000000-0005-0000-0000-000009950000}"/>
    <cellStyle name="Normal 71 3 3 2 4 2" xfId="43487" xr:uid="{00000000-0005-0000-0000-00000A950000}"/>
    <cellStyle name="Normal 71 3 3 2 4 3" xfId="28263" xr:uid="{00000000-0005-0000-0000-00000B950000}"/>
    <cellStyle name="Normal 71 3 3 2 5" xfId="8144" xr:uid="{00000000-0005-0000-0000-00000C950000}"/>
    <cellStyle name="Normal 71 3 3 2 5 2" xfId="38470" xr:uid="{00000000-0005-0000-0000-00000D950000}"/>
    <cellStyle name="Normal 71 3 3 2 5 3" xfId="23246" xr:uid="{00000000-0005-0000-0000-00000E950000}"/>
    <cellStyle name="Normal 71 3 3 2 6" xfId="33458" xr:uid="{00000000-0005-0000-0000-00000F950000}"/>
    <cellStyle name="Normal 71 3 3 2 7" xfId="18233" xr:uid="{00000000-0005-0000-0000-000010950000}"/>
    <cellStyle name="Normal 71 3 3 3" xfId="3926" xr:uid="{00000000-0005-0000-0000-000011950000}"/>
    <cellStyle name="Normal 71 3 3 3 2" xfId="14000" xr:uid="{00000000-0005-0000-0000-000012950000}"/>
    <cellStyle name="Normal 71 3 3 3 2 2" xfId="44322" xr:uid="{00000000-0005-0000-0000-000013950000}"/>
    <cellStyle name="Normal 71 3 3 3 2 3" xfId="29098" xr:uid="{00000000-0005-0000-0000-000014950000}"/>
    <cellStyle name="Normal 71 3 3 3 3" xfId="8980" xr:uid="{00000000-0005-0000-0000-000015950000}"/>
    <cellStyle name="Normal 71 3 3 3 3 2" xfId="39305" xr:uid="{00000000-0005-0000-0000-000016950000}"/>
    <cellStyle name="Normal 71 3 3 3 3 3" xfId="24081" xr:uid="{00000000-0005-0000-0000-000017950000}"/>
    <cellStyle name="Normal 71 3 3 3 4" xfId="34292" xr:uid="{00000000-0005-0000-0000-000018950000}"/>
    <cellStyle name="Normal 71 3 3 3 5" xfId="19068" xr:uid="{00000000-0005-0000-0000-000019950000}"/>
    <cellStyle name="Normal 71 3 3 4" xfId="5619" xr:uid="{00000000-0005-0000-0000-00001A950000}"/>
    <cellStyle name="Normal 71 3 3 4 2" xfId="15671" xr:uid="{00000000-0005-0000-0000-00001B950000}"/>
    <cellStyle name="Normal 71 3 3 4 2 2" xfId="45993" xr:uid="{00000000-0005-0000-0000-00001C950000}"/>
    <cellStyle name="Normal 71 3 3 4 2 3" xfId="30769" xr:uid="{00000000-0005-0000-0000-00001D950000}"/>
    <cellStyle name="Normal 71 3 3 4 3" xfId="10651" xr:uid="{00000000-0005-0000-0000-00001E950000}"/>
    <cellStyle name="Normal 71 3 3 4 3 2" xfId="40976" xr:uid="{00000000-0005-0000-0000-00001F950000}"/>
    <cellStyle name="Normal 71 3 3 4 3 3" xfId="25752" xr:uid="{00000000-0005-0000-0000-000020950000}"/>
    <cellStyle name="Normal 71 3 3 4 4" xfId="35963" xr:uid="{00000000-0005-0000-0000-000021950000}"/>
    <cellStyle name="Normal 71 3 3 4 5" xfId="20739" xr:uid="{00000000-0005-0000-0000-000022950000}"/>
    <cellStyle name="Normal 71 3 3 5" xfId="12329" xr:uid="{00000000-0005-0000-0000-000023950000}"/>
    <cellStyle name="Normal 71 3 3 5 2" xfId="42651" xr:uid="{00000000-0005-0000-0000-000024950000}"/>
    <cellStyle name="Normal 71 3 3 5 3" xfId="27427" xr:uid="{00000000-0005-0000-0000-000025950000}"/>
    <cellStyle name="Normal 71 3 3 6" xfId="7308" xr:uid="{00000000-0005-0000-0000-000026950000}"/>
    <cellStyle name="Normal 71 3 3 6 2" xfId="37634" xr:uid="{00000000-0005-0000-0000-000027950000}"/>
    <cellStyle name="Normal 71 3 3 6 3" xfId="22410" xr:uid="{00000000-0005-0000-0000-000028950000}"/>
    <cellStyle name="Normal 71 3 3 7" xfId="32622" xr:uid="{00000000-0005-0000-0000-000029950000}"/>
    <cellStyle name="Normal 71 3 3 8" xfId="17397" xr:uid="{00000000-0005-0000-0000-00002A950000}"/>
    <cellStyle name="Normal 71 3 4" xfId="2655" xr:uid="{00000000-0005-0000-0000-00002B950000}"/>
    <cellStyle name="Normal 71 3 4 2" xfId="4345" xr:uid="{00000000-0005-0000-0000-00002C950000}"/>
    <cellStyle name="Normal 71 3 4 2 2" xfId="14418" xr:uid="{00000000-0005-0000-0000-00002D950000}"/>
    <cellStyle name="Normal 71 3 4 2 2 2" xfId="44740" xr:uid="{00000000-0005-0000-0000-00002E950000}"/>
    <cellStyle name="Normal 71 3 4 2 2 3" xfId="29516" xr:uid="{00000000-0005-0000-0000-00002F950000}"/>
    <cellStyle name="Normal 71 3 4 2 3" xfId="9398" xr:uid="{00000000-0005-0000-0000-000030950000}"/>
    <cellStyle name="Normal 71 3 4 2 3 2" xfId="39723" xr:uid="{00000000-0005-0000-0000-000031950000}"/>
    <cellStyle name="Normal 71 3 4 2 3 3" xfId="24499" xr:uid="{00000000-0005-0000-0000-000032950000}"/>
    <cellStyle name="Normal 71 3 4 2 4" xfId="34710" xr:uid="{00000000-0005-0000-0000-000033950000}"/>
    <cellStyle name="Normal 71 3 4 2 5" xfId="19486" xr:uid="{00000000-0005-0000-0000-000034950000}"/>
    <cellStyle name="Normal 71 3 4 3" xfId="6037" xr:uid="{00000000-0005-0000-0000-000035950000}"/>
    <cellStyle name="Normal 71 3 4 3 2" xfId="16089" xr:uid="{00000000-0005-0000-0000-000036950000}"/>
    <cellStyle name="Normal 71 3 4 3 2 2" xfId="46411" xr:uid="{00000000-0005-0000-0000-000037950000}"/>
    <cellStyle name="Normal 71 3 4 3 2 3" xfId="31187" xr:uid="{00000000-0005-0000-0000-000038950000}"/>
    <cellStyle name="Normal 71 3 4 3 3" xfId="11069" xr:uid="{00000000-0005-0000-0000-000039950000}"/>
    <cellStyle name="Normal 71 3 4 3 3 2" xfId="41394" xr:uid="{00000000-0005-0000-0000-00003A950000}"/>
    <cellStyle name="Normal 71 3 4 3 3 3" xfId="26170" xr:uid="{00000000-0005-0000-0000-00003B950000}"/>
    <cellStyle name="Normal 71 3 4 3 4" xfId="36381" xr:uid="{00000000-0005-0000-0000-00003C950000}"/>
    <cellStyle name="Normal 71 3 4 3 5" xfId="21157" xr:uid="{00000000-0005-0000-0000-00003D950000}"/>
    <cellStyle name="Normal 71 3 4 4" xfId="12747" xr:uid="{00000000-0005-0000-0000-00003E950000}"/>
    <cellStyle name="Normal 71 3 4 4 2" xfId="43069" xr:uid="{00000000-0005-0000-0000-00003F950000}"/>
    <cellStyle name="Normal 71 3 4 4 3" xfId="27845" xr:uid="{00000000-0005-0000-0000-000040950000}"/>
    <cellStyle name="Normal 71 3 4 5" xfId="7726" xr:uid="{00000000-0005-0000-0000-000041950000}"/>
    <cellStyle name="Normal 71 3 4 5 2" xfId="38052" xr:uid="{00000000-0005-0000-0000-000042950000}"/>
    <cellStyle name="Normal 71 3 4 5 3" xfId="22828" xr:uid="{00000000-0005-0000-0000-000043950000}"/>
    <cellStyle name="Normal 71 3 4 6" xfId="33040" xr:uid="{00000000-0005-0000-0000-000044950000}"/>
    <cellStyle name="Normal 71 3 4 7" xfId="17815" xr:uid="{00000000-0005-0000-0000-000045950000}"/>
    <cellStyle name="Normal 71 3 5" xfId="3508" xr:uid="{00000000-0005-0000-0000-000046950000}"/>
    <cellStyle name="Normal 71 3 5 2" xfId="13582" xr:uid="{00000000-0005-0000-0000-000047950000}"/>
    <cellStyle name="Normal 71 3 5 2 2" xfId="43904" xr:uid="{00000000-0005-0000-0000-000048950000}"/>
    <cellStyle name="Normal 71 3 5 2 3" xfId="28680" xr:uid="{00000000-0005-0000-0000-000049950000}"/>
    <cellStyle name="Normal 71 3 5 3" xfId="8562" xr:uid="{00000000-0005-0000-0000-00004A950000}"/>
    <cellStyle name="Normal 71 3 5 3 2" xfId="38887" xr:uid="{00000000-0005-0000-0000-00004B950000}"/>
    <cellStyle name="Normal 71 3 5 3 3" xfId="23663" xr:uid="{00000000-0005-0000-0000-00004C950000}"/>
    <cellStyle name="Normal 71 3 5 4" xfId="33874" xr:uid="{00000000-0005-0000-0000-00004D950000}"/>
    <cellStyle name="Normal 71 3 5 5" xfId="18650" xr:uid="{00000000-0005-0000-0000-00004E950000}"/>
    <cellStyle name="Normal 71 3 6" xfId="5201" xr:uid="{00000000-0005-0000-0000-00004F950000}"/>
    <cellStyle name="Normal 71 3 6 2" xfId="15253" xr:uid="{00000000-0005-0000-0000-000050950000}"/>
    <cellStyle name="Normal 71 3 6 2 2" xfId="45575" xr:uid="{00000000-0005-0000-0000-000051950000}"/>
    <cellStyle name="Normal 71 3 6 2 3" xfId="30351" xr:uid="{00000000-0005-0000-0000-000052950000}"/>
    <cellStyle name="Normal 71 3 6 3" xfId="10233" xr:uid="{00000000-0005-0000-0000-000053950000}"/>
    <cellStyle name="Normal 71 3 6 3 2" xfId="40558" xr:uid="{00000000-0005-0000-0000-000054950000}"/>
    <cellStyle name="Normal 71 3 6 3 3" xfId="25334" xr:uid="{00000000-0005-0000-0000-000055950000}"/>
    <cellStyle name="Normal 71 3 6 4" xfId="35545" xr:uid="{00000000-0005-0000-0000-000056950000}"/>
    <cellStyle name="Normal 71 3 6 5" xfId="20321" xr:uid="{00000000-0005-0000-0000-000057950000}"/>
    <cellStyle name="Normal 71 3 7" xfId="11911" xr:uid="{00000000-0005-0000-0000-000058950000}"/>
    <cellStyle name="Normal 71 3 7 2" xfId="42233" xr:uid="{00000000-0005-0000-0000-000059950000}"/>
    <cellStyle name="Normal 71 3 7 3" xfId="27009" xr:uid="{00000000-0005-0000-0000-00005A950000}"/>
    <cellStyle name="Normal 71 3 8" xfId="6890" xr:uid="{00000000-0005-0000-0000-00005B950000}"/>
    <cellStyle name="Normal 71 3 8 2" xfId="37216" xr:uid="{00000000-0005-0000-0000-00005C950000}"/>
    <cellStyle name="Normal 71 3 8 3" xfId="21992" xr:uid="{00000000-0005-0000-0000-00005D950000}"/>
    <cellStyle name="Normal 71 3 9" xfId="32205" xr:uid="{00000000-0005-0000-0000-00005E950000}"/>
    <cellStyle name="Normal 71 4" xfId="1915" xr:uid="{00000000-0005-0000-0000-00005F950000}"/>
    <cellStyle name="Normal 71 4 2" xfId="2338" xr:uid="{00000000-0005-0000-0000-000060950000}"/>
    <cellStyle name="Normal 71 4 2 2" xfId="3177" xr:uid="{00000000-0005-0000-0000-000061950000}"/>
    <cellStyle name="Normal 71 4 2 2 2" xfId="4867" xr:uid="{00000000-0005-0000-0000-000062950000}"/>
    <cellStyle name="Normal 71 4 2 2 2 2" xfId="14940" xr:uid="{00000000-0005-0000-0000-000063950000}"/>
    <cellStyle name="Normal 71 4 2 2 2 2 2" xfId="45262" xr:uid="{00000000-0005-0000-0000-000064950000}"/>
    <cellStyle name="Normal 71 4 2 2 2 2 3" xfId="30038" xr:uid="{00000000-0005-0000-0000-000065950000}"/>
    <cellStyle name="Normal 71 4 2 2 2 3" xfId="9920" xr:uid="{00000000-0005-0000-0000-000066950000}"/>
    <cellStyle name="Normal 71 4 2 2 2 3 2" xfId="40245" xr:uid="{00000000-0005-0000-0000-000067950000}"/>
    <cellStyle name="Normal 71 4 2 2 2 3 3" xfId="25021" xr:uid="{00000000-0005-0000-0000-000068950000}"/>
    <cellStyle name="Normal 71 4 2 2 2 4" xfId="35232" xr:uid="{00000000-0005-0000-0000-000069950000}"/>
    <cellStyle name="Normal 71 4 2 2 2 5" xfId="20008" xr:uid="{00000000-0005-0000-0000-00006A950000}"/>
    <cellStyle name="Normal 71 4 2 2 3" xfId="6559" xr:uid="{00000000-0005-0000-0000-00006B950000}"/>
    <cellStyle name="Normal 71 4 2 2 3 2" xfId="16611" xr:uid="{00000000-0005-0000-0000-00006C950000}"/>
    <cellStyle name="Normal 71 4 2 2 3 2 2" xfId="46933" xr:uid="{00000000-0005-0000-0000-00006D950000}"/>
    <cellStyle name="Normal 71 4 2 2 3 2 3" xfId="31709" xr:uid="{00000000-0005-0000-0000-00006E950000}"/>
    <cellStyle name="Normal 71 4 2 2 3 3" xfId="11591" xr:uid="{00000000-0005-0000-0000-00006F950000}"/>
    <cellStyle name="Normal 71 4 2 2 3 3 2" xfId="41916" xr:uid="{00000000-0005-0000-0000-000070950000}"/>
    <cellStyle name="Normal 71 4 2 2 3 3 3" xfId="26692" xr:uid="{00000000-0005-0000-0000-000071950000}"/>
    <cellStyle name="Normal 71 4 2 2 3 4" xfId="36903" xr:uid="{00000000-0005-0000-0000-000072950000}"/>
    <cellStyle name="Normal 71 4 2 2 3 5" xfId="21679" xr:uid="{00000000-0005-0000-0000-000073950000}"/>
    <cellStyle name="Normal 71 4 2 2 4" xfId="13269" xr:uid="{00000000-0005-0000-0000-000074950000}"/>
    <cellStyle name="Normal 71 4 2 2 4 2" xfId="43591" xr:uid="{00000000-0005-0000-0000-000075950000}"/>
    <cellStyle name="Normal 71 4 2 2 4 3" xfId="28367" xr:uid="{00000000-0005-0000-0000-000076950000}"/>
    <cellStyle name="Normal 71 4 2 2 5" xfId="8248" xr:uid="{00000000-0005-0000-0000-000077950000}"/>
    <cellStyle name="Normal 71 4 2 2 5 2" xfId="38574" xr:uid="{00000000-0005-0000-0000-000078950000}"/>
    <cellStyle name="Normal 71 4 2 2 5 3" xfId="23350" xr:uid="{00000000-0005-0000-0000-000079950000}"/>
    <cellStyle name="Normal 71 4 2 2 6" xfId="33562" xr:uid="{00000000-0005-0000-0000-00007A950000}"/>
    <cellStyle name="Normal 71 4 2 2 7" xfId="18337" xr:uid="{00000000-0005-0000-0000-00007B950000}"/>
    <cellStyle name="Normal 71 4 2 3" xfId="4030" xr:uid="{00000000-0005-0000-0000-00007C950000}"/>
    <cellStyle name="Normal 71 4 2 3 2" xfId="14104" xr:uid="{00000000-0005-0000-0000-00007D950000}"/>
    <cellStyle name="Normal 71 4 2 3 2 2" xfId="44426" xr:uid="{00000000-0005-0000-0000-00007E950000}"/>
    <cellStyle name="Normal 71 4 2 3 2 3" xfId="29202" xr:uid="{00000000-0005-0000-0000-00007F950000}"/>
    <cellStyle name="Normal 71 4 2 3 3" xfId="9084" xr:uid="{00000000-0005-0000-0000-000080950000}"/>
    <cellStyle name="Normal 71 4 2 3 3 2" xfId="39409" xr:uid="{00000000-0005-0000-0000-000081950000}"/>
    <cellStyle name="Normal 71 4 2 3 3 3" xfId="24185" xr:uid="{00000000-0005-0000-0000-000082950000}"/>
    <cellStyle name="Normal 71 4 2 3 4" xfId="34396" xr:uid="{00000000-0005-0000-0000-000083950000}"/>
    <cellStyle name="Normal 71 4 2 3 5" xfId="19172" xr:uid="{00000000-0005-0000-0000-000084950000}"/>
    <cellStyle name="Normal 71 4 2 4" xfId="5723" xr:uid="{00000000-0005-0000-0000-000085950000}"/>
    <cellStyle name="Normal 71 4 2 4 2" xfId="15775" xr:uid="{00000000-0005-0000-0000-000086950000}"/>
    <cellStyle name="Normal 71 4 2 4 2 2" xfId="46097" xr:uid="{00000000-0005-0000-0000-000087950000}"/>
    <cellStyle name="Normal 71 4 2 4 2 3" xfId="30873" xr:uid="{00000000-0005-0000-0000-000088950000}"/>
    <cellStyle name="Normal 71 4 2 4 3" xfId="10755" xr:uid="{00000000-0005-0000-0000-000089950000}"/>
    <cellStyle name="Normal 71 4 2 4 3 2" xfId="41080" xr:uid="{00000000-0005-0000-0000-00008A950000}"/>
    <cellStyle name="Normal 71 4 2 4 3 3" xfId="25856" xr:uid="{00000000-0005-0000-0000-00008B950000}"/>
    <cellStyle name="Normal 71 4 2 4 4" xfId="36067" xr:uid="{00000000-0005-0000-0000-00008C950000}"/>
    <cellStyle name="Normal 71 4 2 4 5" xfId="20843" xr:uid="{00000000-0005-0000-0000-00008D950000}"/>
    <cellStyle name="Normal 71 4 2 5" xfId="12433" xr:uid="{00000000-0005-0000-0000-00008E950000}"/>
    <cellStyle name="Normal 71 4 2 5 2" xfId="42755" xr:uid="{00000000-0005-0000-0000-00008F950000}"/>
    <cellStyle name="Normal 71 4 2 5 3" xfId="27531" xr:uid="{00000000-0005-0000-0000-000090950000}"/>
    <cellStyle name="Normal 71 4 2 6" xfId="7412" xr:uid="{00000000-0005-0000-0000-000091950000}"/>
    <cellStyle name="Normal 71 4 2 6 2" xfId="37738" xr:uid="{00000000-0005-0000-0000-000092950000}"/>
    <cellStyle name="Normal 71 4 2 6 3" xfId="22514" xr:uid="{00000000-0005-0000-0000-000093950000}"/>
    <cellStyle name="Normal 71 4 2 7" xfId="32726" xr:uid="{00000000-0005-0000-0000-000094950000}"/>
    <cellStyle name="Normal 71 4 2 8" xfId="17501" xr:uid="{00000000-0005-0000-0000-000095950000}"/>
    <cellStyle name="Normal 71 4 3" xfId="2759" xr:uid="{00000000-0005-0000-0000-000096950000}"/>
    <cellStyle name="Normal 71 4 3 2" xfId="4449" xr:uid="{00000000-0005-0000-0000-000097950000}"/>
    <cellStyle name="Normal 71 4 3 2 2" xfId="14522" xr:uid="{00000000-0005-0000-0000-000098950000}"/>
    <cellStyle name="Normal 71 4 3 2 2 2" xfId="44844" xr:uid="{00000000-0005-0000-0000-000099950000}"/>
    <cellStyle name="Normal 71 4 3 2 2 3" xfId="29620" xr:uid="{00000000-0005-0000-0000-00009A950000}"/>
    <cellStyle name="Normal 71 4 3 2 3" xfId="9502" xr:uid="{00000000-0005-0000-0000-00009B950000}"/>
    <cellStyle name="Normal 71 4 3 2 3 2" xfId="39827" xr:uid="{00000000-0005-0000-0000-00009C950000}"/>
    <cellStyle name="Normal 71 4 3 2 3 3" xfId="24603" xr:uid="{00000000-0005-0000-0000-00009D950000}"/>
    <cellStyle name="Normal 71 4 3 2 4" xfId="34814" xr:uid="{00000000-0005-0000-0000-00009E950000}"/>
    <cellStyle name="Normal 71 4 3 2 5" xfId="19590" xr:uid="{00000000-0005-0000-0000-00009F950000}"/>
    <cellStyle name="Normal 71 4 3 3" xfId="6141" xr:uid="{00000000-0005-0000-0000-0000A0950000}"/>
    <cellStyle name="Normal 71 4 3 3 2" xfId="16193" xr:uid="{00000000-0005-0000-0000-0000A1950000}"/>
    <cellStyle name="Normal 71 4 3 3 2 2" xfId="46515" xr:uid="{00000000-0005-0000-0000-0000A2950000}"/>
    <cellStyle name="Normal 71 4 3 3 2 3" xfId="31291" xr:uid="{00000000-0005-0000-0000-0000A3950000}"/>
    <cellStyle name="Normal 71 4 3 3 3" xfId="11173" xr:uid="{00000000-0005-0000-0000-0000A4950000}"/>
    <cellStyle name="Normal 71 4 3 3 3 2" xfId="41498" xr:uid="{00000000-0005-0000-0000-0000A5950000}"/>
    <cellStyle name="Normal 71 4 3 3 3 3" xfId="26274" xr:uid="{00000000-0005-0000-0000-0000A6950000}"/>
    <cellStyle name="Normal 71 4 3 3 4" xfId="36485" xr:uid="{00000000-0005-0000-0000-0000A7950000}"/>
    <cellStyle name="Normal 71 4 3 3 5" xfId="21261" xr:uid="{00000000-0005-0000-0000-0000A8950000}"/>
    <cellStyle name="Normal 71 4 3 4" xfId="12851" xr:uid="{00000000-0005-0000-0000-0000A9950000}"/>
    <cellStyle name="Normal 71 4 3 4 2" xfId="43173" xr:uid="{00000000-0005-0000-0000-0000AA950000}"/>
    <cellStyle name="Normal 71 4 3 4 3" xfId="27949" xr:uid="{00000000-0005-0000-0000-0000AB950000}"/>
    <cellStyle name="Normal 71 4 3 5" xfId="7830" xr:uid="{00000000-0005-0000-0000-0000AC950000}"/>
    <cellStyle name="Normal 71 4 3 5 2" xfId="38156" xr:uid="{00000000-0005-0000-0000-0000AD950000}"/>
    <cellStyle name="Normal 71 4 3 5 3" xfId="22932" xr:uid="{00000000-0005-0000-0000-0000AE950000}"/>
    <cellStyle name="Normal 71 4 3 6" xfId="33144" xr:uid="{00000000-0005-0000-0000-0000AF950000}"/>
    <cellStyle name="Normal 71 4 3 7" xfId="17919" xr:uid="{00000000-0005-0000-0000-0000B0950000}"/>
    <cellStyle name="Normal 71 4 4" xfId="3612" xr:uid="{00000000-0005-0000-0000-0000B1950000}"/>
    <cellStyle name="Normal 71 4 4 2" xfId="13686" xr:uid="{00000000-0005-0000-0000-0000B2950000}"/>
    <cellStyle name="Normal 71 4 4 2 2" xfId="44008" xr:uid="{00000000-0005-0000-0000-0000B3950000}"/>
    <cellStyle name="Normal 71 4 4 2 3" xfId="28784" xr:uid="{00000000-0005-0000-0000-0000B4950000}"/>
    <cellStyle name="Normal 71 4 4 3" xfId="8666" xr:uid="{00000000-0005-0000-0000-0000B5950000}"/>
    <cellStyle name="Normal 71 4 4 3 2" xfId="38991" xr:uid="{00000000-0005-0000-0000-0000B6950000}"/>
    <cellStyle name="Normal 71 4 4 3 3" xfId="23767" xr:uid="{00000000-0005-0000-0000-0000B7950000}"/>
    <cellStyle name="Normal 71 4 4 4" xfId="33978" xr:uid="{00000000-0005-0000-0000-0000B8950000}"/>
    <cellStyle name="Normal 71 4 4 5" xfId="18754" xr:uid="{00000000-0005-0000-0000-0000B9950000}"/>
    <cellStyle name="Normal 71 4 5" xfId="5305" xr:uid="{00000000-0005-0000-0000-0000BA950000}"/>
    <cellStyle name="Normal 71 4 5 2" xfId="15357" xr:uid="{00000000-0005-0000-0000-0000BB950000}"/>
    <cellStyle name="Normal 71 4 5 2 2" xfId="45679" xr:uid="{00000000-0005-0000-0000-0000BC950000}"/>
    <cellStyle name="Normal 71 4 5 2 3" xfId="30455" xr:uid="{00000000-0005-0000-0000-0000BD950000}"/>
    <cellStyle name="Normal 71 4 5 3" xfId="10337" xr:uid="{00000000-0005-0000-0000-0000BE950000}"/>
    <cellStyle name="Normal 71 4 5 3 2" xfId="40662" xr:uid="{00000000-0005-0000-0000-0000BF950000}"/>
    <cellStyle name="Normal 71 4 5 3 3" xfId="25438" xr:uid="{00000000-0005-0000-0000-0000C0950000}"/>
    <cellStyle name="Normal 71 4 5 4" xfId="35649" xr:uid="{00000000-0005-0000-0000-0000C1950000}"/>
    <cellStyle name="Normal 71 4 5 5" xfId="20425" xr:uid="{00000000-0005-0000-0000-0000C2950000}"/>
    <cellStyle name="Normal 71 4 6" xfId="12015" xr:uid="{00000000-0005-0000-0000-0000C3950000}"/>
    <cellStyle name="Normal 71 4 6 2" xfId="42337" xr:uid="{00000000-0005-0000-0000-0000C4950000}"/>
    <cellStyle name="Normal 71 4 6 3" xfId="27113" xr:uid="{00000000-0005-0000-0000-0000C5950000}"/>
    <cellStyle name="Normal 71 4 7" xfId="6994" xr:uid="{00000000-0005-0000-0000-0000C6950000}"/>
    <cellStyle name="Normal 71 4 7 2" xfId="37320" xr:uid="{00000000-0005-0000-0000-0000C7950000}"/>
    <cellStyle name="Normal 71 4 7 3" xfId="22096" xr:uid="{00000000-0005-0000-0000-0000C8950000}"/>
    <cellStyle name="Normal 71 4 8" xfId="32308" xr:uid="{00000000-0005-0000-0000-0000C9950000}"/>
    <cellStyle name="Normal 71 4 9" xfId="17083" xr:uid="{00000000-0005-0000-0000-0000CA950000}"/>
    <cellStyle name="Normal 71 5" xfId="2128" xr:uid="{00000000-0005-0000-0000-0000CB950000}"/>
    <cellStyle name="Normal 71 5 2" xfId="2969" xr:uid="{00000000-0005-0000-0000-0000CC950000}"/>
    <cellStyle name="Normal 71 5 2 2" xfId="4659" xr:uid="{00000000-0005-0000-0000-0000CD950000}"/>
    <cellStyle name="Normal 71 5 2 2 2" xfId="14732" xr:uid="{00000000-0005-0000-0000-0000CE950000}"/>
    <cellStyle name="Normal 71 5 2 2 2 2" xfId="45054" xr:uid="{00000000-0005-0000-0000-0000CF950000}"/>
    <cellStyle name="Normal 71 5 2 2 2 3" xfId="29830" xr:uid="{00000000-0005-0000-0000-0000D0950000}"/>
    <cellStyle name="Normal 71 5 2 2 3" xfId="9712" xr:uid="{00000000-0005-0000-0000-0000D1950000}"/>
    <cellStyle name="Normal 71 5 2 2 3 2" xfId="40037" xr:uid="{00000000-0005-0000-0000-0000D2950000}"/>
    <cellStyle name="Normal 71 5 2 2 3 3" xfId="24813" xr:uid="{00000000-0005-0000-0000-0000D3950000}"/>
    <cellStyle name="Normal 71 5 2 2 4" xfId="35024" xr:uid="{00000000-0005-0000-0000-0000D4950000}"/>
    <cellStyle name="Normal 71 5 2 2 5" xfId="19800" xr:uid="{00000000-0005-0000-0000-0000D5950000}"/>
    <cellStyle name="Normal 71 5 2 3" xfId="6351" xr:uid="{00000000-0005-0000-0000-0000D6950000}"/>
    <cellStyle name="Normal 71 5 2 3 2" xfId="16403" xr:uid="{00000000-0005-0000-0000-0000D7950000}"/>
    <cellStyle name="Normal 71 5 2 3 2 2" xfId="46725" xr:uid="{00000000-0005-0000-0000-0000D8950000}"/>
    <cellStyle name="Normal 71 5 2 3 2 3" xfId="31501" xr:uid="{00000000-0005-0000-0000-0000D9950000}"/>
    <cellStyle name="Normal 71 5 2 3 3" xfId="11383" xr:uid="{00000000-0005-0000-0000-0000DA950000}"/>
    <cellStyle name="Normal 71 5 2 3 3 2" xfId="41708" xr:uid="{00000000-0005-0000-0000-0000DB950000}"/>
    <cellStyle name="Normal 71 5 2 3 3 3" xfId="26484" xr:uid="{00000000-0005-0000-0000-0000DC950000}"/>
    <cellStyle name="Normal 71 5 2 3 4" xfId="36695" xr:uid="{00000000-0005-0000-0000-0000DD950000}"/>
    <cellStyle name="Normal 71 5 2 3 5" xfId="21471" xr:uid="{00000000-0005-0000-0000-0000DE950000}"/>
    <cellStyle name="Normal 71 5 2 4" xfId="13061" xr:uid="{00000000-0005-0000-0000-0000DF950000}"/>
    <cellStyle name="Normal 71 5 2 4 2" xfId="43383" xr:uid="{00000000-0005-0000-0000-0000E0950000}"/>
    <cellStyle name="Normal 71 5 2 4 3" xfId="28159" xr:uid="{00000000-0005-0000-0000-0000E1950000}"/>
    <cellStyle name="Normal 71 5 2 5" xfId="8040" xr:uid="{00000000-0005-0000-0000-0000E2950000}"/>
    <cellStyle name="Normal 71 5 2 5 2" xfId="38366" xr:uid="{00000000-0005-0000-0000-0000E3950000}"/>
    <cellStyle name="Normal 71 5 2 5 3" xfId="23142" xr:uid="{00000000-0005-0000-0000-0000E4950000}"/>
    <cellStyle name="Normal 71 5 2 6" xfId="33354" xr:uid="{00000000-0005-0000-0000-0000E5950000}"/>
    <cellStyle name="Normal 71 5 2 7" xfId="18129" xr:uid="{00000000-0005-0000-0000-0000E6950000}"/>
    <cellStyle name="Normal 71 5 3" xfId="3822" xr:uid="{00000000-0005-0000-0000-0000E7950000}"/>
    <cellStyle name="Normal 71 5 3 2" xfId="13896" xr:uid="{00000000-0005-0000-0000-0000E8950000}"/>
    <cellStyle name="Normal 71 5 3 2 2" xfId="44218" xr:uid="{00000000-0005-0000-0000-0000E9950000}"/>
    <cellStyle name="Normal 71 5 3 2 3" xfId="28994" xr:uid="{00000000-0005-0000-0000-0000EA950000}"/>
    <cellStyle name="Normal 71 5 3 3" xfId="8876" xr:uid="{00000000-0005-0000-0000-0000EB950000}"/>
    <cellStyle name="Normal 71 5 3 3 2" xfId="39201" xr:uid="{00000000-0005-0000-0000-0000EC950000}"/>
    <cellStyle name="Normal 71 5 3 3 3" xfId="23977" xr:uid="{00000000-0005-0000-0000-0000ED950000}"/>
    <cellStyle name="Normal 71 5 3 4" xfId="34188" xr:uid="{00000000-0005-0000-0000-0000EE950000}"/>
    <cellStyle name="Normal 71 5 3 5" xfId="18964" xr:uid="{00000000-0005-0000-0000-0000EF950000}"/>
    <cellStyle name="Normal 71 5 4" xfId="5515" xr:uid="{00000000-0005-0000-0000-0000F0950000}"/>
    <cellStyle name="Normal 71 5 4 2" xfId="15567" xr:uid="{00000000-0005-0000-0000-0000F1950000}"/>
    <cellStyle name="Normal 71 5 4 2 2" xfId="45889" xr:uid="{00000000-0005-0000-0000-0000F2950000}"/>
    <cellStyle name="Normal 71 5 4 2 3" xfId="30665" xr:uid="{00000000-0005-0000-0000-0000F3950000}"/>
    <cellStyle name="Normal 71 5 4 3" xfId="10547" xr:uid="{00000000-0005-0000-0000-0000F4950000}"/>
    <cellStyle name="Normal 71 5 4 3 2" xfId="40872" xr:uid="{00000000-0005-0000-0000-0000F5950000}"/>
    <cellStyle name="Normal 71 5 4 3 3" xfId="25648" xr:uid="{00000000-0005-0000-0000-0000F6950000}"/>
    <cellStyle name="Normal 71 5 4 4" xfId="35859" xr:uid="{00000000-0005-0000-0000-0000F7950000}"/>
    <cellStyle name="Normal 71 5 4 5" xfId="20635" xr:uid="{00000000-0005-0000-0000-0000F8950000}"/>
    <cellStyle name="Normal 71 5 5" xfId="12225" xr:uid="{00000000-0005-0000-0000-0000F9950000}"/>
    <cellStyle name="Normal 71 5 5 2" xfId="42547" xr:uid="{00000000-0005-0000-0000-0000FA950000}"/>
    <cellStyle name="Normal 71 5 5 3" xfId="27323" xr:uid="{00000000-0005-0000-0000-0000FB950000}"/>
    <cellStyle name="Normal 71 5 6" xfId="7204" xr:uid="{00000000-0005-0000-0000-0000FC950000}"/>
    <cellStyle name="Normal 71 5 6 2" xfId="37530" xr:uid="{00000000-0005-0000-0000-0000FD950000}"/>
    <cellStyle name="Normal 71 5 6 3" xfId="22306" xr:uid="{00000000-0005-0000-0000-0000FE950000}"/>
    <cellStyle name="Normal 71 5 7" xfId="32518" xr:uid="{00000000-0005-0000-0000-0000FF950000}"/>
    <cellStyle name="Normal 71 5 8" xfId="17293" xr:uid="{00000000-0005-0000-0000-000000960000}"/>
    <cellStyle name="Normal 71 6" xfId="2549" xr:uid="{00000000-0005-0000-0000-000001960000}"/>
    <cellStyle name="Normal 71 6 2" xfId="4241" xr:uid="{00000000-0005-0000-0000-000002960000}"/>
    <cellStyle name="Normal 71 6 2 2" xfId="14314" xr:uid="{00000000-0005-0000-0000-000003960000}"/>
    <cellStyle name="Normal 71 6 2 2 2" xfId="44636" xr:uid="{00000000-0005-0000-0000-000004960000}"/>
    <cellStyle name="Normal 71 6 2 2 3" xfId="29412" xr:uid="{00000000-0005-0000-0000-000005960000}"/>
    <cellStyle name="Normal 71 6 2 3" xfId="9294" xr:uid="{00000000-0005-0000-0000-000006960000}"/>
    <cellStyle name="Normal 71 6 2 3 2" xfId="39619" xr:uid="{00000000-0005-0000-0000-000007960000}"/>
    <cellStyle name="Normal 71 6 2 3 3" xfId="24395" xr:uid="{00000000-0005-0000-0000-000008960000}"/>
    <cellStyle name="Normal 71 6 2 4" xfId="34606" xr:uid="{00000000-0005-0000-0000-000009960000}"/>
    <cellStyle name="Normal 71 6 2 5" xfId="19382" xr:uid="{00000000-0005-0000-0000-00000A960000}"/>
    <cellStyle name="Normal 71 6 3" xfId="5933" xr:uid="{00000000-0005-0000-0000-00000B960000}"/>
    <cellStyle name="Normal 71 6 3 2" xfId="15985" xr:uid="{00000000-0005-0000-0000-00000C960000}"/>
    <cellStyle name="Normal 71 6 3 2 2" xfId="46307" xr:uid="{00000000-0005-0000-0000-00000D960000}"/>
    <cellStyle name="Normal 71 6 3 2 3" xfId="31083" xr:uid="{00000000-0005-0000-0000-00000E960000}"/>
    <cellStyle name="Normal 71 6 3 3" xfId="10965" xr:uid="{00000000-0005-0000-0000-00000F960000}"/>
    <cellStyle name="Normal 71 6 3 3 2" xfId="41290" xr:uid="{00000000-0005-0000-0000-000010960000}"/>
    <cellStyle name="Normal 71 6 3 3 3" xfId="26066" xr:uid="{00000000-0005-0000-0000-000011960000}"/>
    <cellStyle name="Normal 71 6 3 4" xfId="36277" xr:uid="{00000000-0005-0000-0000-000012960000}"/>
    <cellStyle name="Normal 71 6 3 5" xfId="21053" xr:uid="{00000000-0005-0000-0000-000013960000}"/>
    <cellStyle name="Normal 71 6 4" xfId="12643" xr:uid="{00000000-0005-0000-0000-000014960000}"/>
    <cellStyle name="Normal 71 6 4 2" xfId="42965" xr:uid="{00000000-0005-0000-0000-000015960000}"/>
    <cellStyle name="Normal 71 6 4 3" xfId="27741" xr:uid="{00000000-0005-0000-0000-000016960000}"/>
    <cellStyle name="Normal 71 6 5" xfId="7622" xr:uid="{00000000-0005-0000-0000-000017960000}"/>
    <cellStyle name="Normal 71 6 5 2" xfId="37948" xr:uid="{00000000-0005-0000-0000-000018960000}"/>
    <cellStyle name="Normal 71 6 5 3" xfId="22724" xr:uid="{00000000-0005-0000-0000-000019960000}"/>
    <cellStyle name="Normal 71 6 6" xfId="32936" xr:uid="{00000000-0005-0000-0000-00001A960000}"/>
    <cellStyle name="Normal 71 6 7" xfId="17711" xr:uid="{00000000-0005-0000-0000-00001B960000}"/>
    <cellStyle name="Normal 71 7" xfId="3401" xr:uid="{00000000-0005-0000-0000-00001C960000}"/>
    <cellStyle name="Normal 71 7 2" xfId="13478" xr:uid="{00000000-0005-0000-0000-00001D960000}"/>
    <cellStyle name="Normal 71 7 2 2" xfId="43800" xr:uid="{00000000-0005-0000-0000-00001E960000}"/>
    <cellStyle name="Normal 71 7 2 3" xfId="28576" xr:uid="{00000000-0005-0000-0000-00001F960000}"/>
    <cellStyle name="Normal 71 7 3" xfId="8458" xr:uid="{00000000-0005-0000-0000-000020960000}"/>
    <cellStyle name="Normal 71 7 3 2" xfId="38783" xr:uid="{00000000-0005-0000-0000-000021960000}"/>
    <cellStyle name="Normal 71 7 3 3" xfId="23559" xr:uid="{00000000-0005-0000-0000-000022960000}"/>
    <cellStyle name="Normal 71 7 4" xfId="33770" xr:uid="{00000000-0005-0000-0000-000023960000}"/>
    <cellStyle name="Normal 71 7 5" xfId="18546" xr:uid="{00000000-0005-0000-0000-000024960000}"/>
    <cellStyle name="Normal 71 8" xfId="5095" xr:uid="{00000000-0005-0000-0000-000025960000}"/>
    <cellStyle name="Normal 71 8 2" xfId="15149" xr:uid="{00000000-0005-0000-0000-000026960000}"/>
    <cellStyle name="Normal 71 8 2 2" xfId="45471" xr:uid="{00000000-0005-0000-0000-000027960000}"/>
    <cellStyle name="Normal 71 8 2 3" xfId="30247" xr:uid="{00000000-0005-0000-0000-000028960000}"/>
    <cellStyle name="Normal 71 8 3" xfId="10129" xr:uid="{00000000-0005-0000-0000-000029960000}"/>
    <cellStyle name="Normal 71 8 3 2" xfId="40454" xr:uid="{00000000-0005-0000-0000-00002A960000}"/>
    <cellStyle name="Normal 71 8 3 3" xfId="25230" xr:uid="{00000000-0005-0000-0000-00002B960000}"/>
    <cellStyle name="Normal 71 8 4" xfId="35441" xr:uid="{00000000-0005-0000-0000-00002C960000}"/>
    <cellStyle name="Normal 71 8 5" xfId="20217" xr:uid="{00000000-0005-0000-0000-00002D960000}"/>
    <cellStyle name="Normal 71 9" xfId="11805" xr:uid="{00000000-0005-0000-0000-00002E960000}"/>
    <cellStyle name="Normal 71 9 2" xfId="42129" xr:uid="{00000000-0005-0000-0000-00002F960000}"/>
    <cellStyle name="Normal 71 9 3" xfId="26905" xr:uid="{00000000-0005-0000-0000-000030960000}"/>
    <cellStyle name="Normal 72" xfId="1488" xr:uid="{00000000-0005-0000-0000-000031960000}"/>
    <cellStyle name="Normal 72 10" xfId="6785" xr:uid="{00000000-0005-0000-0000-000032960000}"/>
    <cellStyle name="Normal 72 10 2" xfId="37113" xr:uid="{00000000-0005-0000-0000-000033960000}"/>
    <cellStyle name="Normal 72 10 3" xfId="21889" xr:uid="{00000000-0005-0000-0000-000034960000}"/>
    <cellStyle name="Normal 72 11" xfId="32104" xr:uid="{00000000-0005-0000-0000-000035960000}"/>
    <cellStyle name="Normal 72 12" xfId="16874" xr:uid="{00000000-0005-0000-0000-000036960000}"/>
    <cellStyle name="Normal 72 13" xfId="47315" xr:uid="{00000000-0005-0000-0000-000037960000}"/>
    <cellStyle name="Normal 72 2" xfId="1749" xr:uid="{00000000-0005-0000-0000-000038960000}"/>
    <cellStyle name="Normal 72 2 10" xfId="32155" xr:uid="{00000000-0005-0000-0000-000039960000}"/>
    <cellStyle name="Normal 72 2 11" xfId="16928" xr:uid="{00000000-0005-0000-0000-00003A960000}"/>
    <cellStyle name="Normal 72 2 2" xfId="1857" xr:uid="{00000000-0005-0000-0000-00003B960000}"/>
    <cellStyle name="Normal 72 2 2 10" xfId="17032" xr:uid="{00000000-0005-0000-0000-00003C960000}"/>
    <cellStyle name="Normal 72 2 2 2" xfId="2074" xr:uid="{00000000-0005-0000-0000-00003D960000}"/>
    <cellStyle name="Normal 72 2 2 2 2" xfId="2495" xr:uid="{00000000-0005-0000-0000-00003E960000}"/>
    <cellStyle name="Normal 72 2 2 2 2 2" xfId="3334" xr:uid="{00000000-0005-0000-0000-00003F960000}"/>
    <cellStyle name="Normal 72 2 2 2 2 2 2" xfId="5024" xr:uid="{00000000-0005-0000-0000-000040960000}"/>
    <cellStyle name="Normal 72 2 2 2 2 2 2 2" xfId="15097" xr:uid="{00000000-0005-0000-0000-000041960000}"/>
    <cellStyle name="Normal 72 2 2 2 2 2 2 2 2" xfId="45419" xr:uid="{00000000-0005-0000-0000-000042960000}"/>
    <cellStyle name="Normal 72 2 2 2 2 2 2 2 3" xfId="30195" xr:uid="{00000000-0005-0000-0000-000043960000}"/>
    <cellStyle name="Normal 72 2 2 2 2 2 2 3" xfId="10077" xr:uid="{00000000-0005-0000-0000-000044960000}"/>
    <cellStyle name="Normal 72 2 2 2 2 2 2 3 2" xfId="40402" xr:uid="{00000000-0005-0000-0000-000045960000}"/>
    <cellStyle name="Normal 72 2 2 2 2 2 2 3 3" xfId="25178" xr:uid="{00000000-0005-0000-0000-000046960000}"/>
    <cellStyle name="Normal 72 2 2 2 2 2 2 4" xfId="35389" xr:uid="{00000000-0005-0000-0000-000047960000}"/>
    <cellStyle name="Normal 72 2 2 2 2 2 2 5" xfId="20165" xr:uid="{00000000-0005-0000-0000-000048960000}"/>
    <cellStyle name="Normal 72 2 2 2 2 2 3" xfId="6716" xr:uid="{00000000-0005-0000-0000-000049960000}"/>
    <cellStyle name="Normal 72 2 2 2 2 2 3 2" xfId="16768" xr:uid="{00000000-0005-0000-0000-00004A960000}"/>
    <cellStyle name="Normal 72 2 2 2 2 2 3 2 2" xfId="47090" xr:uid="{00000000-0005-0000-0000-00004B960000}"/>
    <cellStyle name="Normal 72 2 2 2 2 2 3 2 3" xfId="31866" xr:uid="{00000000-0005-0000-0000-00004C960000}"/>
    <cellStyle name="Normal 72 2 2 2 2 2 3 3" xfId="11748" xr:uid="{00000000-0005-0000-0000-00004D960000}"/>
    <cellStyle name="Normal 72 2 2 2 2 2 3 3 2" xfId="42073" xr:uid="{00000000-0005-0000-0000-00004E960000}"/>
    <cellStyle name="Normal 72 2 2 2 2 2 3 3 3" xfId="26849" xr:uid="{00000000-0005-0000-0000-00004F960000}"/>
    <cellStyle name="Normal 72 2 2 2 2 2 3 4" xfId="37060" xr:uid="{00000000-0005-0000-0000-000050960000}"/>
    <cellStyle name="Normal 72 2 2 2 2 2 3 5" xfId="21836" xr:uid="{00000000-0005-0000-0000-000051960000}"/>
    <cellStyle name="Normal 72 2 2 2 2 2 4" xfId="13426" xr:uid="{00000000-0005-0000-0000-000052960000}"/>
    <cellStyle name="Normal 72 2 2 2 2 2 4 2" xfId="43748" xr:uid="{00000000-0005-0000-0000-000053960000}"/>
    <cellStyle name="Normal 72 2 2 2 2 2 4 3" xfId="28524" xr:uid="{00000000-0005-0000-0000-000054960000}"/>
    <cellStyle name="Normal 72 2 2 2 2 2 5" xfId="8405" xr:uid="{00000000-0005-0000-0000-000055960000}"/>
    <cellStyle name="Normal 72 2 2 2 2 2 5 2" xfId="38731" xr:uid="{00000000-0005-0000-0000-000056960000}"/>
    <cellStyle name="Normal 72 2 2 2 2 2 5 3" xfId="23507" xr:uid="{00000000-0005-0000-0000-000057960000}"/>
    <cellStyle name="Normal 72 2 2 2 2 2 6" xfId="33719" xr:uid="{00000000-0005-0000-0000-000058960000}"/>
    <cellStyle name="Normal 72 2 2 2 2 2 7" xfId="18494" xr:uid="{00000000-0005-0000-0000-000059960000}"/>
    <cellStyle name="Normal 72 2 2 2 2 3" xfId="4187" xr:uid="{00000000-0005-0000-0000-00005A960000}"/>
    <cellStyle name="Normal 72 2 2 2 2 3 2" xfId="14261" xr:uid="{00000000-0005-0000-0000-00005B960000}"/>
    <cellStyle name="Normal 72 2 2 2 2 3 2 2" xfId="44583" xr:uid="{00000000-0005-0000-0000-00005C960000}"/>
    <cellStyle name="Normal 72 2 2 2 2 3 2 3" xfId="29359" xr:uid="{00000000-0005-0000-0000-00005D960000}"/>
    <cellStyle name="Normal 72 2 2 2 2 3 3" xfId="9241" xr:uid="{00000000-0005-0000-0000-00005E960000}"/>
    <cellStyle name="Normal 72 2 2 2 2 3 3 2" xfId="39566" xr:uid="{00000000-0005-0000-0000-00005F960000}"/>
    <cellStyle name="Normal 72 2 2 2 2 3 3 3" xfId="24342" xr:uid="{00000000-0005-0000-0000-000060960000}"/>
    <cellStyle name="Normal 72 2 2 2 2 3 4" xfId="34553" xr:uid="{00000000-0005-0000-0000-000061960000}"/>
    <cellStyle name="Normal 72 2 2 2 2 3 5" xfId="19329" xr:uid="{00000000-0005-0000-0000-000062960000}"/>
    <cellStyle name="Normal 72 2 2 2 2 4" xfId="5880" xr:uid="{00000000-0005-0000-0000-000063960000}"/>
    <cellStyle name="Normal 72 2 2 2 2 4 2" xfId="15932" xr:uid="{00000000-0005-0000-0000-000064960000}"/>
    <cellStyle name="Normal 72 2 2 2 2 4 2 2" xfId="46254" xr:uid="{00000000-0005-0000-0000-000065960000}"/>
    <cellStyle name="Normal 72 2 2 2 2 4 2 3" xfId="31030" xr:uid="{00000000-0005-0000-0000-000066960000}"/>
    <cellStyle name="Normal 72 2 2 2 2 4 3" xfId="10912" xr:uid="{00000000-0005-0000-0000-000067960000}"/>
    <cellStyle name="Normal 72 2 2 2 2 4 3 2" xfId="41237" xr:uid="{00000000-0005-0000-0000-000068960000}"/>
    <cellStyle name="Normal 72 2 2 2 2 4 3 3" xfId="26013" xr:uid="{00000000-0005-0000-0000-000069960000}"/>
    <cellStyle name="Normal 72 2 2 2 2 4 4" xfId="36224" xr:uid="{00000000-0005-0000-0000-00006A960000}"/>
    <cellStyle name="Normal 72 2 2 2 2 4 5" xfId="21000" xr:uid="{00000000-0005-0000-0000-00006B960000}"/>
    <cellStyle name="Normal 72 2 2 2 2 5" xfId="12590" xr:uid="{00000000-0005-0000-0000-00006C960000}"/>
    <cellStyle name="Normal 72 2 2 2 2 5 2" xfId="42912" xr:uid="{00000000-0005-0000-0000-00006D960000}"/>
    <cellStyle name="Normal 72 2 2 2 2 5 3" xfId="27688" xr:uid="{00000000-0005-0000-0000-00006E960000}"/>
    <cellStyle name="Normal 72 2 2 2 2 6" xfId="7569" xr:uid="{00000000-0005-0000-0000-00006F960000}"/>
    <cellStyle name="Normal 72 2 2 2 2 6 2" xfId="37895" xr:uid="{00000000-0005-0000-0000-000070960000}"/>
    <cellStyle name="Normal 72 2 2 2 2 6 3" xfId="22671" xr:uid="{00000000-0005-0000-0000-000071960000}"/>
    <cellStyle name="Normal 72 2 2 2 2 7" xfId="32883" xr:uid="{00000000-0005-0000-0000-000072960000}"/>
    <cellStyle name="Normal 72 2 2 2 2 8" xfId="17658" xr:uid="{00000000-0005-0000-0000-000073960000}"/>
    <cellStyle name="Normal 72 2 2 2 3" xfId="2916" xr:uid="{00000000-0005-0000-0000-000074960000}"/>
    <cellStyle name="Normal 72 2 2 2 3 2" xfId="4606" xr:uid="{00000000-0005-0000-0000-000075960000}"/>
    <cellStyle name="Normal 72 2 2 2 3 2 2" xfId="14679" xr:uid="{00000000-0005-0000-0000-000076960000}"/>
    <cellStyle name="Normal 72 2 2 2 3 2 2 2" xfId="45001" xr:uid="{00000000-0005-0000-0000-000077960000}"/>
    <cellStyle name="Normal 72 2 2 2 3 2 2 3" xfId="29777" xr:uid="{00000000-0005-0000-0000-000078960000}"/>
    <cellStyle name="Normal 72 2 2 2 3 2 3" xfId="9659" xr:uid="{00000000-0005-0000-0000-000079960000}"/>
    <cellStyle name="Normal 72 2 2 2 3 2 3 2" xfId="39984" xr:uid="{00000000-0005-0000-0000-00007A960000}"/>
    <cellStyle name="Normal 72 2 2 2 3 2 3 3" xfId="24760" xr:uid="{00000000-0005-0000-0000-00007B960000}"/>
    <cellStyle name="Normal 72 2 2 2 3 2 4" xfId="34971" xr:uid="{00000000-0005-0000-0000-00007C960000}"/>
    <cellStyle name="Normal 72 2 2 2 3 2 5" xfId="19747" xr:uid="{00000000-0005-0000-0000-00007D960000}"/>
    <cellStyle name="Normal 72 2 2 2 3 3" xfId="6298" xr:uid="{00000000-0005-0000-0000-00007E960000}"/>
    <cellStyle name="Normal 72 2 2 2 3 3 2" xfId="16350" xr:uid="{00000000-0005-0000-0000-00007F960000}"/>
    <cellStyle name="Normal 72 2 2 2 3 3 2 2" xfId="46672" xr:uid="{00000000-0005-0000-0000-000080960000}"/>
    <cellStyle name="Normal 72 2 2 2 3 3 2 3" xfId="31448" xr:uid="{00000000-0005-0000-0000-000081960000}"/>
    <cellStyle name="Normal 72 2 2 2 3 3 3" xfId="11330" xr:uid="{00000000-0005-0000-0000-000082960000}"/>
    <cellStyle name="Normal 72 2 2 2 3 3 3 2" xfId="41655" xr:uid="{00000000-0005-0000-0000-000083960000}"/>
    <cellStyle name="Normal 72 2 2 2 3 3 3 3" xfId="26431" xr:uid="{00000000-0005-0000-0000-000084960000}"/>
    <cellStyle name="Normal 72 2 2 2 3 3 4" xfId="36642" xr:uid="{00000000-0005-0000-0000-000085960000}"/>
    <cellStyle name="Normal 72 2 2 2 3 3 5" xfId="21418" xr:uid="{00000000-0005-0000-0000-000086960000}"/>
    <cellStyle name="Normal 72 2 2 2 3 4" xfId="13008" xr:uid="{00000000-0005-0000-0000-000087960000}"/>
    <cellStyle name="Normal 72 2 2 2 3 4 2" xfId="43330" xr:uid="{00000000-0005-0000-0000-000088960000}"/>
    <cellStyle name="Normal 72 2 2 2 3 4 3" xfId="28106" xr:uid="{00000000-0005-0000-0000-000089960000}"/>
    <cellStyle name="Normal 72 2 2 2 3 5" xfId="7987" xr:uid="{00000000-0005-0000-0000-00008A960000}"/>
    <cellStyle name="Normal 72 2 2 2 3 5 2" xfId="38313" xr:uid="{00000000-0005-0000-0000-00008B960000}"/>
    <cellStyle name="Normal 72 2 2 2 3 5 3" xfId="23089" xr:uid="{00000000-0005-0000-0000-00008C960000}"/>
    <cellStyle name="Normal 72 2 2 2 3 6" xfId="33301" xr:uid="{00000000-0005-0000-0000-00008D960000}"/>
    <cellStyle name="Normal 72 2 2 2 3 7" xfId="18076" xr:uid="{00000000-0005-0000-0000-00008E960000}"/>
    <cellStyle name="Normal 72 2 2 2 4" xfId="3769" xr:uid="{00000000-0005-0000-0000-00008F960000}"/>
    <cellStyle name="Normal 72 2 2 2 4 2" xfId="13843" xr:uid="{00000000-0005-0000-0000-000090960000}"/>
    <cellStyle name="Normal 72 2 2 2 4 2 2" xfId="44165" xr:uid="{00000000-0005-0000-0000-000091960000}"/>
    <cellStyle name="Normal 72 2 2 2 4 2 3" xfId="28941" xr:uid="{00000000-0005-0000-0000-000092960000}"/>
    <cellStyle name="Normal 72 2 2 2 4 3" xfId="8823" xr:uid="{00000000-0005-0000-0000-000093960000}"/>
    <cellStyle name="Normal 72 2 2 2 4 3 2" xfId="39148" xr:uid="{00000000-0005-0000-0000-000094960000}"/>
    <cellStyle name="Normal 72 2 2 2 4 3 3" xfId="23924" xr:uid="{00000000-0005-0000-0000-000095960000}"/>
    <cellStyle name="Normal 72 2 2 2 4 4" xfId="34135" xr:uid="{00000000-0005-0000-0000-000096960000}"/>
    <cellStyle name="Normal 72 2 2 2 4 5" xfId="18911" xr:uid="{00000000-0005-0000-0000-000097960000}"/>
    <cellStyle name="Normal 72 2 2 2 5" xfId="5462" xr:uid="{00000000-0005-0000-0000-000098960000}"/>
    <cellStyle name="Normal 72 2 2 2 5 2" xfId="15514" xr:uid="{00000000-0005-0000-0000-000099960000}"/>
    <cellStyle name="Normal 72 2 2 2 5 2 2" xfId="45836" xr:uid="{00000000-0005-0000-0000-00009A960000}"/>
    <cellStyle name="Normal 72 2 2 2 5 2 3" xfId="30612" xr:uid="{00000000-0005-0000-0000-00009B960000}"/>
    <cellStyle name="Normal 72 2 2 2 5 3" xfId="10494" xr:uid="{00000000-0005-0000-0000-00009C960000}"/>
    <cellStyle name="Normal 72 2 2 2 5 3 2" xfId="40819" xr:uid="{00000000-0005-0000-0000-00009D960000}"/>
    <cellStyle name="Normal 72 2 2 2 5 3 3" xfId="25595" xr:uid="{00000000-0005-0000-0000-00009E960000}"/>
    <cellStyle name="Normal 72 2 2 2 5 4" xfId="35806" xr:uid="{00000000-0005-0000-0000-00009F960000}"/>
    <cellStyle name="Normal 72 2 2 2 5 5" xfId="20582" xr:uid="{00000000-0005-0000-0000-0000A0960000}"/>
    <cellStyle name="Normal 72 2 2 2 6" xfId="12172" xr:uid="{00000000-0005-0000-0000-0000A1960000}"/>
    <cellStyle name="Normal 72 2 2 2 6 2" xfId="42494" xr:uid="{00000000-0005-0000-0000-0000A2960000}"/>
    <cellStyle name="Normal 72 2 2 2 6 3" xfId="27270" xr:uid="{00000000-0005-0000-0000-0000A3960000}"/>
    <cellStyle name="Normal 72 2 2 2 7" xfId="7151" xr:uid="{00000000-0005-0000-0000-0000A4960000}"/>
    <cellStyle name="Normal 72 2 2 2 7 2" xfId="37477" xr:uid="{00000000-0005-0000-0000-0000A5960000}"/>
    <cellStyle name="Normal 72 2 2 2 7 3" xfId="22253" xr:uid="{00000000-0005-0000-0000-0000A6960000}"/>
    <cellStyle name="Normal 72 2 2 2 8" xfId="32465" xr:uid="{00000000-0005-0000-0000-0000A7960000}"/>
    <cellStyle name="Normal 72 2 2 2 9" xfId="17240" xr:uid="{00000000-0005-0000-0000-0000A8960000}"/>
    <cellStyle name="Normal 72 2 2 3" xfId="2287" xr:uid="{00000000-0005-0000-0000-0000A9960000}"/>
    <cellStyle name="Normal 72 2 2 3 2" xfId="3126" xr:uid="{00000000-0005-0000-0000-0000AA960000}"/>
    <cellStyle name="Normal 72 2 2 3 2 2" xfId="4816" xr:uid="{00000000-0005-0000-0000-0000AB960000}"/>
    <cellStyle name="Normal 72 2 2 3 2 2 2" xfId="14889" xr:uid="{00000000-0005-0000-0000-0000AC960000}"/>
    <cellStyle name="Normal 72 2 2 3 2 2 2 2" xfId="45211" xr:uid="{00000000-0005-0000-0000-0000AD960000}"/>
    <cellStyle name="Normal 72 2 2 3 2 2 2 3" xfId="29987" xr:uid="{00000000-0005-0000-0000-0000AE960000}"/>
    <cellStyle name="Normal 72 2 2 3 2 2 3" xfId="9869" xr:uid="{00000000-0005-0000-0000-0000AF960000}"/>
    <cellStyle name="Normal 72 2 2 3 2 2 3 2" xfId="40194" xr:uid="{00000000-0005-0000-0000-0000B0960000}"/>
    <cellStyle name="Normal 72 2 2 3 2 2 3 3" xfId="24970" xr:uid="{00000000-0005-0000-0000-0000B1960000}"/>
    <cellStyle name="Normal 72 2 2 3 2 2 4" xfId="35181" xr:uid="{00000000-0005-0000-0000-0000B2960000}"/>
    <cellStyle name="Normal 72 2 2 3 2 2 5" xfId="19957" xr:uid="{00000000-0005-0000-0000-0000B3960000}"/>
    <cellStyle name="Normal 72 2 2 3 2 3" xfId="6508" xr:uid="{00000000-0005-0000-0000-0000B4960000}"/>
    <cellStyle name="Normal 72 2 2 3 2 3 2" xfId="16560" xr:uid="{00000000-0005-0000-0000-0000B5960000}"/>
    <cellStyle name="Normal 72 2 2 3 2 3 2 2" xfId="46882" xr:uid="{00000000-0005-0000-0000-0000B6960000}"/>
    <cellStyle name="Normal 72 2 2 3 2 3 2 3" xfId="31658" xr:uid="{00000000-0005-0000-0000-0000B7960000}"/>
    <cellStyle name="Normal 72 2 2 3 2 3 3" xfId="11540" xr:uid="{00000000-0005-0000-0000-0000B8960000}"/>
    <cellStyle name="Normal 72 2 2 3 2 3 3 2" xfId="41865" xr:uid="{00000000-0005-0000-0000-0000B9960000}"/>
    <cellStyle name="Normal 72 2 2 3 2 3 3 3" xfId="26641" xr:uid="{00000000-0005-0000-0000-0000BA960000}"/>
    <cellStyle name="Normal 72 2 2 3 2 3 4" xfId="36852" xr:uid="{00000000-0005-0000-0000-0000BB960000}"/>
    <cellStyle name="Normal 72 2 2 3 2 3 5" xfId="21628" xr:uid="{00000000-0005-0000-0000-0000BC960000}"/>
    <cellStyle name="Normal 72 2 2 3 2 4" xfId="13218" xr:uid="{00000000-0005-0000-0000-0000BD960000}"/>
    <cellStyle name="Normal 72 2 2 3 2 4 2" xfId="43540" xr:uid="{00000000-0005-0000-0000-0000BE960000}"/>
    <cellStyle name="Normal 72 2 2 3 2 4 3" xfId="28316" xr:uid="{00000000-0005-0000-0000-0000BF960000}"/>
    <cellStyle name="Normal 72 2 2 3 2 5" xfId="8197" xr:uid="{00000000-0005-0000-0000-0000C0960000}"/>
    <cellStyle name="Normal 72 2 2 3 2 5 2" xfId="38523" xr:uid="{00000000-0005-0000-0000-0000C1960000}"/>
    <cellStyle name="Normal 72 2 2 3 2 5 3" xfId="23299" xr:uid="{00000000-0005-0000-0000-0000C2960000}"/>
    <cellStyle name="Normal 72 2 2 3 2 6" xfId="33511" xr:uid="{00000000-0005-0000-0000-0000C3960000}"/>
    <cellStyle name="Normal 72 2 2 3 2 7" xfId="18286" xr:uid="{00000000-0005-0000-0000-0000C4960000}"/>
    <cellStyle name="Normal 72 2 2 3 3" xfId="3979" xr:uid="{00000000-0005-0000-0000-0000C5960000}"/>
    <cellStyle name="Normal 72 2 2 3 3 2" xfId="14053" xr:uid="{00000000-0005-0000-0000-0000C6960000}"/>
    <cellStyle name="Normal 72 2 2 3 3 2 2" xfId="44375" xr:uid="{00000000-0005-0000-0000-0000C7960000}"/>
    <cellStyle name="Normal 72 2 2 3 3 2 3" xfId="29151" xr:uid="{00000000-0005-0000-0000-0000C8960000}"/>
    <cellStyle name="Normal 72 2 2 3 3 3" xfId="9033" xr:uid="{00000000-0005-0000-0000-0000C9960000}"/>
    <cellStyle name="Normal 72 2 2 3 3 3 2" xfId="39358" xr:uid="{00000000-0005-0000-0000-0000CA960000}"/>
    <cellStyle name="Normal 72 2 2 3 3 3 3" xfId="24134" xr:uid="{00000000-0005-0000-0000-0000CB960000}"/>
    <cellStyle name="Normal 72 2 2 3 3 4" xfId="34345" xr:uid="{00000000-0005-0000-0000-0000CC960000}"/>
    <cellStyle name="Normal 72 2 2 3 3 5" xfId="19121" xr:uid="{00000000-0005-0000-0000-0000CD960000}"/>
    <cellStyle name="Normal 72 2 2 3 4" xfId="5672" xr:uid="{00000000-0005-0000-0000-0000CE960000}"/>
    <cellStyle name="Normal 72 2 2 3 4 2" xfId="15724" xr:uid="{00000000-0005-0000-0000-0000CF960000}"/>
    <cellStyle name="Normal 72 2 2 3 4 2 2" xfId="46046" xr:uid="{00000000-0005-0000-0000-0000D0960000}"/>
    <cellStyle name="Normal 72 2 2 3 4 2 3" xfId="30822" xr:uid="{00000000-0005-0000-0000-0000D1960000}"/>
    <cellStyle name="Normal 72 2 2 3 4 3" xfId="10704" xr:uid="{00000000-0005-0000-0000-0000D2960000}"/>
    <cellStyle name="Normal 72 2 2 3 4 3 2" xfId="41029" xr:uid="{00000000-0005-0000-0000-0000D3960000}"/>
    <cellStyle name="Normal 72 2 2 3 4 3 3" xfId="25805" xr:uid="{00000000-0005-0000-0000-0000D4960000}"/>
    <cellStyle name="Normal 72 2 2 3 4 4" xfId="36016" xr:uid="{00000000-0005-0000-0000-0000D5960000}"/>
    <cellStyle name="Normal 72 2 2 3 4 5" xfId="20792" xr:uid="{00000000-0005-0000-0000-0000D6960000}"/>
    <cellStyle name="Normal 72 2 2 3 5" xfId="12382" xr:uid="{00000000-0005-0000-0000-0000D7960000}"/>
    <cellStyle name="Normal 72 2 2 3 5 2" xfId="42704" xr:uid="{00000000-0005-0000-0000-0000D8960000}"/>
    <cellStyle name="Normal 72 2 2 3 5 3" xfId="27480" xr:uid="{00000000-0005-0000-0000-0000D9960000}"/>
    <cellStyle name="Normal 72 2 2 3 6" xfId="7361" xr:uid="{00000000-0005-0000-0000-0000DA960000}"/>
    <cellStyle name="Normal 72 2 2 3 6 2" xfId="37687" xr:uid="{00000000-0005-0000-0000-0000DB960000}"/>
    <cellStyle name="Normal 72 2 2 3 6 3" xfId="22463" xr:uid="{00000000-0005-0000-0000-0000DC960000}"/>
    <cellStyle name="Normal 72 2 2 3 7" xfId="32675" xr:uid="{00000000-0005-0000-0000-0000DD960000}"/>
    <cellStyle name="Normal 72 2 2 3 8" xfId="17450" xr:uid="{00000000-0005-0000-0000-0000DE960000}"/>
    <cellStyle name="Normal 72 2 2 4" xfId="2708" xr:uid="{00000000-0005-0000-0000-0000DF960000}"/>
    <cellStyle name="Normal 72 2 2 4 2" xfId="4398" xr:uid="{00000000-0005-0000-0000-0000E0960000}"/>
    <cellStyle name="Normal 72 2 2 4 2 2" xfId="14471" xr:uid="{00000000-0005-0000-0000-0000E1960000}"/>
    <cellStyle name="Normal 72 2 2 4 2 2 2" xfId="44793" xr:uid="{00000000-0005-0000-0000-0000E2960000}"/>
    <cellStyle name="Normal 72 2 2 4 2 2 3" xfId="29569" xr:uid="{00000000-0005-0000-0000-0000E3960000}"/>
    <cellStyle name="Normal 72 2 2 4 2 3" xfId="9451" xr:uid="{00000000-0005-0000-0000-0000E4960000}"/>
    <cellStyle name="Normal 72 2 2 4 2 3 2" xfId="39776" xr:uid="{00000000-0005-0000-0000-0000E5960000}"/>
    <cellStyle name="Normal 72 2 2 4 2 3 3" xfId="24552" xr:uid="{00000000-0005-0000-0000-0000E6960000}"/>
    <cellStyle name="Normal 72 2 2 4 2 4" xfId="34763" xr:uid="{00000000-0005-0000-0000-0000E7960000}"/>
    <cellStyle name="Normal 72 2 2 4 2 5" xfId="19539" xr:uid="{00000000-0005-0000-0000-0000E8960000}"/>
    <cellStyle name="Normal 72 2 2 4 3" xfId="6090" xr:uid="{00000000-0005-0000-0000-0000E9960000}"/>
    <cellStyle name="Normal 72 2 2 4 3 2" xfId="16142" xr:uid="{00000000-0005-0000-0000-0000EA960000}"/>
    <cellStyle name="Normal 72 2 2 4 3 2 2" xfId="46464" xr:uid="{00000000-0005-0000-0000-0000EB960000}"/>
    <cellStyle name="Normal 72 2 2 4 3 2 3" xfId="31240" xr:uid="{00000000-0005-0000-0000-0000EC960000}"/>
    <cellStyle name="Normal 72 2 2 4 3 3" xfId="11122" xr:uid="{00000000-0005-0000-0000-0000ED960000}"/>
    <cellStyle name="Normal 72 2 2 4 3 3 2" xfId="41447" xr:uid="{00000000-0005-0000-0000-0000EE960000}"/>
    <cellStyle name="Normal 72 2 2 4 3 3 3" xfId="26223" xr:uid="{00000000-0005-0000-0000-0000EF960000}"/>
    <cellStyle name="Normal 72 2 2 4 3 4" xfId="36434" xr:uid="{00000000-0005-0000-0000-0000F0960000}"/>
    <cellStyle name="Normal 72 2 2 4 3 5" xfId="21210" xr:uid="{00000000-0005-0000-0000-0000F1960000}"/>
    <cellStyle name="Normal 72 2 2 4 4" xfId="12800" xr:uid="{00000000-0005-0000-0000-0000F2960000}"/>
    <cellStyle name="Normal 72 2 2 4 4 2" xfId="43122" xr:uid="{00000000-0005-0000-0000-0000F3960000}"/>
    <cellStyle name="Normal 72 2 2 4 4 3" xfId="27898" xr:uid="{00000000-0005-0000-0000-0000F4960000}"/>
    <cellStyle name="Normal 72 2 2 4 5" xfId="7779" xr:uid="{00000000-0005-0000-0000-0000F5960000}"/>
    <cellStyle name="Normal 72 2 2 4 5 2" xfId="38105" xr:uid="{00000000-0005-0000-0000-0000F6960000}"/>
    <cellStyle name="Normal 72 2 2 4 5 3" xfId="22881" xr:uid="{00000000-0005-0000-0000-0000F7960000}"/>
    <cellStyle name="Normal 72 2 2 4 6" xfId="33093" xr:uid="{00000000-0005-0000-0000-0000F8960000}"/>
    <cellStyle name="Normal 72 2 2 4 7" xfId="17868" xr:uid="{00000000-0005-0000-0000-0000F9960000}"/>
    <cellStyle name="Normal 72 2 2 5" xfId="3561" xr:uid="{00000000-0005-0000-0000-0000FA960000}"/>
    <cellStyle name="Normal 72 2 2 5 2" xfId="13635" xr:uid="{00000000-0005-0000-0000-0000FB960000}"/>
    <cellStyle name="Normal 72 2 2 5 2 2" xfId="43957" xr:uid="{00000000-0005-0000-0000-0000FC960000}"/>
    <cellStyle name="Normal 72 2 2 5 2 3" xfId="28733" xr:uid="{00000000-0005-0000-0000-0000FD960000}"/>
    <cellStyle name="Normal 72 2 2 5 3" xfId="8615" xr:uid="{00000000-0005-0000-0000-0000FE960000}"/>
    <cellStyle name="Normal 72 2 2 5 3 2" xfId="38940" xr:uid="{00000000-0005-0000-0000-0000FF960000}"/>
    <cellStyle name="Normal 72 2 2 5 3 3" xfId="23716" xr:uid="{00000000-0005-0000-0000-000000970000}"/>
    <cellStyle name="Normal 72 2 2 5 4" xfId="33927" xr:uid="{00000000-0005-0000-0000-000001970000}"/>
    <cellStyle name="Normal 72 2 2 5 5" xfId="18703" xr:uid="{00000000-0005-0000-0000-000002970000}"/>
    <cellStyle name="Normal 72 2 2 6" xfId="5254" xr:uid="{00000000-0005-0000-0000-000003970000}"/>
    <cellStyle name="Normal 72 2 2 6 2" xfId="15306" xr:uid="{00000000-0005-0000-0000-000004970000}"/>
    <cellStyle name="Normal 72 2 2 6 2 2" xfId="45628" xr:uid="{00000000-0005-0000-0000-000005970000}"/>
    <cellStyle name="Normal 72 2 2 6 2 3" xfId="30404" xr:uid="{00000000-0005-0000-0000-000006970000}"/>
    <cellStyle name="Normal 72 2 2 6 3" xfId="10286" xr:uid="{00000000-0005-0000-0000-000007970000}"/>
    <cellStyle name="Normal 72 2 2 6 3 2" xfId="40611" xr:uid="{00000000-0005-0000-0000-000008970000}"/>
    <cellStyle name="Normal 72 2 2 6 3 3" xfId="25387" xr:uid="{00000000-0005-0000-0000-000009970000}"/>
    <cellStyle name="Normal 72 2 2 6 4" xfId="35598" xr:uid="{00000000-0005-0000-0000-00000A970000}"/>
    <cellStyle name="Normal 72 2 2 6 5" xfId="20374" xr:uid="{00000000-0005-0000-0000-00000B970000}"/>
    <cellStyle name="Normal 72 2 2 7" xfId="11964" xr:uid="{00000000-0005-0000-0000-00000C970000}"/>
    <cellStyle name="Normal 72 2 2 7 2" xfId="42286" xr:uid="{00000000-0005-0000-0000-00000D970000}"/>
    <cellStyle name="Normal 72 2 2 7 3" xfId="27062" xr:uid="{00000000-0005-0000-0000-00000E970000}"/>
    <cellStyle name="Normal 72 2 2 8" xfId="6943" xr:uid="{00000000-0005-0000-0000-00000F970000}"/>
    <cellStyle name="Normal 72 2 2 8 2" xfId="37269" xr:uid="{00000000-0005-0000-0000-000010970000}"/>
    <cellStyle name="Normal 72 2 2 8 3" xfId="22045" xr:uid="{00000000-0005-0000-0000-000011970000}"/>
    <cellStyle name="Normal 72 2 2 9" xfId="32257" xr:uid="{00000000-0005-0000-0000-000012970000}"/>
    <cellStyle name="Normal 72 2 3" xfId="1970" xr:uid="{00000000-0005-0000-0000-000013970000}"/>
    <cellStyle name="Normal 72 2 3 2" xfId="2391" xr:uid="{00000000-0005-0000-0000-000014970000}"/>
    <cellStyle name="Normal 72 2 3 2 2" xfId="3230" xr:uid="{00000000-0005-0000-0000-000015970000}"/>
    <cellStyle name="Normal 72 2 3 2 2 2" xfId="4920" xr:uid="{00000000-0005-0000-0000-000016970000}"/>
    <cellStyle name="Normal 72 2 3 2 2 2 2" xfId="14993" xr:uid="{00000000-0005-0000-0000-000017970000}"/>
    <cellStyle name="Normal 72 2 3 2 2 2 2 2" xfId="45315" xr:uid="{00000000-0005-0000-0000-000018970000}"/>
    <cellStyle name="Normal 72 2 3 2 2 2 2 3" xfId="30091" xr:uid="{00000000-0005-0000-0000-000019970000}"/>
    <cellStyle name="Normal 72 2 3 2 2 2 3" xfId="9973" xr:uid="{00000000-0005-0000-0000-00001A970000}"/>
    <cellStyle name="Normal 72 2 3 2 2 2 3 2" xfId="40298" xr:uid="{00000000-0005-0000-0000-00001B970000}"/>
    <cellStyle name="Normal 72 2 3 2 2 2 3 3" xfId="25074" xr:uid="{00000000-0005-0000-0000-00001C970000}"/>
    <cellStyle name="Normal 72 2 3 2 2 2 4" xfId="35285" xr:uid="{00000000-0005-0000-0000-00001D970000}"/>
    <cellStyle name="Normal 72 2 3 2 2 2 5" xfId="20061" xr:uid="{00000000-0005-0000-0000-00001E970000}"/>
    <cellStyle name="Normal 72 2 3 2 2 3" xfId="6612" xr:uid="{00000000-0005-0000-0000-00001F970000}"/>
    <cellStyle name="Normal 72 2 3 2 2 3 2" xfId="16664" xr:uid="{00000000-0005-0000-0000-000020970000}"/>
    <cellStyle name="Normal 72 2 3 2 2 3 2 2" xfId="46986" xr:uid="{00000000-0005-0000-0000-000021970000}"/>
    <cellStyle name="Normal 72 2 3 2 2 3 2 3" xfId="31762" xr:uid="{00000000-0005-0000-0000-000022970000}"/>
    <cellStyle name="Normal 72 2 3 2 2 3 3" xfId="11644" xr:uid="{00000000-0005-0000-0000-000023970000}"/>
    <cellStyle name="Normal 72 2 3 2 2 3 3 2" xfId="41969" xr:uid="{00000000-0005-0000-0000-000024970000}"/>
    <cellStyle name="Normal 72 2 3 2 2 3 3 3" xfId="26745" xr:uid="{00000000-0005-0000-0000-000025970000}"/>
    <cellStyle name="Normal 72 2 3 2 2 3 4" xfId="36956" xr:uid="{00000000-0005-0000-0000-000026970000}"/>
    <cellStyle name="Normal 72 2 3 2 2 3 5" xfId="21732" xr:uid="{00000000-0005-0000-0000-000027970000}"/>
    <cellStyle name="Normal 72 2 3 2 2 4" xfId="13322" xr:uid="{00000000-0005-0000-0000-000028970000}"/>
    <cellStyle name="Normal 72 2 3 2 2 4 2" xfId="43644" xr:uid="{00000000-0005-0000-0000-000029970000}"/>
    <cellStyle name="Normal 72 2 3 2 2 4 3" xfId="28420" xr:uid="{00000000-0005-0000-0000-00002A970000}"/>
    <cellStyle name="Normal 72 2 3 2 2 5" xfId="8301" xr:uid="{00000000-0005-0000-0000-00002B970000}"/>
    <cellStyle name="Normal 72 2 3 2 2 5 2" xfId="38627" xr:uid="{00000000-0005-0000-0000-00002C970000}"/>
    <cellStyle name="Normal 72 2 3 2 2 5 3" xfId="23403" xr:uid="{00000000-0005-0000-0000-00002D970000}"/>
    <cellStyle name="Normal 72 2 3 2 2 6" xfId="33615" xr:uid="{00000000-0005-0000-0000-00002E970000}"/>
    <cellStyle name="Normal 72 2 3 2 2 7" xfId="18390" xr:uid="{00000000-0005-0000-0000-00002F970000}"/>
    <cellStyle name="Normal 72 2 3 2 3" xfId="4083" xr:uid="{00000000-0005-0000-0000-000030970000}"/>
    <cellStyle name="Normal 72 2 3 2 3 2" xfId="14157" xr:uid="{00000000-0005-0000-0000-000031970000}"/>
    <cellStyle name="Normal 72 2 3 2 3 2 2" xfId="44479" xr:uid="{00000000-0005-0000-0000-000032970000}"/>
    <cellStyle name="Normal 72 2 3 2 3 2 3" xfId="29255" xr:uid="{00000000-0005-0000-0000-000033970000}"/>
    <cellStyle name="Normal 72 2 3 2 3 3" xfId="9137" xr:uid="{00000000-0005-0000-0000-000034970000}"/>
    <cellStyle name="Normal 72 2 3 2 3 3 2" xfId="39462" xr:uid="{00000000-0005-0000-0000-000035970000}"/>
    <cellStyle name="Normal 72 2 3 2 3 3 3" xfId="24238" xr:uid="{00000000-0005-0000-0000-000036970000}"/>
    <cellStyle name="Normal 72 2 3 2 3 4" xfId="34449" xr:uid="{00000000-0005-0000-0000-000037970000}"/>
    <cellStyle name="Normal 72 2 3 2 3 5" xfId="19225" xr:uid="{00000000-0005-0000-0000-000038970000}"/>
    <cellStyle name="Normal 72 2 3 2 4" xfId="5776" xr:uid="{00000000-0005-0000-0000-000039970000}"/>
    <cellStyle name="Normal 72 2 3 2 4 2" xfId="15828" xr:uid="{00000000-0005-0000-0000-00003A970000}"/>
    <cellStyle name="Normal 72 2 3 2 4 2 2" xfId="46150" xr:uid="{00000000-0005-0000-0000-00003B970000}"/>
    <cellStyle name="Normal 72 2 3 2 4 2 3" xfId="30926" xr:uid="{00000000-0005-0000-0000-00003C970000}"/>
    <cellStyle name="Normal 72 2 3 2 4 3" xfId="10808" xr:uid="{00000000-0005-0000-0000-00003D970000}"/>
    <cellStyle name="Normal 72 2 3 2 4 3 2" xfId="41133" xr:uid="{00000000-0005-0000-0000-00003E970000}"/>
    <cellStyle name="Normal 72 2 3 2 4 3 3" xfId="25909" xr:uid="{00000000-0005-0000-0000-00003F970000}"/>
    <cellStyle name="Normal 72 2 3 2 4 4" xfId="36120" xr:uid="{00000000-0005-0000-0000-000040970000}"/>
    <cellStyle name="Normal 72 2 3 2 4 5" xfId="20896" xr:uid="{00000000-0005-0000-0000-000041970000}"/>
    <cellStyle name="Normal 72 2 3 2 5" xfId="12486" xr:uid="{00000000-0005-0000-0000-000042970000}"/>
    <cellStyle name="Normal 72 2 3 2 5 2" xfId="42808" xr:uid="{00000000-0005-0000-0000-000043970000}"/>
    <cellStyle name="Normal 72 2 3 2 5 3" xfId="27584" xr:uid="{00000000-0005-0000-0000-000044970000}"/>
    <cellStyle name="Normal 72 2 3 2 6" xfId="7465" xr:uid="{00000000-0005-0000-0000-000045970000}"/>
    <cellStyle name="Normal 72 2 3 2 6 2" xfId="37791" xr:uid="{00000000-0005-0000-0000-000046970000}"/>
    <cellStyle name="Normal 72 2 3 2 6 3" xfId="22567" xr:uid="{00000000-0005-0000-0000-000047970000}"/>
    <cellStyle name="Normal 72 2 3 2 7" xfId="32779" xr:uid="{00000000-0005-0000-0000-000048970000}"/>
    <cellStyle name="Normal 72 2 3 2 8" xfId="17554" xr:uid="{00000000-0005-0000-0000-000049970000}"/>
    <cellStyle name="Normal 72 2 3 3" xfId="2812" xr:uid="{00000000-0005-0000-0000-00004A970000}"/>
    <cellStyle name="Normal 72 2 3 3 2" xfId="4502" xr:uid="{00000000-0005-0000-0000-00004B970000}"/>
    <cellStyle name="Normal 72 2 3 3 2 2" xfId="14575" xr:uid="{00000000-0005-0000-0000-00004C970000}"/>
    <cellStyle name="Normal 72 2 3 3 2 2 2" xfId="44897" xr:uid="{00000000-0005-0000-0000-00004D970000}"/>
    <cellStyle name="Normal 72 2 3 3 2 2 3" xfId="29673" xr:uid="{00000000-0005-0000-0000-00004E970000}"/>
    <cellStyle name="Normal 72 2 3 3 2 3" xfId="9555" xr:uid="{00000000-0005-0000-0000-00004F970000}"/>
    <cellStyle name="Normal 72 2 3 3 2 3 2" xfId="39880" xr:uid="{00000000-0005-0000-0000-000050970000}"/>
    <cellStyle name="Normal 72 2 3 3 2 3 3" xfId="24656" xr:uid="{00000000-0005-0000-0000-000051970000}"/>
    <cellStyle name="Normal 72 2 3 3 2 4" xfId="34867" xr:uid="{00000000-0005-0000-0000-000052970000}"/>
    <cellStyle name="Normal 72 2 3 3 2 5" xfId="19643" xr:uid="{00000000-0005-0000-0000-000053970000}"/>
    <cellStyle name="Normal 72 2 3 3 3" xfId="6194" xr:uid="{00000000-0005-0000-0000-000054970000}"/>
    <cellStyle name="Normal 72 2 3 3 3 2" xfId="16246" xr:uid="{00000000-0005-0000-0000-000055970000}"/>
    <cellStyle name="Normal 72 2 3 3 3 2 2" xfId="46568" xr:uid="{00000000-0005-0000-0000-000056970000}"/>
    <cellStyle name="Normal 72 2 3 3 3 2 3" xfId="31344" xr:uid="{00000000-0005-0000-0000-000057970000}"/>
    <cellStyle name="Normal 72 2 3 3 3 3" xfId="11226" xr:uid="{00000000-0005-0000-0000-000058970000}"/>
    <cellStyle name="Normal 72 2 3 3 3 3 2" xfId="41551" xr:uid="{00000000-0005-0000-0000-000059970000}"/>
    <cellStyle name="Normal 72 2 3 3 3 3 3" xfId="26327" xr:uid="{00000000-0005-0000-0000-00005A970000}"/>
    <cellStyle name="Normal 72 2 3 3 3 4" xfId="36538" xr:uid="{00000000-0005-0000-0000-00005B970000}"/>
    <cellStyle name="Normal 72 2 3 3 3 5" xfId="21314" xr:uid="{00000000-0005-0000-0000-00005C970000}"/>
    <cellStyle name="Normal 72 2 3 3 4" xfId="12904" xr:uid="{00000000-0005-0000-0000-00005D970000}"/>
    <cellStyle name="Normal 72 2 3 3 4 2" xfId="43226" xr:uid="{00000000-0005-0000-0000-00005E970000}"/>
    <cellStyle name="Normal 72 2 3 3 4 3" xfId="28002" xr:uid="{00000000-0005-0000-0000-00005F970000}"/>
    <cellStyle name="Normal 72 2 3 3 5" xfId="7883" xr:uid="{00000000-0005-0000-0000-000060970000}"/>
    <cellStyle name="Normal 72 2 3 3 5 2" xfId="38209" xr:uid="{00000000-0005-0000-0000-000061970000}"/>
    <cellStyle name="Normal 72 2 3 3 5 3" xfId="22985" xr:uid="{00000000-0005-0000-0000-000062970000}"/>
    <cellStyle name="Normal 72 2 3 3 6" xfId="33197" xr:uid="{00000000-0005-0000-0000-000063970000}"/>
    <cellStyle name="Normal 72 2 3 3 7" xfId="17972" xr:uid="{00000000-0005-0000-0000-000064970000}"/>
    <cellStyle name="Normal 72 2 3 4" xfId="3665" xr:uid="{00000000-0005-0000-0000-000065970000}"/>
    <cellStyle name="Normal 72 2 3 4 2" xfId="13739" xr:uid="{00000000-0005-0000-0000-000066970000}"/>
    <cellStyle name="Normal 72 2 3 4 2 2" xfId="44061" xr:uid="{00000000-0005-0000-0000-000067970000}"/>
    <cellStyle name="Normal 72 2 3 4 2 3" xfId="28837" xr:uid="{00000000-0005-0000-0000-000068970000}"/>
    <cellStyle name="Normal 72 2 3 4 3" xfId="8719" xr:uid="{00000000-0005-0000-0000-000069970000}"/>
    <cellStyle name="Normal 72 2 3 4 3 2" xfId="39044" xr:uid="{00000000-0005-0000-0000-00006A970000}"/>
    <cellStyle name="Normal 72 2 3 4 3 3" xfId="23820" xr:uid="{00000000-0005-0000-0000-00006B970000}"/>
    <cellStyle name="Normal 72 2 3 4 4" xfId="34031" xr:uid="{00000000-0005-0000-0000-00006C970000}"/>
    <cellStyle name="Normal 72 2 3 4 5" xfId="18807" xr:uid="{00000000-0005-0000-0000-00006D970000}"/>
    <cellStyle name="Normal 72 2 3 5" xfId="5358" xr:uid="{00000000-0005-0000-0000-00006E970000}"/>
    <cellStyle name="Normal 72 2 3 5 2" xfId="15410" xr:uid="{00000000-0005-0000-0000-00006F970000}"/>
    <cellStyle name="Normal 72 2 3 5 2 2" xfId="45732" xr:uid="{00000000-0005-0000-0000-000070970000}"/>
    <cellStyle name="Normal 72 2 3 5 2 3" xfId="30508" xr:uid="{00000000-0005-0000-0000-000071970000}"/>
    <cellStyle name="Normal 72 2 3 5 3" xfId="10390" xr:uid="{00000000-0005-0000-0000-000072970000}"/>
    <cellStyle name="Normal 72 2 3 5 3 2" xfId="40715" xr:uid="{00000000-0005-0000-0000-000073970000}"/>
    <cellStyle name="Normal 72 2 3 5 3 3" xfId="25491" xr:uid="{00000000-0005-0000-0000-000074970000}"/>
    <cellStyle name="Normal 72 2 3 5 4" xfId="35702" xr:uid="{00000000-0005-0000-0000-000075970000}"/>
    <cellStyle name="Normal 72 2 3 5 5" xfId="20478" xr:uid="{00000000-0005-0000-0000-000076970000}"/>
    <cellStyle name="Normal 72 2 3 6" xfId="12068" xr:uid="{00000000-0005-0000-0000-000077970000}"/>
    <cellStyle name="Normal 72 2 3 6 2" xfId="42390" xr:uid="{00000000-0005-0000-0000-000078970000}"/>
    <cellStyle name="Normal 72 2 3 6 3" xfId="27166" xr:uid="{00000000-0005-0000-0000-000079970000}"/>
    <cellStyle name="Normal 72 2 3 7" xfId="7047" xr:uid="{00000000-0005-0000-0000-00007A970000}"/>
    <cellStyle name="Normal 72 2 3 7 2" xfId="37373" xr:uid="{00000000-0005-0000-0000-00007B970000}"/>
    <cellStyle name="Normal 72 2 3 7 3" xfId="22149" xr:uid="{00000000-0005-0000-0000-00007C970000}"/>
    <cellStyle name="Normal 72 2 3 8" xfId="32361" xr:uid="{00000000-0005-0000-0000-00007D970000}"/>
    <cellStyle name="Normal 72 2 3 9" xfId="17136" xr:uid="{00000000-0005-0000-0000-00007E970000}"/>
    <cellStyle name="Normal 72 2 4" xfId="2183" xr:uid="{00000000-0005-0000-0000-00007F970000}"/>
    <cellStyle name="Normal 72 2 4 2" xfId="3022" xr:uid="{00000000-0005-0000-0000-000080970000}"/>
    <cellStyle name="Normal 72 2 4 2 2" xfId="4712" xr:uid="{00000000-0005-0000-0000-000081970000}"/>
    <cellStyle name="Normal 72 2 4 2 2 2" xfId="14785" xr:uid="{00000000-0005-0000-0000-000082970000}"/>
    <cellStyle name="Normal 72 2 4 2 2 2 2" xfId="45107" xr:uid="{00000000-0005-0000-0000-000083970000}"/>
    <cellStyle name="Normal 72 2 4 2 2 2 3" xfId="29883" xr:uid="{00000000-0005-0000-0000-000084970000}"/>
    <cellStyle name="Normal 72 2 4 2 2 3" xfId="9765" xr:uid="{00000000-0005-0000-0000-000085970000}"/>
    <cellStyle name="Normal 72 2 4 2 2 3 2" xfId="40090" xr:uid="{00000000-0005-0000-0000-000086970000}"/>
    <cellStyle name="Normal 72 2 4 2 2 3 3" xfId="24866" xr:uid="{00000000-0005-0000-0000-000087970000}"/>
    <cellStyle name="Normal 72 2 4 2 2 4" xfId="35077" xr:uid="{00000000-0005-0000-0000-000088970000}"/>
    <cellStyle name="Normal 72 2 4 2 2 5" xfId="19853" xr:uid="{00000000-0005-0000-0000-000089970000}"/>
    <cellStyle name="Normal 72 2 4 2 3" xfId="6404" xr:uid="{00000000-0005-0000-0000-00008A970000}"/>
    <cellStyle name="Normal 72 2 4 2 3 2" xfId="16456" xr:uid="{00000000-0005-0000-0000-00008B970000}"/>
    <cellStyle name="Normal 72 2 4 2 3 2 2" xfId="46778" xr:uid="{00000000-0005-0000-0000-00008C970000}"/>
    <cellStyle name="Normal 72 2 4 2 3 2 3" xfId="31554" xr:uid="{00000000-0005-0000-0000-00008D970000}"/>
    <cellStyle name="Normal 72 2 4 2 3 3" xfId="11436" xr:uid="{00000000-0005-0000-0000-00008E970000}"/>
    <cellStyle name="Normal 72 2 4 2 3 3 2" xfId="41761" xr:uid="{00000000-0005-0000-0000-00008F970000}"/>
    <cellStyle name="Normal 72 2 4 2 3 3 3" xfId="26537" xr:uid="{00000000-0005-0000-0000-000090970000}"/>
    <cellStyle name="Normal 72 2 4 2 3 4" xfId="36748" xr:uid="{00000000-0005-0000-0000-000091970000}"/>
    <cellStyle name="Normal 72 2 4 2 3 5" xfId="21524" xr:uid="{00000000-0005-0000-0000-000092970000}"/>
    <cellStyle name="Normal 72 2 4 2 4" xfId="13114" xr:uid="{00000000-0005-0000-0000-000093970000}"/>
    <cellStyle name="Normal 72 2 4 2 4 2" xfId="43436" xr:uid="{00000000-0005-0000-0000-000094970000}"/>
    <cellStyle name="Normal 72 2 4 2 4 3" xfId="28212" xr:uid="{00000000-0005-0000-0000-000095970000}"/>
    <cellStyle name="Normal 72 2 4 2 5" xfId="8093" xr:uid="{00000000-0005-0000-0000-000096970000}"/>
    <cellStyle name="Normal 72 2 4 2 5 2" xfId="38419" xr:uid="{00000000-0005-0000-0000-000097970000}"/>
    <cellStyle name="Normal 72 2 4 2 5 3" xfId="23195" xr:uid="{00000000-0005-0000-0000-000098970000}"/>
    <cellStyle name="Normal 72 2 4 2 6" xfId="33407" xr:uid="{00000000-0005-0000-0000-000099970000}"/>
    <cellStyle name="Normal 72 2 4 2 7" xfId="18182" xr:uid="{00000000-0005-0000-0000-00009A970000}"/>
    <cellStyle name="Normal 72 2 4 3" xfId="3875" xr:uid="{00000000-0005-0000-0000-00009B970000}"/>
    <cellStyle name="Normal 72 2 4 3 2" xfId="13949" xr:uid="{00000000-0005-0000-0000-00009C970000}"/>
    <cellStyle name="Normal 72 2 4 3 2 2" xfId="44271" xr:uid="{00000000-0005-0000-0000-00009D970000}"/>
    <cellStyle name="Normal 72 2 4 3 2 3" xfId="29047" xr:uid="{00000000-0005-0000-0000-00009E970000}"/>
    <cellStyle name="Normal 72 2 4 3 3" xfId="8929" xr:uid="{00000000-0005-0000-0000-00009F970000}"/>
    <cellStyle name="Normal 72 2 4 3 3 2" xfId="39254" xr:uid="{00000000-0005-0000-0000-0000A0970000}"/>
    <cellStyle name="Normal 72 2 4 3 3 3" xfId="24030" xr:uid="{00000000-0005-0000-0000-0000A1970000}"/>
    <cellStyle name="Normal 72 2 4 3 4" xfId="34241" xr:uid="{00000000-0005-0000-0000-0000A2970000}"/>
    <cellStyle name="Normal 72 2 4 3 5" xfId="19017" xr:uid="{00000000-0005-0000-0000-0000A3970000}"/>
    <cellStyle name="Normal 72 2 4 4" xfId="5568" xr:uid="{00000000-0005-0000-0000-0000A4970000}"/>
    <cellStyle name="Normal 72 2 4 4 2" xfId="15620" xr:uid="{00000000-0005-0000-0000-0000A5970000}"/>
    <cellStyle name="Normal 72 2 4 4 2 2" xfId="45942" xr:uid="{00000000-0005-0000-0000-0000A6970000}"/>
    <cellStyle name="Normal 72 2 4 4 2 3" xfId="30718" xr:uid="{00000000-0005-0000-0000-0000A7970000}"/>
    <cellStyle name="Normal 72 2 4 4 3" xfId="10600" xr:uid="{00000000-0005-0000-0000-0000A8970000}"/>
    <cellStyle name="Normal 72 2 4 4 3 2" xfId="40925" xr:uid="{00000000-0005-0000-0000-0000A9970000}"/>
    <cellStyle name="Normal 72 2 4 4 3 3" xfId="25701" xr:uid="{00000000-0005-0000-0000-0000AA970000}"/>
    <cellStyle name="Normal 72 2 4 4 4" xfId="35912" xr:uid="{00000000-0005-0000-0000-0000AB970000}"/>
    <cellStyle name="Normal 72 2 4 4 5" xfId="20688" xr:uid="{00000000-0005-0000-0000-0000AC970000}"/>
    <cellStyle name="Normal 72 2 4 5" xfId="12278" xr:uid="{00000000-0005-0000-0000-0000AD970000}"/>
    <cellStyle name="Normal 72 2 4 5 2" xfId="42600" xr:uid="{00000000-0005-0000-0000-0000AE970000}"/>
    <cellStyle name="Normal 72 2 4 5 3" xfId="27376" xr:uid="{00000000-0005-0000-0000-0000AF970000}"/>
    <cellStyle name="Normal 72 2 4 6" xfId="7257" xr:uid="{00000000-0005-0000-0000-0000B0970000}"/>
    <cellStyle name="Normal 72 2 4 6 2" xfId="37583" xr:uid="{00000000-0005-0000-0000-0000B1970000}"/>
    <cellStyle name="Normal 72 2 4 6 3" xfId="22359" xr:uid="{00000000-0005-0000-0000-0000B2970000}"/>
    <cellStyle name="Normal 72 2 4 7" xfId="32571" xr:uid="{00000000-0005-0000-0000-0000B3970000}"/>
    <cellStyle name="Normal 72 2 4 8" xfId="17346" xr:uid="{00000000-0005-0000-0000-0000B4970000}"/>
    <cellStyle name="Normal 72 2 5" xfId="2604" xr:uid="{00000000-0005-0000-0000-0000B5970000}"/>
    <cellStyle name="Normal 72 2 5 2" xfId="4294" xr:uid="{00000000-0005-0000-0000-0000B6970000}"/>
    <cellStyle name="Normal 72 2 5 2 2" xfId="14367" xr:uid="{00000000-0005-0000-0000-0000B7970000}"/>
    <cellStyle name="Normal 72 2 5 2 2 2" xfId="44689" xr:uid="{00000000-0005-0000-0000-0000B8970000}"/>
    <cellStyle name="Normal 72 2 5 2 2 3" xfId="29465" xr:uid="{00000000-0005-0000-0000-0000B9970000}"/>
    <cellStyle name="Normal 72 2 5 2 3" xfId="9347" xr:uid="{00000000-0005-0000-0000-0000BA970000}"/>
    <cellStyle name="Normal 72 2 5 2 3 2" xfId="39672" xr:uid="{00000000-0005-0000-0000-0000BB970000}"/>
    <cellStyle name="Normal 72 2 5 2 3 3" xfId="24448" xr:uid="{00000000-0005-0000-0000-0000BC970000}"/>
    <cellStyle name="Normal 72 2 5 2 4" xfId="34659" xr:uid="{00000000-0005-0000-0000-0000BD970000}"/>
    <cellStyle name="Normal 72 2 5 2 5" xfId="19435" xr:uid="{00000000-0005-0000-0000-0000BE970000}"/>
    <cellStyle name="Normal 72 2 5 3" xfId="5986" xr:uid="{00000000-0005-0000-0000-0000BF970000}"/>
    <cellStyle name="Normal 72 2 5 3 2" xfId="16038" xr:uid="{00000000-0005-0000-0000-0000C0970000}"/>
    <cellStyle name="Normal 72 2 5 3 2 2" xfId="46360" xr:uid="{00000000-0005-0000-0000-0000C1970000}"/>
    <cellStyle name="Normal 72 2 5 3 2 3" xfId="31136" xr:uid="{00000000-0005-0000-0000-0000C2970000}"/>
    <cellStyle name="Normal 72 2 5 3 3" xfId="11018" xr:uid="{00000000-0005-0000-0000-0000C3970000}"/>
    <cellStyle name="Normal 72 2 5 3 3 2" xfId="41343" xr:uid="{00000000-0005-0000-0000-0000C4970000}"/>
    <cellStyle name="Normal 72 2 5 3 3 3" xfId="26119" xr:uid="{00000000-0005-0000-0000-0000C5970000}"/>
    <cellStyle name="Normal 72 2 5 3 4" xfId="36330" xr:uid="{00000000-0005-0000-0000-0000C6970000}"/>
    <cellStyle name="Normal 72 2 5 3 5" xfId="21106" xr:uid="{00000000-0005-0000-0000-0000C7970000}"/>
    <cellStyle name="Normal 72 2 5 4" xfId="12696" xr:uid="{00000000-0005-0000-0000-0000C8970000}"/>
    <cellStyle name="Normal 72 2 5 4 2" xfId="43018" xr:uid="{00000000-0005-0000-0000-0000C9970000}"/>
    <cellStyle name="Normal 72 2 5 4 3" xfId="27794" xr:uid="{00000000-0005-0000-0000-0000CA970000}"/>
    <cellStyle name="Normal 72 2 5 5" xfId="7675" xr:uid="{00000000-0005-0000-0000-0000CB970000}"/>
    <cellStyle name="Normal 72 2 5 5 2" xfId="38001" xr:uid="{00000000-0005-0000-0000-0000CC970000}"/>
    <cellStyle name="Normal 72 2 5 5 3" xfId="22777" xr:uid="{00000000-0005-0000-0000-0000CD970000}"/>
    <cellStyle name="Normal 72 2 5 6" xfId="32989" xr:uid="{00000000-0005-0000-0000-0000CE970000}"/>
    <cellStyle name="Normal 72 2 5 7" xfId="17764" xr:uid="{00000000-0005-0000-0000-0000CF970000}"/>
    <cellStyle name="Normal 72 2 6" xfId="3457" xr:uid="{00000000-0005-0000-0000-0000D0970000}"/>
    <cellStyle name="Normal 72 2 6 2" xfId="13531" xr:uid="{00000000-0005-0000-0000-0000D1970000}"/>
    <cellStyle name="Normal 72 2 6 2 2" xfId="43853" xr:uid="{00000000-0005-0000-0000-0000D2970000}"/>
    <cellStyle name="Normal 72 2 6 2 3" xfId="28629" xr:uid="{00000000-0005-0000-0000-0000D3970000}"/>
    <cellStyle name="Normal 72 2 6 3" xfId="8511" xr:uid="{00000000-0005-0000-0000-0000D4970000}"/>
    <cellStyle name="Normal 72 2 6 3 2" xfId="38836" xr:uid="{00000000-0005-0000-0000-0000D5970000}"/>
    <cellStyle name="Normal 72 2 6 3 3" xfId="23612" xr:uid="{00000000-0005-0000-0000-0000D6970000}"/>
    <cellStyle name="Normal 72 2 6 4" xfId="33823" xr:uid="{00000000-0005-0000-0000-0000D7970000}"/>
    <cellStyle name="Normal 72 2 6 5" xfId="18599" xr:uid="{00000000-0005-0000-0000-0000D8970000}"/>
    <cellStyle name="Normal 72 2 7" xfId="5150" xr:uid="{00000000-0005-0000-0000-0000D9970000}"/>
    <cellStyle name="Normal 72 2 7 2" xfId="15202" xr:uid="{00000000-0005-0000-0000-0000DA970000}"/>
    <cellStyle name="Normal 72 2 7 2 2" xfId="45524" xr:uid="{00000000-0005-0000-0000-0000DB970000}"/>
    <cellStyle name="Normal 72 2 7 2 3" xfId="30300" xr:uid="{00000000-0005-0000-0000-0000DC970000}"/>
    <cellStyle name="Normal 72 2 7 3" xfId="10182" xr:uid="{00000000-0005-0000-0000-0000DD970000}"/>
    <cellStyle name="Normal 72 2 7 3 2" xfId="40507" xr:uid="{00000000-0005-0000-0000-0000DE970000}"/>
    <cellStyle name="Normal 72 2 7 3 3" xfId="25283" xr:uid="{00000000-0005-0000-0000-0000DF970000}"/>
    <cellStyle name="Normal 72 2 7 4" xfId="35494" xr:uid="{00000000-0005-0000-0000-0000E0970000}"/>
    <cellStyle name="Normal 72 2 7 5" xfId="20270" xr:uid="{00000000-0005-0000-0000-0000E1970000}"/>
    <cellStyle name="Normal 72 2 8" xfId="11860" xr:uid="{00000000-0005-0000-0000-0000E2970000}"/>
    <cellStyle name="Normal 72 2 8 2" xfId="42182" xr:uid="{00000000-0005-0000-0000-0000E3970000}"/>
    <cellStyle name="Normal 72 2 8 3" xfId="26958" xr:uid="{00000000-0005-0000-0000-0000E4970000}"/>
    <cellStyle name="Normal 72 2 9" xfId="6839" xr:uid="{00000000-0005-0000-0000-0000E5970000}"/>
    <cellStyle name="Normal 72 2 9 2" xfId="37165" xr:uid="{00000000-0005-0000-0000-0000E6970000}"/>
    <cellStyle name="Normal 72 2 9 3" xfId="21941" xr:uid="{00000000-0005-0000-0000-0000E7970000}"/>
    <cellStyle name="Normal 72 3" xfId="1803" xr:uid="{00000000-0005-0000-0000-0000E8970000}"/>
    <cellStyle name="Normal 72 3 10" xfId="16980" xr:uid="{00000000-0005-0000-0000-0000E9970000}"/>
    <cellStyle name="Normal 72 3 2" xfId="2022" xr:uid="{00000000-0005-0000-0000-0000EA970000}"/>
    <cellStyle name="Normal 72 3 2 2" xfId="2443" xr:uid="{00000000-0005-0000-0000-0000EB970000}"/>
    <cellStyle name="Normal 72 3 2 2 2" xfId="3282" xr:uid="{00000000-0005-0000-0000-0000EC970000}"/>
    <cellStyle name="Normal 72 3 2 2 2 2" xfId="4972" xr:uid="{00000000-0005-0000-0000-0000ED970000}"/>
    <cellStyle name="Normal 72 3 2 2 2 2 2" xfId="15045" xr:uid="{00000000-0005-0000-0000-0000EE970000}"/>
    <cellStyle name="Normal 72 3 2 2 2 2 2 2" xfId="45367" xr:uid="{00000000-0005-0000-0000-0000EF970000}"/>
    <cellStyle name="Normal 72 3 2 2 2 2 2 3" xfId="30143" xr:uid="{00000000-0005-0000-0000-0000F0970000}"/>
    <cellStyle name="Normal 72 3 2 2 2 2 3" xfId="10025" xr:uid="{00000000-0005-0000-0000-0000F1970000}"/>
    <cellStyle name="Normal 72 3 2 2 2 2 3 2" xfId="40350" xr:uid="{00000000-0005-0000-0000-0000F2970000}"/>
    <cellStyle name="Normal 72 3 2 2 2 2 3 3" xfId="25126" xr:uid="{00000000-0005-0000-0000-0000F3970000}"/>
    <cellStyle name="Normal 72 3 2 2 2 2 4" xfId="35337" xr:uid="{00000000-0005-0000-0000-0000F4970000}"/>
    <cellStyle name="Normal 72 3 2 2 2 2 5" xfId="20113" xr:uid="{00000000-0005-0000-0000-0000F5970000}"/>
    <cellStyle name="Normal 72 3 2 2 2 3" xfId="6664" xr:uid="{00000000-0005-0000-0000-0000F6970000}"/>
    <cellStyle name="Normal 72 3 2 2 2 3 2" xfId="16716" xr:uid="{00000000-0005-0000-0000-0000F7970000}"/>
    <cellStyle name="Normal 72 3 2 2 2 3 2 2" xfId="47038" xr:uid="{00000000-0005-0000-0000-0000F8970000}"/>
    <cellStyle name="Normal 72 3 2 2 2 3 2 3" xfId="31814" xr:uid="{00000000-0005-0000-0000-0000F9970000}"/>
    <cellStyle name="Normal 72 3 2 2 2 3 3" xfId="11696" xr:uid="{00000000-0005-0000-0000-0000FA970000}"/>
    <cellStyle name="Normal 72 3 2 2 2 3 3 2" xfId="42021" xr:uid="{00000000-0005-0000-0000-0000FB970000}"/>
    <cellStyle name="Normal 72 3 2 2 2 3 3 3" xfId="26797" xr:uid="{00000000-0005-0000-0000-0000FC970000}"/>
    <cellStyle name="Normal 72 3 2 2 2 3 4" xfId="37008" xr:uid="{00000000-0005-0000-0000-0000FD970000}"/>
    <cellStyle name="Normal 72 3 2 2 2 3 5" xfId="21784" xr:uid="{00000000-0005-0000-0000-0000FE970000}"/>
    <cellStyle name="Normal 72 3 2 2 2 4" xfId="13374" xr:uid="{00000000-0005-0000-0000-0000FF970000}"/>
    <cellStyle name="Normal 72 3 2 2 2 4 2" xfId="43696" xr:uid="{00000000-0005-0000-0000-000000980000}"/>
    <cellStyle name="Normal 72 3 2 2 2 4 3" xfId="28472" xr:uid="{00000000-0005-0000-0000-000001980000}"/>
    <cellStyle name="Normal 72 3 2 2 2 5" xfId="8353" xr:uid="{00000000-0005-0000-0000-000002980000}"/>
    <cellStyle name="Normal 72 3 2 2 2 5 2" xfId="38679" xr:uid="{00000000-0005-0000-0000-000003980000}"/>
    <cellStyle name="Normal 72 3 2 2 2 5 3" xfId="23455" xr:uid="{00000000-0005-0000-0000-000004980000}"/>
    <cellStyle name="Normal 72 3 2 2 2 6" xfId="33667" xr:uid="{00000000-0005-0000-0000-000005980000}"/>
    <cellStyle name="Normal 72 3 2 2 2 7" xfId="18442" xr:uid="{00000000-0005-0000-0000-000006980000}"/>
    <cellStyle name="Normal 72 3 2 2 3" xfId="4135" xr:uid="{00000000-0005-0000-0000-000007980000}"/>
    <cellStyle name="Normal 72 3 2 2 3 2" xfId="14209" xr:uid="{00000000-0005-0000-0000-000008980000}"/>
    <cellStyle name="Normal 72 3 2 2 3 2 2" xfId="44531" xr:uid="{00000000-0005-0000-0000-000009980000}"/>
    <cellStyle name="Normal 72 3 2 2 3 2 3" xfId="29307" xr:uid="{00000000-0005-0000-0000-00000A980000}"/>
    <cellStyle name="Normal 72 3 2 2 3 3" xfId="9189" xr:uid="{00000000-0005-0000-0000-00000B980000}"/>
    <cellStyle name="Normal 72 3 2 2 3 3 2" xfId="39514" xr:uid="{00000000-0005-0000-0000-00000C980000}"/>
    <cellStyle name="Normal 72 3 2 2 3 3 3" xfId="24290" xr:uid="{00000000-0005-0000-0000-00000D980000}"/>
    <cellStyle name="Normal 72 3 2 2 3 4" xfId="34501" xr:uid="{00000000-0005-0000-0000-00000E980000}"/>
    <cellStyle name="Normal 72 3 2 2 3 5" xfId="19277" xr:uid="{00000000-0005-0000-0000-00000F980000}"/>
    <cellStyle name="Normal 72 3 2 2 4" xfId="5828" xr:uid="{00000000-0005-0000-0000-000010980000}"/>
    <cellStyle name="Normal 72 3 2 2 4 2" xfId="15880" xr:uid="{00000000-0005-0000-0000-000011980000}"/>
    <cellStyle name="Normal 72 3 2 2 4 2 2" xfId="46202" xr:uid="{00000000-0005-0000-0000-000012980000}"/>
    <cellStyle name="Normal 72 3 2 2 4 2 3" xfId="30978" xr:uid="{00000000-0005-0000-0000-000013980000}"/>
    <cellStyle name="Normal 72 3 2 2 4 3" xfId="10860" xr:uid="{00000000-0005-0000-0000-000014980000}"/>
    <cellStyle name="Normal 72 3 2 2 4 3 2" xfId="41185" xr:uid="{00000000-0005-0000-0000-000015980000}"/>
    <cellStyle name="Normal 72 3 2 2 4 3 3" xfId="25961" xr:uid="{00000000-0005-0000-0000-000016980000}"/>
    <cellStyle name="Normal 72 3 2 2 4 4" xfId="36172" xr:uid="{00000000-0005-0000-0000-000017980000}"/>
    <cellStyle name="Normal 72 3 2 2 4 5" xfId="20948" xr:uid="{00000000-0005-0000-0000-000018980000}"/>
    <cellStyle name="Normal 72 3 2 2 5" xfId="12538" xr:uid="{00000000-0005-0000-0000-000019980000}"/>
    <cellStyle name="Normal 72 3 2 2 5 2" xfId="42860" xr:uid="{00000000-0005-0000-0000-00001A980000}"/>
    <cellStyle name="Normal 72 3 2 2 5 3" xfId="27636" xr:uid="{00000000-0005-0000-0000-00001B980000}"/>
    <cellStyle name="Normal 72 3 2 2 6" xfId="7517" xr:uid="{00000000-0005-0000-0000-00001C980000}"/>
    <cellStyle name="Normal 72 3 2 2 6 2" xfId="37843" xr:uid="{00000000-0005-0000-0000-00001D980000}"/>
    <cellStyle name="Normal 72 3 2 2 6 3" xfId="22619" xr:uid="{00000000-0005-0000-0000-00001E980000}"/>
    <cellStyle name="Normal 72 3 2 2 7" xfId="32831" xr:uid="{00000000-0005-0000-0000-00001F980000}"/>
    <cellStyle name="Normal 72 3 2 2 8" xfId="17606" xr:uid="{00000000-0005-0000-0000-000020980000}"/>
    <cellStyle name="Normal 72 3 2 3" xfId="2864" xr:uid="{00000000-0005-0000-0000-000021980000}"/>
    <cellStyle name="Normal 72 3 2 3 2" xfId="4554" xr:uid="{00000000-0005-0000-0000-000022980000}"/>
    <cellStyle name="Normal 72 3 2 3 2 2" xfId="14627" xr:uid="{00000000-0005-0000-0000-000023980000}"/>
    <cellStyle name="Normal 72 3 2 3 2 2 2" xfId="44949" xr:uid="{00000000-0005-0000-0000-000024980000}"/>
    <cellStyle name="Normal 72 3 2 3 2 2 3" xfId="29725" xr:uid="{00000000-0005-0000-0000-000025980000}"/>
    <cellStyle name="Normal 72 3 2 3 2 3" xfId="9607" xr:uid="{00000000-0005-0000-0000-000026980000}"/>
    <cellStyle name="Normal 72 3 2 3 2 3 2" xfId="39932" xr:uid="{00000000-0005-0000-0000-000027980000}"/>
    <cellStyle name="Normal 72 3 2 3 2 3 3" xfId="24708" xr:uid="{00000000-0005-0000-0000-000028980000}"/>
    <cellStyle name="Normal 72 3 2 3 2 4" xfId="34919" xr:uid="{00000000-0005-0000-0000-000029980000}"/>
    <cellStyle name="Normal 72 3 2 3 2 5" xfId="19695" xr:uid="{00000000-0005-0000-0000-00002A980000}"/>
    <cellStyle name="Normal 72 3 2 3 3" xfId="6246" xr:uid="{00000000-0005-0000-0000-00002B980000}"/>
    <cellStyle name="Normal 72 3 2 3 3 2" xfId="16298" xr:uid="{00000000-0005-0000-0000-00002C980000}"/>
    <cellStyle name="Normal 72 3 2 3 3 2 2" xfId="46620" xr:uid="{00000000-0005-0000-0000-00002D980000}"/>
    <cellStyle name="Normal 72 3 2 3 3 2 3" xfId="31396" xr:uid="{00000000-0005-0000-0000-00002E980000}"/>
    <cellStyle name="Normal 72 3 2 3 3 3" xfId="11278" xr:uid="{00000000-0005-0000-0000-00002F980000}"/>
    <cellStyle name="Normal 72 3 2 3 3 3 2" xfId="41603" xr:uid="{00000000-0005-0000-0000-000030980000}"/>
    <cellStyle name="Normal 72 3 2 3 3 3 3" xfId="26379" xr:uid="{00000000-0005-0000-0000-000031980000}"/>
    <cellStyle name="Normal 72 3 2 3 3 4" xfId="36590" xr:uid="{00000000-0005-0000-0000-000032980000}"/>
    <cellStyle name="Normal 72 3 2 3 3 5" xfId="21366" xr:uid="{00000000-0005-0000-0000-000033980000}"/>
    <cellStyle name="Normal 72 3 2 3 4" xfId="12956" xr:uid="{00000000-0005-0000-0000-000034980000}"/>
    <cellStyle name="Normal 72 3 2 3 4 2" xfId="43278" xr:uid="{00000000-0005-0000-0000-000035980000}"/>
    <cellStyle name="Normal 72 3 2 3 4 3" xfId="28054" xr:uid="{00000000-0005-0000-0000-000036980000}"/>
    <cellStyle name="Normal 72 3 2 3 5" xfId="7935" xr:uid="{00000000-0005-0000-0000-000037980000}"/>
    <cellStyle name="Normal 72 3 2 3 5 2" xfId="38261" xr:uid="{00000000-0005-0000-0000-000038980000}"/>
    <cellStyle name="Normal 72 3 2 3 5 3" xfId="23037" xr:uid="{00000000-0005-0000-0000-000039980000}"/>
    <cellStyle name="Normal 72 3 2 3 6" xfId="33249" xr:uid="{00000000-0005-0000-0000-00003A980000}"/>
    <cellStyle name="Normal 72 3 2 3 7" xfId="18024" xr:uid="{00000000-0005-0000-0000-00003B980000}"/>
    <cellStyle name="Normal 72 3 2 4" xfId="3717" xr:uid="{00000000-0005-0000-0000-00003C980000}"/>
    <cellStyle name="Normal 72 3 2 4 2" xfId="13791" xr:uid="{00000000-0005-0000-0000-00003D980000}"/>
    <cellStyle name="Normal 72 3 2 4 2 2" xfId="44113" xr:uid="{00000000-0005-0000-0000-00003E980000}"/>
    <cellStyle name="Normal 72 3 2 4 2 3" xfId="28889" xr:uid="{00000000-0005-0000-0000-00003F980000}"/>
    <cellStyle name="Normal 72 3 2 4 3" xfId="8771" xr:uid="{00000000-0005-0000-0000-000040980000}"/>
    <cellStyle name="Normal 72 3 2 4 3 2" xfId="39096" xr:uid="{00000000-0005-0000-0000-000041980000}"/>
    <cellStyle name="Normal 72 3 2 4 3 3" xfId="23872" xr:uid="{00000000-0005-0000-0000-000042980000}"/>
    <cellStyle name="Normal 72 3 2 4 4" xfId="34083" xr:uid="{00000000-0005-0000-0000-000043980000}"/>
    <cellStyle name="Normal 72 3 2 4 5" xfId="18859" xr:uid="{00000000-0005-0000-0000-000044980000}"/>
    <cellStyle name="Normal 72 3 2 5" xfId="5410" xr:uid="{00000000-0005-0000-0000-000045980000}"/>
    <cellStyle name="Normal 72 3 2 5 2" xfId="15462" xr:uid="{00000000-0005-0000-0000-000046980000}"/>
    <cellStyle name="Normal 72 3 2 5 2 2" xfId="45784" xr:uid="{00000000-0005-0000-0000-000047980000}"/>
    <cellStyle name="Normal 72 3 2 5 2 3" xfId="30560" xr:uid="{00000000-0005-0000-0000-000048980000}"/>
    <cellStyle name="Normal 72 3 2 5 3" xfId="10442" xr:uid="{00000000-0005-0000-0000-000049980000}"/>
    <cellStyle name="Normal 72 3 2 5 3 2" xfId="40767" xr:uid="{00000000-0005-0000-0000-00004A980000}"/>
    <cellStyle name="Normal 72 3 2 5 3 3" xfId="25543" xr:uid="{00000000-0005-0000-0000-00004B980000}"/>
    <cellStyle name="Normal 72 3 2 5 4" xfId="35754" xr:uid="{00000000-0005-0000-0000-00004C980000}"/>
    <cellStyle name="Normal 72 3 2 5 5" xfId="20530" xr:uid="{00000000-0005-0000-0000-00004D980000}"/>
    <cellStyle name="Normal 72 3 2 6" xfId="12120" xr:uid="{00000000-0005-0000-0000-00004E980000}"/>
    <cellStyle name="Normal 72 3 2 6 2" xfId="42442" xr:uid="{00000000-0005-0000-0000-00004F980000}"/>
    <cellStyle name="Normal 72 3 2 6 3" xfId="27218" xr:uid="{00000000-0005-0000-0000-000050980000}"/>
    <cellStyle name="Normal 72 3 2 7" xfId="7099" xr:uid="{00000000-0005-0000-0000-000051980000}"/>
    <cellStyle name="Normal 72 3 2 7 2" xfId="37425" xr:uid="{00000000-0005-0000-0000-000052980000}"/>
    <cellStyle name="Normal 72 3 2 7 3" xfId="22201" xr:uid="{00000000-0005-0000-0000-000053980000}"/>
    <cellStyle name="Normal 72 3 2 8" xfId="32413" xr:uid="{00000000-0005-0000-0000-000054980000}"/>
    <cellStyle name="Normal 72 3 2 9" xfId="17188" xr:uid="{00000000-0005-0000-0000-000055980000}"/>
    <cellStyle name="Normal 72 3 3" xfId="2235" xr:uid="{00000000-0005-0000-0000-000056980000}"/>
    <cellStyle name="Normal 72 3 3 2" xfId="3074" xr:uid="{00000000-0005-0000-0000-000057980000}"/>
    <cellStyle name="Normal 72 3 3 2 2" xfId="4764" xr:uid="{00000000-0005-0000-0000-000058980000}"/>
    <cellStyle name="Normal 72 3 3 2 2 2" xfId="14837" xr:uid="{00000000-0005-0000-0000-000059980000}"/>
    <cellStyle name="Normal 72 3 3 2 2 2 2" xfId="45159" xr:uid="{00000000-0005-0000-0000-00005A980000}"/>
    <cellStyle name="Normal 72 3 3 2 2 2 3" xfId="29935" xr:uid="{00000000-0005-0000-0000-00005B980000}"/>
    <cellStyle name="Normal 72 3 3 2 2 3" xfId="9817" xr:uid="{00000000-0005-0000-0000-00005C980000}"/>
    <cellStyle name="Normal 72 3 3 2 2 3 2" xfId="40142" xr:uid="{00000000-0005-0000-0000-00005D980000}"/>
    <cellStyle name="Normal 72 3 3 2 2 3 3" xfId="24918" xr:uid="{00000000-0005-0000-0000-00005E980000}"/>
    <cellStyle name="Normal 72 3 3 2 2 4" xfId="35129" xr:uid="{00000000-0005-0000-0000-00005F980000}"/>
    <cellStyle name="Normal 72 3 3 2 2 5" xfId="19905" xr:uid="{00000000-0005-0000-0000-000060980000}"/>
    <cellStyle name="Normal 72 3 3 2 3" xfId="6456" xr:uid="{00000000-0005-0000-0000-000061980000}"/>
    <cellStyle name="Normal 72 3 3 2 3 2" xfId="16508" xr:uid="{00000000-0005-0000-0000-000062980000}"/>
    <cellStyle name="Normal 72 3 3 2 3 2 2" xfId="46830" xr:uid="{00000000-0005-0000-0000-000063980000}"/>
    <cellStyle name="Normal 72 3 3 2 3 2 3" xfId="31606" xr:uid="{00000000-0005-0000-0000-000064980000}"/>
    <cellStyle name="Normal 72 3 3 2 3 3" xfId="11488" xr:uid="{00000000-0005-0000-0000-000065980000}"/>
    <cellStyle name="Normal 72 3 3 2 3 3 2" xfId="41813" xr:uid="{00000000-0005-0000-0000-000066980000}"/>
    <cellStyle name="Normal 72 3 3 2 3 3 3" xfId="26589" xr:uid="{00000000-0005-0000-0000-000067980000}"/>
    <cellStyle name="Normal 72 3 3 2 3 4" xfId="36800" xr:uid="{00000000-0005-0000-0000-000068980000}"/>
    <cellStyle name="Normal 72 3 3 2 3 5" xfId="21576" xr:uid="{00000000-0005-0000-0000-000069980000}"/>
    <cellStyle name="Normal 72 3 3 2 4" xfId="13166" xr:uid="{00000000-0005-0000-0000-00006A980000}"/>
    <cellStyle name="Normal 72 3 3 2 4 2" xfId="43488" xr:uid="{00000000-0005-0000-0000-00006B980000}"/>
    <cellStyle name="Normal 72 3 3 2 4 3" xfId="28264" xr:uid="{00000000-0005-0000-0000-00006C980000}"/>
    <cellStyle name="Normal 72 3 3 2 5" xfId="8145" xr:uid="{00000000-0005-0000-0000-00006D980000}"/>
    <cellStyle name="Normal 72 3 3 2 5 2" xfId="38471" xr:uid="{00000000-0005-0000-0000-00006E980000}"/>
    <cellStyle name="Normal 72 3 3 2 5 3" xfId="23247" xr:uid="{00000000-0005-0000-0000-00006F980000}"/>
    <cellStyle name="Normal 72 3 3 2 6" xfId="33459" xr:uid="{00000000-0005-0000-0000-000070980000}"/>
    <cellStyle name="Normal 72 3 3 2 7" xfId="18234" xr:uid="{00000000-0005-0000-0000-000071980000}"/>
    <cellStyle name="Normal 72 3 3 3" xfId="3927" xr:uid="{00000000-0005-0000-0000-000072980000}"/>
    <cellStyle name="Normal 72 3 3 3 2" xfId="14001" xr:uid="{00000000-0005-0000-0000-000073980000}"/>
    <cellStyle name="Normal 72 3 3 3 2 2" xfId="44323" xr:uid="{00000000-0005-0000-0000-000074980000}"/>
    <cellStyle name="Normal 72 3 3 3 2 3" xfId="29099" xr:uid="{00000000-0005-0000-0000-000075980000}"/>
    <cellStyle name="Normal 72 3 3 3 3" xfId="8981" xr:uid="{00000000-0005-0000-0000-000076980000}"/>
    <cellStyle name="Normal 72 3 3 3 3 2" xfId="39306" xr:uid="{00000000-0005-0000-0000-000077980000}"/>
    <cellStyle name="Normal 72 3 3 3 3 3" xfId="24082" xr:uid="{00000000-0005-0000-0000-000078980000}"/>
    <cellStyle name="Normal 72 3 3 3 4" xfId="34293" xr:uid="{00000000-0005-0000-0000-000079980000}"/>
    <cellStyle name="Normal 72 3 3 3 5" xfId="19069" xr:uid="{00000000-0005-0000-0000-00007A980000}"/>
    <cellStyle name="Normal 72 3 3 4" xfId="5620" xr:uid="{00000000-0005-0000-0000-00007B980000}"/>
    <cellStyle name="Normal 72 3 3 4 2" xfId="15672" xr:uid="{00000000-0005-0000-0000-00007C980000}"/>
    <cellStyle name="Normal 72 3 3 4 2 2" xfId="45994" xr:uid="{00000000-0005-0000-0000-00007D980000}"/>
    <cellStyle name="Normal 72 3 3 4 2 3" xfId="30770" xr:uid="{00000000-0005-0000-0000-00007E980000}"/>
    <cellStyle name="Normal 72 3 3 4 3" xfId="10652" xr:uid="{00000000-0005-0000-0000-00007F980000}"/>
    <cellStyle name="Normal 72 3 3 4 3 2" xfId="40977" xr:uid="{00000000-0005-0000-0000-000080980000}"/>
    <cellStyle name="Normal 72 3 3 4 3 3" xfId="25753" xr:uid="{00000000-0005-0000-0000-000081980000}"/>
    <cellStyle name="Normal 72 3 3 4 4" xfId="35964" xr:uid="{00000000-0005-0000-0000-000082980000}"/>
    <cellStyle name="Normal 72 3 3 4 5" xfId="20740" xr:uid="{00000000-0005-0000-0000-000083980000}"/>
    <cellStyle name="Normal 72 3 3 5" xfId="12330" xr:uid="{00000000-0005-0000-0000-000084980000}"/>
    <cellStyle name="Normal 72 3 3 5 2" xfId="42652" xr:uid="{00000000-0005-0000-0000-000085980000}"/>
    <cellStyle name="Normal 72 3 3 5 3" xfId="27428" xr:uid="{00000000-0005-0000-0000-000086980000}"/>
    <cellStyle name="Normal 72 3 3 6" xfId="7309" xr:uid="{00000000-0005-0000-0000-000087980000}"/>
    <cellStyle name="Normal 72 3 3 6 2" xfId="37635" xr:uid="{00000000-0005-0000-0000-000088980000}"/>
    <cellStyle name="Normal 72 3 3 6 3" xfId="22411" xr:uid="{00000000-0005-0000-0000-000089980000}"/>
    <cellStyle name="Normal 72 3 3 7" xfId="32623" xr:uid="{00000000-0005-0000-0000-00008A980000}"/>
    <cellStyle name="Normal 72 3 3 8" xfId="17398" xr:uid="{00000000-0005-0000-0000-00008B980000}"/>
    <cellStyle name="Normal 72 3 4" xfId="2656" xr:uid="{00000000-0005-0000-0000-00008C980000}"/>
    <cellStyle name="Normal 72 3 4 2" xfId="4346" xr:uid="{00000000-0005-0000-0000-00008D980000}"/>
    <cellStyle name="Normal 72 3 4 2 2" xfId="14419" xr:uid="{00000000-0005-0000-0000-00008E980000}"/>
    <cellStyle name="Normal 72 3 4 2 2 2" xfId="44741" xr:uid="{00000000-0005-0000-0000-00008F980000}"/>
    <cellStyle name="Normal 72 3 4 2 2 3" xfId="29517" xr:uid="{00000000-0005-0000-0000-000090980000}"/>
    <cellStyle name="Normal 72 3 4 2 3" xfId="9399" xr:uid="{00000000-0005-0000-0000-000091980000}"/>
    <cellStyle name="Normal 72 3 4 2 3 2" xfId="39724" xr:uid="{00000000-0005-0000-0000-000092980000}"/>
    <cellStyle name="Normal 72 3 4 2 3 3" xfId="24500" xr:uid="{00000000-0005-0000-0000-000093980000}"/>
    <cellStyle name="Normal 72 3 4 2 4" xfId="34711" xr:uid="{00000000-0005-0000-0000-000094980000}"/>
    <cellStyle name="Normal 72 3 4 2 5" xfId="19487" xr:uid="{00000000-0005-0000-0000-000095980000}"/>
    <cellStyle name="Normal 72 3 4 3" xfId="6038" xr:uid="{00000000-0005-0000-0000-000096980000}"/>
    <cellStyle name="Normal 72 3 4 3 2" xfId="16090" xr:uid="{00000000-0005-0000-0000-000097980000}"/>
    <cellStyle name="Normal 72 3 4 3 2 2" xfId="46412" xr:uid="{00000000-0005-0000-0000-000098980000}"/>
    <cellStyle name="Normal 72 3 4 3 2 3" xfId="31188" xr:uid="{00000000-0005-0000-0000-000099980000}"/>
    <cellStyle name="Normal 72 3 4 3 3" xfId="11070" xr:uid="{00000000-0005-0000-0000-00009A980000}"/>
    <cellStyle name="Normal 72 3 4 3 3 2" xfId="41395" xr:uid="{00000000-0005-0000-0000-00009B980000}"/>
    <cellStyle name="Normal 72 3 4 3 3 3" xfId="26171" xr:uid="{00000000-0005-0000-0000-00009C980000}"/>
    <cellStyle name="Normal 72 3 4 3 4" xfId="36382" xr:uid="{00000000-0005-0000-0000-00009D980000}"/>
    <cellStyle name="Normal 72 3 4 3 5" xfId="21158" xr:uid="{00000000-0005-0000-0000-00009E980000}"/>
    <cellStyle name="Normal 72 3 4 4" xfId="12748" xr:uid="{00000000-0005-0000-0000-00009F980000}"/>
    <cellStyle name="Normal 72 3 4 4 2" xfId="43070" xr:uid="{00000000-0005-0000-0000-0000A0980000}"/>
    <cellStyle name="Normal 72 3 4 4 3" xfId="27846" xr:uid="{00000000-0005-0000-0000-0000A1980000}"/>
    <cellStyle name="Normal 72 3 4 5" xfId="7727" xr:uid="{00000000-0005-0000-0000-0000A2980000}"/>
    <cellStyle name="Normal 72 3 4 5 2" xfId="38053" xr:uid="{00000000-0005-0000-0000-0000A3980000}"/>
    <cellStyle name="Normal 72 3 4 5 3" xfId="22829" xr:uid="{00000000-0005-0000-0000-0000A4980000}"/>
    <cellStyle name="Normal 72 3 4 6" xfId="33041" xr:uid="{00000000-0005-0000-0000-0000A5980000}"/>
    <cellStyle name="Normal 72 3 4 7" xfId="17816" xr:uid="{00000000-0005-0000-0000-0000A6980000}"/>
    <cellStyle name="Normal 72 3 5" xfId="3509" xr:uid="{00000000-0005-0000-0000-0000A7980000}"/>
    <cellStyle name="Normal 72 3 5 2" xfId="13583" xr:uid="{00000000-0005-0000-0000-0000A8980000}"/>
    <cellStyle name="Normal 72 3 5 2 2" xfId="43905" xr:uid="{00000000-0005-0000-0000-0000A9980000}"/>
    <cellStyle name="Normal 72 3 5 2 3" xfId="28681" xr:uid="{00000000-0005-0000-0000-0000AA980000}"/>
    <cellStyle name="Normal 72 3 5 3" xfId="8563" xr:uid="{00000000-0005-0000-0000-0000AB980000}"/>
    <cellStyle name="Normal 72 3 5 3 2" xfId="38888" xr:uid="{00000000-0005-0000-0000-0000AC980000}"/>
    <cellStyle name="Normal 72 3 5 3 3" xfId="23664" xr:uid="{00000000-0005-0000-0000-0000AD980000}"/>
    <cellStyle name="Normal 72 3 5 4" xfId="33875" xr:uid="{00000000-0005-0000-0000-0000AE980000}"/>
    <cellStyle name="Normal 72 3 5 5" xfId="18651" xr:uid="{00000000-0005-0000-0000-0000AF980000}"/>
    <cellStyle name="Normal 72 3 6" xfId="5202" xr:uid="{00000000-0005-0000-0000-0000B0980000}"/>
    <cellStyle name="Normal 72 3 6 2" xfId="15254" xr:uid="{00000000-0005-0000-0000-0000B1980000}"/>
    <cellStyle name="Normal 72 3 6 2 2" xfId="45576" xr:uid="{00000000-0005-0000-0000-0000B2980000}"/>
    <cellStyle name="Normal 72 3 6 2 3" xfId="30352" xr:uid="{00000000-0005-0000-0000-0000B3980000}"/>
    <cellStyle name="Normal 72 3 6 3" xfId="10234" xr:uid="{00000000-0005-0000-0000-0000B4980000}"/>
    <cellStyle name="Normal 72 3 6 3 2" xfId="40559" xr:uid="{00000000-0005-0000-0000-0000B5980000}"/>
    <cellStyle name="Normal 72 3 6 3 3" xfId="25335" xr:uid="{00000000-0005-0000-0000-0000B6980000}"/>
    <cellStyle name="Normal 72 3 6 4" xfId="35546" xr:uid="{00000000-0005-0000-0000-0000B7980000}"/>
    <cellStyle name="Normal 72 3 6 5" xfId="20322" xr:uid="{00000000-0005-0000-0000-0000B8980000}"/>
    <cellStyle name="Normal 72 3 7" xfId="11912" xr:uid="{00000000-0005-0000-0000-0000B9980000}"/>
    <cellStyle name="Normal 72 3 7 2" xfId="42234" xr:uid="{00000000-0005-0000-0000-0000BA980000}"/>
    <cellStyle name="Normal 72 3 7 3" xfId="27010" xr:uid="{00000000-0005-0000-0000-0000BB980000}"/>
    <cellStyle name="Normal 72 3 8" xfId="6891" xr:uid="{00000000-0005-0000-0000-0000BC980000}"/>
    <cellStyle name="Normal 72 3 8 2" xfId="37217" xr:uid="{00000000-0005-0000-0000-0000BD980000}"/>
    <cellStyle name="Normal 72 3 8 3" xfId="21993" xr:uid="{00000000-0005-0000-0000-0000BE980000}"/>
    <cellStyle name="Normal 72 3 9" xfId="32206" xr:uid="{00000000-0005-0000-0000-0000BF980000}"/>
    <cellStyle name="Normal 72 4" xfId="1916" xr:uid="{00000000-0005-0000-0000-0000C0980000}"/>
    <cellStyle name="Normal 72 4 2" xfId="2339" xr:uid="{00000000-0005-0000-0000-0000C1980000}"/>
    <cellStyle name="Normal 72 4 2 2" xfId="3178" xr:uid="{00000000-0005-0000-0000-0000C2980000}"/>
    <cellStyle name="Normal 72 4 2 2 2" xfId="4868" xr:uid="{00000000-0005-0000-0000-0000C3980000}"/>
    <cellStyle name="Normal 72 4 2 2 2 2" xfId="14941" xr:uid="{00000000-0005-0000-0000-0000C4980000}"/>
    <cellStyle name="Normal 72 4 2 2 2 2 2" xfId="45263" xr:uid="{00000000-0005-0000-0000-0000C5980000}"/>
    <cellStyle name="Normal 72 4 2 2 2 2 3" xfId="30039" xr:uid="{00000000-0005-0000-0000-0000C6980000}"/>
    <cellStyle name="Normal 72 4 2 2 2 3" xfId="9921" xr:uid="{00000000-0005-0000-0000-0000C7980000}"/>
    <cellStyle name="Normal 72 4 2 2 2 3 2" xfId="40246" xr:uid="{00000000-0005-0000-0000-0000C8980000}"/>
    <cellStyle name="Normal 72 4 2 2 2 3 3" xfId="25022" xr:uid="{00000000-0005-0000-0000-0000C9980000}"/>
    <cellStyle name="Normal 72 4 2 2 2 4" xfId="35233" xr:uid="{00000000-0005-0000-0000-0000CA980000}"/>
    <cellStyle name="Normal 72 4 2 2 2 5" xfId="20009" xr:uid="{00000000-0005-0000-0000-0000CB980000}"/>
    <cellStyle name="Normal 72 4 2 2 3" xfId="6560" xr:uid="{00000000-0005-0000-0000-0000CC980000}"/>
    <cellStyle name="Normal 72 4 2 2 3 2" xfId="16612" xr:uid="{00000000-0005-0000-0000-0000CD980000}"/>
    <cellStyle name="Normal 72 4 2 2 3 2 2" xfId="46934" xr:uid="{00000000-0005-0000-0000-0000CE980000}"/>
    <cellStyle name="Normal 72 4 2 2 3 2 3" xfId="31710" xr:uid="{00000000-0005-0000-0000-0000CF980000}"/>
    <cellStyle name="Normal 72 4 2 2 3 3" xfId="11592" xr:uid="{00000000-0005-0000-0000-0000D0980000}"/>
    <cellStyle name="Normal 72 4 2 2 3 3 2" xfId="41917" xr:uid="{00000000-0005-0000-0000-0000D1980000}"/>
    <cellStyle name="Normal 72 4 2 2 3 3 3" xfId="26693" xr:uid="{00000000-0005-0000-0000-0000D2980000}"/>
    <cellStyle name="Normal 72 4 2 2 3 4" xfId="36904" xr:uid="{00000000-0005-0000-0000-0000D3980000}"/>
    <cellStyle name="Normal 72 4 2 2 3 5" xfId="21680" xr:uid="{00000000-0005-0000-0000-0000D4980000}"/>
    <cellStyle name="Normal 72 4 2 2 4" xfId="13270" xr:uid="{00000000-0005-0000-0000-0000D5980000}"/>
    <cellStyle name="Normal 72 4 2 2 4 2" xfId="43592" xr:uid="{00000000-0005-0000-0000-0000D6980000}"/>
    <cellStyle name="Normal 72 4 2 2 4 3" xfId="28368" xr:uid="{00000000-0005-0000-0000-0000D7980000}"/>
    <cellStyle name="Normal 72 4 2 2 5" xfId="8249" xr:uid="{00000000-0005-0000-0000-0000D8980000}"/>
    <cellStyle name="Normal 72 4 2 2 5 2" xfId="38575" xr:uid="{00000000-0005-0000-0000-0000D9980000}"/>
    <cellStyle name="Normal 72 4 2 2 5 3" xfId="23351" xr:uid="{00000000-0005-0000-0000-0000DA980000}"/>
    <cellStyle name="Normal 72 4 2 2 6" xfId="33563" xr:uid="{00000000-0005-0000-0000-0000DB980000}"/>
    <cellStyle name="Normal 72 4 2 2 7" xfId="18338" xr:uid="{00000000-0005-0000-0000-0000DC980000}"/>
    <cellStyle name="Normal 72 4 2 3" xfId="4031" xr:uid="{00000000-0005-0000-0000-0000DD980000}"/>
    <cellStyle name="Normal 72 4 2 3 2" xfId="14105" xr:uid="{00000000-0005-0000-0000-0000DE980000}"/>
    <cellStyle name="Normal 72 4 2 3 2 2" xfId="44427" xr:uid="{00000000-0005-0000-0000-0000DF980000}"/>
    <cellStyle name="Normal 72 4 2 3 2 3" xfId="29203" xr:uid="{00000000-0005-0000-0000-0000E0980000}"/>
    <cellStyle name="Normal 72 4 2 3 3" xfId="9085" xr:uid="{00000000-0005-0000-0000-0000E1980000}"/>
    <cellStyle name="Normal 72 4 2 3 3 2" xfId="39410" xr:uid="{00000000-0005-0000-0000-0000E2980000}"/>
    <cellStyle name="Normal 72 4 2 3 3 3" xfId="24186" xr:uid="{00000000-0005-0000-0000-0000E3980000}"/>
    <cellStyle name="Normal 72 4 2 3 4" xfId="34397" xr:uid="{00000000-0005-0000-0000-0000E4980000}"/>
    <cellStyle name="Normal 72 4 2 3 5" xfId="19173" xr:uid="{00000000-0005-0000-0000-0000E5980000}"/>
    <cellStyle name="Normal 72 4 2 4" xfId="5724" xr:uid="{00000000-0005-0000-0000-0000E6980000}"/>
    <cellStyle name="Normal 72 4 2 4 2" xfId="15776" xr:uid="{00000000-0005-0000-0000-0000E7980000}"/>
    <cellStyle name="Normal 72 4 2 4 2 2" xfId="46098" xr:uid="{00000000-0005-0000-0000-0000E8980000}"/>
    <cellStyle name="Normal 72 4 2 4 2 3" xfId="30874" xr:uid="{00000000-0005-0000-0000-0000E9980000}"/>
    <cellStyle name="Normal 72 4 2 4 3" xfId="10756" xr:uid="{00000000-0005-0000-0000-0000EA980000}"/>
    <cellStyle name="Normal 72 4 2 4 3 2" xfId="41081" xr:uid="{00000000-0005-0000-0000-0000EB980000}"/>
    <cellStyle name="Normal 72 4 2 4 3 3" xfId="25857" xr:uid="{00000000-0005-0000-0000-0000EC980000}"/>
    <cellStyle name="Normal 72 4 2 4 4" xfId="36068" xr:uid="{00000000-0005-0000-0000-0000ED980000}"/>
    <cellStyle name="Normal 72 4 2 4 5" xfId="20844" xr:uid="{00000000-0005-0000-0000-0000EE980000}"/>
    <cellStyle name="Normal 72 4 2 5" xfId="12434" xr:uid="{00000000-0005-0000-0000-0000EF980000}"/>
    <cellStyle name="Normal 72 4 2 5 2" xfId="42756" xr:uid="{00000000-0005-0000-0000-0000F0980000}"/>
    <cellStyle name="Normal 72 4 2 5 3" xfId="27532" xr:uid="{00000000-0005-0000-0000-0000F1980000}"/>
    <cellStyle name="Normal 72 4 2 6" xfId="7413" xr:uid="{00000000-0005-0000-0000-0000F2980000}"/>
    <cellStyle name="Normal 72 4 2 6 2" xfId="37739" xr:uid="{00000000-0005-0000-0000-0000F3980000}"/>
    <cellStyle name="Normal 72 4 2 6 3" xfId="22515" xr:uid="{00000000-0005-0000-0000-0000F4980000}"/>
    <cellStyle name="Normal 72 4 2 7" xfId="32727" xr:uid="{00000000-0005-0000-0000-0000F5980000}"/>
    <cellStyle name="Normal 72 4 2 8" xfId="17502" xr:uid="{00000000-0005-0000-0000-0000F6980000}"/>
    <cellStyle name="Normal 72 4 3" xfId="2760" xr:uid="{00000000-0005-0000-0000-0000F7980000}"/>
    <cellStyle name="Normal 72 4 3 2" xfId="4450" xr:uid="{00000000-0005-0000-0000-0000F8980000}"/>
    <cellStyle name="Normal 72 4 3 2 2" xfId="14523" xr:uid="{00000000-0005-0000-0000-0000F9980000}"/>
    <cellStyle name="Normal 72 4 3 2 2 2" xfId="44845" xr:uid="{00000000-0005-0000-0000-0000FA980000}"/>
    <cellStyle name="Normal 72 4 3 2 2 3" xfId="29621" xr:uid="{00000000-0005-0000-0000-0000FB980000}"/>
    <cellStyle name="Normal 72 4 3 2 3" xfId="9503" xr:uid="{00000000-0005-0000-0000-0000FC980000}"/>
    <cellStyle name="Normal 72 4 3 2 3 2" xfId="39828" xr:uid="{00000000-0005-0000-0000-0000FD980000}"/>
    <cellStyle name="Normal 72 4 3 2 3 3" xfId="24604" xr:uid="{00000000-0005-0000-0000-0000FE980000}"/>
    <cellStyle name="Normal 72 4 3 2 4" xfId="34815" xr:uid="{00000000-0005-0000-0000-0000FF980000}"/>
    <cellStyle name="Normal 72 4 3 2 5" xfId="19591" xr:uid="{00000000-0005-0000-0000-000000990000}"/>
    <cellStyle name="Normal 72 4 3 3" xfId="6142" xr:uid="{00000000-0005-0000-0000-000001990000}"/>
    <cellStyle name="Normal 72 4 3 3 2" xfId="16194" xr:uid="{00000000-0005-0000-0000-000002990000}"/>
    <cellStyle name="Normal 72 4 3 3 2 2" xfId="46516" xr:uid="{00000000-0005-0000-0000-000003990000}"/>
    <cellStyle name="Normal 72 4 3 3 2 3" xfId="31292" xr:uid="{00000000-0005-0000-0000-000004990000}"/>
    <cellStyle name="Normal 72 4 3 3 3" xfId="11174" xr:uid="{00000000-0005-0000-0000-000005990000}"/>
    <cellStyle name="Normal 72 4 3 3 3 2" xfId="41499" xr:uid="{00000000-0005-0000-0000-000006990000}"/>
    <cellStyle name="Normal 72 4 3 3 3 3" xfId="26275" xr:uid="{00000000-0005-0000-0000-000007990000}"/>
    <cellStyle name="Normal 72 4 3 3 4" xfId="36486" xr:uid="{00000000-0005-0000-0000-000008990000}"/>
    <cellStyle name="Normal 72 4 3 3 5" xfId="21262" xr:uid="{00000000-0005-0000-0000-000009990000}"/>
    <cellStyle name="Normal 72 4 3 4" xfId="12852" xr:uid="{00000000-0005-0000-0000-00000A990000}"/>
    <cellStyle name="Normal 72 4 3 4 2" xfId="43174" xr:uid="{00000000-0005-0000-0000-00000B990000}"/>
    <cellStyle name="Normal 72 4 3 4 3" xfId="27950" xr:uid="{00000000-0005-0000-0000-00000C990000}"/>
    <cellStyle name="Normal 72 4 3 5" xfId="7831" xr:uid="{00000000-0005-0000-0000-00000D990000}"/>
    <cellStyle name="Normal 72 4 3 5 2" xfId="38157" xr:uid="{00000000-0005-0000-0000-00000E990000}"/>
    <cellStyle name="Normal 72 4 3 5 3" xfId="22933" xr:uid="{00000000-0005-0000-0000-00000F990000}"/>
    <cellStyle name="Normal 72 4 3 6" xfId="33145" xr:uid="{00000000-0005-0000-0000-000010990000}"/>
    <cellStyle name="Normal 72 4 3 7" xfId="17920" xr:uid="{00000000-0005-0000-0000-000011990000}"/>
    <cellStyle name="Normal 72 4 4" xfId="3613" xr:uid="{00000000-0005-0000-0000-000012990000}"/>
    <cellStyle name="Normal 72 4 4 2" xfId="13687" xr:uid="{00000000-0005-0000-0000-000013990000}"/>
    <cellStyle name="Normal 72 4 4 2 2" xfId="44009" xr:uid="{00000000-0005-0000-0000-000014990000}"/>
    <cellStyle name="Normal 72 4 4 2 3" xfId="28785" xr:uid="{00000000-0005-0000-0000-000015990000}"/>
    <cellStyle name="Normal 72 4 4 3" xfId="8667" xr:uid="{00000000-0005-0000-0000-000016990000}"/>
    <cellStyle name="Normal 72 4 4 3 2" xfId="38992" xr:uid="{00000000-0005-0000-0000-000017990000}"/>
    <cellStyle name="Normal 72 4 4 3 3" xfId="23768" xr:uid="{00000000-0005-0000-0000-000018990000}"/>
    <cellStyle name="Normal 72 4 4 4" xfId="33979" xr:uid="{00000000-0005-0000-0000-000019990000}"/>
    <cellStyle name="Normal 72 4 4 5" xfId="18755" xr:uid="{00000000-0005-0000-0000-00001A990000}"/>
    <cellStyle name="Normal 72 4 5" xfId="5306" xr:uid="{00000000-0005-0000-0000-00001B990000}"/>
    <cellStyle name="Normal 72 4 5 2" xfId="15358" xr:uid="{00000000-0005-0000-0000-00001C990000}"/>
    <cellStyle name="Normal 72 4 5 2 2" xfId="45680" xr:uid="{00000000-0005-0000-0000-00001D990000}"/>
    <cellStyle name="Normal 72 4 5 2 3" xfId="30456" xr:uid="{00000000-0005-0000-0000-00001E990000}"/>
    <cellStyle name="Normal 72 4 5 3" xfId="10338" xr:uid="{00000000-0005-0000-0000-00001F990000}"/>
    <cellStyle name="Normal 72 4 5 3 2" xfId="40663" xr:uid="{00000000-0005-0000-0000-000020990000}"/>
    <cellStyle name="Normal 72 4 5 3 3" xfId="25439" xr:uid="{00000000-0005-0000-0000-000021990000}"/>
    <cellStyle name="Normal 72 4 5 4" xfId="35650" xr:uid="{00000000-0005-0000-0000-000022990000}"/>
    <cellStyle name="Normal 72 4 5 5" xfId="20426" xr:uid="{00000000-0005-0000-0000-000023990000}"/>
    <cellStyle name="Normal 72 4 6" xfId="12016" xr:uid="{00000000-0005-0000-0000-000024990000}"/>
    <cellStyle name="Normal 72 4 6 2" xfId="42338" xr:uid="{00000000-0005-0000-0000-000025990000}"/>
    <cellStyle name="Normal 72 4 6 3" xfId="27114" xr:uid="{00000000-0005-0000-0000-000026990000}"/>
    <cellStyle name="Normal 72 4 7" xfId="6995" xr:uid="{00000000-0005-0000-0000-000027990000}"/>
    <cellStyle name="Normal 72 4 7 2" xfId="37321" xr:uid="{00000000-0005-0000-0000-000028990000}"/>
    <cellStyle name="Normal 72 4 7 3" xfId="22097" xr:uid="{00000000-0005-0000-0000-000029990000}"/>
    <cellStyle name="Normal 72 4 8" xfId="32309" xr:uid="{00000000-0005-0000-0000-00002A990000}"/>
    <cellStyle name="Normal 72 4 9" xfId="17084" xr:uid="{00000000-0005-0000-0000-00002B990000}"/>
    <cellStyle name="Normal 72 5" xfId="2129" xr:uid="{00000000-0005-0000-0000-00002C990000}"/>
    <cellStyle name="Normal 72 5 2" xfId="2970" xr:uid="{00000000-0005-0000-0000-00002D990000}"/>
    <cellStyle name="Normal 72 5 2 2" xfId="4660" xr:uid="{00000000-0005-0000-0000-00002E990000}"/>
    <cellStyle name="Normal 72 5 2 2 2" xfId="14733" xr:uid="{00000000-0005-0000-0000-00002F990000}"/>
    <cellStyle name="Normal 72 5 2 2 2 2" xfId="45055" xr:uid="{00000000-0005-0000-0000-000030990000}"/>
    <cellStyle name="Normal 72 5 2 2 2 3" xfId="29831" xr:uid="{00000000-0005-0000-0000-000031990000}"/>
    <cellStyle name="Normal 72 5 2 2 3" xfId="9713" xr:uid="{00000000-0005-0000-0000-000032990000}"/>
    <cellStyle name="Normal 72 5 2 2 3 2" xfId="40038" xr:uid="{00000000-0005-0000-0000-000033990000}"/>
    <cellStyle name="Normal 72 5 2 2 3 3" xfId="24814" xr:uid="{00000000-0005-0000-0000-000034990000}"/>
    <cellStyle name="Normal 72 5 2 2 4" xfId="35025" xr:uid="{00000000-0005-0000-0000-000035990000}"/>
    <cellStyle name="Normal 72 5 2 2 5" xfId="19801" xr:uid="{00000000-0005-0000-0000-000036990000}"/>
    <cellStyle name="Normal 72 5 2 3" xfId="6352" xr:uid="{00000000-0005-0000-0000-000037990000}"/>
    <cellStyle name="Normal 72 5 2 3 2" xfId="16404" xr:uid="{00000000-0005-0000-0000-000038990000}"/>
    <cellStyle name="Normal 72 5 2 3 2 2" xfId="46726" xr:uid="{00000000-0005-0000-0000-000039990000}"/>
    <cellStyle name="Normal 72 5 2 3 2 3" xfId="31502" xr:uid="{00000000-0005-0000-0000-00003A990000}"/>
    <cellStyle name="Normal 72 5 2 3 3" xfId="11384" xr:uid="{00000000-0005-0000-0000-00003B990000}"/>
    <cellStyle name="Normal 72 5 2 3 3 2" xfId="41709" xr:uid="{00000000-0005-0000-0000-00003C990000}"/>
    <cellStyle name="Normal 72 5 2 3 3 3" xfId="26485" xr:uid="{00000000-0005-0000-0000-00003D990000}"/>
    <cellStyle name="Normal 72 5 2 3 4" xfId="36696" xr:uid="{00000000-0005-0000-0000-00003E990000}"/>
    <cellStyle name="Normal 72 5 2 3 5" xfId="21472" xr:uid="{00000000-0005-0000-0000-00003F990000}"/>
    <cellStyle name="Normal 72 5 2 4" xfId="13062" xr:uid="{00000000-0005-0000-0000-000040990000}"/>
    <cellStyle name="Normal 72 5 2 4 2" xfId="43384" xr:uid="{00000000-0005-0000-0000-000041990000}"/>
    <cellStyle name="Normal 72 5 2 4 3" xfId="28160" xr:uid="{00000000-0005-0000-0000-000042990000}"/>
    <cellStyle name="Normal 72 5 2 5" xfId="8041" xr:uid="{00000000-0005-0000-0000-000043990000}"/>
    <cellStyle name="Normal 72 5 2 5 2" xfId="38367" xr:uid="{00000000-0005-0000-0000-000044990000}"/>
    <cellStyle name="Normal 72 5 2 5 3" xfId="23143" xr:uid="{00000000-0005-0000-0000-000045990000}"/>
    <cellStyle name="Normal 72 5 2 6" xfId="33355" xr:uid="{00000000-0005-0000-0000-000046990000}"/>
    <cellStyle name="Normal 72 5 2 7" xfId="18130" xr:uid="{00000000-0005-0000-0000-000047990000}"/>
    <cellStyle name="Normal 72 5 3" xfId="3823" xr:uid="{00000000-0005-0000-0000-000048990000}"/>
    <cellStyle name="Normal 72 5 3 2" xfId="13897" xr:uid="{00000000-0005-0000-0000-000049990000}"/>
    <cellStyle name="Normal 72 5 3 2 2" xfId="44219" xr:uid="{00000000-0005-0000-0000-00004A990000}"/>
    <cellStyle name="Normal 72 5 3 2 3" xfId="28995" xr:uid="{00000000-0005-0000-0000-00004B990000}"/>
    <cellStyle name="Normal 72 5 3 3" xfId="8877" xr:uid="{00000000-0005-0000-0000-00004C990000}"/>
    <cellStyle name="Normal 72 5 3 3 2" xfId="39202" xr:uid="{00000000-0005-0000-0000-00004D990000}"/>
    <cellStyle name="Normal 72 5 3 3 3" xfId="23978" xr:uid="{00000000-0005-0000-0000-00004E990000}"/>
    <cellStyle name="Normal 72 5 3 4" xfId="34189" xr:uid="{00000000-0005-0000-0000-00004F990000}"/>
    <cellStyle name="Normal 72 5 3 5" xfId="18965" xr:uid="{00000000-0005-0000-0000-000050990000}"/>
    <cellStyle name="Normal 72 5 4" xfId="5516" xr:uid="{00000000-0005-0000-0000-000051990000}"/>
    <cellStyle name="Normal 72 5 4 2" xfId="15568" xr:uid="{00000000-0005-0000-0000-000052990000}"/>
    <cellStyle name="Normal 72 5 4 2 2" xfId="45890" xr:uid="{00000000-0005-0000-0000-000053990000}"/>
    <cellStyle name="Normal 72 5 4 2 3" xfId="30666" xr:uid="{00000000-0005-0000-0000-000054990000}"/>
    <cellStyle name="Normal 72 5 4 3" xfId="10548" xr:uid="{00000000-0005-0000-0000-000055990000}"/>
    <cellStyle name="Normal 72 5 4 3 2" xfId="40873" xr:uid="{00000000-0005-0000-0000-000056990000}"/>
    <cellStyle name="Normal 72 5 4 3 3" xfId="25649" xr:uid="{00000000-0005-0000-0000-000057990000}"/>
    <cellStyle name="Normal 72 5 4 4" xfId="35860" xr:uid="{00000000-0005-0000-0000-000058990000}"/>
    <cellStyle name="Normal 72 5 4 5" xfId="20636" xr:uid="{00000000-0005-0000-0000-000059990000}"/>
    <cellStyle name="Normal 72 5 5" xfId="12226" xr:uid="{00000000-0005-0000-0000-00005A990000}"/>
    <cellStyle name="Normal 72 5 5 2" xfId="42548" xr:uid="{00000000-0005-0000-0000-00005B990000}"/>
    <cellStyle name="Normal 72 5 5 3" xfId="27324" xr:uid="{00000000-0005-0000-0000-00005C990000}"/>
    <cellStyle name="Normal 72 5 6" xfId="7205" xr:uid="{00000000-0005-0000-0000-00005D990000}"/>
    <cellStyle name="Normal 72 5 6 2" xfId="37531" xr:uid="{00000000-0005-0000-0000-00005E990000}"/>
    <cellStyle name="Normal 72 5 6 3" xfId="22307" xr:uid="{00000000-0005-0000-0000-00005F990000}"/>
    <cellStyle name="Normal 72 5 7" xfId="32519" xr:uid="{00000000-0005-0000-0000-000060990000}"/>
    <cellStyle name="Normal 72 5 8" xfId="17294" xr:uid="{00000000-0005-0000-0000-000061990000}"/>
    <cellStyle name="Normal 72 6" xfId="2550" xr:uid="{00000000-0005-0000-0000-000062990000}"/>
    <cellStyle name="Normal 72 6 2" xfId="4242" xr:uid="{00000000-0005-0000-0000-000063990000}"/>
    <cellStyle name="Normal 72 6 2 2" xfId="14315" xr:uid="{00000000-0005-0000-0000-000064990000}"/>
    <cellStyle name="Normal 72 6 2 2 2" xfId="44637" xr:uid="{00000000-0005-0000-0000-000065990000}"/>
    <cellStyle name="Normal 72 6 2 2 3" xfId="29413" xr:uid="{00000000-0005-0000-0000-000066990000}"/>
    <cellStyle name="Normal 72 6 2 3" xfId="9295" xr:uid="{00000000-0005-0000-0000-000067990000}"/>
    <cellStyle name="Normal 72 6 2 3 2" xfId="39620" xr:uid="{00000000-0005-0000-0000-000068990000}"/>
    <cellStyle name="Normal 72 6 2 3 3" xfId="24396" xr:uid="{00000000-0005-0000-0000-000069990000}"/>
    <cellStyle name="Normal 72 6 2 4" xfId="34607" xr:uid="{00000000-0005-0000-0000-00006A990000}"/>
    <cellStyle name="Normal 72 6 2 5" xfId="19383" xr:uid="{00000000-0005-0000-0000-00006B990000}"/>
    <cellStyle name="Normal 72 6 3" xfId="5934" xr:uid="{00000000-0005-0000-0000-00006C990000}"/>
    <cellStyle name="Normal 72 6 3 2" xfId="15986" xr:uid="{00000000-0005-0000-0000-00006D990000}"/>
    <cellStyle name="Normal 72 6 3 2 2" xfId="46308" xr:uid="{00000000-0005-0000-0000-00006E990000}"/>
    <cellStyle name="Normal 72 6 3 2 3" xfId="31084" xr:uid="{00000000-0005-0000-0000-00006F990000}"/>
    <cellStyle name="Normal 72 6 3 3" xfId="10966" xr:uid="{00000000-0005-0000-0000-000070990000}"/>
    <cellStyle name="Normal 72 6 3 3 2" xfId="41291" xr:uid="{00000000-0005-0000-0000-000071990000}"/>
    <cellStyle name="Normal 72 6 3 3 3" xfId="26067" xr:uid="{00000000-0005-0000-0000-000072990000}"/>
    <cellStyle name="Normal 72 6 3 4" xfId="36278" xr:uid="{00000000-0005-0000-0000-000073990000}"/>
    <cellStyle name="Normal 72 6 3 5" xfId="21054" xr:uid="{00000000-0005-0000-0000-000074990000}"/>
    <cellStyle name="Normal 72 6 4" xfId="12644" xr:uid="{00000000-0005-0000-0000-000075990000}"/>
    <cellStyle name="Normal 72 6 4 2" xfId="42966" xr:uid="{00000000-0005-0000-0000-000076990000}"/>
    <cellStyle name="Normal 72 6 4 3" xfId="27742" xr:uid="{00000000-0005-0000-0000-000077990000}"/>
    <cellStyle name="Normal 72 6 5" xfId="7623" xr:uid="{00000000-0005-0000-0000-000078990000}"/>
    <cellStyle name="Normal 72 6 5 2" xfId="37949" xr:uid="{00000000-0005-0000-0000-000079990000}"/>
    <cellStyle name="Normal 72 6 5 3" xfId="22725" xr:uid="{00000000-0005-0000-0000-00007A990000}"/>
    <cellStyle name="Normal 72 6 6" xfId="32937" xr:uid="{00000000-0005-0000-0000-00007B990000}"/>
    <cellStyle name="Normal 72 6 7" xfId="17712" xr:uid="{00000000-0005-0000-0000-00007C990000}"/>
    <cellStyle name="Normal 72 7" xfId="3402" xr:uid="{00000000-0005-0000-0000-00007D990000}"/>
    <cellStyle name="Normal 72 7 2" xfId="13479" xr:uid="{00000000-0005-0000-0000-00007E990000}"/>
    <cellStyle name="Normal 72 7 2 2" xfId="43801" xr:uid="{00000000-0005-0000-0000-00007F990000}"/>
    <cellStyle name="Normal 72 7 2 3" xfId="28577" xr:uid="{00000000-0005-0000-0000-000080990000}"/>
    <cellStyle name="Normal 72 7 3" xfId="8459" xr:uid="{00000000-0005-0000-0000-000081990000}"/>
    <cellStyle name="Normal 72 7 3 2" xfId="38784" xr:uid="{00000000-0005-0000-0000-000082990000}"/>
    <cellStyle name="Normal 72 7 3 3" xfId="23560" xr:uid="{00000000-0005-0000-0000-000083990000}"/>
    <cellStyle name="Normal 72 7 4" xfId="33771" xr:uid="{00000000-0005-0000-0000-000084990000}"/>
    <cellStyle name="Normal 72 7 5" xfId="18547" xr:uid="{00000000-0005-0000-0000-000085990000}"/>
    <cellStyle name="Normal 72 8" xfId="5096" xr:uid="{00000000-0005-0000-0000-000086990000}"/>
    <cellStyle name="Normal 72 8 2" xfId="15150" xr:uid="{00000000-0005-0000-0000-000087990000}"/>
    <cellStyle name="Normal 72 8 2 2" xfId="45472" xr:uid="{00000000-0005-0000-0000-000088990000}"/>
    <cellStyle name="Normal 72 8 2 3" xfId="30248" xr:uid="{00000000-0005-0000-0000-000089990000}"/>
    <cellStyle name="Normal 72 8 3" xfId="10130" xr:uid="{00000000-0005-0000-0000-00008A990000}"/>
    <cellStyle name="Normal 72 8 3 2" xfId="40455" xr:uid="{00000000-0005-0000-0000-00008B990000}"/>
    <cellStyle name="Normal 72 8 3 3" xfId="25231" xr:uid="{00000000-0005-0000-0000-00008C990000}"/>
    <cellStyle name="Normal 72 8 4" xfId="35442" xr:uid="{00000000-0005-0000-0000-00008D990000}"/>
    <cellStyle name="Normal 72 8 5" xfId="20218" xr:uid="{00000000-0005-0000-0000-00008E990000}"/>
    <cellStyle name="Normal 72 9" xfId="11806" xr:uid="{00000000-0005-0000-0000-00008F990000}"/>
    <cellStyle name="Normal 72 9 2" xfId="42130" xr:uid="{00000000-0005-0000-0000-000090990000}"/>
    <cellStyle name="Normal 72 9 3" xfId="26906" xr:uid="{00000000-0005-0000-0000-000091990000}"/>
    <cellStyle name="Normal 73" xfId="1489" xr:uid="{00000000-0005-0000-0000-000092990000}"/>
    <cellStyle name="Normal 73 10" xfId="6786" xr:uid="{00000000-0005-0000-0000-000093990000}"/>
    <cellStyle name="Normal 73 10 2" xfId="37114" xr:uid="{00000000-0005-0000-0000-000094990000}"/>
    <cellStyle name="Normal 73 10 3" xfId="21890" xr:uid="{00000000-0005-0000-0000-000095990000}"/>
    <cellStyle name="Normal 73 11" xfId="32105" xr:uid="{00000000-0005-0000-0000-000096990000}"/>
    <cellStyle name="Normal 73 12" xfId="16875" xr:uid="{00000000-0005-0000-0000-000097990000}"/>
    <cellStyle name="Normal 73 13" xfId="47316" xr:uid="{00000000-0005-0000-0000-000098990000}"/>
    <cellStyle name="Normal 73 2" xfId="1750" xr:uid="{00000000-0005-0000-0000-000099990000}"/>
    <cellStyle name="Normal 73 2 10" xfId="32156" xr:uid="{00000000-0005-0000-0000-00009A990000}"/>
    <cellStyle name="Normal 73 2 11" xfId="16929" xr:uid="{00000000-0005-0000-0000-00009B990000}"/>
    <cellStyle name="Normal 73 2 2" xfId="1858" xr:uid="{00000000-0005-0000-0000-00009C990000}"/>
    <cellStyle name="Normal 73 2 2 10" xfId="17033" xr:uid="{00000000-0005-0000-0000-00009D990000}"/>
    <cellStyle name="Normal 73 2 2 2" xfId="2075" xr:uid="{00000000-0005-0000-0000-00009E990000}"/>
    <cellStyle name="Normal 73 2 2 2 2" xfId="2496" xr:uid="{00000000-0005-0000-0000-00009F990000}"/>
    <cellStyle name="Normal 73 2 2 2 2 2" xfId="3335" xr:uid="{00000000-0005-0000-0000-0000A0990000}"/>
    <cellStyle name="Normal 73 2 2 2 2 2 2" xfId="5025" xr:uid="{00000000-0005-0000-0000-0000A1990000}"/>
    <cellStyle name="Normal 73 2 2 2 2 2 2 2" xfId="15098" xr:uid="{00000000-0005-0000-0000-0000A2990000}"/>
    <cellStyle name="Normal 73 2 2 2 2 2 2 2 2" xfId="45420" xr:uid="{00000000-0005-0000-0000-0000A3990000}"/>
    <cellStyle name="Normal 73 2 2 2 2 2 2 2 3" xfId="30196" xr:uid="{00000000-0005-0000-0000-0000A4990000}"/>
    <cellStyle name="Normal 73 2 2 2 2 2 2 3" xfId="10078" xr:uid="{00000000-0005-0000-0000-0000A5990000}"/>
    <cellStyle name="Normal 73 2 2 2 2 2 2 3 2" xfId="40403" xr:uid="{00000000-0005-0000-0000-0000A6990000}"/>
    <cellStyle name="Normal 73 2 2 2 2 2 2 3 3" xfId="25179" xr:uid="{00000000-0005-0000-0000-0000A7990000}"/>
    <cellStyle name="Normal 73 2 2 2 2 2 2 4" xfId="35390" xr:uid="{00000000-0005-0000-0000-0000A8990000}"/>
    <cellStyle name="Normal 73 2 2 2 2 2 2 5" xfId="20166" xr:uid="{00000000-0005-0000-0000-0000A9990000}"/>
    <cellStyle name="Normal 73 2 2 2 2 2 3" xfId="6717" xr:uid="{00000000-0005-0000-0000-0000AA990000}"/>
    <cellStyle name="Normal 73 2 2 2 2 2 3 2" xfId="16769" xr:uid="{00000000-0005-0000-0000-0000AB990000}"/>
    <cellStyle name="Normal 73 2 2 2 2 2 3 2 2" xfId="47091" xr:uid="{00000000-0005-0000-0000-0000AC990000}"/>
    <cellStyle name="Normal 73 2 2 2 2 2 3 2 3" xfId="31867" xr:uid="{00000000-0005-0000-0000-0000AD990000}"/>
    <cellStyle name="Normal 73 2 2 2 2 2 3 3" xfId="11749" xr:uid="{00000000-0005-0000-0000-0000AE990000}"/>
    <cellStyle name="Normal 73 2 2 2 2 2 3 3 2" xfId="42074" xr:uid="{00000000-0005-0000-0000-0000AF990000}"/>
    <cellStyle name="Normal 73 2 2 2 2 2 3 3 3" xfId="26850" xr:uid="{00000000-0005-0000-0000-0000B0990000}"/>
    <cellStyle name="Normal 73 2 2 2 2 2 3 4" xfId="37061" xr:uid="{00000000-0005-0000-0000-0000B1990000}"/>
    <cellStyle name="Normal 73 2 2 2 2 2 3 5" xfId="21837" xr:uid="{00000000-0005-0000-0000-0000B2990000}"/>
    <cellStyle name="Normal 73 2 2 2 2 2 4" xfId="13427" xr:uid="{00000000-0005-0000-0000-0000B3990000}"/>
    <cellStyle name="Normal 73 2 2 2 2 2 4 2" xfId="43749" xr:uid="{00000000-0005-0000-0000-0000B4990000}"/>
    <cellStyle name="Normal 73 2 2 2 2 2 4 3" xfId="28525" xr:uid="{00000000-0005-0000-0000-0000B5990000}"/>
    <cellStyle name="Normal 73 2 2 2 2 2 5" xfId="8406" xr:uid="{00000000-0005-0000-0000-0000B6990000}"/>
    <cellStyle name="Normal 73 2 2 2 2 2 5 2" xfId="38732" xr:uid="{00000000-0005-0000-0000-0000B7990000}"/>
    <cellStyle name="Normal 73 2 2 2 2 2 5 3" xfId="23508" xr:uid="{00000000-0005-0000-0000-0000B8990000}"/>
    <cellStyle name="Normal 73 2 2 2 2 2 6" xfId="33720" xr:uid="{00000000-0005-0000-0000-0000B9990000}"/>
    <cellStyle name="Normal 73 2 2 2 2 2 7" xfId="18495" xr:uid="{00000000-0005-0000-0000-0000BA990000}"/>
    <cellStyle name="Normal 73 2 2 2 2 3" xfId="4188" xr:uid="{00000000-0005-0000-0000-0000BB990000}"/>
    <cellStyle name="Normal 73 2 2 2 2 3 2" xfId="14262" xr:uid="{00000000-0005-0000-0000-0000BC990000}"/>
    <cellStyle name="Normal 73 2 2 2 2 3 2 2" xfId="44584" xr:uid="{00000000-0005-0000-0000-0000BD990000}"/>
    <cellStyle name="Normal 73 2 2 2 2 3 2 3" xfId="29360" xr:uid="{00000000-0005-0000-0000-0000BE990000}"/>
    <cellStyle name="Normal 73 2 2 2 2 3 3" xfId="9242" xr:uid="{00000000-0005-0000-0000-0000BF990000}"/>
    <cellStyle name="Normal 73 2 2 2 2 3 3 2" xfId="39567" xr:uid="{00000000-0005-0000-0000-0000C0990000}"/>
    <cellStyle name="Normal 73 2 2 2 2 3 3 3" xfId="24343" xr:uid="{00000000-0005-0000-0000-0000C1990000}"/>
    <cellStyle name="Normal 73 2 2 2 2 3 4" xfId="34554" xr:uid="{00000000-0005-0000-0000-0000C2990000}"/>
    <cellStyle name="Normal 73 2 2 2 2 3 5" xfId="19330" xr:uid="{00000000-0005-0000-0000-0000C3990000}"/>
    <cellStyle name="Normal 73 2 2 2 2 4" xfId="5881" xr:uid="{00000000-0005-0000-0000-0000C4990000}"/>
    <cellStyle name="Normal 73 2 2 2 2 4 2" xfId="15933" xr:uid="{00000000-0005-0000-0000-0000C5990000}"/>
    <cellStyle name="Normal 73 2 2 2 2 4 2 2" xfId="46255" xr:uid="{00000000-0005-0000-0000-0000C6990000}"/>
    <cellStyle name="Normal 73 2 2 2 2 4 2 3" xfId="31031" xr:uid="{00000000-0005-0000-0000-0000C7990000}"/>
    <cellStyle name="Normal 73 2 2 2 2 4 3" xfId="10913" xr:uid="{00000000-0005-0000-0000-0000C8990000}"/>
    <cellStyle name="Normal 73 2 2 2 2 4 3 2" xfId="41238" xr:uid="{00000000-0005-0000-0000-0000C9990000}"/>
    <cellStyle name="Normal 73 2 2 2 2 4 3 3" xfId="26014" xr:uid="{00000000-0005-0000-0000-0000CA990000}"/>
    <cellStyle name="Normal 73 2 2 2 2 4 4" xfId="36225" xr:uid="{00000000-0005-0000-0000-0000CB990000}"/>
    <cellStyle name="Normal 73 2 2 2 2 4 5" xfId="21001" xr:uid="{00000000-0005-0000-0000-0000CC990000}"/>
    <cellStyle name="Normal 73 2 2 2 2 5" xfId="12591" xr:uid="{00000000-0005-0000-0000-0000CD990000}"/>
    <cellStyle name="Normal 73 2 2 2 2 5 2" xfId="42913" xr:uid="{00000000-0005-0000-0000-0000CE990000}"/>
    <cellStyle name="Normal 73 2 2 2 2 5 3" xfId="27689" xr:uid="{00000000-0005-0000-0000-0000CF990000}"/>
    <cellStyle name="Normal 73 2 2 2 2 6" xfId="7570" xr:uid="{00000000-0005-0000-0000-0000D0990000}"/>
    <cellStyle name="Normal 73 2 2 2 2 6 2" xfId="37896" xr:uid="{00000000-0005-0000-0000-0000D1990000}"/>
    <cellStyle name="Normal 73 2 2 2 2 6 3" xfId="22672" xr:uid="{00000000-0005-0000-0000-0000D2990000}"/>
    <cellStyle name="Normal 73 2 2 2 2 7" xfId="32884" xr:uid="{00000000-0005-0000-0000-0000D3990000}"/>
    <cellStyle name="Normal 73 2 2 2 2 8" xfId="17659" xr:uid="{00000000-0005-0000-0000-0000D4990000}"/>
    <cellStyle name="Normal 73 2 2 2 3" xfId="2917" xr:uid="{00000000-0005-0000-0000-0000D5990000}"/>
    <cellStyle name="Normal 73 2 2 2 3 2" xfId="4607" xr:uid="{00000000-0005-0000-0000-0000D6990000}"/>
    <cellStyle name="Normal 73 2 2 2 3 2 2" xfId="14680" xr:uid="{00000000-0005-0000-0000-0000D7990000}"/>
    <cellStyle name="Normal 73 2 2 2 3 2 2 2" xfId="45002" xr:uid="{00000000-0005-0000-0000-0000D8990000}"/>
    <cellStyle name="Normal 73 2 2 2 3 2 2 3" xfId="29778" xr:uid="{00000000-0005-0000-0000-0000D9990000}"/>
    <cellStyle name="Normal 73 2 2 2 3 2 3" xfId="9660" xr:uid="{00000000-0005-0000-0000-0000DA990000}"/>
    <cellStyle name="Normal 73 2 2 2 3 2 3 2" xfId="39985" xr:uid="{00000000-0005-0000-0000-0000DB990000}"/>
    <cellStyle name="Normal 73 2 2 2 3 2 3 3" xfId="24761" xr:uid="{00000000-0005-0000-0000-0000DC990000}"/>
    <cellStyle name="Normal 73 2 2 2 3 2 4" xfId="34972" xr:uid="{00000000-0005-0000-0000-0000DD990000}"/>
    <cellStyle name="Normal 73 2 2 2 3 2 5" xfId="19748" xr:uid="{00000000-0005-0000-0000-0000DE990000}"/>
    <cellStyle name="Normal 73 2 2 2 3 3" xfId="6299" xr:uid="{00000000-0005-0000-0000-0000DF990000}"/>
    <cellStyle name="Normal 73 2 2 2 3 3 2" xfId="16351" xr:uid="{00000000-0005-0000-0000-0000E0990000}"/>
    <cellStyle name="Normal 73 2 2 2 3 3 2 2" xfId="46673" xr:uid="{00000000-0005-0000-0000-0000E1990000}"/>
    <cellStyle name="Normal 73 2 2 2 3 3 2 3" xfId="31449" xr:uid="{00000000-0005-0000-0000-0000E2990000}"/>
    <cellStyle name="Normal 73 2 2 2 3 3 3" xfId="11331" xr:uid="{00000000-0005-0000-0000-0000E3990000}"/>
    <cellStyle name="Normal 73 2 2 2 3 3 3 2" xfId="41656" xr:uid="{00000000-0005-0000-0000-0000E4990000}"/>
    <cellStyle name="Normal 73 2 2 2 3 3 3 3" xfId="26432" xr:uid="{00000000-0005-0000-0000-0000E5990000}"/>
    <cellStyle name="Normal 73 2 2 2 3 3 4" xfId="36643" xr:uid="{00000000-0005-0000-0000-0000E6990000}"/>
    <cellStyle name="Normal 73 2 2 2 3 3 5" xfId="21419" xr:uid="{00000000-0005-0000-0000-0000E7990000}"/>
    <cellStyle name="Normal 73 2 2 2 3 4" xfId="13009" xr:uid="{00000000-0005-0000-0000-0000E8990000}"/>
    <cellStyle name="Normal 73 2 2 2 3 4 2" xfId="43331" xr:uid="{00000000-0005-0000-0000-0000E9990000}"/>
    <cellStyle name="Normal 73 2 2 2 3 4 3" xfId="28107" xr:uid="{00000000-0005-0000-0000-0000EA990000}"/>
    <cellStyle name="Normal 73 2 2 2 3 5" xfId="7988" xr:uid="{00000000-0005-0000-0000-0000EB990000}"/>
    <cellStyle name="Normal 73 2 2 2 3 5 2" xfId="38314" xr:uid="{00000000-0005-0000-0000-0000EC990000}"/>
    <cellStyle name="Normal 73 2 2 2 3 5 3" xfId="23090" xr:uid="{00000000-0005-0000-0000-0000ED990000}"/>
    <cellStyle name="Normal 73 2 2 2 3 6" xfId="33302" xr:uid="{00000000-0005-0000-0000-0000EE990000}"/>
    <cellStyle name="Normal 73 2 2 2 3 7" xfId="18077" xr:uid="{00000000-0005-0000-0000-0000EF990000}"/>
    <cellStyle name="Normal 73 2 2 2 4" xfId="3770" xr:uid="{00000000-0005-0000-0000-0000F0990000}"/>
    <cellStyle name="Normal 73 2 2 2 4 2" xfId="13844" xr:uid="{00000000-0005-0000-0000-0000F1990000}"/>
    <cellStyle name="Normal 73 2 2 2 4 2 2" xfId="44166" xr:uid="{00000000-0005-0000-0000-0000F2990000}"/>
    <cellStyle name="Normal 73 2 2 2 4 2 3" xfId="28942" xr:uid="{00000000-0005-0000-0000-0000F3990000}"/>
    <cellStyle name="Normal 73 2 2 2 4 3" xfId="8824" xr:uid="{00000000-0005-0000-0000-0000F4990000}"/>
    <cellStyle name="Normal 73 2 2 2 4 3 2" xfId="39149" xr:uid="{00000000-0005-0000-0000-0000F5990000}"/>
    <cellStyle name="Normal 73 2 2 2 4 3 3" xfId="23925" xr:uid="{00000000-0005-0000-0000-0000F6990000}"/>
    <cellStyle name="Normal 73 2 2 2 4 4" xfId="34136" xr:uid="{00000000-0005-0000-0000-0000F7990000}"/>
    <cellStyle name="Normal 73 2 2 2 4 5" xfId="18912" xr:uid="{00000000-0005-0000-0000-0000F8990000}"/>
    <cellStyle name="Normal 73 2 2 2 5" xfId="5463" xr:uid="{00000000-0005-0000-0000-0000F9990000}"/>
    <cellStyle name="Normal 73 2 2 2 5 2" xfId="15515" xr:uid="{00000000-0005-0000-0000-0000FA990000}"/>
    <cellStyle name="Normal 73 2 2 2 5 2 2" xfId="45837" xr:uid="{00000000-0005-0000-0000-0000FB990000}"/>
    <cellStyle name="Normal 73 2 2 2 5 2 3" xfId="30613" xr:uid="{00000000-0005-0000-0000-0000FC990000}"/>
    <cellStyle name="Normal 73 2 2 2 5 3" xfId="10495" xr:uid="{00000000-0005-0000-0000-0000FD990000}"/>
    <cellStyle name="Normal 73 2 2 2 5 3 2" xfId="40820" xr:uid="{00000000-0005-0000-0000-0000FE990000}"/>
    <cellStyle name="Normal 73 2 2 2 5 3 3" xfId="25596" xr:uid="{00000000-0005-0000-0000-0000FF990000}"/>
    <cellStyle name="Normal 73 2 2 2 5 4" xfId="35807" xr:uid="{00000000-0005-0000-0000-0000009A0000}"/>
    <cellStyle name="Normal 73 2 2 2 5 5" xfId="20583" xr:uid="{00000000-0005-0000-0000-0000019A0000}"/>
    <cellStyle name="Normal 73 2 2 2 6" xfId="12173" xr:uid="{00000000-0005-0000-0000-0000029A0000}"/>
    <cellStyle name="Normal 73 2 2 2 6 2" xfId="42495" xr:uid="{00000000-0005-0000-0000-0000039A0000}"/>
    <cellStyle name="Normal 73 2 2 2 6 3" xfId="27271" xr:uid="{00000000-0005-0000-0000-0000049A0000}"/>
    <cellStyle name="Normal 73 2 2 2 7" xfId="7152" xr:uid="{00000000-0005-0000-0000-0000059A0000}"/>
    <cellStyle name="Normal 73 2 2 2 7 2" xfId="37478" xr:uid="{00000000-0005-0000-0000-0000069A0000}"/>
    <cellStyle name="Normal 73 2 2 2 7 3" xfId="22254" xr:uid="{00000000-0005-0000-0000-0000079A0000}"/>
    <cellStyle name="Normal 73 2 2 2 8" xfId="32466" xr:uid="{00000000-0005-0000-0000-0000089A0000}"/>
    <cellStyle name="Normal 73 2 2 2 9" xfId="17241" xr:uid="{00000000-0005-0000-0000-0000099A0000}"/>
    <cellStyle name="Normal 73 2 2 3" xfId="2288" xr:uid="{00000000-0005-0000-0000-00000A9A0000}"/>
    <cellStyle name="Normal 73 2 2 3 2" xfId="3127" xr:uid="{00000000-0005-0000-0000-00000B9A0000}"/>
    <cellStyle name="Normal 73 2 2 3 2 2" xfId="4817" xr:uid="{00000000-0005-0000-0000-00000C9A0000}"/>
    <cellStyle name="Normal 73 2 2 3 2 2 2" xfId="14890" xr:uid="{00000000-0005-0000-0000-00000D9A0000}"/>
    <cellStyle name="Normal 73 2 2 3 2 2 2 2" xfId="45212" xr:uid="{00000000-0005-0000-0000-00000E9A0000}"/>
    <cellStyle name="Normal 73 2 2 3 2 2 2 3" xfId="29988" xr:uid="{00000000-0005-0000-0000-00000F9A0000}"/>
    <cellStyle name="Normal 73 2 2 3 2 2 3" xfId="9870" xr:uid="{00000000-0005-0000-0000-0000109A0000}"/>
    <cellStyle name="Normal 73 2 2 3 2 2 3 2" xfId="40195" xr:uid="{00000000-0005-0000-0000-0000119A0000}"/>
    <cellStyle name="Normal 73 2 2 3 2 2 3 3" xfId="24971" xr:uid="{00000000-0005-0000-0000-0000129A0000}"/>
    <cellStyle name="Normal 73 2 2 3 2 2 4" xfId="35182" xr:uid="{00000000-0005-0000-0000-0000139A0000}"/>
    <cellStyle name="Normal 73 2 2 3 2 2 5" xfId="19958" xr:uid="{00000000-0005-0000-0000-0000149A0000}"/>
    <cellStyle name="Normal 73 2 2 3 2 3" xfId="6509" xr:uid="{00000000-0005-0000-0000-0000159A0000}"/>
    <cellStyle name="Normal 73 2 2 3 2 3 2" xfId="16561" xr:uid="{00000000-0005-0000-0000-0000169A0000}"/>
    <cellStyle name="Normal 73 2 2 3 2 3 2 2" xfId="46883" xr:uid="{00000000-0005-0000-0000-0000179A0000}"/>
    <cellStyle name="Normal 73 2 2 3 2 3 2 3" xfId="31659" xr:uid="{00000000-0005-0000-0000-0000189A0000}"/>
    <cellStyle name="Normal 73 2 2 3 2 3 3" xfId="11541" xr:uid="{00000000-0005-0000-0000-0000199A0000}"/>
    <cellStyle name="Normal 73 2 2 3 2 3 3 2" xfId="41866" xr:uid="{00000000-0005-0000-0000-00001A9A0000}"/>
    <cellStyle name="Normal 73 2 2 3 2 3 3 3" xfId="26642" xr:uid="{00000000-0005-0000-0000-00001B9A0000}"/>
    <cellStyle name="Normal 73 2 2 3 2 3 4" xfId="36853" xr:uid="{00000000-0005-0000-0000-00001C9A0000}"/>
    <cellStyle name="Normal 73 2 2 3 2 3 5" xfId="21629" xr:uid="{00000000-0005-0000-0000-00001D9A0000}"/>
    <cellStyle name="Normal 73 2 2 3 2 4" xfId="13219" xr:uid="{00000000-0005-0000-0000-00001E9A0000}"/>
    <cellStyle name="Normal 73 2 2 3 2 4 2" xfId="43541" xr:uid="{00000000-0005-0000-0000-00001F9A0000}"/>
    <cellStyle name="Normal 73 2 2 3 2 4 3" xfId="28317" xr:uid="{00000000-0005-0000-0000-0000209A0000}"/>
    <cellStyle name="Normal 73 2 2 3 2 5" xfId="8198" xr:uid="{00000000-0005-0000-0000-0000219A0000}"/>
    <cellStyle name="Normal 73 2 2 3 2 5 2" xfId="38524" xr:uid="{00000000-0005-0000-0000-0000229A0000}"/>
    <cellStyle name="Normal 73 2 2 3 2 5 3" xfId="23300" xr:uid="{00000000-0005-0000-0000-0000239A0000}"/>
    <cellStyle name="Normal 73 2 2 3 2 6" xfId="33512" xr:uid="{00000000-0005-0000-0000-0000249A0000}"/>
    <cellStyle name="Normal 73 2 2 3 2 7" xfId="18287" xr:uid="{00000000-0005-0000-0000-0000259A0000}"/>
    <cellStyle name="Normal 73 2 2 3 3" xfId="3980" xr:uid="{00000000-0005-0000-0000-0000269A0000}"/>
    <cellStyle name="Normal 73 2 2 3 3 2" xfId="14054" xr:uid="{00000000-0005-0000-0000-0000279A0000}"/>
    <cellStyle name="Normal 73 2 2 3 3 2 2" xfId="44376" xr:uid="{00000000-0005-0000-0000-0000289A0000}"/>
    <cellStyle name="Normal 73 2 2 3 3 2 3" xfId="29152" xr:uid="{00000000-0005-0000-0000-0000299A0000}"/>
    <cellStyle name="Normal 73 2 2 3 3 3" xfId="9034" xr:uid="{00000000-0005-0000-0000-00002A9A0000}"/>
    <cellStyle name="Normal 73 2 2 3 3 3 2" xfId="39359" xr:uid="{00000000-0005-0000-0000-00002B9A0000}"/>
    <cellStyle name="Normal 73 2 2 3 3 3 3" xfId="24135" xr:uid="{00000000-0005-0000-0000-00002C9A0000}"/>
    <cellStyle name="Normal 73 2 2 3 3 4" xfId="34346" xr:uid="{00000000-0005-0000-0000-00002D9A0000}"/>
    <cellStyle name="Normal 73 2 2 3 3 5" xfId="19122" xr:uid="{00000000-0005-0000-0000-00002E9A0000}"/>
    <cellStyle name="Normal 73 2 2 3 4" xfId="5673" xr:uid="{00000000-0005-0000-0000-00002F9A0000}"/>
    <cellStyle name="Normal 73 2 2 3 4 2" xfId="15725" xr:uid="{00000000-0005-0000-0000-0000309A0000}"/>
    <cellStyle name="Normal 73 2 2 3 4 2 2" xfId="46047" xr:uid="{00000000-0005-0000-0000-0000319A0000}"/>
    <cellStyle name="Normal 73 2 2 3 4 2 3" xfId="30823" xr:uid="{00000000-0005-0000-0000-0000329A0000}"/>
    <cellStyle name="Normal 73 2 2 3 4 3" xfId="10705" xr:uid="{00000000-0005-0000-0000-0000339A0000}"/>
    <cellStyle name="Normal 73 2 2 3 4 3 2" xfId="41030" xr:uid="{00000000-0005-0000-0000-0000349A0000}"/>
    <cellStyle name="Normal 73 2 2 3 4 3 3" xfId="25806" xr:uid="{00000000-0005-0000-0000-0000359A0000}"/>
    <cellStyle name="Normal 73 2 2 3 4 4" xfId="36017" xr:uid="{00000000-0005-0000-0000-0000369A0000}"/>
    <cellStyle name="Normal 73 2 2 3 4 5" xfId="20793" xr:uid="{00000000-0005-0000-0000-0000379A0000}"/>
    <cellStyle name="Normal 73 2 2 3 5" xfId="12383" xr:uid="{00000000-0005-0000-0000-0000389A0000}"/>
    <cellStyle name="Normal 73 2 2 3 5 2" xfId="42705" xr:uid="{00000000-0005-0000-0000-0000399A0000}"/>
    <cellStyle name="Normal 73 2 2 3 5 3" xfId="27481" xr:uid="{00000000-0005-0000-0000-00003A9A0000}"/>
    <cellStyle name="Normal 73 2 2 3 6" xfId="7362" xr:uid="{00000000-0005-0000-0000-00003B9A0000}"/>
    <cellStyle name="Normal 73 2 2 3 6 2" xfId="37688" xr:uid="{00000000-0005-0000-0000-00003C9A0000}"/>
    <cellStyle name="Normal 73 2 2 3 6 3" xfId="22464" xr:uid="{00000000-0005-0000-0000-00003D9A0000}"/>
    <cellStyle name="Normal 73 2 2 3 7" xfId="32676" xr:uid="{00000000-0005-0000-0000-00003E9A0000}"/>
    <cellStyle name="Normal 73 2 2 3 8" xfId="17451" xr:uid="{00000000-0005-0000-0000-00003F9A0000}"/>
    <cellStyle name="Normal 73 2 2 4" xfId="2709" xr:uid="{00000000-0005-0000-0000-0000409A0000}"/>
    <cellStyle name="Normal 73 2 2 4 2" xfId="4399" xr:uid="{00000000-0005-0000-0000-0000419A0000}"/>
    <cellStyle name="Normal 73 2 2 4 2 2" xfId="14472" xr:uid="{00000000-0005-0000-0000-0000429A0000}"/>
    <cellStyle name="Normal 73 2 2 4 2 2 2" xfId="44794" xr:uid="{00000000-0005-0000-0000-0000439A0000}"/>
    <cellStyle name="Normal 73 2 2 4 2 2 3" xfId="29570" xr:uid="{00000000-0005-0000-0000-0000449A0000}"/>
    <cellStyle name="Normal 73 2 2 4 2 3" xfId="9452" xr:uid="{00000000-0005-0000-0000-0000459A0000}"/>
    <cellStyle name="Normal 73 2 2 4 2 3 2" xfId="39777" xr:uid="{00000000-0005-0000-0000-0000469A0000}"/>
    <cellStyle name="Normal 73 2 2 4 2 3 3" xfId="24553" xr:uid="{00000000-0005-0000-0000-0000479A0000}"/>
    <cellStyle name="Normal 73 2 2 4 2 4" xfId="34764" xr:uid="{00000000-0005-0000-0000-0000489A0000}"/>
    <cellStyle name="Normal 73 2 2 4 2 5" xfId="19540" xr:uid="{00000000-0005-0000-0000-0000499A0000}"/>
    <cellStyle name="Normal 73 2 2 4 3" xfId="6091" xr:uid="{00000000-0005-0000-0000-00004A9A0000}"/>
    <cellStyle name="Normal 73 2 2 4 3 2" xfId="16143" xr:uid="{00000000-0005-0000-0000-00004B9A0000}"/>
    <cellStyle name="Normal 73 2 2 4 3 2 2" xfId="46465" xr:uid="{00000000-0005-0000-0000-00004C9A0000}"/>
    <cellStyle name="Normal 73 2 2 4 3 2 3" xfId="31241" xr:uid="{00000000-0005-0000-0000-00004D9A0000}"/>
    <cellStyle name="Normal 73 2 2 4 3 3" xfId="11123" xr:uid="{00000000-0005-0000-0000-00004E9A0000}"/>
    <cellStyle name="Normal 73 2 2 4 3 3 2" xfId="41448" xr:uid="{00000000-0005-0000-0000-00004F9A0000}"/>
    <cellStyle name="Normal 73 2 2 4 3 3 3" xfId="26224" xr:uid="{00000000-0005-0000-0000-0000509A0000}"/>
    <cellStyle name="Normal 73 2 2 4 3 4" xfId="36435" xr:uid="{00000000-0005-0000-0000-0000519A0000}"/>
    <cellStyle name="Normal 73 2 2 4 3 5" xfId="21211" xr:uid="{00000000-0005-0000-0000-0000529A0000}"/>
    <cellStyle name="Normal 73 2 2 4 4" xfId="12801" xr:uid="{00000000-0005-0000-0000-0000539A0000}"/>
    <cellStyle name="Normal 73 2 2 4 4 2" xfId="43123" xr:uid="{00000000-0005-0000-0000-0000549A0000}"/>
    <cellStyle name="Normal 73 2 2 4 4 3" xfId="27899" xr:uid="{00000000-0005-0000-0000-0000559A0000}"/>
    <cellStyle name="Normal 73 2 2 4 5" xfId="7780" xr:uid="{00000000-0005-0000-0000-0000569A0000}"/>
    <cellStyle name="Normal 73 2 2 4 5 2" xfId="38106" xr:uid="{00000000-0005-0000-0000-0000579A0000}"/>
    <cellStyle name="Normal 73 2 2 4 5 3" xfId="22882" xr:uid="{00000000-0005-0000-0000-0000589A0000}"/>
    <cellStyle name="Normal 73 2 2 4 6" xfId="33094" xr:uid="{00000000-0005-0000-0000-0000599A0000}"/>
    <cellStyle name="Normal 73 2 2 4 7" xfId="17869" xr:uid="{00000000-0005-0000-0000-00005A9A0000}"/>
    <cellStyle name="Normal 73 2 2 5" xfId="3562" xr:uid="{00000000-0005-0000-0000-00005B9A0000}"/>
    <cellStyle name="Normal 73 2 2 5 2" xfId="13636" xr:uid="{00000000-0005-0000-0000-00005C9A0000}"/>
    <cellStyle name="Normal 73 2 2 5 2 2" xfId="43958" xr:uid="{00000000-0005-0000-0000-00005D9A0000}"/>
    <cellStyle name="Normal 73 2 2 5 2 3" xfId="28734" xr:uid="{00000000-0005-0000-0000-00005E9A0000}"/>
    <cellStyle name="Normal 73 2 2 5 3" xfId="8616" xr:uid="{00000000-0005-0000-0000-00005F9A0000}"/>
    <cellStyle name="Normal 73 2 2 5 3 2" xfId="38941" xr:uid="{00000000-0005-0000-0000-0000609A0000}"/>
    <cellStyle name="Normal 73 2 2 5 3 3" xfId="23717" xr:uid="{00000000-0005-0000-0000-0000619A0000}"/>
    <cellStyle name="Normal 73 2 2 5 4" xfId="33928" xr:uid="{00000000-0005-0000-0000-0000629A0000}"/>
    <cellStyle name="Normal 73 2 2 5 5" xfId="18704" xr:uid="{00000000-0005-0000-0000-0000639A0000}"/>
    <cellStyle name="Normal 73 2 2 6" xfId="5255" xr:uid="{00000000-0005-0000-0000-0000649A0000}"/>
    <cellStyle name="Normal 73 2 2 6 2" xfId="15307" xr:uid="{00000000-0005-0000-0000-0000659A0000}"/>
    <cellStyle name="Normal 73 2 2 6 2 2" xfId="45629" xr:uid="{00000000-0005-0000-0000-0000669A0000}"/>
    <cellStyle name="Normal 73 2 2 6 2 3" xfId="30405" xr:uid="{00000000-0005-0000-0000-0000679A0000}"/>
    <cellStyle name="Normal 73 2 2 6 3" xfId="10287" xr:uid="{00000000-0005-0000-0000-0000689A0000}"/>
    <cellStyle name="Normal 73 2 2 6 3 2" xfId="40612" xr:uid="{00000000-0005-0000-0000-0000699A0000}"/>
    <cellStyle name="Normal 73 2 2 6 3 3" xfId="25388" xr:uid="{00000000-0005-0000-0000-00006A9A0000}"/>
    <cellStyle name="Normal 73 2 2 6 4" xfId="35599" xr:uid="{00000000-0005-0000-0000-00006B9A0000}"/>
    <cellStyle name="Normal 73 2 2 6 5" xfId="20375" xr:uid="{00000000-0005-0000-0000-00006C9A0000}"/>
    <cellStyle name="Normal 73 2 2 7" xfId="11965" xr:uid="{00000000-0005-0000-0000-00006D9A0000}"/>
    <cellStyle name="Normal 73 2 2 7 2" xfId="42287" xr:uid="{00000000-0005-0000-0000-00006E9A0000}"/>
    <cellStyle name="Normal 73 2 2 7 3" xfId="27063" xr:uid="{00000000-0005-0000-0000-00006F9A0000}"/>
    <cellStyle name="Normal 73 2 2 8" xfId="6944" xr:uid="{00000000-0005-0000-0000-0000709A0000}"/>
    <cellStyle name="Normal 73 2 2 8 2" xfId="37270" xr:uid="{00000000-0005-0000-0000-0000719A0000}"/>
    <cellStyle name="Normal 73 2 2 8 3" xfId="22046" xr:uid="{00000000-0005-0000-0000-0000729A0000}"/>
    <cellStyle name="Normal 73 2 2 9" xfId="32258" xr:uid="{00000000-0005-0000-0000-0000739A0000}"/>
    <cellStyle name="Normal 73 2 3" xfId="1971" xr:uid="{00000000-0005-0000-0000-0000749A0000}"/>
    <cellStyle name="Normal 73 2 3 2" xfId="2392" xr:uid="{00000000-0005-0000-0000-0000759A0000}"/>
    <cellStyle name="Normal 73 2 3 2 2" xfId="3231" xr:uid="{00000000-0005-0000-0000-0000769A0000}"/>
    <cellStyle name="Normal 73 2 3 2 2 2" xfId="4921" xr:uid="{00000000-0005-0000-0000-0000779A0000}"/>
    <cellStyle name="Normal 73 2 3 2 2 2 2" xfId="14994" xr:uid="{00000000-0005-0000-0000-0000789A0000}"/>
    <cellStyle name="Normal 73 2 3 2 2 2 2 2" xfId="45316" xr:uid="{00000000-0005-0000-0000-0000799A0000}"/>
    <cellStyle name="Normal 73 2 3 2 2 2 2 3" xfId="30092" xr:uid="{00000000-0005-0000-0000-00007A9A0000}"/>
    <cellStyle name="Normal 73 2 3 2 2 2 3" xfId="9974" xr:uid="{00000000-0005-0000-0000-00007B9A0000}"/>
    <cellStyle name="Normal 73 2 3 2 2 2 3 2" xfId="40299" xr:uid="{00000000-0005-0000-0000-00007C9A0000}"/>
    <cellStyle name="Normal 73 2 3 2 2 2 3 3" xfId="25075" xr:uid="{00000000-0005-0000-0000-00007D9A0000}"/>
    <cellStyle name="Normal 73 2 3 2 2 2 4" xfId="35286" xr:uid="{00000000-0005-0000-0000-00007E9A0000}"/>
    <cellStyle name="Normal 73 2 3 2 2 2 5" xfId="20062" xr:uid="{00000000-0005-0000-0000-00007F9A0000}"/>
    <cellStyle name="Normal 73 2 3 2 2 3" xfId="6613" xr:uid="{00000000-0005-0000-0000-0000809A0000}"/>
    <cellStyle name="Normal 73 2 3 2 2 3 2" xfId="16665" xr:uid="{00000000-0005-0000-0000-0000819A0000}"/>
    <cellStyle name="Normal 73 2 3 2 2 3 2 2" xfId="46987" xr:uid="{00000000-0005-0000-0000-0000829A0000}"/>
    <cellStyle name="Normal 73 2 3 2 2 3 2 3" xfId="31763" xr:uid="{00000000-0005-0000-0000-0000839A0000}"/>
    <cellStyle name="Normal 73 2 3 2 2 3 3" xfId="11645" xr:uid="{00000000-0005-0000-0000-0000849A0000}"/>
    <cellStyle name="Normal 73 2 3 2 2 3 3 2" xfId="41970" xr:uid="{00000000-0005-0000-0000-0000859A0000}"/>
    <cellStyle name="Normal 73 2 3 2 2 3 3 3" xfId="26746" xr:uid="{00000000-0005-0000-0000-0000869A0000}"/>
    <cellStyle name="Normal 73 2 3 2 2 3 4" xfId="36957" xr:uid="{00000000-0005-0000-0000-0000879A0000}"/>
    <cellStyle name="Normal 73 2 3 2 2 3 5" xfId="21733" xr:uid="{00000000-0005-0000-0000-0000889A0000}"/>
    <cellStyle name="Normal 73 2 3 2 2 4" xfId="13323" xr:uid="{00000000-0005-0000-0000-0000899A0000}"/>
    <cellStyle name="Normal 73 2 3 2 2 4 2" xfId="43645" xr:uid="{00000000-0005-0000-0000-00008A9A0000}"/>
    <cellStyle name="Normal 73 2 3 2 2 4 3" xfId="28421" xr:uid="{00000000-0005-0000-0000-00008B9A0000}"/>
    <cellStyle name="Normal 73 2 3 2 2 5" xfId="8302" xr:uid="{00000000-0005-0000-0000-00008C9A0000}"/>
    <cellStyle name="Normal 73 2 3 2 2 5 2" xfId="38628" xr:uid="{00000000-0005-0000-0000-00008D9A0000}"/>
    <cellStyle name="Normal 73 2 3 2 2 5 3" xfId="23404" xr:uid="{00000000-0005-0000-0000-00008E9A0000}"/>
    <cellStyle name="Normal 73 2 3 2 2 6" xfId="33616" xr:uid="{00000000-0005-0000-0000-00008F9A0000}"/>
    <cellStyle name="Normal 73 2 3 2 2 7" xfId="18391" xr:uid="{00000000-0005-0000-0000-0000909A0000}"/>
    <cellStyle name="Normal 73 2 3 2 3" xfId="4084" xr:uid="{00000000-0005-0000-0000-0000919A0000}"/>
    <cellStyle name="Normal 73 2 3 2 3 2" xfId="14158" xr:uid="{00000000-0005-0000-0000-0000929A0000}"/>
    <cellStyle name="Normal 73 2 3 2 3 2 2" xfId="44480" xr:uid="{00000000-0005-0000-0000-0000939A0000}"/>
    <cellStyle name="Normal 73 2 3 2 3 2 3" xfId="29256" xr:uid="{00000000-0005-0000-0000-0000949A0000}"/>
    <cellStyle name="Normal 73 2 3 2 3 3" xfId="9138" xr:uid="{00000000-0005-0000-0000-0000959A0000}"/>
    <cellStyle name="Normal 73 2 3 2 3 3 2" xfId="39463" xr:uid="{00000000-0005-0000-0000-0000969A0000}"/>
    <cellStyle name="Normal 73 2 3 2 3 3 3" xfId="24239" xr:uid="{00000000-0005-0000-0000-0000979A0000}"/>
    <cellStyle name="Normal 73 2 3 2 3 4" xfId="34450" xr:uid="{00000000-0005-0000-0000-0000989A0000}"/>
    <cellStyle name="Normal 73 2 3 2 3 5" xfId="19226" xr:uid="{00000000-0005-0000-0000-0000999A0000}"/>
    <cellStyle name="Normal 73 2 3 2 4" xfId="5777" xr:uid="{00000000-0005-0000-0000-00009A9A0000}"/>
    <cellStyle name="Normal 73 2 3 2 4 2" xfId="15829" xr:uid="{00000000-0005-0000-0000-00009B9A0000}"/>
    <cellStyle name="Normal 73 2 3 2 4 2 2" xfId="46151" xr:uid="{00000000-0005-0000-0000-00009C9A0000}"/>
    <cellStyle name="Normal 73 2 3 2 4 2 3" xfId="30927" xr:uid="{00000000-0005-0000-0000-00009D9A0000}"/>
    <cellStyle name="Normal 73 2 3 2 4 3" xfId="10809" xr:uid="{00000000-0005-0000-0000-00009E9A0000}"/>
    <cellStyle name="Normal 73 2 3 2 4 3 2" xfId="41134" xr:uid="{00000000-0005-0000-0000-00009F9A0000}"/>
    <cellStyle name="Normal 73 2 3 2 4 3 3" xfId="25910" xr:uid="{00000000-0005-0000-0000-0000A09A0000}"/>
    <cellStyle name="Normal 73 2 3 2 4 4" xfId="36121" xr:uid="{00000000-0005-0000-0000-0000A19A0000}"/>
    <cellStyle name="Normal 73 2 3 2 4 5" xfId="20897" xr:uid="{00000000-0005-0000-0000-0000A29A0000}"/>
    <cellStyle name="Normal 73 2 3 2 5" xfId="12487" xr:uid="{00000000-0005-0000-0000-0000A39A0000}"/>
    <cellStyle name="Normal 73 2 3 2 5 2" xfId="42809" xr:uid="{00000000-0005-0000-0000-0000A49A0000}"/>
    <cellStyle name="Normal 73 2 3 2 5 3" xfId="27585" xr:uid="{00000000-0005-0000-0000-0000A59A0000}"/>
    <cellStyle name="Normal 73 2 3 2 6" xfId="7466" xr:uid="{00000000-0005-0000-0000-0000A69A0000}"/>
    <cellStyle name="Normal 73 2 3 2 6 2" xfId="37792" xr:uid="{00000000-0005-0000-0000-0000A79A0000}"/>
    <cellStyle name="Normal 73 2 3 2 6 3" xfId="22568" xr:uid="{00000000-0005-0000-0000-0000A89A0000}"/>
    <cellStyle name="Normal 73 2 3 2 7" xfId="32780" xr:uid="{00000000-0005-0000-0000-0000A99A0000}"/>
    <cellStyle name="Normal 73 2 3 2 8" xfId="17555" xr:uid="{00000000-0005-0000-0000-0000AA9A0000}"/>
    <cellStyle name="Normal 73 2 3 3" xfId="2813" xr:uid="{00000000-0005-0000-0000-0000AB9A0000}"/>
    <cellStyle name="Normal 73 2 3 3 2" xfId="4503" xr:uid="{00000000-0005-0000-0000-0000AC9A0000}"/>
    <cellStyle name="Normal 73 2 3 3 2 2" xfId="14576" xr:uid="{00000000-0005-0000-0000-0000AD9A0000}"/>
    <cellStyle name="Normal 73 2 3 3 2 2 2" xfId="44898" xr:uid="{00000000-0005-0000-0000-0000AE9A0000}"/>
    <cellStyle name="Normal 73 2 3 3 2 2 3" xfId="29674" xr:uid="{00000000-0005-0000-0000-0000AF9A0000}"/>
    <cellStyle name="Normal 73 2 3 3 2 3" xfId="9556" xr:uid="{00000000-0005-0000-0000-0000B09A0000}"/>
    <cellStyle name="Normal 73 2 3 3 2 3 2" xfId="39881" xr:uid="{00000000-0005-0000-0000-0000B19A0000}"/>
    <cellStyle name="Normal 73 2 3 3 2 3 3" xfId="24657" xr:uid="{00000000-0005-0000-0000-0000B29A0000}"/>
    <cellStyle name="Normal 73 2 3 3 2 4" xfId="34868" xr:uid="{00000000-0005-0000-0000-0000B39A0000}"/>
    <cellStyle name="Normal 73 2 3 3 2 5" xfId="19644" xr:uid="{00000000-0005-0000-0000-0000B49A0000}"/>
    <cellStyle name="Normal 73 2 3 3 3" xfId="6195" xr:uid="{00000000-0005-0000-0000-0000B59A0000}"/>
    <cellStyle name="Normal 73 2 3 3 3 2" xfId="16247" xr:uid="{00000000-0005-0000-0000-0000B69A0000}"/>
    <cellStyle name="Normal 73 2 3 3 3 2 2" xfId="46569" xr:uid="{00000000-0005-0000-0000-0000B79A0000}"/>
    <cellStyle name="Normal 73 2 3 3 3 2 3" xfId="31345" xr:uid="{00000000-0005-0000-0000-0000B89A0000}"/>
    <cellStyle name="Normal 73 2 3 3 3 3" xfId="11227" xr:uid="{00000000-0005-0000-0000-0000B99A0000}"/>
    <cellStyle name="Normal 73 2 3 3 3 3 2" xfId="41552" xr:uid="{00000000-0005-0000-0000-0000BA9A0000}"/>
    <cellStyle name="Normal 73 2 3 3 3 3 3" xfId="26328" xr:uid="{00000000-0005-0000-0000-0000BB9A0000}"/>
    <cellStyle name="Normal 73 2 3 3 3 4" xfId="36539" xr:uid="{00000000-0005-0000-0000-0000BC9A0000}"/>
    <cellStyle name="Normal 73 2 3 3 3 5" xfId="21315" xr:uid="{00000000-0005-0000-0000-0000BD9A0000}"/>
    <cellStyle name="Normal 73 2 3 3 4" xfId="12905" xr:uid="{00000000-0005-0000-0000-0000BE9A0000}"/>
    <cellStyle name="Normal 73 2 3 3 4 2" xfId="43227" xr:uid="{00000000-0005-0000-0000-0000BF9A0000}"/>
    <cellStyle name="Normal 73 2 3 3 4 3" xfId="28003" xr:uid="{00000000-0005-0000-0000-0000C09A0000}"/>
    <cellStyle name="Normal 73 2 3 3 5" xfId="7884" xr:uid="{00000000-0005-0000-0000-0000C19A0000}"/>
    <cellStyle name="Normal 73 2 3 3 5 2" xfId="38210" xr:uid="{00000000-0005-0000-0000-0000C29A0000}"/>
    <cellStyle name="Normal 73 2 3 3 5 3" xfId="22986" xr:uid="{00000000-0005-0000-0000-0000C39A0000}"/>
    <cellStyle name="Normal 73 2 3 3 6" xfId="33198" xr:uid="{00000000-0005-0000-0000-0000C49A0000}"/>
    <cellStyle name="Normal 73 2 3 3 7" xfId="17973" xr:uid="{00000000-0005-0000-0000-0000C59A0000}"/>
    <cellStyle name="Normal 73 2 3 4" xfId="3666" xr:uid="{00000000-0005-0000-0000-0000C69A0000}"/>
    <cellStyle name="Normal 73 2 3 4 2" xfId="13740" xr:uid="{00000000-0005-0000-0000-0000C79A0000}"/>
    <cellStyle name="Normal 73 2 3 4 2 2" xfId="44062" xr:uid="{00000000-0005-0000-0000-0000C89A0000}"/>
    <cellStyle name="Normal 73 2 3 4 2 3" xfId="28838" xr:uid="{00000000-0005-0000-0000-0000C99A0000}"/>
    <cellStyle name="Normal 73 2 3 4 3" xfId="8720" xr:uid="{00000000-0005-0000-0000-0000CA9A0000}"/>
    <cellStyle name="Normal 73 2 3 4 3 2" xfId="39045" xr:uid="{00000000-0005-0000-0000-0000CB9A0000}"/>
    <cellStyle name="Normal 73 2 3 4 3 3" xfId="23821" xr:uid="{00000000-0005-0000-0000-0000CC9A0000}"/>
    <cellStyle name="Normal 73 2 3 4 4" xfId="34032" xr:uid="{00000000-0005-0000-0000-0000CD9A0000}"/>
    <cellStyle name="Normal 73 2 3 4 5" xfId="18808" xr:uid="{00000000-0005-0000-0000-0000CE9A0000}"/>
    <cellStyle name="Normal 73 2 3 5" xfId="5359" xr:uid="{00000000-0005-0000-0000-0000CF9A0000}"/>
    <cellStyle name="Normal 73 2 3 5 2" xfId="15411" xr:uid="{00000000-0005-0000-0000-0000D09A0000}"/>
    <cellStyle name="Normal 73 2 3 5 2 2" xfId="45733" xr:uid="{00000000-0005-0000-0000-0000D19A0000}"/>
    <cellStyle name="Normal 73 2 3 5 2 3" xfId="30509" xr:uid="{00000000-0005-0000-0000-0000D29A0000}"/>
    <cellStyle name="Normal 73 2 3 5 3" xfId="10391" xr:uid="{00000000-0005-0000-0000-0000D39A0000}"/>
    <cellStyle name="Normal 73 2 3 5 3 2" xfId="40716" xr:uid="{00000000-0005-0000-0000-0000D49A0000}"/>
    <cellStyle name="Normal 73 2 3 5 3 3" xfId="25492" xr:uid="{00000000-0005-0000-0000-0000D59A0000}"/>
    <cellStyle name="Normal 73 2 3 5 4" xfId="35703" xr:uid="{00000000-0005-0000-0000-0000D69A0000}"/>
    <cellStyle name="Normal 73 2 3 5 5" xfId="20479" xr:uid="{00000000-0005-0000-0000-0000D79A0000}"/>
    <cellStyle name="Normal 73 2 3 6" xfId="12069" xr:uid="{00000000-0005-0000-0000-0000D89A0000}"/>
    <cellStyle name="Normal 73 2 3 6 2" xfId="42391" xr:uid="{00000000-0005-0000-0000-0000D99A0000}"/>
    <cellStyle name="Normal 73 2 3 6 3" xfId="27167" xr:uid="{00000000-0005-0000-0000-0000DA9A0000}"/>
    <cellStyle name="Normal 73 2 3 7" xfId="7048" xr:uid="{00000000-0005-0000-0000-0000DB9A0000}"/>
    <cellStyle name="Normal 73 2 3 7 2" xfId="37374" xr:uid="{00000000-0005-0000-0000-0000DC9A0000}"/>
    <cellStyle name="Normal 73 2 3 7 3" xfId="22150" xr:uid="{00000000-0005-0000-0000-0000DD9A0000}"/>
    <cellStyle name="Normal 73 2 3 8" xfId="32362" xr:uid="{00000000-0005-0000-0000-0000DE9A0000}"/>
    <cellStyle name="Normal 73 2 3 9" xfId="17137" xr:uid="{00000000-0005-0000-0000-0000DF9A0000}"/>
    <cellStyle name="Normal 73 2 4" xfId="2184" xr:uid="{00000000-0005-0000-0000-0000E09A0000}"/>
    <cellStyle name="Normal 73 2 4 2" xfId="3023" xr:uid="{00000000-0005-0000-0000-0000E19A0000}"/>
    <cellStyle name="Normal 73 2 4 2 2" xfId="4713" xr:uid="{00000000-0005-0000-0000-0000E29A0000}"/>
    <cellStyle name="Normal 73 2 4 2 2 2" xfId="14786" xr:uid="{00000000-0005-0000-0000-0000E39A0000}"/>
    <cellStyle name="Normal 73 2 4 2 2 2 2" xfId="45108" xr:uid="{00000000-0005-0000-0000-0000E49A0000}"/>
    <cellStyle name="Normal 73 2 4 2 2 2 3" xfId="29884" xr:uid="{00000000-0005-0000-0000-0000E59A0000}"/>
    <cellStyle name="Normal 73 2 4 2 2 3" xfId="9766" xr:uid="{00000000-0005-0000-0000-0000E69A0000}"/>
    <cellStyle name="Normal 73 2 4 2 2 3 2" xfId="40091" xr:uid="{00000000-0005-0000-0000-0000E79A0000}"/>
    <cellStyle name="Normal 73 2 4 2 2 3 3" xfId="24867" xr:uid="{00000000-0005-0000-0000-0000E89A0000}"/>
    <cellStyle name="Normal 73 2 4 2 2 4" xfId="35078" xr:uid="{00000000-0005-0000-0000-0000E99A0000}"/>
    <cellStyle name="Normal 73 2 4 2 2 5" xfId="19854" xr:uid="{00000000-0005-0000-0000-0000EA9A0000}"/>
    <cellStyle name="Normal 73 2 4 2 3" xfId="6405" xr:uid="{00000000-0005-0000-0000-0000EB9A0000}"/>
    <cellStyle name="Normal 73 2 4 2 3 2" xfId="16457" xr:uid="{00000000-0005-0000-0000-0000EC9A0000}"/>
    <cellStyle name="Normal 73 2 4 2 3 2 2" xfId="46779" xr:uid="{00000000-0005-0000-0000-0000ED9A0000}"/>
    <cellStyle name="Normal 73 2 4 2 3 2 3" xfId="31555" xr:uid="{00000000-0005-0000-0000-0000EE9A0000}"/>
    <cellStyle name="Normal 73 2 4 2 3 3" xfId="11437" xr:uid="{00000000-0005-0000-0000-0000EF9A0000}"/>
    <cellStyle name="Normal 73 2 4 2 3 3 2" xfId="41762" xr:uid="{00000000-0005-0000-0000-0000F09A0000}"/>
    <cellStyle name="Normal 73 2 4 2 3 3 3" xfId="26538" xr:uid="{00000000-0005-0000-0000-0000F19A0000}"/>
    <cellStyle name="Normal 73 2 4 2 3 4" xfId="36749" xr:uid="{00000000-0005-0000-0000-0000F29A0000}"/>
    <cellStyle name="Normal 73 2 4 2 3 5" xfId="21525" xr:uid="{00000000-0005-0000-0000-0000F39A0000}"/>
    <cellStyle name="Normal 73 2 4 2 4" xfId="13115" xr:uid="{00000000-0005-0000-0000-0000F49A0000}"/>
    <cellStyle name="Normal 73 2 4 2 4 2" xfId="43437" xr:uid="{00000000-0005-0000-0000-0000F59A0000}"/>
    <cellStyle name="Normal 73 2 4 2 4 3" xfId="28213" xr:uid="{00000000-0005-0000-0000-0000F69A0000}"/>
    <cellStyle name="Normal 73 2 4 2 5" xfId="8094" xr:uid="{00000000-0005-0000-0000-0000F79A0000}"/>
    <cellStyle name="Normal 73 2 4 2 5 2" xfId="38420" xr:uid="{00000000-0005-0000-0000-0000F89A0000}"/>
    <cellStyle name="Normal 73 2 4 2 5 3" xfId="23196" xr:uid="{00000000-0005-0000-0000-0000F99A0000}"/>
    <cellStyle name="Normal 73 2 4 2 6" xfId="33408" xr:uid="{00000000-0005-0000-0000-0000FA9A0000}"/>
    <cellStyle name="Normal 73 2 4 2 7" xfId="18183" xr:uid="{00000000-0005-0000-0000-0000FB9A0000}"/>
    <cellStyle name="Normal 73 2 4 3" xfId="3876" xr:uid="{00000000-0005-0000-0000-0000FC9A0000}"/>
    <cellStyle name="Normal 73 2 4 3 2" xfId="13950" xr:uid="{00000000-0005-0000-0000-0000FD9A0000}"/>
    <cellStyle name="Normal 73 2 4 3 2 2" xfId="44272" xr:uid="{00000000-0005-0000-0000-0000FE9A0000}"/>
    <cellStyle name="Normal 73 2 4 3 2 3" xfId="29048" xr:uid="{00000000-0005-0000-0000-0000FF9A0000}"/>
    <cellStyle name="Normal 73 2 4 3 3" xfId="8930" xr:uid="{00000000-0005-0000-0000-0000009B0000}"/>
    <cellStyle name="Normal 73 2 4 3 3 2" xfId="39255" xr:uid="{00000000-0005-0000-0000-0000019B0000}"/>
    <cellStyle name="Normal 73 2 4 3 3 3" xfId="24031" xr:uid="{00000000-0005-0000-0000-0000029B0000}"/>
    <cellStyle name="Normal 73 2 4 3 4" xfId="34242" xr:uid="{00000000-0005-0000-0000-0000039B0000}"/>
    <cellStyle name="Normal 73 2 4 3 5" xfId="19018" xr:uid="{00000000-0005-0000-0000-0000049B0000}"/>
    <cellStyle name="Normal 73 2 4 4" xfId="5569" xr:uid="{00000000-0005-0000-0000-0000059B0000}"/>
    <cellStyle name="Normal 73 2 4 4 2" xfId="15621" xr:uid="{00000000-0005-0000-0000-0000069B0000}"/>
    <cellStyle name="Normal 73 2 4 4 2 2" xfId="45943" xr:uid="{00000000-0005-0000-0000-0000079B0000}"/>
    <cellStyle name="Normal 73 2 4 4 2 3" xfId="30719" xr:uid="{00000000-0005-0000-0000-0000089B0000}"/>
    <cellStyle name="Normal 73 2 4 4 3" xfId="10601" xr:uid="{00000000-0005-0000-0000-0000099B0000}"/>
    <cellStyle name="Normal 73 2 4 4 3 2" xfId="40926" xr:uid="{00000000-0005-0000-0000-00000A9B0000}"/>
    <cellStyle name="Normal 73 2 4 4 3 3" xfId="25702" xr:uid="{00000000-0005-0000-0000-00000B9B0000}"/>
    <cellStyle name="Normal 73 2 4 4 4" xfId="35913" xr:uid="{00000000-0005-0000-0000-00000C9B0000}"/>
    <cellStyle name="Normal 73 2 4 4 5" xfId="20689" xr:uid="{00000000-0005-0000-0000-00000D9B0000}"/>
    <cellStyle name="Normal 73 2 4 5" xfId="12279" xr:uid="{00000000-0005-0000-0000-00000E9B0000}"/>
    <cellStyle name="Normal 73 2 4 5 2" xfId="42601" xr:uid="{00000000-0005-0000-0000-00000F9B0000}"/>
    <cellStyle name="Normal 73 2 4 5 3" xfId="27377" xr:uid="{00000000-0005-0000-0000-0000109B0000}"/>
    <cellStyle name="Normal 73 2 4 6" xfId="7258" xr:uid="{00000000-0005-0000-0000-0000119B0000}"/>
    <cellStyle name="Normal 73 2 4 6 2" xfId="37584" xr:uid="{00000000-0005-0000-0000-0000129B0000}"/>
    <cellStyle name="Normal 73 2 4 6 3" xfId="22360" xr:uid="{00000000-0005-0000-0000-0000139B0000}"/>
    <cellStyle name="Normal 73 2 4 7" xfId="32572" xr:uid="{00000000-0005-0000-0000-0000149B0000}"/>
    <cellStyle name="Normal 73 2 4 8" xfId="17347" xr:uid="{00000000-0005-0000-0000-0000159B0000}"/>
    <cellStyle name="Normal 73 2 5" xfId="2605" xr:uid="{00000000-0005-0000-0000-0000169B0000}"/>
    <cellStyle name="Normal 73 2 5 2" xfId="4295" xr:uid="{00000000-0005-0000-0000-0000179B0000}"/>
    <cellStyle name="Normal 73 2 5 2 2" xfId="14368" xr:uid="{00000000-0005-0000-0000-0000189B0000}"/>
    <cellStyle name="Normal 73 2 5 2 2 2" xfId="44690" xr:uid="{00000000-0005-0000-0000-0000199B0000}"/>
    <cellStyle name="Normal 73 2 5 2 2 3" xfId="29466" xr:uid="{00000000-0005-0000-0000-00001A9B0000}"/>
    <cellStyle name="Normal 73 2 5 2 3" xfId="9348" xr:uid="{00000000-0005-0000-0000-00001B9B0000}"/>
    <cellStyle name="Normal 73 2 5 2 3 2" xfId="39673" xr:uid="{00000000-0005-0000-0000-00001C9B0000}"/>
    <cellStyle name="Normal 73 2 5 2 3 3" xfId="24449" xr:uid="{00000000-0005-0000-0000-00001D9B0000}"/>
    <cellStyle name="Normal 73 2 5 2 4" xfId="34660" xr:uid="{00000000-0005-0000-0000-00001E9B0000}"/>
    <cellStyle name="Normal 73 2 5 2 5" xfId="19436" xr:uid="{00000000-0005-0000-0000-00001F9B0000}"/>
    <cellStyle name="Normal 73 2 5 3" xfId="5987" xr:uid="{00000000-0005-0000-0000-0000209B0000}"/>
    <cellStyle name="Normal 73 2 5 3 2" xfId="16039" xr:uid="{00000000-0005-0000-0000-0000219B0000}"/>
    <cellStyle name="Normal 73 2 5 3 2 2" xfId="46361" xr:uid="{00000000-0005-0000-0000-0000229B0000}"/>
    <cellStyle name="Normal 73 2 5 3 2 3" xfId="31137" xr:uid="{00000000-0005-0000-0000-0000239B0000}"/>
    <cellStyle name="Normal 73 2 5 3 3" xfId="11019" xr:uid="{00000000-0005-0000-0000-0000249B0000}"/>
    <cellStyle name="Normal 73 2 5 3 3 2" xfId="41344" xr:uid="{00000000-0005-0000-0000-0000259B0000}"/>
    <cellStyle name="Normal 73 2 5 3 3 3" xfId="26120" xr:uid="{00000000-0005-0000-0000-0000269B0000}"/>
    <cellStyle name="Normal 73 2 5 3 4" xfId="36331" xr:uid="{00000000-0005-0000-0000-0000279B0000}"/>
    <cellStyle name="Normal 73 2 5 3 5" xfId="21107" xr:uid="{00000000-0005-0000-0000-0000289B0000}"/>
    <cellStyle name="Normal 73 2 5 4" xfId="12697" xr:uid="{00000000-0005-0000-0000-0000299B0000}"/>
    <cellStyle name="Normal 73 2 5 4 2" xfId="43019" xr:uid="{00000000-0005-0000-0000-00002A9B0000}"/>
    <cellStyle name="Normal 73 2 5 4 3" xfId="27795" xr:uid="{00000000-0005-0000-0000-00002B9B0000}"/>
    <cellStyle name="Normal 73 2 5 5" xfId="7676" xr:uid="{00000000-0005-0000-0000-00002C9B0000}"/>
    <cellStyle name="Normal 73 2 5 5 2" xfId="38002" xr:uid="{00000000-0005-0000-0000-00002D9B0000}"/>
    <cellStyle name="Normal 73 2 5 5 3" xfId="22778" xr:uid="{00000000-0005-0000-0000-00002E9B0000}"/>
    <cellStyle name="Normal 73 2 5 6" xfId="32990" xr:uid="{00000000-0005-0000-0000-00002F9B0000}"/>
    <cellStyle name="Normal 73 2 5 7" xfId="17765" xr:uid="{00000000-0005-0000-0000-0000309B0000}"/>
    <cellStyle name="Normal 73 2 6" xfId="3458" xr:uid="{00000000-0005-0000-0000-0000319B0000}"/>
    <cellStyle name="Normal 73 2 6 2" xfId="13532" xr:uid="{00000000-0005-0000-0000-0000329B0000}"/>
    <cellStyle name="Normal 73 2 6 2 2" xfId="43854" xr:uid="{00000000-0005-0000-0000-0000339B0000}"/>
    <cellStyle name="Normal 73 2 6 2 3" xfId="28630" xr:uid="{00000000-0005-0000-0000-0000349B0000}"/>
    <cellStyle name="Normal 73 2 6 3" xfId="8512" xr:uid="{00000000-0005-0000-0000-0000359B0000}"/>
    <cellStyle name="Normal 73 2 6 3 2" xfId="38837" xr:uid="{00000000-0005-0000-0000-0000369B0000}"/>
    <cellStyle name="Normal 73 2 6 3 3" xfId="23613" xr:uid="{00000000-0005-0000-0000-0000379B0000}"/>
    <cellStyle name="Normal 73 2 6 4" xfId="33824" xr:uid="{00000000-0005-0000-0000-0000389B0000}"/>
    <cellStyle name="Normal 73 2 6 5" xfId="18600" xr:uid="{00000000-0005-0000-0000-0000399B0000}"/>
    <cellStyle name="Normal 73 2 7" xfId="5151" xr:uid="{00000000-0005-0000-0000-00003A9B0000}"/>
    <cellStyle name="Normal 73 2 7 2" xfId="15203" xr:uid="{00000000-0005-0000-0000-00003B9B0000}"/>
    <cellStyle name="Normal 73 2 7 2 2" xfId="45525" xr:uid="{00000000-0005-0000-0000-00003C9B0000}"/>
    <cellStyle name="Normal 73 2 7 2 3" xfId="30301" xr:uid="{00000000-0005-0000-0000-00003D9B0000}"/>
    <cellStyle name="Normal 73 2 7 3" xfId="10183" xr:uid="{00000000-0005-0000-0000-00003E9B0000}"/>
    <cellStyle name="Normal 73 2 7 3 2" xfId="40508" xr:uid="{00000000-0005-0000-0000-00003F9B0000}"/>
    <cellStyle name="Normal 73 2 7 3 3" xfId="25284" xr:uid="{00000000-0005-0000-0000-0000409B0000}"/>
    <cellStyle name="Normal 73 2 7 4" xfId="35495" xr:uid="{00000000-0005-0000-0000-0000419B0000}"/>
    <cellStyle name="Normal 73 2 7 5" xfId="20271" xr:uid="{00000000-0005-0000-0000-0000429B0000}"/>
    <cellStyle name="Normal 73 2 8" xfId="11861" xr:uid="{00000000-0005-0000-0000-0000439B0000}"/>
    <cellStyle name="Normal 73 2 8 2" xfId="42183" xr:uid="{00000000-0005-0000-0000-0000449B0000}"/>
    <cellStyle name="Normal 73 2 8 3" xfId="26959" xr:uid="{00000000-0005-0000-0000-0000459B0000}"/>
    <cellStyle name="Normal 73 2 9" xfId="6840" xr:uid="{00000000-0005-0000-0000-0000469B0000}"/>
    <cellStyle name="Normal 73 2 9 2" xfId="37166" xr:uid="{00000000-0005-0000-0000-0000479B0000}"/>
    <cellStyle name="Normal 73 2 9 3" xfId="21942" xr:uid="{00000000-0005-0000-0000-0000489B0000}"/>
    <cellStyle name="Normal 73 3" xfId="1804" xr:uid="{00000000-0005-0000-0000-0000499B0000}"/>
    <cellStyle name="Normal 73 3 10" xfId="16981" xr:uid="{00000000-0005-0000-0000-00004A9B0000}"/>
    <cellStyle name="Normal 73 3 2" xfId="2023" xr:uid="{00000000-0005-0000-0000-00004B9B0000}"/>
    <cellStyle name="Normal 73 3 2 2" xfId="2444" xr:uid="{00000000-0005-0000-0000-00004C9B0000}"/>
    <cellStyle name="Normal 73 3 2 2 2" xfId="3283" xr:uid="{00000000-0005-0000-0000-00004D9B0000}"/>
    <cellStyle name="Normal 73 3 2 2 2 2" xfId="4973" xr:uid="{00000000-0005-0000-0000-00004E9B0000}"/>
    <cellStyle name="Normal 73 3 2 2 2 2 2" xfId="15046" xr:uid="{00000000-0005-0000-0000-00004F9B0000}"/>
    <cellStyle name="Normal 73 3 2 2 2 2 2 2" xfId="45368" xr:uid="{00000000-0005-0000-0000-0000509B0000}"/>
    <cellStyle name="Normal 73 3 2 2 2 2 2 3" xfId="30144" xr:uid="{00000000-0005-0000-0000-0000519B0000}"/>
    <cellStyle name="Normal 73 3 2 2 2 2 3" xfId="10026" xr:uid="{00000000-0005-0000-0000-0000529B0000}"/>
    <cellStyle name="Normal 73 3 2 2 2 2 3 2" xfId="40351" xr:uid="{00000000-0005-0000-0000-0000539B0000}"/>
    <cellStyle name="Normal 73 3 2 2 2 2 3 3" xfId="25127" xr:uid="{00000000-0005-0000-0000-0000549B0000}"/>
    <cellStyle name="Normal 73 3 2 2 2 2 4" xfId="35338" xr:uid="{00000000-0005-0000-0000-0000559B0000}"/>
    <cellStyle name="Normal 73 3 2 2 2 2 5" xfId="20114" xr:uid="{00000000-0005-0000-0000-0000569B0000}"/>
    <cellStyle name="Normal 73 3 2 2 2 3" xfId="6665" xr:uid="{00000000-0005-0000-0000-0000579B0000}"/>
    <cellStyle name="Normal 73 3 2 2 2 3 2" xfId="16717" xr:uid="{00000000-0005-0000-0000-0000589B0000}"/>
    <cellStyle name="Normal 73 3 2 2 2 3 2 2" xfId="47039" xr:uid="{00000000-0005-0000-0000-0000599B0000}"/>
    <cellStyle name="Normal 73 3 2 2 2 3 2 3" xfId="31815" xr:uid="{00000000-0005-0000-0000-00005A9B0000}"/>
    <cellStyle name="Normal 73 3 2 2 2 3 3" xfId="11697" xr:uid="{00000000-0005-0000-0000-00005B9B0000}"/>
    <cellStyle name="Normal 73 3 2 2 2 3 3 2" xfId="42022" xr:uid="{00000000-0005-0000-0000-00005C9B0000}"/>
    <cellStyle name="Normal 73 3 2 2 2 3 3 3" xfId="26798" xr:uid="{00000000-0005-0000-0000-00005D9B0000}"/>
    <cellStyle name="Normal 73 3 2 2 2 3 4" xfId="37009" xr:uid="{00000000-0005-0000-0000-00005E9B0000}"/>
    <cellStyle name="Normal 73 3 2 2 2 3 5" xfId="21785" xr:uid="{00000000-0005-0000-0000-00005F9B0000}"/>
    <cellStyle name="Normal 73 3 2 2 2 4" xfId="13375" xr:uid="{00000000-0005-0000-0000-0000609B0000}"/>
    <cellStyle name="Normal 73 3 2 2 2 4 2" xfId="43697" xr:uid="{00000000-0005-0000-0000-0000619B0000}"/>
    <cellStyle name="Normal 73 3 2 2 2 4 3" xfId="28473" xr:uid="{00000000-0005-0000-0000-0000629B0000}"/>
    <cellStyle name="Normal 73 3 2 2 2 5" xfId="8354" xr:uid="{00000000-0005-0000-0000-0000639B0000}"/>
    <cellStyle name="Normal 73 3 2 2 2 5 2" xfId="38680" xr:uid="{00000000-0005-0000-0000-0000649B0000}"/>
    <cellStyle name="Normal 73 3 2 2 2 5 3" xfId="23456" xr:uid="{00000000-0005-0000-0000-0000659B0000}"/>
    <cellStyle name="Normal 73 3 2 2 2 6" xfId="33668" xr:uid="{00000000-0005-0000-0000-0000669B0000}"/>
    <cellStyle name="Normal 73 3 2 2 2 7" xfId="18443" xr:uid="{00000000-0005-0000-0000-0000679B0000}"/>
    <cellStyle name="Normal 73 3 2 2 3" xfId="4136" xr:uid="{00000000-0005-0000-0000-0000689B0000}"/>
    <cellStyle name="Normal 73 3 2 2 3 2" xfId="14210" xr:uid="{00000000-0005-0000-0000-0000699B0000}"/>
    <cellStyle name="Normal 73 3 2 2 3 2 2" xfId="44532" xr:uid="{00000000-0005-0000-0000-00006A9B0000}"/>
    <cellStyle name="Normal 73 3 2 2 3 2 3" xfId="29308" xr:uid="{00000000-0005-0000-0000-00006B9B0000}"/>
    <cellStyle name="Normal 73 3 2 2 3 3" xfId="9190" xr:uid="{00000000-0005-0000-0000-00006C9B0000}"/>
    <cellStyle name="Normal 73 3 2 2 3 3 2" xfId="39515" xr:uid="{00000000-0005-0000-0000-00006D9B0000}"/>
    <cellStyle name="Normal 73 3 2 2 3 3 3" xfId="24291" xr:uid="{00000000-0005-0000-0000-00006E9B0000}"/>
    <cellStyle name="Normal 73 3 2 2 3 4" xfId="34502" xr:uid="{00000000-0005-0000-0000-00006F9B0000}"/>
    <cellStyle name="Normal 73 3 2 2 3 5" xfId="19278" xr:uid="{00000000-0005-0000-0000-0000709B0000}"/>
    <cellStyle name="Normal 73 3 2 2 4" xfId="5829" xr:uid="{00000000-0005-0000-0000-0000719B0000}"/>
    <cellStyle name="Normal 73 3 2 2 4 2" xfId="15881" xr:uid="{00000000-0005-0000-0000-0000729B0000}"/>
    <cellStyle name="Normal 73 3 2 2 4 2 2" xfId="46203" xr:uid="{00000000-0005-0000-0000-0000739B0000}"/>
    <cellStyle name="Normal 73 3 2 2 4 2 3" xfId="30979" xr:uid="{00000000-0005-0000-0000-0000749B0000}"/>
    <cellStyle name="Normal 73 3 2 2 4 3" xfId="10861" xr:uid="{00000000-0005-0000-0000-0000759B0000}"/>
    <cellStyle name="Normal 73 3 2 2 4 3 2" xfId="41186" xr:uid="{00000000-0005-0000-0000-0000769B0000}"/>
    <cellStyle name="Normal 73 3 2 2 4 3 3" xfId="25962" xr:uid="{00000000-0005-0000-0000-0000779B0000}"/>
    <cellStyle name="Normal 73 3 2 2 4 4" xfId="36173" xr:uid="{00000000-0005-0000-0000-0000789B0000}"/>
    <cellStyle name="Normal 73 3 2 2 4 5" xfId="20949" xr:uid="{00000000-0005-0000-0000-0000799B0000}"/>
    <cellStyle name="Normal 73 3 2 2 5" xfId="12539" xr:uid="{00000000-0005-0000-0000-00007A9B0000}"/>
    <cellStyle name="Normal 73 3 2 2 5 2" xfId="42861" xr:uid="{00000000-0005-0000-0000-00007B9B0000}"/>
    <cellStyle name="Normal 73 3 2 2 5 3" xfId="27637" xr:uid="{00000000-0005-0000-0000-00007C9B0000}"/>
    <cellStyle name="Normal 73 3 2 2 6" xfId="7518" xr:uid="{00000000-0005-0000-0000-00007D9B0000}"/>
    <cellStyle name="Normal 73 3 2 2 6 2" xfId="37844" xr:uid="{00000000-0005-0000-0000-00007E9B0000}"/>
    <cellStyle name="Normal 73 3 2 2 6 3" xfId="22620" xr:uid="{00000000-0005-0000-0000-00007F9B0000}"/>
    <cellStyle name="Normal 73 3 2 2 7" xfId="32832" xr:uid="{00000000-0005-0000-0000-0000809B0000}"/>
    <cellStyle name="Normal 73 3 2 2 8" xfId="17607" xr:uid="{00000000-0005-0000-0000-0000819B0000}"/>
    <cellStyle name="Normal 73 3 2 3" xfId="2865" xr:uid="{00000000-0005-0000-0000-0000829B0000}"/>
    <cellStyle name="Normal 73 3 2 3 2" xfId="4555" xr:uid="{00000000-0005-0000-0000-0000839B0000}"/>
    <cellStyle name="Normal 73 3 2 3 2 2" xfId="14628" xr:uid="{00000000-0005-0000-0000-0000849B0000}"/>
    <cellStyle name="Normal 73 3 2 3 2 2 2" xfId="44950" xr:uid="{00000000-0005-0000-0000-0000859B0000}"/>
    <cellStyle name="Normal 73 3 2 3 2 2 3" xfId="29726" xr:uid="{00000000-0005-0000-0000-0000869B0000}"/>
    <cellStyle name="Normal 73 3 2 3 2 3" xfId="9608" xr:uid="{00000000-0005-0000-0000-0000879B0000}"/>
    <cellStyle name="Normal 73 3 2 3 2 3 2" xfId="39933" xr:uid="{00000000-0005-0000-0000-0000889B0000}"/>
    <cellStyle name="Normal 73 3 2 3 2 3 3" xfId="24709" xr:uid="{00000000-0005-0000-0000-0000899B0000}"/>
    <cellStyle name="Normal 73 3 2 3 2 4" xfId="34920" xr:uid="{00000000-0005-0000-0000-00008A9B0000}"/>
    <cellStyle name="Normal 73 3 2 3 2 5" xfId="19696" xr:uid="{00000000-0005-0000-0000-00008B9B0000}"/>
    <cellStyle name="Normal 73 3 2 3 3" xfId="6247" xr:uid="{00000000-0005-0000-0000-00008C9B0000}"/>
    <cellStyle name="Normal 73 3 2 3 3 2" xfId="16299" xr:uid="{00000000-0005-0000-0000-00008D9B0000}"/>
    <cellStyle name="Normal 73 3 2 3 3 2 2" xfId="46621" xr:uid="{00000000-0005-0000-0000-00008E9B0000}"/>
    <cellStyle name="Normal 73 3 2 3 3 2 3" xfId="31397" xr:uid="{00000000-0005-0000-0000-00008F9B0000}"/>
    <cellStyle name="Normal 73 3 2 3 3 3" xfId="11279" xr:uid="{00000000-0005-0000-0000-0000909B0000}"/>
    <cellStyle name="Normal 73 3 2 3 3 3 2" xfId="41604" xr:uid="{00000000-0005-0000-0000-0000919B0000}"/>
    <cellStyle name="Normal 73 3 2 3 3 3 3" xfId="26380" xr:uid="{00000000-0005-0000-0000-0000929B0000}"/>
    <cellStyle name="Normal 73 3 2 3 3 4" xfId="36591" xr:uid="{00000000-0005-0000-0000-0000939B0000}"/>
    <cellStyle name="Normal 73 3 2 3 3 5" xfId="21367" xr:uid="{00000000-0005-0000-0000-0000949B0000}"/>
    <cellStyle name="Normal 73 3 2 3 4" xfId="12957" xr:uid="{00000000-0005-0000-0000-0000959B0000}"/>
    <cellStyle name="Normal 73 3 2 3 4 2" xfId="43279" xr:uid="{00000000-0005-0000-0000-0000969B0000}"/>
    <cellStyle name="Normal 73 3 2 3 4 3" xfId="28055" xr:uid="{00000000-0005-0000-0000-0000979B0000}"/>
    <cellStyle name="Normal 73 3 2 3 5" xfId="7936" xr:uid="{00000000-0005-0000-0000-0000989B0000}"/>
    <cellStyle name="Normal 73 3 2 3 5 2" xfId="38262" xr:uid="{00000000-0005-0000-0000-0000999B0000}"/>
    <cellStyle name="Normal 73 3 2 3 5 3" xfId="23038" xr:uid="{00000000-0005-0000-0000-00009A9B0000}"/>
    <cellStyle name="Normal 73 3 2 3 6" xfId="33250" xr:uid="{00000000-0005-0000-0000-00009B9B0000}"/>
    <cellStyle name="Normal 73 3 2 3 7" xfId="18025" xr:uid="{00000000-0005-0000-0000-00009C9B0000}"/>
    <cellStyle name="Normal 73 3 2 4" xfId="3718" xr:uid="{00000000-0005-0000-0000-00009D9B0000}"/>
    <cellStyle name="Normal 73 3 2 4 2" xfId="13792" xr:uid="{00000000-0005-0000-0000-00009E9B0000}"/>
    <cellStyle name="Normal 73 3 2 4 2 2" xfId="44114" xr:uid="{00000000-0005-0000-0000-00009F9B0000}"/>
    <cellStyle name="Normal 73 3 2 4 2 3" xfId="28890" xr:uid="{00000000-0005-0000-0000-0000A09B0000}"/>
    <cellStyle name="Normal 73 3 2 4 3" xfId="8772" xr:uid="{00000000-0005-0000-0000-0000A19B0000}"/>
    <cellStyle name="Normal 73 3 2 4 3 2" xfId="39097" xr:uid="{00000000-0005-0000-0000-0000A29B0000}"/>
    <cellStyle name="Normal 73 3 2 4 3 3" xfId="23873" xr:uid="{00000000-0005-0000-0000-0000A39B0000}"/>
    <cellStyle name="Normal 73 3 2 4 4" xfId="34084" xr:uid="{00000000-0005-0000-0000-0000A49B0000}"/>
    <cellStyle name="Normal 73 3 2 4 5" xfId="18860" xr:uid="{00000000-0005-0000-0000-0000A59B0000}"/>
    <cellStyle name="Normal 73 3 2 5" xfId="5411" xr:uid="{00000000-0005-0000-0000-0000A69B0000}"/>
    <cellStyle name="Normal 73 3 2 5 2" xfId="15463" xr:uid="{00000000-0005-0000-0000-0000A79B0000}"/>
    <cellStyle name="Normal 73 3 2 5 2 2" xfId="45785" xr:uid="{00000000-0005-0000-0000-0000A89B0000}"/>
    <cellStyle name="Normal 73 3 2 5 2 3" xfId="30561" xr:uid="{00000000-0005-0000-0000-0000A99B0000}"/>
    <cellStyle name="Normal 73 3 2 5 3" xfId="10443" xr:uid="{00000000-0005-0000-0000-0000AA9B0000}"/>
    <cellStyle name="Normal 73 3 2 5 3 2" xfId="40768" xr:uid="{00000000-0005-0000-0000-0000AB9B0000}"/>
    <cellStyle name="Normal 73 3 2 5 3 3" xfId="25544" xr:uid="{00000000-0005-0000-0000-0000AC9B0000}"/>
    <cellStyle name="Normal 73 3 2 5 4" xfId="35755" xr:uid="{00000000-0005-0000-0000-0000AD9B0000}"/>
    <cellStyle name="Normal 73 3 2 5 5" xfId="20531" xr:uid="{00000000-0005-0000-0000-0000AE9B0000}"/>
    <cellStyle name="Normal 73 3 2 6" xfId="12121" xr:uid="{00000000-0005-0000-0000-0000AF9B0000}"/>
    <cellStyle name="Normal 73 3 2 6 2" xfId="42443" xr:uid="{00000000-0005-0000-0000-0000B09B0000}"/>
    <cellStyle name="Normal 73 3 2 6 3" xfId="27219" xr:uid="{00000000-0005-0000-0000-0000B19B0000}"/>
    <cellStyle name="Normal 73 3 2 7" xfId="7100" xr:uid="{00000000-0005-0000-0000-0000B29B0000}"/>
    <cellStyle name="Normal 73 3 2 7 2" xfId="37426" xr:uid="{00000000-0005-0000-0000-0000B39B0000}"/>
    <cellStyle name="Normal 73 3 2 7 3" xfId="22202" xr:uid="{00000000-0005-0000-0000-0000B49B0000}"/>
    <cellStyle name="Normal 73 3 2 8" xfId="32414" xr:uid="{00000000-0005-0000-0000-0000B59B0000}"/>
    <cellStyle name="Normal 73 3 2 9" xfId="17189" xr:uid="{00000000-0005-0000-0000-0000B69B0000}"/>
    <cellStyle name="Normal 73 3 3" xfId="2236" xr:uid="{00000000-0005-0000-0000-0000B79B0000}"/>
    <cellStyle name="Normal 73 3 3 2" xfId="3075" xr:uid="{00000000-0005-0000-0000-0000B89B0000}"/>
    <cellStyle name="Normal 73 3 3 2 2" xfId="4765" xr:uid="{00000000-0005-0000-0000-0000B99B0000}"/>
    <cellStyle name="Normal 73 3 3 2 2 2" xfId="14838" xr:uid="{00000000-0005-0000-0000-0000BA9B0000}"/>
    <cellStyle name="Normal 73 3 3 2 2 2 2" xfId="45160" xr:uid="{00000000-0005-0000-0000-0000BB9B0000}"/>
    <cellStyle name="Normal 73 3 3 2 2 2 3" xfId="29936" xr:uid="{00000000-0005-0000-0000-0000BC9B0000}"/>
    <cellStyle name="Normal 73 3 3 2 2 3" xfId="9818" xr:uid="{00000000-0005-0000-0000-0000BD9B0000}"/>
    <cellStyle name="Normal 73 3 3 2 2 3 2" xfId="40143" xr:uid="{00000000-0005-0000-0000-0000BE9B0000}"/>
    <cellStyle name="Normal 73 3 3 2 2 3 3" xfId="24919" xr:uid="{00000000-0005-0000-0000-0000BF9B0000}"/>
    <cellStyle name="Normal 73 3 3 2 2 4" xfId="35130" xr:uid="{00000000-0005-0000-0000-0000C09B0000}"/>
    <cellStyle name="Normal 73 3 3 2 2 5" xfId="19906" xr:uid="{00000000-0005-0000-0000-0000C19B0000}"/>
    <cellStyle name="Normal 73 3 3 2 3" xfId="6457" xr:uid="{00000000-0005-0000-0000-0000C29B0000}"/>
    <cellStyle name="Normal 73 3 3 2 3 2" xfId="16509" xr:uid="{00000000-0005-0000-0000-0000C39B0000}"/>
    <cellStyle name="Normal 73 3 3 2 3 2 2" xfId="46831" xr:uid="{00000000-0005-0000-0000-0000C49B0000}"/>
    <cellStyle name="Normal 73 3 3 2 3 2 3" xfId="31607" xr:uid="{00000000-0005-0000-0000-0000C59B0000}"/>
    <cellStyle name="Normal 73 3 3 2 3 3" xfId="11489" xr:uid="{00000000-0005-0000-0000-0000C69B0000}"/>
    <cellStyle name="Normal 73 3 3 2 3 3 2" xfId="41814" xr:uid="{00000000-0005-0000-0000-0000C79B0000}"/>
    <cellStyle name="Normal 73 3 3 2 3 3 3" xfId="26590" xr:uid="{00000000-0005-0000-0000-0000C89B0000}"/>
    <cellStyle name="Normal 73 3 3 2 3 4" xfId="36801" xr:uid="{00000000-0005-0000-0000-0000C99B0000}"/>
    <cellStyle name="Normal 73 3 3 2 3 5" xfId="21577" xr:uid="{00000000-0005-0000-0000-0000CA9B0000}"/>
    <cellStyle name="Normal 73 3 3 2 4" xfId="13167" xr:uid="{00000000-0005-0000-0000-0000CB9B0000}"/>
    <cellStyle name="Normal 73 3 3 2 4 2" xfId="43489" xr:uid="{00000000-0005-0000-0000-0000CC9B0000}"/>
    <cellStyle name="Normal 73 3 3 2 4 3" xfId="28265" xr:uid="{00000000-0005-0000-0000-0000CD9B0000}"/>
    <cellStyle name="Normal 73 3 3 2 5" xfId="8146" xr:uid="{00000000-0005-0000-0000-0000CE9B0000}"/>
    <cellStyle name="Normal 73 3 3 2 5 2" xfId="38472" xr:uid="{00000000-0005-0000-0000-0000CF9B0000}"/>
    <cellStyle name="Normal 73 3 3 2 5 3" xfId="23248" xr:uid="{00000000-0005-0000-0000-0000D09B0000}"/>
    <cellStyle name="Normal 73 3 3 2 6" xfId="33460" xr:uid="{00000000-0005-0000-0000-0000D19B0000}"/>
    <cellStyle name="Normal 73 3 3 2 7" xfId="18235" xr:uid="{00000000-0005-0000-0000-0000D29B0000}"/>
    <cellStyle name="Normal 73 3 3 3" xfId="3928" xr:uid="{00000000-0005-0000-0000-0000D39B0000}"/>
    <cellStyle name="Normal 73 3 3 3 2" xfId="14002" xr:uid="{00000000-0005-0000-0000-0000D49B0000}"/>
    <cellStyle name="Normal 73 3 3 3 2 2" xfId="44324" xr:uid="{00000000-0005-0000-0000-0000D59B0000}"/>
    <cellStyle name="Normal 73 3 3 3 2 3" xfId="29100" xr:uid="{00000000-0005-0000-0000-0000D69B0000}"/>
    <cellStyle name="Normal 73 3 3 3 3" xfId="8982" xr:uid="{00000000-0005-0000-0000-0000D79B0000}"/>
    <cellStyle name="Normal 73 3 3 3 3 2" xfId="39307" xr:uid="{00000000-0005-0000-0000-0000D89B0000}"/>
    <cellStyle name="Normal 73 3 3 3 3 3" xfId="24083" xr:uid="{00000000-0005-0000-0000-0000D99B0000}"/>
    <cellStyle name="Normal 73 3 3 3 4" xfId="34294" xr:uid="{00000000-0005-0000-0000-0000DA9B0000}"/>
    <cellStyle name="Normal 73 3 3 3 5" xfId="19070" xr:uid="{00000000-0005-0000-0000-0000DB9B0000}"/>
    <cellStyle name="Normal 73 3 3 4" xfId="5621" xr:uid="{00000000-0005-0000-0000-0000DC9B0000}"/>
    <cellStyle name="Normal 73 3 3 4 2" xfId="15673" xr:uid="{00000000-0005-0000-0000-0000DD9B0000}"/>
    <cellStyle name="Normal 73 3 3 4 2 2" xfId="45995" xr:uid="{00000000-0005-0000-0000-0000DE9B0000}"/>
    <cellStyle name="Normal 73 3 3 4 2 3" xfId="30771" xr:uid="{00000000-0005-0000-0000-0000DF9B0000}"/>
    <cellStyle name="Normal 73 3 3 4 3" xfId="10653" xr:uid="{00000000-0005-0000-0000-0000E09B0000}"/>
    <cellStyle name="Normal 73 3 3 4 3 2" xfId="40978" xr:uid="{00000000-0005-0000-0000-0000E19B0000}"/>
    <cellStyle name="Normal 73 3 3 4 3 3" xfId="25754" xr:uid="{00000000-0005-0000-0000-0000E29B0000}"/>
    <cellStyle name="Normal 73 3 3 4 4" xfId="35965" xr:uid="{00000000-0005-0000-0000-0000E39B0000}"/>
    <cellStyle name="Normal 73 3 3 4 5" xfId="20741" xr:uid="{00000000-0005-0000-0000-0000E49B0000}"/>
    <cellStyle name="Normal 73 3 3 5" xfId="12331" xr:uid="{00000000-0005-0000-0000-0000E59B0000}"/>
    <cellStyle name="Normal 73 3 3 5 2" xfId="42653" xr:uid="{00000000-0005-0000-0000-0000E69B0000}"/>
    <cellStyle name="Normal 73 3 3 5 3" xfId="27429" xr:uid="{00000000-0005-0000-0000-0000E79B0000}"/>
    <cellStyle name="Normal 73 3 3 6" xfId="7310" xr:uid="{00000000-0005-0000-0000-0000E89B0000}"/>
    <cellStyle name="Normal 73 3 3 6 2" xfId="37636" xr:uid="{00000000-0005-0000-0000-0000E99B0000}"/>
    <cellStyle name="Normal 73 3 3 6 3" xfId="22412" xr:uid="{00000000-0005-0000-0000-0000EA9B0000}"/>
    <cellStyle name="Normal 73 3 3 7" xfId="32624" xr:uid="{00000000-0005-0000-0000-0000EB9B0000}"/>
    <cellStyle name="Normal 73 3 3 8" xfId="17399" xr:uid="{00000000-0005-0000-0000-0000EC9B0000}"/>
    <cellStyle name="Normal 73 3 4" xfId="2657" xr:uid="{00000000-0005-0000-0000-0000ED9B0000}"/>
    <cellStyle name="Normal 73 3 4 2" xfId="4347" xr:uid="{00000000-0005-0000-0000-0000EE9B0000}"/>
    <cellStyle name="Normal 73 3 4 2 2" xfId="14420" xr:uid="{00000000-0005-0000-0000-0000EF9B0000}"/>
    <cellStyle name="Normal 73 3 4 2 2 2" xfId="44742" xr:uid="{00000000-0005-0000-0000-0000F09B0000}"/>
    <cellStyle name="Normal 73 3 4 2 2 3" xfId="29518" xr:uid="{00000000-0005-0000-0000-0000F19B0000}"/>
    <cellStyle name="Normal 73 3 4 2 3" xfId="9400" xr:uid="{00000000-0005-0000-0000-0000F29B0000}"/>
    <cellStyle name="Normal 73 3 4 2 3 2" xfId="39725" xr:uid="{00000000-0005-0000-0000-0000F39B0000}"/>
    <cellStyle name="Normal 73 3 4 2 3 3" xfId="24501" xr:uid="{00000000-0005-0000-0000-0000F49B0000}"/>
    <cellStyle name="Normal 73 3 4 2 4" xfId="34712" xr:uid="{00000000-0005-0000-0000-0000F59B0000}"/>
    <cellStyle name="Normal 73 3 4 2 5" xfId="19488" xr:uid="{00000000-0005-0000-0000-0000F69B0000}"/>
    <cellStyle name="Normal 73 3 4 3" xfId="6039" xr:uid="{00000000-0005-0000-0000-0000F79B0000}"/>
    <cellStyle name="Normal 73 3 4 3 2" xfId="16091" xr:uid="{00000000-0005-0000-0000-0000F89B0000}"/>
    <cellStyle name="Normal 73 3 4 3 2 2" xfId="46413" xr:uid="{00000000-0005-0000-0000-0000F99B0000}"/>
    <cellStyle name="Normal 73 3 4 3 2 3" xfId="31189" xr:uid="{00000000-0005-0000-0000-0000FA9B0000}"/>
    <cellStyle name="Normal 73 3 4 3 3" xfId="11071" xr:uid="{00000000-0005-0000-0000-0000FB9B0000}"/>
    <cellStyle name="Normal 73 3 4 3 3 2" xfId="41396" xr:uid="{00000000-0005-0000-0000-0000FC9B0000}"/>
    <cellStyle name="Normal 73 3 4 3 3 3" xfId="26172" xr:uid="{00000000-0005-0000-0000-0000FD9B0000}"/>
    <cellStyle name="Normal 73 3 4 3 4" xfId="36383" xr:uid="{00000000-0005-0000-0000-0000FE9B0000}"/>
    <cellStyle name="Normal 73 3 4 3 5" xfId="21159" xr:uid="{00000000-0005-0000-0000-0000FF9B0000}"/>
    <cellStyle name="Normal 73 3 4 4" xfId="12749" xr:uid="{00000000-0005-0000-0000-0000009C0000}"/>
    <cellStyle name="Normal 73 3 4 4 2" xfId="43071" xr:uid="{00000000-0005-0000-0000-0000019C0000}"/>
    <cellStyle name="Normal 73 3 4 4 3" xfId="27847" xr:uid="{00000000-0005-0000-0000-0000029C0000}"/>
    <cellStyle name="Normal 73 3 4 5" xfId="7728" xr:uid="{00000000-0005-0000-0000-0000039C0000}"/>
    <cellStyle name="Normal 73 3 4 5 2" xfId="38054" xr:uid="{00000000-0005-0000-0000-0000049C0000}"/>
    <cellStyle name="Normal 73 3 4 5 3" xfId="22830" xr:uid="{00000000-0005-0000-0000-0000059C0000}"/>
    <cellStyle name="Normal 73 3 4 6" xfId="33042" xr:uid="{00000000-0005-0000-0000-0000069C0000}"/>
    <cellStyle name="Normal 73 3 4 7" xfId="17817" xr:uid="{00000000-0005-0000-0000-0000079C0000}"/>
    <cellStyle name="Normal 73 3 5" xfId="3510" xr:uid="{00000000-0005-0000-0000-0000089C0000}"/>
    <cellStyle name="Normal 73 3 5 2" xfId="13584" xr:uid="{00000000-0005-0000-0000-0000099C0000}"/>
    <cellStyle name="Normal 73 3 5 2 2" xfId="43906" xr:uid="{00000000-0005-0000-0000-00000A9C0000}"/>
    <cellStyle name="Normal 73 3 5 2 3" xfId="28682" xr:uid="{00000000-0005-0000-0000-00000B9C0000}"/>
    <cellStyle name="Normal 73 3 5 3" xfId="8564" xr:uid="{00000000-0005-0000-0000-00000C9C0000}"/>
    <cellStyle name="Normal 73 3 5 3 2" xfId="38889" xr:uid="{00000000-0005-0000-0000-00000D9C0000}"/>
    <cellStyle name="Normal 73 3 5 3 3" xfId="23665" xr:uid="{00000000-0005-0000-0000-00000E9C0000}"/>
    <cellStyle name="Normal 73 3 5 4" xfId="33876" xr:uid="{00000000-0005-0000-0000-00000F9C0000}"/>
    <cellStyle name="Normal 73 3 5 5" xfId="18652" xr:uid="{00000000-0005-0000-0000-0000109C0000}"/>
    <cellStyle name="Normal 73 3 6" xfId="5203" xr:uid="{00000000-0005-0000-0000-0000119C0000}"/>
    <cellStyle name="Normal 73 3 6 2" xfId="15255" xr:uid="{00000000-0005-0000-0000-0000129C0000}"/>
    <cellStyle name="Normal 73 3 6 2 2" xfId="45577" xr:uid="{00000000-0005-0000-0000-0000139C0000}"/>
    <cellStyle name="Normal 73 3 6 2 3" xfId="30353" xr:uid="{00000000-0005-0000-0000-0000149C0000}"/>
    <cellStyle name="Normal 73 3 6 3" xfId="10235" xr:uid="{00000000-0005-0000-0000-0000159C0000}"/>
    <cellStyle name="Normal 73 3 6 3 2" xfId="40560" xr:uid="{00000000-0005-0000-0000-0000169C0000}"/>
    <cellStyle name="Normal 73 3 6 3 3" xfId="25336" xr:uid="{00000000-0005-0000-0000-0000179C0000}"/>
    <cellStyle name="Normal 73 3 6 4" xfId="35547" xr:uid="{00000000-0005-0000-0000-0000189C0000}"/>
    <cellStyle name="Normal 73 3 6 5" xfId="20323" xr:uid="{00000000-0005-0000-0000-0000199C0000}"/>
    <cellStyle name="Normal 73 3 7" xfId="11913" xr:uid="{00000000-0005-0000-0000-00001A9C0000}"/>
    <cellStyle name="Normal 73 3 7 2" xfId="42235" xr:uid="{00000000-0005-0000-0000-00001B9C0000}"/>
    <cellStyle name="Normal 73 3 7 3" xfId="27011" xr:uid="{00000000-0005-0000-0000-00001C9C0000}"/>
    <cellStyle name="Normal 73 3 8" xfId="6892" xr:uid="{00000000-0005-0000-0000-00001D9C0000}"/>
    <cellStyle name="Normal 73 3 8 2" xfId="37218" xr:uid="{00000000-0005-0000-0000-00001E9C0000}"/>
    <cellStyle name="Normal 73 3 8 3" xfId="21994" xr:uid="{00000000-0005-0000-0000-00001F9C0000}"/>
    <cellStyle name="Normal 73 3 9" xfId="32207" xr:uid="{00000000-0005-0000-0000-0000209C0000}"/>
    <cellStyle name="Normal 73 4" xfId="1917" xr:uid="{00000000-0005-0000-0000-0000219C0000}"/>
    <cellStyle name="Normal 73 4 2" xfId="2340" xr:uid="{00000000-0005-0000-0000-0000229C0000}"/>
    <cellStyle name="Normal 73 4 2 2" xfId="3179" xr:uid="{00000000-0005-0000-0000-0000239C0000}"/>
    <cellStyle name="Normal 73 4 2 2 2" xfId="4869" xr:uid="{00000000-0005-0000-0000-0000249C0000}"/>
    <cellStyle name="Normal 73 4 2 2 2 2" xfId="14942" xr:uid="{00000000-0005-0000-0000-0000259C0000}"/>
    <cellStyle name="Normal 73 4 2 2 2 2 2" xfId="45264" xr:uid="{00000000-0005-0000-0000-0000269C0000}"/>
    <cellStyle name="Normal 73 4 2 2 2 2 3" xfId="30040" xr:uid="{00000000-0005-0000-0000-0000279C0000}"/>
    <cellStyle name="Normal 73 4 2 2 2 3" xfId="9922" xr:uid="{00000000-0005-0000-0000-0000289C0000}"/>
    <cellStyle name="Normal 73 4 2 2 2 3 2" xfId="40247" xr:uid="{00000000-0005-0000-0000-0000299C0000}"/>
    <cellStyle name="Normal 73 4 2 2 2 3 3" xfId="25023" xr:uid="{00000000-0005-0000-0000-00002A9C0000}"/>
    <cellStyle name="Normal 73 4 2 2 2 4" xfId="35234" xr:uid="{00000000-0005-0000-0000-00002B9C0000}"/>
    <cellStyle name="Normal 73 4 2 2 2 5" xfId="20010" xr:uid="{00000000-0005-0000-0000-00002C9C0000}"/>
    <cellStyle name="Normal 73 4 2 2 3" xfId="6561" xr:uid="{00000000-0005-0000-0000-00002D9C0000}"/>
    <cellStyle name="Normal 73 4 2 2 3 2" xfId="16613" xr:uid="{00000000-0005-0000-0000-00002E9C0000}"/>
    <cellStyle name="Normal 73 4 2 2 3 2 2" xfId="46935" xr:uid="{00000000-0005-0000-0000-00002F9C0000}"/>
    <cellStyle name="Normal 73 4 2 2 3 2 3" xfId="31711" xr:uid="{00000000-0005-0000-0000-0000309C0000}"/>
    <cellStyle name="Normal 73 4 2 2 3 3" xfId="11593" xr:uid="{00000000-0005-0000-0000-0000319C0000}"/>
    <cellStyle name="Normal 73 4 2 2 3 3 2" xfId="41918" xr:uid="{00000000-0005-0000-0000-0000329C0000}"/>
    <cellStyle name="Normal 73 4 2 2 3 3 3" xfId="26694" xr:uid="{00000000-0005-0000-0000-0000339C0000}"/>
    <cellStyle name="Normal 73 4 2 2 3 4" xfId="36905" xr:uid="{00000000-0005-0000-0000-0000349C0000}"/>
    <cellStyle name="Normal 73 4 2 2 3 5" xfId="21681" xr:uid="{00000000-0005-0000-0000-0000359C0000}"/>
    <cellStyle name="Normal 73 4 2 2 4" xfId="13271" xr:uid="{00000000-0005-0000-0000-0000369C0000}"/>
    <cellStyle name="Normal 73 4 2 2 4 2" xfId="43593" xr:uid="{00000000-0005-0000-0000-0000379C0000}"/>
    <cellStyle name="Normal 73 4 2 2 4 3" xfId="28369" xr:uid="{00000000-0005-0000-0000-0000389C0000}"/>
    <cellStyle name="Normal 73 4 2 2 5" xfId="8250" xr:uid="{00000000-0005-0000-0000-0000399C0000}"/>
    <cellStyle name="Normal 73 4 2 2 5 2" xfId="38576" xr:uid="{00000000-0005-0000-0000-00003A9C0000}"/>
    <cellStyle name="Normal 73 4 2 2 5 3" xfId="23352" xr:uid="{00000000-0005-0000-0000-00003B9C0000}"/>
    <cellStyle name="Normal 73 4 2 2 6" xfId="33564" xr:uid="{00000000-0005-0000-0000-00003C9C0000}"/>
    <cellStyle name="Normal 73 4 2 2 7" xfId="18339" xr:uid="{00000000-0005-0000-0000-00003D9C0000}"/>
    <cellStyle name="Normal 73 4 2 3" xfId="4032" xr:uid="{00000000-0005-0000-0000-00003E9C0000}"/>
    <cellStyle name="Normal 73 4 2 3 2" xfId="14106" xr:uid="{00000000-0005-0000-0000-00003F9C0000}"/>
    <cellStyle name="Normal 73 4 2 3 2 2" xfId="44428" xr:uid="{00000000-0005-0000-0000-0000409C0000}"/>
    <cellStyle name="Normal 73 4 2 3 2 3" xfId="29204" xr:uid="{00000000-0005-0000-0000-0000419C0000}"/>
    <cellStyle name="Normal 73 4 2 3 3" xfId="9086" xr:uid="{00000000-0005-0000-0000-0000429C0000}"/>
    <cellStyle name="Normal 73 4 2 3 3 2" xfId="39411" xr:uid="{00000000-0005-0000-0000-0000439C0000}"/>
    <cellStyle name="Normal 73 4 2 3 3 3" xfId="24187" xr:uid="{00000000-0005-0000-0000-0000449C0000}"/>
    <cellStyle name="Normal 73 4 2 3 4" xfId="34398" xr:uid="{00000000-0005-0000-0000-0000459C0000}"/>
    <cellStyle name="Normal 73 4 2 3 5" xfId="19174" xr:uid="{00000000-0005-0000-0000-0000469C0000}"/>
    <cellStyle name="Normal 73 4 2 4" xfId="5725" xr:uid="{00000000-0005-0000-0000-0000479C0000}"/>
    <cellStyle name="Normal 73 4 2 4 2" xfId="15777" xr:uid="{00000000-0005-0000-0000-0000489C0000}"/>
    <cellStyle name="Normal 73 4 2 4 2 2" xfId="46099" xr:uid="{00000000-0005-0000-0000-0000499C0000}"/>
    <cellStyle name="Normal 73 4 2 4 2 3" xfId="30875" xr:uid="{00000000-0005-0000-0000-00004A9C0000}"/>
    <cellStyle name="Normal 73 4 2 4 3" xfId="10757" xr:uid="{00000000-0005-0000-0000-00004B9C0000}"/>
    <cellStyle name="Normal 73 4 2 4 3 2" xfId="41082" xr:uid="{00000000-0005-0000-0000-00004C9C0000}"/>
    <cellStyle name="Normal 73 4 2 4 3 3" xfId="25858" xr:uid="{00000000-0005-0000-0000-00004D9C0000}"/>
    <cellStyle name="Normal 73 4 2 4 4" xfId="36069" xr:uid="{00000000-0005-0000-0000-00004E9C0000}"/>
    <cellStyle name="Normal 73 4 2 4 5" xfId="20845" xr:uid="{00000000-0005-0000-0000-00004F9C0000}"/>
    <cellStyle name="Normal 73 4 2 5" xfId="12435" xr:uid="{00000000-0005-0000-0000-0000509C0000}"/>
    <cellStyle name="Normal 73 4 2 5 2" xfId="42757" xr:uid="{00000000-0005-0000-0000-0000519C0000}"/>
    <cellStyle name="Normal 73 4 2 5 3" xfId="27533" xr:uid="{00000000-0005-0000-0000-0000529C0000}"/>
    <cellStyle name="Normal 73 4 2 6" xfId="7414" xr:uid="{00000000-0005-0000-0000-0000539C0000}"/>
    <cellStyle name="Normal 73 4 2 6 2" xfId="37740" xr:uid="{00000000-0005-0000-0000-0000549C0000}"/>
    <cellStyle name="Normal 73 4 2 6 3" xfId="22516" xr:uid="{00000000-0005-0000-0000-0000559C0000}"/>
    <cellStyle name="Normal 73 4 2 7" xfId="32728" xr:uid="{00000000-0005-0000-0000-0000569C0000}"/>
    <cellStyle name="Normal 73 4 2 8" xfId="17503" xr:uid="{00000000-0005-0000-0000-0000579C0000}"/>
    <cellStyle name="Normal 73 4 3" xfId="2761" xr:uid="{00000000-0005-0000-0000-0000589C0000}"/>
    <cellStyle name="Normal 73 4 3 2" xfId="4451" xr:uid="{00000000-0005-0000-0000-0000599C0000}"/>
    <cellStyle name="Normal 73 4 3 2 2" xfId="14524" xr:uid="{00000000-0005-0000-0000-00005A9C0000}"/>
    <cellStyle name="Normal 73 4 3 2 2 2" xfId="44846" xr:uid="{00000000-0005-0000-0000-00005B9C0000}"/>
    <cellStyle name="Normal 73 4 3 2 2 3" xfId="29622" xr:uid="{00000000-0005-0000-0000-00005C9C0000}"/>
    <cellStyle name="Normal 73 4 3 2 3" xfId="9504" xr:uid="{00000000-0005-0000-0000-00005D9C0000}"/>
    <cellStyle name="Normal 73 4 3 2 3 2" xfId="39829" xr:uid="{00000000-0005-0000-0000-00005E9C0000}"/>
    <cellStyle name="Normal 73 4 3 2 3 3" xfId="24605" xr:uid="{00000000-0005-0000-0000-00005F9C0000}"/>
    <cellStyle name="Normal 73 4 3 2 4" xfId="34816" xr:uid="{00000000-0005-0000-0000-0000609C0000}"/>
    <cellStyle name="Normal 73 4 3 2 5" xfId="19592" xr:uid="{00000000-0005-0000-0000-0000619C0000}"/>
    <cellStyle name="Normal 73 4 3 3" xfId="6143" xr:uid="{00000000-0005-0000-0000-0000629C0000}"/>
    <cellStyle name="Normal 73 4 3 3 2" xfId="16195" xr:uid="{00000000-0005-0000-0000-0000639C0000}"/>
    <cellStyle name="Normal 73 4 3 3 2 2" xfId="46517" xr:uid="{00000000-0005-0000-0000-0000649C0000}"/>
    <cellStyle name="Normal 73 4 3 3 2 3" xfId="31293" xr:uid="{00000000-0005-0000-0000-0000659C0000}"/>
    <cellStyle name="Normal 73 4 3 3 3" xfId="11175" xr:uid="{00000000-0005-0000-0000-0000669C0000}"/>
    <cellStyle name="Normal 73 4 3 3 3 2" xfId="41500" xr:uid="{00000000-0005-0000-0000-0000679C0000}"/>
    <cellStyle name="Normal 73 4 3 3 3 3" xfId="26276" xr:uid="{00000000-0005-0000-0000-0000689C0000}"/>
    <cellStyle name="Normal 73 4 3 3 4" xfId="36487" xr:uid="{00000000-0005-0000-0000-0000699C0000}"/>
    <cellStyle name="Normal 73 4 3 3 5" xfId="21263" xr:uid="{00000000-0005-0000-0000-00006A9C0000}"/>
    <cellStyle name="Normal 73 4 3 4" xfId="12853" xr:uid="{00000000-0005-0000-0000-00006B9C0000}"/>
    <cellStyle name="Normal 73 4 3 4 2" xfId="43175" xr:uid="{00000000-0005-0000-0000-00006C9C0000}"/>
    <cellStyle name="Normal 73 4 3 4 3" xfId="27951" xr:uid="{00000000-0005-0000-0000-00006D9C0000}"/>
    <cellStyle name="Normal 73 4 3 5" xfId="7832" xr:uid="{00000000-0005-0000-0000-00006E9C0000}"/>
    <cellStyle name="Normal 73 4 3 5 2" xfId="38158" xr:uid="{00000000-0005-0000-0000-00006F9C0000}"/>
    <cellStyle name="Normal 73 4 3 5 3" xfId="22934" xr:uid="{00000000-0005-0000-0000-0000709C0000}"/>
    <cellStyle name="Normal 73 4 3 6" xfId="33146" xr:uid="{00000000-0005-0000-0000-0000719C0000}"/>
    <cellStyle name="Normal 73 4 3 7" xfId="17921" xr:uid="{00000000-0005-0000-0000-0000729C0000}"/>
    <cellStyle name="Normal 73 4 4" xfId="3614" xr:uid="{00000000-0005-0000-0000-0000739C0000}"/>
    <cellStyle name="Normal 73 4 4 2" xfId="13688" xr:uid="{00000000-0005-0000-0000-0000749C0000}"/>
    <cellStyle name="Normal 73 4 4 2 2" xfId="44010" xr:uid="{00000000-0005-0000-0000-0000759C0000}"/>
    <cellStyle name="Normal 73 4 4 2 3" xfId="28786" xr:uid="{00000000-0005-0000-0000-0000769C0000}"/>
    <cellStyle name="Normal 73 4 4 3" xfId="8668" xr:uid="{00000000-0005-0000-0000-0000779C0000}"/>
    <cellStyle name="Normal 73 4 4 3 2" xfId="38993" xr:uid="{00000000-0005-0000-0000-0000789C0000}"/>
    <cellStyle name="Normal 73 4 4 3 3" xfId="23769" xr:uid="{00000000-0005-0000-0000-0000799C0000}"/>
    <cellStyle name="Normal 73 4 4 4" xfId="33980" xr:uid="{00000000-0005-0000-0000-00007A9C0000}"/>
    <cellStyle name="Normal 73 4 4 5" xfId="18756" xr:uid="{00000000-0005-0000-0000-00007B9C0000}"/>
    <cellStyle name="Normal 73 4 5" xfId="5307" xr:uid="{00000000-0005-0000-0000-00007C9C0000}"/>
    <cellStyle name="Normal 73 4 5 2" xfId="15359" xr:uid="{00000000-0005-0000-0000-00007D9C0000}"/>
    <cellStyle name="Normal 73 4 5 2 2" xfId="45681" xr:uid="{00000000-0005-0000-0000-00007E9C0000}"/>
    <cellStyle name="Normal 73 4 5 2 3" xfId="30457" xr:uid="{00000000-0005-0000-0000-00007F9C0000}"/>
    <cellStyle name="Normal 73 4 5 3" xfId="10339" xr:uid="{00000000-0005-0000-0000-0000809C0000}"/>
    <cellStyle name="Normal 73 4 5 3 2" xfId="40664" xr:uid="{00000000-0005-0000-0000-0000819C0000}"/>
    <cellStyle name="Normal 73 4 5 3 3" xfId="25440" xr:uid="{00000000-0005-0000-0000-0000829C0000}"/>
    <cellStyle name="Normal 73 4 5 4" xfId="35651" xr:uid="{00000000-0005-0000-0000-0000839C0000}"/>
    <cellStyle name="Normal 73 4 5 5" xfId="20427" xr:uid="{00000000-0005-0000-0000-0000849C0000}"/>
    <cellStyle name="Normal 73 4 6" xfId="12017" xr:uid="{00000000-0005-0000-0000-0000859C0000}"/>
    <cellStyle name="Normal 73 4 6 2" xfId="42339" xr:uid="{00000000-0005-0000-0000-0000869C0000}"/>
    <cellStyle name="Normal 73 4 6 3" xfId="27115" xr:uid="{00000000-0005-0000-0000-0000879C0000}"/>
    <cellStyle name="Normal 73 4 7" xfId="6996" xr:uid="{00000000-0005-0000-0000-0000889C0000}"/>
    <cellStyle name="Normal 73 4 7 2" xfId="37322" xr:uid="{00000000-0005-0000-0000-0000899C0000}"/>
    <cellStyle name="Normal 73 4 7 3" xfId="22098" xr:uid="{00000000-0005-0000-0000-00008A9C0000}"/>
    <cellStyle name="Normal 73 4 8" xfId="32310" xr:uid="{00000000-0005-0000-0000-00008B9C0000}"/>
    <cellStyle name="Normal 73 4 9" xfId="17085" xr:uid="{00000000-0005-0000-0000-00008C9C0000}"/>
    <cellStyle name="Normal 73 5" xfId="2130" xr:uid="{00000000-0005-0000-0000-00008D9C0000}"/>
    <cellStyle name="Normal 73 5 2" xfId="2971" xr:uid="{00000000-0005-0000-0000-00008E9C0000}"/>
    <cellStyle name="Normal 73 5 2 2" xfId="4661" xr:uid="{00000000-0005-0000-0000-00008F9C0000}"/>
    <cellStyle name="Normal 73 5 2 2 2" xfId="14734" xr:uid="{00000000-0005-0000-0000-0000909C0000}"/>
    <cellStyle name="Normal 73 5 2 2 2 2" xfId="45056" xr:uid="{00000000-0005-0000-0000-0000919C0000}"/>
    <cellStyle name="Normal 73 5 2 2 2 3" xfId="29832" xr:uid="{00000000-0005-0000-0000-0000929C0000}"/>
    <cellStyle name="Normal 73 5 2 2 3" xfId="9714" xr:uid="{00000000-0005-0000-0000-0000939C0000}"/>
    <cellStyle name="Normal 73 5 2 2 3 2" xfId="40039" xr:uid="{00000000-0005-0000-0000-0000949C0000}"/>
    <cellStyle name="Normal 73 5 2 2 3 3" xfId="24815" xr:uid="{00000000-0005-0000-0000-0000959C0000}"/>
    <cellStyle name="Normal 73 5 2 2 4" xfId="35026" xr:uid="{00000000-0005-0000-0000-0000969C0000}"/>
    <cellStyle name="Normal 73 5 2 2 5" xfId="19802" xr:uid="{00000000-0005-0000-0000-0000979C0000}"/>
    <cellStyle name="Normal 73 5 2 3" xfId="6353" xr:uid="{00000000-0005-0000-0000-0000989C0000}"/>
    <cellStyle name="Normal 73 5 2 3 2" xfId="16405" xr:uid="{00000000-0005-0000-0000-0000999C0000}"/>
    <cellStyle name="Normal 73 5 2 3 2 2" xfId="46727" xr:uid="{00000000-0005-0000-0000-00009A9C0000}"/>
    <cellStyle name="Normal 73 5 2 3 2 3" xfId="31503" xr:uid="{00000000-0005-0000-0000-00009B9C0000}"/>
    <cellStyle name="Normal 73 5 2 3 3" xfId="11385" xr:uid="{00000000-0005-0000-0000-00009C9C0000}"/>
    <cellStyle name="Normal 73 5 2 3 3 2" xfId="41710" xr:uid="{00000000-0005-0000-0000-00009D9C0000}"/>
    <cellStyle name="Normal 73 5 2 3 3 3" xfId="26486" xr:uid="{00000000-0005-0000-0000-00009E9C0000}"/>
    <cellStyle name="Normal 73 5 2 3 4" xfId="36697" xr:uid="{00000000-0005-0000-0000-00009F9C0000}"/>
    <cellStyle name="Normal 73 5 2 3 5" xfId="21473" xr:uid="{00000000-0005-0000-0000-0000A09C0000}"/>
    <cellStyle name="Normal 73 5 2 4" xfId="13063" xr:uid="{00000000-0005-0000-0000-0000A19C0000}"/>
    <cellStyle name="Normal 73 5 2 4 2" xfId="43385" xr:uid="{00000000-0005-0000-0000-0000A29C0000}"/>
    <cellStyle name="Normal 73 5 2 4 3" xfId="28161" xr:uid="{00000000-0005-0000-0000-0000A39C0000}"/>
    <cellStyle name="Normal 73 5 2 5" xfId="8042" xr:uid="{00000000-0005-0000-0000-0000A49C0000}"/>
    <cellStyle name="Normal 73 5 2 5 2" xfId="38368" xr:uid="{00000000-0005-0000-0000-0000A59C0000}"/>
    <cellStyle name="Normal 73 5 2 5 3" xfId="23144" xr:uid="{00000000-0005-0000-0000-0000A69C0000}"/>
    <cellStyle name="Normal 73 5 2 6" xfId="33356" xr:uid="{00000000-0005-0000-0000-0000A79C0000}"/>
    <cellStyle name="Normal 73 5 2 7" xfId="18131" xr:uid="{00000000-0005-0000-0000-0000A89C0000}"/>
    <cellStyle name="Normal 73 5 3" xfId="3824" xr:uid="{00000000-0005-0000-0000-0000A99C0000}"/>
    <cellStyle name="Normal 73 5 3 2" xfId="13898" xr:uid="{00000000-0005-0000-0000-0000AA9C0000}"/>
    <cellStyle name="Normal 73 5 3 2 2" xfId="44220" xr:uid="{00000000-0005-0000-0000-0000AB9C0000}"/>
    <cellStyle name="Normal 73 5 3 2 3" xfId="28996" xr:uid="{00000000-0005-0000-0000-0000AC9C0000}"/>
    <cellStyle name="Normal 73 5 3 3" xfId="8878" xr:uid="{00000000-0005-0000-0000-0000AD9C0000}"/>
    <cellStyle name="Normal 73 5 3 3 2" xfId="39203" xr:uid="{00000000-0005-0000-0000-0000AE9C0000}"/>
    <cellStyle name="Normal 73 5 3 3 3" xfId="23979" xr:uid="{00000000-0005-0000-0000-0000AF9C0000}"/>
    <cellStyle name="Normal 73 5 3 4" xfId="34190" xr:uid="{00000000-0005-0000-0000-0000B09C0000}"/>
    <cellStyle name="Normal 73 5 3 5" xfId="18966" xr:uid="{00000000-0005-0000-0000-0000B19C0000}"/>
    <cellStyle name="Normal 73 5 4" xfId="5517" xr:uid="{00000000-0005-0000-0000-0000B29C0000}"/>
    <cellStyle name="Normal 73 5 4 2" xfId="15569" xr:uid="{00000000-0005-0000-0000-0000B39C0000}"/>
    <cellStyle name="Normal 73 5 4 2 2" xfId="45891" xr:uid="{00000000-0005-0000-0000-0000B49C0000}"/>
    <cellStyle name="Normal 73 5 4 2 3" xfId="30667" xr:uid="{00000000-0005-0000-0000-0000B59C0000}"/>
    <cellStyle name="Normal 73 5 4 3" xfId="10549" xr:uid="{00000000-0005-0000-0000-0000B69C0000}"/>
    <cellStyle name="Normal 73 5 4 3 2" xfId="40874" xr:uid="{00000000-0005-0000-0000-0000B79C0000}"/>
    <cellStyle name="Normal 73 5 4 3 3" xfId="25650" xr:uid="{00000000-0005-0000-0000-0000B89C0000}"/>
    <cellStyle name="Normal 73 5 4 4" xfId="35861" xr:uid="{00000000-0005-0000-0000-0000B99C0000}"/>
    <cellStyle name="Normal 73 5 4 5" xfId="20637" xr:uid="{00000000-0005-0000-0000-0000BA9C0000}"/>
    <cellStyle name="Normal 73 5 5" xfId="12227" xr:uid="{00000000-0005-0000-0000-0000BB9C0000}"/>
    <cellStyle name="Normal 73 5 5 2" xfId="42549" xr:uid="{00000000-0005-0000-0000-0000BC9C0000}"/>
    <cellStyle name="Normal 73 5 5 3" xfId="27325" xr:uid="{00000000-0005-0000-0000-0000BD9C0000}"/>
    <cellStyle name="Normal 73 5 6" xfId="7206" xr:uid="{00000000-0005-0000-0000-0000BE9C0000}"/>
    <cellStyle name="Normal 73 5 6 2" xfId="37532" xr:uid="{00000000-0005-0000-0000-0000BF9C0000}"/>
    <cellStyle name="Normal 73 5 6 3" xfId="22308" xr:uid="{00000000-0005-0000-0000-0000C09C0000}"/>
    <cellStyle name="Normal 73 5 7" xfId="32520" xr:uid="{00000000-0005-0000-0000-0000C19C0000}"/>
    <cellStyle name="Normal 73 5 8" xfId="17295" xr:uid="{00000000-0005-0000-0000-0000C29C0000}"/>
    <cellStyle name="Normal 73 6" xfId="2551" xr:uid="{00000000-0005-0000-0000-0000C39C0000}"/>
    <cellStyle name="Normal 73 6 2" xfId="4243" xr:uid="{00000000-0005-0000-0000-0000C49C0000}"/>
    <cellStyle name="Normal 73 6 2 2" xfId="14316" xr:uid="{00000000-0005-0000-0000-0000C59C0000}"/>
    <cellStyle name="Normal 73 6 2 2 2" xfId="44638" xr:uid="{00000000-0005-0000-0000-0000C69C0000}"/>
    <cellStyle name="Normal 73 6 2 2 3" xfId="29414" xr:uid="{00000000-0005-0000-0000-0000C79C0000}"/>
    <cellStyle name="Normal 73 6 2 3" xfId="9296" xr:uid="{00000000-0005-0000-0000-0000C89C0000}"/>
    <cellStyle name="Normal 73 6 2 3 2" xfId="39621" xr:uid="{00000000-0005-0000-0000-0000C99C0000}"/>
    <cellStyle name="Normal 73 6 2 3 3" xfId="24397" xr:uid="{00000000-0005-0000-0000-0000CA9C0000}"/>
    <cellStyle name="Normal 73 6 2 4" xfId="34608" xr:uid="{00000000-0005-0000-0000-0000CB9C0000}"/>
    <cellStyle name="Normal 73 6 2 5" xfId="19384" xr:uid="{00000000-0005-0000-0000-0000CC9C0000}"/>
    <cellStyle name="Normal 73 6 3" xfId="5935" xr:uid="{00000000-0005-0000-0000-0000CD9C0000}"/>
    <cellStyle name="Normal 73 6 3 2" xfId="15987" xr:uid="{00000000-0005-0000-0000-0000CE9C0000}"/>
    <cellStyle name="Normal 73 6 3 2 2" xfId="46309" xr:uid="{00000000-0005-0000-0000-0000CF9C0000}"/>
    <cellStyle name="Normal 73 6 3 2 3" xfId="31085" xr:uid="{00000000-0005-0000-0000-0000D09C0000}"/>
    <cellStyle name="Normal 73 6 3 3" xfId="10967" xr:uid="{00000000-0005-0000-0000-0000D19C0000}"/>
    <cellStyle name="Normal 73 6 3 3 2" xfId="41292" xr:uid="{00000000-0005-0000-0000-0000D29C0000}"/>
    <cellStyle name="Normal 73 6 3 3 3" xfId="26068" xr:uid="{00000000-0005-0000-0000-0000D39C0000}"/>
    <cellStyle name="Normal 73 6 3 4" xfId="36279" xr:uid="{00000000-0005-0000-0000-0000D49C0000}"/>
    <cellStyle name="Normal 73 6 3 5" xfId="21055" xr:uid="{00000000-0005-0000-0000-0000D59C0000}"/>
    <cellStyle name="Normal 73 6 4" xfId="12645" xr:uid="{00000000-0005-0000-0000-0000D69C0000}"/>
    <cellStyle name="Normal 73 6 4 2" xfId="42967" xr:uid="{00000000-0005-0000-0000-0000D79C0000}"/>
    <cellStyle name="Normal 73 6 4 3" xfId="27743" xr:uid="{00000000-0005-0000-0000-0000D89C0000}"/>
    <cellStyle name="Normal 73 6 5" xfId="7624" xr:uid="{00000000-0005-0000-0000-0000D99C0000}"/>
    <cellStyle name="Normal 73 6 5 2" xfId="37950" xr:uid="{00000000-0005-0000-0000-0000DA9C0000}"/>
    <cellStyle name="Normal 73 6 5 3" xfId="22726" xr:uid="{00000000-0005-0000-0000-0000DB9C0000}"/>
    <cellStyle name="Normal 73 6 6" xfId="32938" xr:uid="{00000000-0005-0000-0000-0000DC9C0000}"/>
    <cellStyle name="Normal 73 6 7" xfId="17713" xr:uid="{00000000-0005-0000-0000-0000DD9C0000}"/>
    <cellStyle name="Normal 73 7" xfId="3403" xr:uid="{00000000-0005-0000-0000-0000DE9C0000}"/>
    <cellStyle name="Normal 73 7 2" xfId="13480" xr:uid="{00000000-0005-0000-0000-0000DF9C0000}"/>
    <cellStyle name="Normal 73 7 2 2" xfId="43802" xr:uid="{00000000-0005-0000-0000-0000E09C0000}"/>
    <cellStyle name="Normal 73 7 2 3" xfId="28578" xr:uid="{00000000-0005-0000-0000-0000E19C0000}"/>
    <cellStyle name="Normal 73 7 3" xfId="8460" xr:uid="{00000000-0005-0000-0000-0000E29C0000}"/>
    <cellStyle name="Normal 73 7 3 2" xfId="38785" xr:uid="{00000000-0005-0000-0000-0000E39C0000}"/>
    <cellStyle name="Normal 73 7 3 3" xfId="23561" xr:uid="{00000000-0005-0000-0000-0000E49C0000}"/>
    <cellStyle name="Normal 73 7 4" xfId="33772" xr:uid="{00000000-0005-0000-0000-0000E59C0000}"/>
    <cellStyle name="Normal 73 7 5" xfId="18548" xr:uid="{00000000-0005-0000-0000-0000E69C0000}"/>
    <cellStyle name="Normal 73 8" xfId="5097" xr:uid="{00000000-0005-0000-0000-0000E79C0000}"/>
    <cellStyle name="Normal 73 8 2" xfId="15151" xr:uid="{00000000-0005-0000-0000-0000E89C0000}"/>
    <cellStyle name="Normal 73 8 2 2" xfId="45473" xr:uid="{00000000-0005-0000-0000-0000E99C0000}"/>
    <cellStyle name="Normal 73 8 2 3" xfId="30249" xr:uid="{00000000-0005-0000-0000-0000EA9C0000}"/>
    <cellStyle name="Normal 73 8 3" xfId="10131" xr:uid="{00000000-0005-0000-0000-0000EB9C0000}"/>
    <cellStyle name="Normal 73 8 3 2" xfId="40456" xr:uid="{00000000-0005-0000-0000-0000EC9C0000}"/>
    <cellStyle name="Normal 73 8 3 3" xfId="25232" xr:uid="{00000000-0005-0000-0000-0000ED9C0000}"/>
    <cellStyle name="Normal 73 8 4" xfId="35443" xr:uid="{00000000-0005-0000-0000-0000EE9C0000}"/>
    <cellStyle name="Normal 73 8 5" xfId="20219" xr:uid="{00000000-0005-0000-0000-0000EF9C0000}"/>
    <cellStyle name="Normal 73 9" xfId="11807" xr:uid="{00000000-0005-0000-0000-0000F09C0000}"/>
    <cellStyle name="Normal 73 9 2" xfId="42131" xr:uid="{00000000-0005-0000-0000-0000F19C0000}"/>
    <cellStyle name="Normal 73 9 3" xfId="26907" xr:uid="{00000000-0005-0000-0000-0000F29C0000}"/>
    <cellStyle name="Normal 74" xfId="1490" xr:uid="{00000000-0005-0000-0000-0000F39C0000}"/>
    <cellStyle name="Normal 74 10" xfId="6787" xr:uid="{00000000-0005-0000-0000-0000F49C0000}"/>
    <cellStyle name="Normal 74 10 2" xfId="37115" xr:uid="{00000000-0005-0000-0000-0000F59C0000}"/>
    <cellStyle name="Normal 74 10 3" xfId="21891" xr:uid="{00000000-0005-0000-0000-0000F69C0000}"/>
    <cellStyle name="Normal 74 11" xfId="32106" xr:uid="{00000000-0005-0000-0000-0000F79C0000}"/>
    <cellStyle name="Normal 74 12" xfId="16876" xr:uid="{00000000-0005-0000-0000-0000F89C0000}"/>
    <cellStyle name="Normal 74 13" xfId="47317" xr:uid="{00000000-0005-0000-0000-0000F99C0000}"/>
    <cellStyle name="Normal 74 2" xfId="1751" xr:uid="{00000000-0005-0000-0000-0000FA9C0000}"/>
    <cellStyle name="Normal 74 2 10" xfId="32157" xr:uid="{00000000-0005-0000-0000-0000FB9C0000}"/>
    <cellStyle name="Normal 74 2 11" xfId="16930" xr:uid="{00000000-0005-0000-0000-0000FC9C0000}"/>
    <cellStyle name="Normal 74 2 2" xfId="1859" xr:uid="{00000000-0005-0000-0000-0000FD9C0000}"/>
    <cellStyle name="Normal 74 2 2 10" xfId="17034" xr:uid="{00000000-0005-0000-0000-0000FE9C0000}"/>
    <cellStyle name="Normal 74 2 2 2" xfId="2076" xr:uid="{00000000-0005-0000-0000-0000FF9C0000}"/>
    <cellStyle name="Normal 74 2 2 2 2" xfId="2497" xr:uid="{00000000-0005-0000-0000-0000009D0000}"/>
    <cellStyle name="Normal 74 2 2 2 2 2" xfId="3336" xr:uid="{00000000-0005-0000-0000-0000019D0000}"/>
    <cellStyle name="Normal 74 2 2 2 2 2 2" xfId="5026" xr:uid="{00000000-0005-0000-0000-0000029D0000}"/>
    <cellStyle name="Normal 74 2 2 2 2 2 2 2" xfId="15099" xr:uid="{00000000-0005-0000-0000-0000039D0000}"/>
    <cellStyle name="Normal 74 2 2 2 2 2 2 2 2" xfId="45421" xr:uid="{00000000-0005-0000-0000-0000049D0000}"/>
    <cellStyle name="Normal 74 2 2 2 2 2 2 2 3" xfId="30197" xr:uid="{00000000-0005-0000-0000-0000059D0000}"/>
    <cellStyle name="Normal 74 2 2 2 2 2 2 3" xfId="10079" xr:uid="{00000000-0005-0000-0000-0000069D0000}"/>
    <cellStyle name="Normal 74 2 2 2 2 2 2 3 2" xfId="40404" xr:uid="{00000000-0005-0000-0000-0000079D0000}"/>
    <cellStyle name="Normal 74 2 2 2 2 2 2 3 3" xfId="25180" xr:uid="{00000000-0005-0000-0000-0000089D0000}"/>
    <cellStyle name="Normal 74 2 2 2 2 2 2 4" xfId="35391" xr:uid="{00000000-0005-0000-0000-0000099D0000}"/>
    <cellStyle name="Normal 74 2 2 2 2 2 2 5" xfId="20167" xr:uid="{00000000-0005-0000-0000-00000A9D0000}"/>
    <cellStyle name="Normal 74 2 2 2 2 2 3" xfId="6718" xr:uid="{00000000-0005-0000-0000-00000B9D0000}"/>
    <cellStyle name="Normal 74 2 2 2 2 2 3 2" xfId="16770" xr:uid="{00000000-0005-0000-0000-00000C9D0000}"/>
    <cellStyle name="Normal 74 2 2 2 2 2 3 2 2" xfId="47092" xr:uid="{00000000-0005-0000-0000-00000D9D0000}"/>
    <cellStyle name="Normal 74 2 2 2 2 2 3 2 3" xfId="31868" xr:uid="{00000000-0005-0000-0000-00000E9D0000}"/>
    <cellStyle name="Normal 74 2 2 2 2 2 3 3" xfId="11750" xr:uid="{00000000-0005-0000-0000-00000F9D0000}"/>
    <cellStyle name="Normal 74 2 2 2 2 2 3 3 2" xfId="42075" xr:uid="{00000000-0005-0000-0000-0000109D0000}"/>
    <cellStyle name="Normal 74 2 2 2 2 2 3 3 3" xfId="26851" xr:uid="{00000000-0005-0000-0000-0000119D0000}"/>
    <cellStyle name="Normal 74 2 2 2 2 2 3 4" xfId="37062" xr:uid="{00000000-0005-0000-0000-0000129D0000}"/>
    <cellStyle name="Normal 74 2 2 2 2 2 3 5" xfId="21838" xr:uid="{00000000-0005-0000-0000-0000139D0000}"/>
    <cellStyle name="Normal 74 2 2 2 2 2 4" xfId="13428" xr:uid="{00000000-0005-0000-0000-0000149D0000}"/>
    <cellStyle name="Normal 74 2 2 2 2 2 4 2" xfId="43750" xr:uid="{00000000-0005-0000-0000-0000159D0000}"/>
    <cellStyle name="Normal 74 2 2 2 2 2 4 3" xfId="28526" xr:uid="{00000000-0005-0000-0000-0000169D0000}"/>
    <cellStyle name="Normal 74 2 2 2 2 2 5" xfId="8407" xr:uid="{00000000-0005-0000-0000-0000179D0000}"/>
    <cellStyle name="Normal 74 2 2 2 2 2 5 2" xfId="38733" xr:uid="{00000000-0005-0000-0000-0000189D0000}"/>
    <cellStyle name="Normal 74 2 2 2 2 2 5 3" xfId="23509" xr:uid="{00000000-0005-0000-0000-0000199D0000}"/>
    <cellStyle name="Normal 74 2 2 2 2 2 6" xfId="33721" xr:uid="{00000000-0005-0000-0000-00001A9D0000}"/>
    <cellStyle name="Normal 74 2 2 2 2 2 7" xfId="18496" xr:uid="{00000000-0005-0000-0000-00001B9D0000}"/>
    <cellStyle name="Normal 74 2 2 2 2 3" xfId="4189" xr:uid="{00000000-0005-0000-0000-00001C9D0000}"/>
    <cellStyle name="Normal 74 2 2 2 2 3 2" xfId="14263" xr:uid="{00000000-0005-0000-0000-00001D9D0000}"/>
    <cellStyle name="Normal 74 2 2 2 2 3 2 2" xfId="44585" xr:uid="{00000000-0005-0000-0000-00001E9D0000}"/>
    <cellStyle name="Normal 74 2 2 2 2 3 2 3" xfId="29361" xr:uid="{00000000-0005-0000-0000-00001F9D0000}"/>
    <cellStyle name="Normal 74 2 2 2 2 3 3" xfId="9243" xr:uid="{00000000-0005-0000-0000-0000209D0000}"/>
    <cellStyle name="Normal 74 2 2 2 2 3 3 2" xfId="39568" xr:uid="{00000000-0005-0000-0000-0000219D0000}"/>
    <cellStyle name="Normal 74 2 2 2 2 3 3 3" xfId="24344" xr:uid="{00000000-0005-0000-0000-0000229D0000}"/>
    <cellStyle name="Normal 74 2 2 2 2 3 4" xfId="34555" xr:uid="{00000000-0005-0000-0000-0000239D0000}"/>
    <cellStyle name="Normal 74 2 2 2 2 3 5" xfId="19331" xr:uid="{00000000-0005-0000-0000-0000249D0000}"/>
    <cellStyle name="Normal 74 2 2 2 2 4" xfId="5882" xr:uid="{00000000-0005-0000-0000-0000259D0000}"/>
    <cellStyle name="Normal 74 2 2 2 2 4 2" xfId="15934" xr:uid="{00000000-0005-0000-0000-0000269D0000}"/>
    <cellStyle name="Normal 74 2 2 2 2 4 2 2" xfId="46256" xr:uid="{00000000-0005-0000-0000-0000279D0000}"/>
    <cellStyle name="Normal 74 2 2 2 2 4 2 3" xfId="31032" xr:uid="{00000000-0005-0000-0000-0000289D0000}"/>
    <cellStyle name="Normal 74 2 2 2 2 4 3" xfId="10914" xr:uid="{00000000-0005-0000-0000-0000299D0000}"/>
    <cellStyle name="Normal 74 2 2 2 2 4 3 2" xfId="41239" xr:uid="{00000000-0005-0000-0000-00002A9D0000}"/>
    <cellStyle name="Normal 74 2 2 2 2 4 3 3" xfId="26015" xr:uid="{00000000-0005-0000-0000-00002B9D0000}"/>
    <cellStyle name="Normal 74 2 2 2 2 4 4" xfId="36226" xr:uid="{00000000-0005-0000-0000-00002C9D0000}"/>
    <cellStyle name="Normal 74 2 2 2 2 4 5" xfId="21002" xr:uid="{00000000-0005-0000-0000-00002D9D0000}"/>
    <cellStyle name="Normal 74 2 2 2 2 5" xfId="12592" xr:uid="{00000000-0005-0000-0000-00002E9D0000}"/>
    <cellStyle name="Normal 74 2 2 2 2 5 2" xfId="42914" xr:uid="{00000000-0005-0000-0000-00002F9D0000}"/>
    <cellStyle name="Normal 74 2 2 2 2 5 3" xfId="27690" xr:uid="{00000000-0005-0000-0000-0000309D0000}"/>
    <cellStyle name="Normal 74 2 2 2 2 6" xfId="7571" xr:uid="{00000000-0005-0000-0000-0000319D0000}"/>
    <cellStyle name="Normal 74 2 2 2 2 6 2" xfId="37897" xr:uid="{00000000-0005-0000-0000-0000329D0000}"/>
    <cellStyle name="Normal 74 2 2 2 2 6 3" xfId="22673" xr:uid="{00000000-0005-0000-0000-0000339D0000}"/>
    <cellStyle name="Normal 74 2 2 2 2 7" xfId="32885" xr:uid="{00000000-0005-0000-0000-0000349D0000}"/>
    <cellStyle name="Normal 74 2 2 2 2 8" xfId="17660" xr:uid="{00000000-0005-0000-0000-0000359D0000}"/>
    <cellStyle name="Normal 74 2 2 2 3" xfId="2918" xr:uid="{00000000-0005-0000-0000-0000369D0000}"/>
    <cellStyle name="Normal 74 2 2 2 3 2" xfId="4608" xr:uid="{00000000-0005-0000-0000-0000379D0000}"/>
    <cellStyle name="Normal 74 2 2 2 3 2 2" xfId="14681" xr:uid="{00000000-0005-0000-0000-0000389D0000}"/>
    <cellStyle name="Normal 74 2 2 2 3 2 2 2" xfId="45003" xr:uid="{00000000-0005-0000-0000-0000399D0000}"/>
    <cellStyle name="Normal 74 2 2 2 3 2 2 3" xfId="29779" xr:uid="{00000000-0005-0000-0000-00003A9D0000}"/>
    <cellStyle name="Normal 74 2 2 2 3 2 3" xfId="9661" xr:uid="{00000000-0005-0000-0000-00003B9D0000}"/>
    <cellStyle name="Normal 74 2 2 2 3 2 3 2" xfId="39986" xr:uid="{00000000-0005-0000-0000-00003C9D0000}"/>
    <cellStyle name="Normal 74 2 2 2 3 2 3 3" xfId="24762" xr:uid="{00000000-0005-0000-0000-00003D9D0000}"/>
    <cellStyle name="Normal 74 2 2 2 3 2 4" xfId="34973" xr:uid="{00000000-0005-0000-0000-00003E9D0000}"/>
    <cellStyle name="Normal 74 2 2 2 3 2 5" xfId="19749" xr:uid="{00000000-0005-0000-0000-00003F9D0000}"/>
    <cellStyle name="Normal 74 2 2 2 3 3" xfId="6300" xr:uid="{00000000-0005-0000-0000-0000409D0000}"/>
    <cellStyle name="Normal 74 2 2 2 3 3 2" xfId="16352" xr:uid="{00000000-0005-0000-0000-0000419D0000}"/>
    <cellStyle name="Normal 74 2 2 2 3 3 2 2" xfId="46674" xr:uid="{00000000-0005-0000-0000-0000429D0000}"/>
    <cellStyle name="Normal 74 2 2 2 3 3 2 3" xfId="31450" xr:uid="{00000000-0005-0000-0000-0000439D0000}"/>
    <cellStyle name="Normal 74 2 2 2 3 3 3" xfId="11332" xr:uid="{00000000-0005-0000-0000-0000449D0000}"/>
    <cellStyle name="Normal 74 2 2 2 3 3 3 2" xfId="41657" xr:uid="{00000000-0005-0000-0000-0000459D0000}"/>
    <cellStyle name="Normal 74 2 2 2 3 3 3 3" xfId="26433" xr:uid="{00000000-0005-0000-0000-0000469D0000}"/>
    <cellStyle name="Normal 74 2 2 2 3 3 4" xfId="36644" xr:uid="{00000000-0005-0000-0000-0000479D0000}"/>
    <cellStyle name="Normal 74 2 2 2 3 3 5" xfId="21420" xr:uid="{00000000-0005-0000-0000-0000489D0000}"/>
    <cellStyle name="Normal 74 2 2 2 3 4" xfId="13010" xr:uid="{00000000-0005-0000-0000-0000499D0000}"/>
    <cellStyle name="Normal 74 2 2 2 3 4 2" xfId="43332" xr:uid="{00000000-0005-0000-0000-00004A9D0000}"/>
    <cellStyle name="Normal 74 2 2 2 3 4 3" xfId="28108" xr:uid="{00000000-0005-0000-0000-00004B9D0000}"/>
    <cellStyle name="Normal 74 2 2 2 3 5" xfId="7989" xr:uid="{00000000-0005-0000-0000-00004C9D0000}"/>
    <cellStyle name="Normal 74 2 2 2 3 5 2" xfId="38315" xr:uid="{00000000-0005-0000-0000-00004D9D0000}"/>
    <cellStyle name="Normal 74 2 2 2 3 5 3" xfId="23091" xr:uid="{00000000-0005-0000-0000-00004E9D0000}"/>
    <cellStyle name="Normal 74 2 2 2 3 6" xfId="33303" xr:uid="{00000000-0005-0000-0000-00004F9D0000}"/>
    <cellStyle name="Normal 74 2 2 2 3 7" xfId="18078" xr:uid="{00000000-0005-0000-0000-0000509D0000}"/>
    <cellStyle name="Normal 74 2 2 2 4" xfId="3771" xr:uid="{00000000-0005-0000-0000-0000519D0000}"/>
    <cellStyle name="Normal 74 2 2 2 4 2" xfId="13845" xr:uid="{00000000-0005-0000-0000-0000529D0000}"/>
    <cellStyle name="Normal 74 2 2 2 4 2 2" xfId="44167" xr:uid="{00000000-0005-0000-0000-0000539D0000}"/>
    <cellStyle name="Normal 74 2 2 2 4 2 3" xfId="28943" xr:uid="{00000000-0005-0000-0000-0000549D0000}"/>
    <cellStyle name="Normal 74 2 2 2 4 3" xfId="8825" xr:uid="{00000000-0005-0000-0000-0000559D0000}"/>
    <cellStyle name="Normal 74 2 2 2 4 3 2" xfId="39150" xr:uid="{00000000-0005-0000-0000-0000569D0000}"/>
    <cellStyle name="Normal 74 2 2 2 4 3 3" xfId="23926" xr:uid="{00000000-0005-0000-0000-0000579D0000}"/>
    <cellStyle name="Normal 74 2 2 2 4 4" xfId="34137" xr:uid="{00000000-0005-0000-0000-0000589D0000}"/>
    <cellStyle name="Normal 74 2 2 2 4 5" xfId="18913" xr:uid="{00000000-0005-0000-0000-0000599D0000}"/>
    <cellStyle name="Normal 74 2 2 2 5" xfId="5464" xr:uid="{00000000-0005-0000-0000-00005A9D0000}"/>
    <cellStyle name="Normal 74 2 2 2 5 2" xfId="15516" xr:uid="{00000000-0005-0000-0000-00005B9D0000}"/>
    <cellStyle name="Normal 74 2 2 2 5 2 2" xfId="45838" xr:uid="{00000000-0005-0000-0000-00005C9D0000}"/>
    <cellStyle name="Normal 74 2 2 2 5 2 3" xfId="30614" xr:uid="{00000000-0005-0000-0000-00005D9D0000}"/>
    <cellStyle name="Normal 74 2 2 2 5 3" xfId="10496" xr:uid="{00000000-0005-0000-0000-00005E9D0000}"/>
    <cellStyle name="Normal 74 2 2 2 5 3 2" xfId="40821" xr:uid="{00000000-0005-0000-0000-00005F9D0000}"/>
    <cellStyle name="Normal 74 2 2 2 5 3 3" xfId="25597" xr:uid="{00000000-0005-0000-0000-0000609D0000}"/>
    <cellStyle name="Normal 74 2 2 2 5 4" xfId="35808" xr:uid="{00000000-0005-0000-0000-0000619D0000}"/>
    <cellStyle name="Normal 74 2 2 2 5 5" xfId="20584" xr:uid="{00000000-0005-0000-0000-0000629D0000}"/>
    <cellStyle name="Normal 74 2 2 2 6" xfId="12174" xr:uid="{00000000-0005-0000-0000-0000639D0000}"/>
    <cellStyle name="Normal 74 2 2 2 6 2" xfId="42496" xr:uid="{00000000-0005-0000-0000-0000649D0000}"/>
    <cellStyle name="Normal 74 2 2 2 6 3" xfId="27272" xr:uid="{00000000-0005-0000-0000-0000659D0000}"/>
    <cellStyle name="Normal 74 2 2 2 7" xfId="7153" xr:uid="{00000000-0005-0000-0000-0000669D0000}"/>
    <cellStyle name="Normal 74 2 2 2 7 2" xfId="37479" xr:uid="{00000000-0005-0000-0000-0000679D0000}"/>
    <cellStyle name="Normal 74 2 2 2 7 3" xfId="22255" xr:uid="{00000000-0005-0000-0000-0000689D0000}"/>
    <cellStyle name="Normal 74 2 2 2 8" xfId="32467" xr:uid="{00000000-0005-0000-0000-0000699D0000}"/>
    <cellStyle name="Normal 74 2 2 2 9" xfId="17242" xr:uid="{00000000-0005-0000-0000-00006A9D0000}"/>
    <cellStyle name="Normal 74 2 2 3" xfId="2289" xr:uid="{00000000-0005-0000-0000-00006B9D0000}"/>
    <cellStyle name="Normal 74 2 2 3 2" xfId="3128" xr:uid="{00000000-0005-0000-0000-00006C9D0000}"/>
    <cellStyle name="Normal 74 2 2 3 2 2" xfId="4818" xr:uid="{00000000-0005-0000-0000-00006D9D0000}"/>
    <cellStyle name="Normal 74 2 2 3 2 2 2" xfId="14891" xr:uid="{00000000-0005-0000-0000-00006E9D0000}"/>
    <cellStyle name="Normal 74 2 2 3 2 2 2 2" xfId="45213" xr:uid="{00000000-0005-0000-0000-00006F9D0000}"/>
    <cellStyle name="Normal 74 2 2 3 2 2 2 3" xfId="29989" xr:uid="{00000000-0005-0000-0000-0000709D0000}"/>
    <cellStyle name="Normal 74 2 2 3 2 2 3" xfId="9871" xr:uid="{00000000-0005-0000-0000-0000719D0000}"/>
    <cellStyle name="Normal 74 2 2 3 2 2 3 2" xfId="40196" xr:uid="{00000000-0005-0000-0000-0000729D0000}"/>
    <cellStyle name="Normal 74 2 2 3 2 2 3 3" xfId="24972" xr:uid="{00000000-0005-0000-0000-0000739D0000}"/>
    <cellStyle name="Normal 74 2 2 3 2 2 4" xfId="35183" xr:uid="{00000000-0005-0000-0000-0000749D0000}"/>
    <cellStyle name="Normal 74 2 2 3 2 2 5" xfId="19959" xr:uid="{00000000-0005-0000-0000-0000759D0000}"/>
    <cellStyle name="Normal 74 2 2 3 2 3" xfId="6510" xr:uid="{00000000-0005-0000-0000-0000769D0000}"/>
    <cellStyle name="Normal 74 2 2 3 2 3 2" xfId="16562" xr:uid="{00000000-0005-0000-0000-0000779D0000}"/>
    <cellStyle name="Normal 74 2 2 3 2 3 2 2" xfId="46884" xr:uid="{00000000-0005-0000-0000-0000789D0000}"/>
    <cellStyle name="Normal 74 2 2 3 2 3 2 3" xfId="31660" xr:uid="{00000000-0005-0000-0000-0000799D0000}"/>
    <cellStyle name="Normal 74 2 2 3 2 3 3" xfId="11542" xr:uid="{00000000-0005-0000-0000-00007A9D0000}"/>
    <cellStyle name="Normal 74 2 2 3 2 3 3 2" xfId="41867" xr:uid="{00000000-0005-0000-0000-00007B9D0000}"/>
    <cellStyle name="Normal 74 2 2 3 2 3 3 3" xfId="26643" xr:uid="{00000000-0005-0000-0000-00007C9D0000}"/>
    <cellStyle name="Normal 74 2 2 3 2 3 4" xfId="36854" xr:uid="{00000000-0005-0000-0000-00007D9D0000}"/>
    <cellStyle name="Normal 74 2 2 3 2 3 5" xfId="21630" xr:uid="{00000000-0005-0000-0000-00007E9D0000}"/>
    <cellStyle name="Normal 74 2 2 3 2 4" xfId="13220" xr:uid="{00000000-0005-0000-0000-00007F9D0000}"/>
    <cellStyle name="Normal 74 2 2 3 2 4 2" xfId="43542" xr:uid="{00000000-0005-0000-0000-0000809D0000}"/>
    <cellStyle name="Normal 74 2 2 3 2 4 3" xfId="28318" xr:uid="{00000000-0005-0000-0000-0000819D0000}"/>
    <cellStyle name="Normal 74 2 2 3 2 5" xfId="8199" xr:uid="{00000000-0005-0000-0000-0000829D0000}"/>
    <cellStyle name="Normal 74 2 2 3 2 5 2" xfId="38525" xr:uid="{00000000-0005-0000-0000-0000839D0000}"/>
    <cellStyle name="Normal 74 2 2 3 2 5 3" xfId="23301" xr:uid="{00000000-0005-0000-0000-0000849D0000}"/>
    <cellStyle name="Normal 74 2 2 3 2 6" xfId="33513" xr:uid="{00000000-0005-0000-0000-0000859D0000}"/>
    <cellStyle name="Normal 74 2 2 3 2 7" xfId="18288" xr:uid="{00000000-0005-0000-0000-0000869D0000}"/>
    <cellStyle name="Normal 74 2 2 3 3" xfId="3981" xr:uid="{00000000-0005-0000-0000-0000879D0000}"/>
    <cellStyle name="Normal 74 2 2 3 3 2" xfId="14055" xr:uid="{00000000-0005-0000-0000-0000889D0000}"/>
    <cellStyle name="Normal 74 2 2 3 3 2 2" xfId="44377" xr:uid="{00000000-0005-0000-0000-0000899D0000}"/>
    <cellStyle name="Normal 74 2 2 3 3 2 3" xfId="29153" xr:uid="{00000000-0005-0000-0000-00008A9D0000}"/>
    <cellStyle name="Normal 74 2 2 3 3 3" xfId="9035" xr:uid="{00000000-0005-0000-0000-00008B9D0000}"/>
    <cellStyle name="Normal 74 2 2 3 3 3 2" xfId="39360" xr:uid="{00000000-0005-0000-0000-00008C9D0000}"/>
    <cellStyle name="Normal 74 2 2 3 3 3 3" xfId="24136" xr:uid="{00000000-0005-0000-0000-00008D9D0000}"/>
    <cellStyle name="Normal 74 2 2 3 3 4" xfId="34347" xr:uid="{00000000-0005-0000-0000-00008E9D0000}"/>
    <cellStyle name="Normal 74 2 2 3 3 5" xfId="19123" xr:uid="{00000000-0005-0000-0000-00008F9D0000}"/>
    <cellStyle name="Normal 74 2 2 3 4" xfId="5674" xr:uid="{00000000-0005-0000-0000-0000909D0000}"/>
    <cellStyle name="Normal 74 2 2 3 4 2" xfId="15726" xr:uid="{00000000-0005-0000-0000-0000919D0000}"/>
    <cellStyle name="Normal 74 2 2 3 4 2 2" xfId="46048" xr:uid="{00000000-0005-0000-0000-0000929D0000}"/>
    <cellStyle name="Normal 74 2 2 3 4 2 3" xfId="30824" xr:uid="{00000000-0005-0000-0000-0000939D0000}"/>
    <cellStyle name="Normal 74 2 2 3 4 3" xfId="10706" xr:uid="{00000000-0005-0000-0000-0000949D0000}"/>
    <cellStyle name="Normal 74 2 2 3 4 3 2" xfId="41031" xr:uid="{00000000-0005-0000-0000-0000959D0000}"/>
    <cellStyle name="Normal 74 2 2 3 4 3 3" xfId="25807" xr:uid="{00000000-0005-0000-0000-0000969D0000}"/>
    <cellStyle name="Normal 74 2 2 3 4 4" xfId="36018" xr:uid="{00000000-0005-0000-0000-0000979D0000}"/>
    <cellStyle name="Normal 74 2 2 3 4 5" xfId="20794" xr:uid="{00000000-0005-0000-0000-0000989D0000}"/>
    <cellStyle name="Normal 74 2 2 3 5" xfId="12384" xr:uid="{00000000-0005-0000-0000-0000999D0000}"/>
    <cellStyle name="Normal 74 2 2 3 5 2" xfId="42706" xr:uid="{00000000-0005-0000-0000-00009A9D0000}"/>
    <cellStyle name="Normal 74 2 2 3 5 3" xfId="27482" xr:uid="{00000000-0005-0000-0000-00009B9D0000}"/>
    <cellStyle name="Normal 74 2 2 3 6" xfId="7363" xr:uid="{00000000-0005-0000-0000-00009C9D0000}"/>
    <cellStyle name="Normal 74 2 2 3 6 2" xfId="37689" xr:uid="{00000000-0005-0000-0000-00009D9D0000}"/>
    <cellStyle name="Normal 74 2 2 3 6 3" xfId="22465" xr:uid="{00000000-0005-0000-0000-00009E9D0000}"/>
    <cellStyle name="Normal 74 2 2 3 7" xfId="32677" xr:uid="{00000000-0005-0000-0000-00009F9D0000}"/>
    <cellStyle name="Normal 74 2 2 3 8" xfId="17452" xr:uid="{00000000-0005-0000-0000-0000A09D0000}"/>
    <cellStyle name="Normal 74 2 2 4" xfId="2710" xr:uid="{00000000-0005-0000-0000-0000A19D0000}"/>
    <cellStyle name="Normal 74 2 2 4 2" xfId="4400" xr:uid="{00000000-0005-0000-0000-0000A29D0000}"/>
    <cellStyle name="Normal 74 2 2 4 2 2" xfId="14473" xr:uid="{00000000-0005-0000-0000-0000A39D0000}"/>
    <cellStyle name="Normal 74 2 2 4 2 2 2" xfId="44795" xr:uid="{00000000-0005-0000-0000-0000A49D0000}"/>
    <cellStyle name="Normal 74 2 2 4 2 2 3" xfId="29571" xr:uid="{00000000-0005-0000-0000-0000A59D0000}"/>
    <cellStyle name="Normal 74 2 2 4 2 3" xfId="9453" xr:uid="{00000000-0005-0000-0000-0000A69D0000}"/>
    <cellStyle name="Normal 74 2 2 4 2 3 2" xfId="39778" xr:uid="{00000000-0005-0000-0000-0000A79D0000}"/>
    <cellStyle name="Normal 74 2 2 4 2 3 3" xfId="24554" xr:uid="{00000000-0005-0000-0000-0000A89D0000}"/>
    <cellStyle name="Normal 74 2 2 4 2 4" xfId="34765" xr:uid="{00000000-0005-0000-0000-0000A99D0000}"/>
    <cellStyle name="Normal 74 2 2 4 2 5" xfId="19541" xr:uid="{00000000-0005-0000-0000-0000AA9D0000}"/>
    <cellStyle name="Normal 74 2 2 4 3" xfId="6092" xr:uid="{00000000-0005-0000-0000-0000AB9D0000}"/>
    <cellStyle name="Normal 74 2 2 4 3 2" xfId="16144" xr:uid="{00000000-0005-0000-0000-0000AC9D0000}"/>
    <cellStyle name="Normal 74 2 2 4 3 2 2" xfId="46466" xr:uid="{00000000-0005-0000-0000-0000AD9D0000}"/>
    <cellStyle name="Normal 74 2 2 4 3 2 3" xfId="31242" xr:uid="{00000000-0005-0000-0000-0000AE9D0000}"/>
    <cellStyle name="Normal 74 2 2 4 3 3" xfId="11124" xr:uid="{00000000-0005-0000-0000-0000AF9D0000}"/>
    <cellStyle name="Normal 74 2 2 4 3 3 2" xfId="41449" xr:uid="{00000000-0005-0000-0000-0000B09D0000}"/>
    <cellStyle name="Normal 74 2 2 4 3 3 3" xfId="26225" xr:uid="{00000000-0005-0000-0000-0000B19D0000}"/>
    <cellStyle name="Normal 74 2 2 4 3 4" xfId="36436" xr:uid="{00000000-0005-0000-0000-0000B29D0000}"/>
    <cellStyle name="Normal 74 2 2 4 3 5" xfId="21212" xr:uid="{00000000-0005-0000-0000-0000B39D0000}"/>
    <cellStyle name="Normal 74 2 2 4 4" xfId="12802" xr:uid="{00000000-0005-0000-0000-0000B49D0000}"/>
    <cellStyle name="Normal 74 2 2 4 4 2" xfId="43124" xr:uid="{00000000-0005-0000-0000-0000B59D0000}"/>
    <cellStyle name="Normal 74 2 2 4 4 3" xfId="27900" xr:uid="{00000000-0005-0000-0000-0000B69D0000}"/>
    <cellStyle name="Normal 74 2 2 4 5" xfId="7781" xr:uid="{00000000-0005-0000-0000-0000B79D0000}"/>
    <cellStyle name="Normal 74 2 2 4 5 2" xfId="38107" xr:uid="{00000000-0005-0000-0000-0000B89D0000}"/>
    <cellStyle name="Normal 74 2 2 4 5 3" xfId="22883" xr:uid="{00000000-0005-0000-0000-0000B99D0000}"/>
    <cellStyle name="Normal 74 2 2 4 6" xfId="33095" xr:uid="{00000000-0005-0000-0000-0000BA9D0000}"/>
    <cellStyle name="Normal 74 2 2 4 7" xfId="17870" xr:uid="{00000000-0005-0000-0000-0000BB9D0000}"/>
    <cellStyle name="Normal 74 2 2 5" xfId="3563" xr:uid="{00000000-0005-0000-0000-0000BC9D0000}"/>
    <cellStyle name="Normal 74 2 2 5 2" xfId="13637" xr:uid="{00000000-0005-0000-0000-0000BD9D0000}"/>
    <cellStyle name="Normal 74 2 2 5 2 2" xfId="43959" xr:uid="{00000000-0005-0000-0000-0000BE9D0000}"/>
    <cellStyle name="Normal 74 2 2 5 2 3" xfId="28735" xr:uid="{00000000-0005-0000-0000-0000BF9D0000}"/>
    <cellStyle name="Normal 74 2 2 5 3" xfId="8617" xr:uid="{00000000-0005-0000-0000-0000C09D0000}"/>
    <cellStyle name="Normal 74 2 2 5 3 2" xfId="38942" xr:uid="{00000000-0005-0000-0000-0000C19D0000}"/>
    <cellStyle name="Normal 74 2 2 5 3 3" xfId="23718" xr:uid="{00000000-0005-0000-0000-0000C29D0000}"/>
    <cellStyle name="Normal 74 2 2 5 4" xfId="33929" xr:uid="{00000000-0005-0000-0000-0000C39D0000}"/>
    <cellStyle name="Normal 74 2 2 5 5" xfId="18705" xr:uid="{00000000-0005-0000-0000-0000C49D0000}"/>
    <cellStyle name="Normal 74 2 2 6" xfId="5256" xr:uid="{00000000-0005-0000-0000-0000C59D0000}"/>
    <cellStyle name="Normal 74 2 2 6 2" xfId="15308" xr:uid="{00000000-0005-0000-0000-0000C69D0000}"/>
    <cellStyle name="Normal 74 2 2 6 2 2" xfId="45630" xr:uid="{00000000-0005-0000-0000-0000C79D0000}"/>
    <cellStyle name="Normal 74 2 2 6 2 3" xfId="30406" xr:uid="{00000000-0005-0000-0000-0000C89D0000}"/>
    <cellStyle name="Normal 74 2 2 6 3" xfId="10288" xr:uid="{00000000-0005-0000-0000-0000C99D0000}"/>
    <cellStyle name="Normal 74 2 2 6 3 2" xfId="40613" xr:uid="{00000000-0005-0000-0000-0000CA9D0000}"/>
    <cellStyle name="Normal 74 2 2 6 3 3" xfId="25389" xr:uid="{00000000-0005-0000-0000-0000CB9D0000}"/>
    <cellStyle name="Normal 74 2 2 6 4" xfId="35600" xr:uid="{00000000-0005-0000-0000-0000CC9D0000}"/>
    <cellStyle name="Normal 74 2 2 6 5" xfId="20376" xr:uid="{00000000-0005-0000-0000-0000CD9D0000}"/>
    <cellStyle name="Normal 74 2 2 7" xfId="11966" xr:uid="{00000000-0005-0000-0000-0000CE9D0000}"/>
    <cellStyle name="Normal 74 2 2 7 2" xfId="42288" xr:uid="{00000000-0005-0000-0000-0000CF9D0000}"/>
    <cellStyle name="Normal 74 2 2 7 3" xfId="27064" xr:uid="{00000000-0005-0000-0000-0000D09D0000}"/>
    <cellStyle name="Normal 74 2 2 8" xfId="6945" xr:uid="{00000000-0005-0000-0000-0000D19D0000}"/>
    <cellStyle name="Normal 74 2 2 8 2" xfId="37271" xr:uid="{00000000-0005-0000-0000-0000D29D0000}"/>
    <cellStyle name="Normal 74 2 2 8 3" xfId="22047" xr:uid="{00000000-0005-0000-0000-0000D39D0000}"/>
    <cellStyle name="Normal 74 2 2 9" xfId="32259" xr:uid="{00000000-0005-0000-0000-0000D49D0000}"/>
    <cellStyle name="Normal 74 2 3" xfId="1972" xr:uid="{00000000-0005-0000-0000-0000D59D0000}"/>
    <cellStyle name="Normal 74 2 3 2" xfId="2393" xr:uid="{00000000-0005-0000-0000-0000D69D0000}"/>
    <cellStyle name="Normal 74 2 3 2 2" xfId="3232" xr:uid="{00000000-0005-0000-0000-0000D79D0000}"/>
    <cellStyle name="Normal 74 2 3 2 2 2" xfId="4922" xr:uid="{00000000-0005-0000-0000-0000D89D0000}"/>
    <cellStyle name="Normal 74 2 3 2 2 2 2" xfId="14995" xr:uid="{00000000-0005-0000-0000-0000D99D0000}"/>
    <cellStyle name="Normal 74 2 3 2 2 2 2 2" xfId="45317" xr:uid="{00000000-0005-0000-0000-0000DA9D0000}"/>
    <cellStyle name="Normal 74 2 3 2 2 2 2 3" xfId="30093" xr:uid="{00000000-0005-0000-0000-0000DB9D0000}"/>
    <cellStyle name="Normal 74 2 3 2 2 2 3" xfId="9975" xr:uid="{00000000-0005-0000-0000-0000DC9D0000}"/>
    <cellStyle name="Normal 74 2 3 2 2 2 3 2" xfId="40300" xr:uid="{00000000-0005-0000-0000-0000DD9D0000}"/>
    <cellStyle name="Normal 74 2 3 2 2 2 3 3" xfId="25076" xr:uid="{00000000-0005-0000-0000-0000DE9D0000}"/>
    <cellStyle name="Normal 74 2 3 2 2 2 4" xfId="35287" xr:uid="{00000000-0005-0000-0000-0000DF9D0000}"/>
    <cellStyle name="Normal 74 2 3 2 2 2 5" xfId="20063" xr:uid="{00000000-0005-0000-0000-0000E09D0000}"/>
    <cellStyle name="Normal 74 2 3 2 2 3" xfId="6614" xr:uid="{00000000-0005-0000-0000-0000E19D0000}"/>
    <cellStyle name="Normal 74 2 3 2 2 3 2" xfId="16666" xr:uid="{00000000-0005-0000-0000-0000E29D0000}"/>
    <cellStyle name="Normal 74 2 3 2 2 3 2 2" xfId="46988" xr:uid="{00000000-0005-0000-0000-0000E39D0000}"/>
    <cellStyle name="Normal 74 2 3 2 2 3 2 3" xfId="31764" xr:uid="{00000000-0005-0000-0000-0000E49D0000}"/>
    <cellStyle name="Normal 74 2 3 2 2 3 3" xfId="11646" xr:uid="{00000000-0005-0000-0000-0000E59D0000}"/>
    <cellStyle name="Normal 74 2 3 2 2 3 3 2" xfId="41971" xr:uid="{00000000-0005-0000-0000-0000E69D0000}"/>
    <cellStyle name="Normal 74 2 3 2 2 3 3 3" xfId="26747" xr:uid="{00000000-0005-0000-0000-0000E79D0000}"/>
    <cellStyle name="Normal 74 2 3 2 2 3 4" xfId="36958" xr:uid="{00000000-0005-0000-0000-0000E89D0000}"/>
    <cellStyle name="Normal 74 2 3 2 2 3 5" xfId="21734" xr:uid="{00000000-0005-0000-0000-0000E99D0000}"/>
    <cellStyle name="Normal 74 2 3 2 2 4" xfId="13324" xr:uid="{00000000-0005-0000-0000-0000EA9D0000}"/>
    <cellStyle name="Normal 74 2 3 2 2 4 2" xfId="43646" xr:uid="{00000000-0005-0000-0000-0000EB9D0000}"/>
    <cellStyle name="Normal 74 2 3 2 2 4 3" xfId="28422" xr:uid="{00000000-0005-0000-0000-0000EC9D0000}"/>
    <cellStyle name="Normal 74 2 3 2 2 5" xfId="8303" xr:uid="{00000000-0005-0000-0000-0000ED9D0000}"/>
    <cellStyle name="Normal 74 2 3 2 2 5 2" xfId="38629" xr:uid="{00000000-0005-0000-0000-0000EE9D0000}"/>
    <cellStyle name="Normal 74 2 3 2 2 5 3" xfId="23405" xr:uid="{00000000-0005-0000-0000-0000EF9D0000}"/>
    <cellStyle name="Normal 74 2 3 2 2 6" xfId="33617" xr:uid="{00000000-0005-0000-0000-0000F09D0000}"/>
    <cellStyle name="Normal 74 2 3 2 2 7" xfId="18392" xr:uid="{00000000-0005-0000-0000-0000F19D0000}"/>
    <cellStyle name="Normal 74 2 3 2 3" xfId="4085" xr:uid="{00000000-0005-0000-0000-0000F29D0000}"/>
    <cellStyle name="Normal 74 2 3 2 3 2" xfId="14159" xr:uid="{00000000-0005-0000-0000-0000F39D0000}"/>
    <cellStyle name="Normal 74 2 3 2 3 2 2" xfId="44481" xr:uid="{00000000-0005-0000-0000-0000F49D0000}"/>
    <cellStyle name="Normal 74 2 3 2 3 2 3" xfId="29257" xr:uid="{00000000-0005-0000-0000-0000F59D0000}"/>
    <cellStyle name="Normal 74 2 3 2 3 3" xfId="9139" xr:uid="{00000000-0005-0000-0000-0000F69D0000}"/>
    <cellStyle name="Normal 74 2 3 2 3 3 2" xfId="39464" xr:uid="{00000000-0005-0000-0000-0000F79D0000}"/>
    <cellStyle name="Normal 74 2 3 2 3 3 3" xfId="24240" xr:uid="{00000000-0005-0000-0000-0000F89D0000}"/>
    <cellStyle name="Normal 74 2 3 2 3 4" xfId="34451" xr:uid="{00000000-0005-0000-0000-0000F99D0000}"/>
    <cellStyle name="Normal 74 2 3 2 3 5" xfId="19227" xr:uid="{00000000-0005-0000-0000-0000FA9D0000}"/>
    <cellStyle name="Normal 74 2 3 2 4" xfId="5778" xr:uid="{00000000-0005-0000-0000-0000FB9D0000}"/>
    <cellStyle name="Normal 74 2 3 2 4 2" xfId="15830" xr:uid="{00000000-0005-0000-0000-0000FC9D0000}"/>
    <cellStyle name="Normal 74 2 3 2 4 2 2" xfId="46152" xr:uid="{00000000-0005-0000-0000-0000FD9D0000}"/>
    <cellStyle name="Normal 74 2 3 2 4 2 3" xfId="30928" xr:uid="{00000000-0005-0000-0000-0000FE9D0000}"/>
    <cellStyle name="Normal 74 2 3 2 4 3" xfId="10810" xr:uid="{00000000-0005-0000-0000-0000FF9D0000}"/>
    <cellStyle name="Normal 74 2 3 2 4 3 2" xfId="41135" xr:uid="{00000000-0005-0000-0000-0000009E0000}"/>
    <cellStyle name="Normal 74 2 3 2 4 3 3" xfId="25911" xr:uid="{00000000-0005-0000-0000-0000019E0000}"/>
    <cellStyle name="Normal 74 2 3 2 4 4" xfId="36122" xr:uid="{00000000-0005-0000-0000-0000029E0000}"/>
    <cellStyle name="Normal 74 2 3 2 4 5" xfId="20898" xr:uid="{00000000-0005-0000-0000-0000039E0000}"/>
    <cellStyle name="Normal 74 2 3 2 5" xfId="12488" xr:uid="{00000000-0005-0000-0000-0000049E0000}"/>
    <cellStyle name="Normal 74 2 3 2 5 2" xfId="42810" xr:uid="{00000000-0005-0000-0000-0000059E0000}"/>
    <cellStyle name="Normal 74 2 3 2 5 3" xfId="27586" xr:uid="{00000000-0005-0000-0000-0000069E0000}"/>
    <cellStyle name="Normal 74 2 3 2 6" xfId="7467" xr:uid="{00000000-0005-0000-0000-0000079E0000}"/>
    <cellStyle name="Normal 74 2 3 2 6 2" xfId="37793" xr:uid="{00000000-0005-0000-0000-0000089E0000}"/>
    <cellStyle name="Normal 74 2 3 2 6 3" xfId="22569" xr:uid="{00000000-0005-0000-0000-0000099E0000}"/>
    <cellStyle name="Normal 74 2 3 2 7" xfId="32781" xr:uid="{00000000-0005-0000-0000-00000A9E0000}"/>
    <cellStyle name="Normal 74 2 3 2 8" xfId="17556" xr:uid="{00000000-0005-0000-0000-00000B9E0000}"/>
    <cellStyle name="Normal 74 2 3 3" xfId="2814" xr:uid="{00000000-0005-0000-0000-00000C9E0000}"/>
    <cellStyle name="Normal 74 2 3 3 2" xfId="4504" xr:uid="{00000000-0005-0000-0000-00000D9E0000}"/>
    <cellStyle name="Normal 74 2 3 3 2 2" xfId="14577" xr:uid="{00000000-0005-0000-0000-00000E9E0000}"/>
    <cellStyle name="Normal 74 2 3 3 2 2 2" xfId="44899" xr:uid="{00000000-0005-0000-0000-00000F9E0000}"/>
    <cellStyle name="Normal 74 2 3 3 2 2 3" xfId="29675" xr:uid="{00000000-0005-0000-0000-0000109E0000}"/>
    <cellStyle name="Normal 74 2 3 3 2 3" xfId="9557" xr:uid="{00000000-0005-0000-0000-0000119E0000}"/>
    <cellStyle name="Normal 74 2 3 3 2 3 2" xfId="39882" xr:uid="{00000000-0005-0000-0000-0000129E0000}"/>
    <cellStyle name="Normal 74 2 3 3 2 3 3" xfId="24658" xr:uid="{00000000-0005-0000-0000-0000139E0000}"/>
    <cellStyle name="Normal 74 2 3 3 2 4" xfId="34869" xr:uid="{00000000-0005-0000-0000-0000149E0000}"/>
    <cellStyle name="Normal 74 2 3 3 2 5" xfId="19645" xr:uid="{00000000-0005-0000-0000-0000159E0000}"/>
    <cellStyle name="Normal 74 2 3 3 3" xfId="6196" xr:uid="{00000000-0005-0000-0000-0000169E0000}"/>
    <cellStyle name="Normal 74 2 3 3 3 2" xfId="16248" xr:uid="{00000000-0005-0000-0000-0000179E0000}"/>
    <cellStyle name="Normal 74 2 3 3 3 2 2" xfId="46570" xr:uid="{00000000-0005-0000-0000-0000189E0000}"/>
    <cellStyle name="Normal 74 2 3 3 3 2 3" xfId="31346" xr:uid="{00000000-0005-0000-0000-0000199E0000}"/>
    <cellStyle name="Normal 74 2 3 3 3 3" xfId="11228" xr:uid="{00000000-0005-0000-0000-00001A9E0000}"/>
    <cellStyle name="Normal 74 2 3 3 3 3 2" xfId="41553" xr:uid="{00000000-0005-0000-0000-00001B9E0000}"/>
    <cellStyle name="Normal 74 2 3 3 3 3 3" xfId="26329" xr:uid="{00000000-0005-0000-0000-00001C9E0000}"/>
    <cellStyle name="Normal 74 2 3 3 3 4" xfId="36540" xr:uid="{00000000-0005-0000-0000-00001D9E0000}"/>
    <cellStyle name="Normal 74 2 3 3 3 5" xfId="21316" xr:uid="{00000000-0005-0000-0000-00001E9E0000}"/>
    <cellStyle name="Normal 74 2 3 3 4" xfId="12906" xr:uid="{00000000-0005-0000-0000-00001F9E0000}"/>
    <cellStyle name="Normal 74 2 3 3 4 2" xfId="43228" xr:uid="{00000000-0005-0000-0000-0000209E0000}"/>
    <cellStyle name="Normal 74 2 3 3 4 3" xfId="28004" xr:uid="{00000000-0005-0000-0000-0000219E0000}"/>
    <cellStyle name="Normal 74 2 3 3 5" xfId="7885" xr:uid="{00000000-0005-0000-0000-0000229E0000}"/>
    <cellStyle name="Normal 74 2 3 3 5 2" xfId="38211" xr:uid="{00000000-0005-0000-0000-0000239E0000}"/>
    <cellStyle name="Normal 74 2 3 3 5 3" xfId="22987" xr:uid="{00000000-0005-0000-0000-0000249E0000}"/>
    <cellStyle name="Normal 74 2 3 3 6" xfId="33199" xr:uid="{00000000-0005-0000-0000-0000259E0000}"/>
    <cellStyle name="Normal 74 2 3 3 7" xfId="17974" xr:uid="{00000000-0005-0000-0000-0000269E0000}"/>
    <cellStyle name="Normal 74 2 3 4" xfId="3667" xr:uid="{00000000-0005-0000-0000-0000279E0000}"/>
    <cellStyle name="Normal 74 2 3 4 2" xfId="13741" xr:uid="{00000000-0005-0000-0000-0000289E0000}"/>
    <cellStyle name="Normal 74 2 3 4 2 2" xfId="44063" xr:uid="{00000000-0005-0000-0000-0000299E0000}"/>
    <cellStyle name="Normal 74 2 3 4 2 3" xfId="28839" xr:uid="{00000000-0005-0000-0000-00002A9E0000}"/>
    <cellStyle name="Normal 74 2 3 4 3" xfId="8721" xr:uid="{00000000-0005-0000-0000-00002B9E0000}"/>
    <cellStyle name="Normal 74 2 3 4 3 2" xfId="39046" xr:uid="{00000000-0005-0000-0000-00002C9E0000}"/>
    <cellStyle name="Normal 74 2 3 4 3 3" xfId="23822" xr:uid="{00000000-0005-0000-0000-00002D9E0000}"/>
    <cellStyle name="Normal 74 2 3 4 4" xfId="34033" xr:uid="{00000000-0005-0000-0000-00002E9E0000}"/>
    <cellStyle name="Normal 74 2 3 4 5" xfId="18809" xr:uid="{00000000-0005-0000-0000-00002F9E0000}"/>
    <cellStyle name="Normal 74 2 3 5" xfId="5360" xr:uid="{00000000-0005-0000-0000-0000309E0000}"/>
    <cellStyle name="Normal 74 2 3 5 2" xfId="15412" xr:uid="{00000000-0005-0000-0000-0000319E0000}"/>
    <cellStyle name="Normal 74 2 3 5 2 2" xfId="45734" xr:uid="{00000000-0005-0000-0000-0000329E0000}"/>
    <cellStyle name="Normal 74 2 3 5 2 3" xfId="30510" xr:uid="{00000000-0005-0000-0000-0000339E0000}"/>
    <cellStyle name="Normal 74 2 3 5 3" xfId="10392" xr:uid="{00000000-0005-0000-0000-0000349E0000}"/>
    <cellStyle name="Normal 74 2 3 5 3 2" xfId="40717" xr:uid="{00000000-0005-0000-0000-0000359E0000}"/>
    <cellStyle name="Normal 74 2 3 5 3 3" xfId="25493" xr:uid="{00000000-0005-0000-0000-0000369E0000}"/>
    <cellStyle name="Normal 74 2 3 5 4" xfId="35704" xr:uid="{00000000-0005-0000-0000-0000379E0000}"/>
    <cellStyle name="Normal 74 2 3 5 5" xfId="20480" xr:uid="{00000000-0005-0000-0000-0000389E0000}"/>
    <cellStyle name="Normal 74 2 3 6" xfId="12070" xr:uid="{00000000-0005-0000-0000-0000399E0000}"/>
    <cellStyle name="Normal 74 2 3 6 2" xfId="42392" xr:uid="{00000000-0005-0000-0000-00003A9E0000}"/>
    <cellStyle name="Normal 74 2 3 6 3" xfId="27168" xr:uid="{00000000-0005-0000-0000-00003B9E0000}"/>
    <cellStyle name="Normal 74 2 3 7" xfId="7049" xr:uid="{00000000-0005-0000-0000-00003C9E0000}"/>
    <cellStyle name="Normal 74 2 3 7 2" xfId="37375" xr:uid="{00000000-0005-0000-0000-00003D9E0000}"/>
    <cellStyle name="Normal 74 2 3 7 3" xfId="22151" xr:uid="{00000000-0005-0000-0000-00003E9E0000}"/>
    <cellStyle name="Normal 74 2 3 8" xfId="32363" xr:uid="{00000000-0005-0000-0000-00003F9E0000}"/>
    <cellStyle name="Normal 74 2 3 9" xfId="17138" xr:uid="{00000000-0005-0000-0000-0000409E0000}"/>
    <cellStyle name="Normal 74 2 4" xfId="2185" xr:uid="{00000000-0005-0000-0000-0000419E0000}"/>
    <cellStyle name="Normal 74 2 4 2" xfId="3024" xr:uid="{00000000-0005-0000-0000-0000429E0000}"/>
    <cellStyle name="Normal 74 2 4 2 2" xfId="4714" xr:uid="{00000000-0005-0000-0000-0000439E0000}"/>
    <cellStyle name="Normal 74 2 4 2 2 2" xfId="14787" xr:uid="{00000000-0005-0000-0000-0000449E0000}"/>
    <cellStyle name="Normal 74 2 4 2 2 2 2" xfId="45109" xr:uid="{00000000-0005-0000-0000-0000459E0000}"/>
    <cellStyle name="Normal 74 2 4 2 2 2 3" xfId="29885" xr:uid="{00000000-0005-0000-0000-0000469E0000}"/>
    <cellStyle name="Normal 74 2 4 2 2 3" xfId="9767" xr:uid="{00000000-0005-0000-0000-0000479E0000}"/>
    <cellStyle name="Normal 74 2 4 2 2 3 2" xfId="40092" xr:uid="{00000000-0005-0000-0000-0000489E0000}"/>
    <cellStyle name="Normal 74 2 4 2 2 3 3" xfId="24868" xr:uid="{00000000-0005-0000-0000-0000499E0000}"/>
    <cellStyle name="Normal 74 2 4 2 2 4" xfId="35079" xr:uid="{00000000-0005-0000-0000-00004A9E0000}"/>
    <cellStyle name="Normal 74 2 4 2 2 5" xfId="19855" xr:uid="{00000000-0005-0000-0000-00004B9E0000}"/>
    <cellStyle name="Normal 74 2 4 2 3" xfId="6406" xr:uid="{00000000-0005-0000-0000-00004C9E0000}"/>
    <cellStyle name="Normal 74 2 4 2 3 2" xfId="16458" xr:uid="{00000000-0005-0000-0000-00004D9E0000}"/>
    <cellStyle name="Normal 74 2 4 2 3 2 2" xfId="46780" xr:uid="{00000000-0005-0000-0000-00004E9E0000}"/>
    <cellStyle name="Normal 74 2 4 2 3 2 3" xfId="31556" xr:uid="{00000000-0005-0000-0000-00004F9E0000}"/>
    <cellStyle name="Normal 74 2 4 2 3 3" xfId="11438" xr:uid="{00000000-0005-0000-0000-0000509E0000}"/>
    <cellStyle name="Normal 74 2 4 2 3 3 2" xfId="41763" xr:uid="{00000000-0005-0000-0000-0000519E0000}"/>
    <cellStyle name="Normal 74 2 4 2 3 3 3" xfId="26539" xr:uid="{00000000-0005-0000-0000-0000529E0000}"/>
    <cellStyle name="Normal 74 2 4 2 3 4" xfId="36750" xr:uid="{00000000-0005-0000-0000-0000539E0000}"/>
    <cellStyle name="Normal 74 2 4 2 3 5" xfId="21526" xr:uid="{00000000-0005-0000-0000-0000549E0000}"/>
    <cellStyle name="Normal 74 2 4 2 4" xfId="13116" xr:uid="{00000000-0005-0000-0000-0000559E0000}"/>
    <cellStyle name="Normal 74 2 4 2 4 2" xfId="43438" xr:uid="{00000000-0005-0000-0000-0000569E0000}"/>
    <cellStyle name="Normal 74 2 4 2 4 3" xfId="28214" xr:uid="{00000000-0005-0000-0000-0000579E0000}"/>
    <cellStyle name="Normal 74 2 4 2 5" xfId="8095" xr:uid="{00000000-0005-0000-0000-0000589E0000}"/>
    <cellStyle name="Normal 74 2 4 2 5 2" xfId="38421" xr:uid="{00000000-0005-0000-0000-0000599E0000}"/>
    <cellStyle name="Normal 74 2 4 2 5 3" xfId="23197" xr:uid="{00000000-0005-0000-0000-00005A9E0000}"/>
    <cellStyle name="Normal 74 2 4 2 6" xfId="33409" xr:uid="{00000000-0005-0000-0000-00005B9E0000}"/>
    <cellStyle name="Normal 74 2 4 2 7" xfId="18184" xr:uid="{00000000-0005-0000-0000-00005C9E0000}"/>
    <cellStyle name="Normal 74 2 4 3" xfId="3877" xr:uid="{00000000-0005-0000-0000-00005D9E0000}"/>
    <cellStyle name="Normal 74 2 4 3 2" xfId="13951" xr:uid="{00000000-0005-0000-0000-00005E9E0000}"/>
    <cellStyle name="Normal 74 2 4 3 2 2" xfId="44273" xr:uid="{00000000-0005-0000-0000-00005F9E0000}"/>
    <cellStyle name="Normal 74 2 4 3 2 3" xfId="29049" xr:uid="{00000000-0005-0000-0000-0000609E0000}"/>
    <cellStyle name="Normal 74 2 4 3 3" xfId="8931" xr:uid="{00000000-0005-0000-0000-0000619E0000}"/>
    <cellStyle name="Normal 74 2 4 3 3 2" xfId="39256" xr:uid="{00000000-0005-0000-0000-0000629E0000}"/>
    <cellStyle name="Normal 74 2 4 3 3 3" xfId="24032" xr:uid="{00000000-0005-0000-0000-0000639E0000}"/>
    <cellStyle name="Normal 74 2 4 3 4" xfId="34243" xr:uid="{00000000-0005-0000-0000-0000649E0000}"/>
    <cellStyle name="Normal 74 2 4 3 5" xfId="19019" xr:uid="{00000000-0005-0000-0000-0000659E0000}"/>
    <cellStyle name="Normal 74 2 4 4" xfId="5570" xr:uid="{00000000-0005-0000-0000-0000669E0000}"/>
    <cellStyle name="Normal 74 2 4 4 2" xfId="15622" xr:uid="{00000000-0005-0000-0000-0000679E0000}"/>
    <cellStyle name="Normal 74 2 4 4 2 2" xfId="45944" xr:uid="{00000000-0005-0000-0000-0000689E0000}"/>
    <cellStyle name="Normal 74 2 4 4 2 3" xfId="30720" xr:uid="{00000000-0005-0000-0000-0000699E0000}"/>
    <cellStyle name="Normal 74 2 4 4 3" xfId="10602" xr:uid="{00000000-0005-0000-0000-00006A9E0000}"/>
    <cellStyle name="Normal 74 2 4 4 3 2" xfId="40927" xr:uid="{00000000-0005-0000-0000-00006B9E0000}"/>
    <cellStyle name="Normal 74 2 4 4 3 3" xfId="25703" xr:uid="{00000000-0005-0000-0000-00006C9E0000}"/>
    <cellStyle name="Normal 74 2 4 4 4" xfId="35914" xr:uid="{00000000-0005-0000-0000-00006D9E0000}"/>
    <cellStyle name="Normal 74 2 4 4 5" xfId="20690" xr:uid="{00000000-0005-0000-0000-00006E9E0000}"/>
    <cellStyle name="Normal 74 2 4 5" xfId="12280" xr:uid="{00000000-0005-0000-0000-00006F9E0000}"/>
    <cellStyle name="Normal 74 2 4 5 2" xfId="42602" xr:uid="{00000000-0005-0000-0000-0000709E0000}"/>
    <cellStyle name="Normal 74 2 4 5 3" xfId="27378" xr:uid="{00000000-0005-0000-0000-0000719E0000}"/>
    <cellStyle name="Normal 74 2 4 6" xfId="7259" xr:uid="{00000000-0005-0000-0000-0000729E0000}"/>
    <cellStyle name="Normal 74 2 4 6 2" xfId="37585" xr:uid="{00000000-0005-0000-0000-0000739E0000}"/>
    <cellStyle name="Normal 74 2 4 6 3" xfId="22361" xr:uid="{00000000-0005-0000-0000-0000749E0000}"/>
    <cellStyle name="Normal 74 2 4 7" xfId="32573" xr:uid="{00000000-0005-0000-0000-0000759E0000}"/>
    <cellStyle name="Normal 74 2 4 8" xfId="17348" xr:uid="{00000000-0005-0000-0000-0000769E0000}"/>
    <cellStyle name="Normal 74 2 5" xfId="2606" xr:uid="{00000000-0005-0000-0000-0000779E0000}"/>
    <cellStyle name="Normal 74 2 5 2" xfId="4296" xr:uid="{00000000-0005-0000-0000-0000789E0000}"/>
    <cellStyle name="Normal 74 2 5 2 2" xfId="14369" xr:uid="{00000000-0005-0000-0000-0000799E0000}"/>
    <cellStyle name="Normal 74 2 5 2 2 2" xfId="44691" xr:uid="{00000000-0005-0000-0000-00007A9E0000}"/>
    <cellStyle name="Normal 74 2 5 2 2 3" xfId="29467" xr:uid="{00000000-0005-0000-0000-00007B9E0000}"/>
    <cellStyle name="Normal 74 2 5 2 3" xfId="9349" xr:uid="{00000000-0005-0000-0000-00007C9E0000}"/>
    <cellStyle name="Normal 74 2 5 2 3 2" xfId="39674" xr:uid="{00000000-0005-0000-0000-00007D9E0000}"/>
    <cellStyle name="Normal 74 2 5 2 3 3" xfId="24450" xr:uid="{00000000-0005-0000-0000-00007E9E0000}"/>
    <cellStyle name="Normal 74 2 5 2 4" xfId="34661" xr:uid="{00000000-0005-0000-0000-00007F9E0000}"/>
    <cellStyle name="Normal 74 2 5 2 5" xfId="19437" xr:uid="{00000000-0005-0000-0000-0000809E0000}"/>
    <cellStyle name="Normal 74 2 5 3" xfId="5988" xr:uid="{00000000-0005-0000-0000-0000819E0000}"/>
    <cellStyle name="Normal 74 2 5 3 2" xfId="16040" xr:uid="{00000000-0005-0000-0000-0000829E0000}"/>
    <cellStyle name="Normal 74 2 5 3 2 2" xfId="46362" xr:uid="{00000000-0005-0000-0000-0000839E0000}"/>
    <cellStyle name="Normal 74 2 5 3 2 3" xfId="31138" xr:uid="{00000000-0005-0000-0000-0000849E0000}"/>
    <cellStyle name="Normal 74 2 5 3 3" xfId="11020" xr:uid="{00000000-0005-0000-0000-0000859E0000}"/>
    <cellStyle name="Normal 74 2 5 3 3 2" xfId="41345" xr:uid="{00000000-0005-0000-0000-0000869E0000}"/>
    <cellStyle name="Normal 74 2 5 3 3 3" xfId="26121" xr:uid="{00000000-0005-0000-0000-0000879E0000}"/>
    <cellStyle name="Normal 74 2 5 3 4" xfId="36332" xr:uid="{00000000-0005-0000-0000-0000889E0000}"/>
    <cellStyle name="Normal 74 2 5 3 5" xfId="21108" xr:uid="{00000000-0005-0000-0000-0000899E0000}"/>
    <cellStyle name="Normal 74 2 5 4" xfId="12698" xr:uid="{00000000-0005-0000-0000-00008A9E0000}"/>
    <cellStyle name="Normal 74 2 5 4 2" xfId="43020" xr:uid="{00000000-0005-0000-0000-00008B9E0000}"/>
    <cellStyle name="Normal 74 2 5 4 3" xfId="27796" xr:uid="{00000000-0005-0000-0000-00008C9E0000}"/>
    <cellStyle name="Normal 74 2 5 5" xfId="7677" xr:uid="{00000000-0005-0000-0000-00008D9E0000}"/>
    <cellStyle name="Normal 74 2 5 5 2" xfId="38003" xr:uid="{00000000-0005-0000-0000-00008E9E0000}"/>
    <cellStyle name="Normal 74 2 5 5 3" xfId="22779" xr:uid="{00000000-0005-0000-0000-00008F9E0000}"/>
    <cellStyle name="Normal 74 2 5 6" xfId="32991" xr:uid="{00000000-0005-0000-0000-0000909E0000}"/>
    <cellStyle name="Normal 74 2 5 7" xfId="17766" xr:uid="{00000000-0005-0000-0000-0000919E0000}"/>
    <cellStyle name="Normal 74 2 6" xfId="3459" xr:uid="{00000000-0005-0000-0000-0000929E0000}"/>
    <cellStyle name="Normal 74 2 6 2" xfId="13533" xr:uid="{00000000-0005-0000-0000-0000939E0000}"/>
    <cellStyle name="Normal 74 2 6 2 2" xfId="43855" xr:uid="{00000000-0005-0000-0000-0000949E0000}"/>
    <cellStyle name="Normal 74 2 6 2 3" xfId="28631" xr:uid="{00000000-0005-0000-0000-0000959E0000}"/>
    <cellStyle name="Normal 74 2 6 3" xfId="8513" xr:uid="{00000000-0005-0000-0000-0000969E0000}"/>
    <cellStyle name="Normal 74 2 6 3 2" xfId="38838" xr:uid="{00000000-0005-0000-0000-0000979E0000}"/>
    <cellStyle name="Normal 74 2 6 3 3" xfId="23614" xr:uid="{00000000-0005-0000-0000-0000989E0000}"/>
    <cellStyle name="Normal 74 2 6 4" xfId="33825" xr:uid="{00000000-0005-0000-0000-0000999E0000}"/>
    <cellStyle name="Normal 74 2 6 5" xfId="18601" xr:uid="{00000000-0005-0000-0000-00009A9E0000}"/>
    <cellStyle name="Normal 74 2 7" xfId="5152" xr:uid="{00000000-0005-0000-0000-00009B9E0000}"/>
    <cellStyle name="Normal 74 2 7 2" xfId="15204" xr:uid="{00000000-0005-0000-0000-00009C9E0000}"/>
    <cellStyle name="Normal 74 2 7 2 2" xfId="45526" xr:uid="{00000000-0005-0000-0000-00009D9E0000}"/>
    <cellStyle name="Normal 74 2 7 2 3" xfId="30302" xr:uid="{00000000-0005-0000-0000-00009E9E0000}"/>
    <cellStyle name="Normal 74 2 7 3" xfId="10184" xr:uid="{00000000-0005-0000-0000-00009F9E0000}"/>
    <cellStyle name="Normal 74 2 7 3 2" xfId="40509" xr:uid="{00000000-0005-0000-0000-0000A09E0000}"/>
    <cellStyle name="Normal 74 2 7 3 3" xfId="25285" xr:uid="{00000000-0005-0000-0000-0000A19E0000}"/>
    <cellStyle name="Normal 74 2 7 4" xfId="35496" xr:uid="{00000000-0005-0000-0000-0000A29E0000}"/>
    <cellStyle name="Normal 74 2 7 5" xfId="20272" xr:uid="{00000000-0005-0000-0000-0000A39E0000}"/>
    <cellStyle name="Normal 74 2 8" xfId="11862" xr:uid="{00000000-0005-0000-0000-0000A49E0000}"/>
    <cellStyle name="Normal 74 2 8 2" xfId="42184" xr:uid="{00000000-0005-0000-0000-0000A59E0000}"/>
    <cellStyle name="Normal 74 2 8 3" xfId="26960" xr:uid="{00000000-0005-0000-0000-0000A69E0000}"/>
    <cellStyle name="Normal 74 2 9" xfId="6841" xr:uid="{00000000-0005-0000-0000-0000A79E0000}"/>
    <cellStyle name="Normal 74 2 9 2" xfId="37167" xr:uid="{00000000-0005-0000-0000-0000A89E0000}"/>
    <cellStyle name="Normal 74 2 9 3" xfId="21943" xr:uid="{00000000-0005-0000-0000-0000A99E0000}"/>
    <cellStyle name="Normal 74 3" xfId="1805" xr:uid="{00000000-0005-0000-0000-0000AA9E0000}"/>
    <cellStyle name="Normal 74 3 10" xfId="16982" xr:uid="{00000000-0005-0000-0000-0000AB9E0000}"/>
    <cellStyle name="Normal 74 3 2" xfId="2024" xr:uid="{00000000-0005-0000-0000-0000AC9E0000}"/>
    <cellStyle name="Normal 74 3 2 2" xfId="2445" xr:uid="{00000000-0005-0000-0000-0000AD9E0000}"/>
    <cellStyle name="Normal 74 3 2 2 2" xfId="3284" xr:uid="{00000000-0005-0000-0000-0000AE9E0000}"/>
    <cellStyle name="Normal 74 3 2 2 2 2" xfId="4974" xr:uid="{00000000-0005-0000-0000-0000AF9E0000}"/>
    <cellStyle name="Normal 74 3 2 2 2 2 2" xfId="15047" xr:uid="{00000000-0005-0000-0000-0000B09E0000}"/>
    <cellStyle name="Normal 74 3 2 2 2 2 2 2" xfId="45369" xr:uid="{00000000-0005-0000-0000-0000B19E0000}"/>
    <cellStyle name="Normal 74 3 2 2 2 2 2 3" xfId="30145" xr:uid="{00000000-0005-0000-0000-0000B29E0000}"/>
    <cellStyle name="Normal 74 3 2 2 2 2 3" xfId="10027" xr:uid="{00000000-0005-0000-0000-0000B39E0000}"/>
    <cellStyle name="Normal 74 3 2 2 2 2 3 2" xfId="40352" xr:uid="{00000000-0005-0000-0000-0000B49E0000}"/>
    <cellStyle name="Normal 74 3 2 2 2 2 3 3" xfId="25128" xr:uid="{00000000-0005-0000-0000-0000B59E0000}"/>
    <cellStyle name="Normal 74 3 2 2 2 2 4" xfId="35339" xr:uid="{00000000-0005-0000-0000-0000B69E0000}"/>
    <cellStyle name="Normal 74 3 2 2 2 2 5" xfId="20115" xr:uid="{00000000-0005-0000-0000-0000B79E0000}"/>
    <cellStyle name="Normal 74 3 2 2 2 3" xfId="6666" xr:uid="{00000000-0005-0000-0000-0000B89E0000}"/>
    <cellStyle name="Normal 74 3 2 2 2 3 2" xfId="16718" xr:uid="{00000000-0005-0000-0000-0000B99E0000}"/>
    <cellStyle name="Normal 74 3 2 2 2 3 2 2" xfId="47040" xr:uid="{00000000-0005-0000-0000-0000BA9E0000}"/>
    <cellStyle name="Normal 74 3 2 2 2 3 2 3" xfId="31816" xr:uid="{00000000-0005-0000-0000-0000BB9E0000}"/>
    <cellStyle name="Normal 74 3 2 2 2 3 3" xfId="11698" xr:uid="{00000000-0005-0000-0000-0000BC9E0000}"/>
    <cellStyle name="Normal 74 3 2 2 2 3 3 2" xfId="42023" xr:uid="{00000000-0005-0000-0000-0000BD9E0000}"/>
    <cellStyle name="Normal 74 3 2 2 2 3 3 3" xfId="26799" xr:uid="{00000000-0005-0000-0000-0000BE9E0000}"/>
    <cellStyle name="Normal 74 3 2 2 2 3 4" xfId="37010" xr:uid="{00000000-0005-0000-0000-0000BF9E0000}"/>
    <cellStyle name="Normal 74 3 2 2 2 3 5" xfId="21786" xr:uid="{00000000-0005-0000-0000-0000C09E0000}"/>
    <cellStyle name="Normal 74 3 2 2 2 4" xfId="13376" xr:uid="{00000000-0005-0000-0000-0000C19E0000}"/>
    <cellStyle name="Normal 74 3 2 2 2 4 2" xfId="43698" xr:uid="{00000000-0005-0000-0000-0000C29E0000}"/>
    <cellStyle name="Normal 74 3 2 2 2 4 3" xfId="28474" xr:uid="{00000000-0005-0000-0000-0000C39E0000}"/>
    <cellStyle name="Normal 74 3 2 2 2 5" xfId="8355" xr:uid="{00000000-0005-0000-0000-0000C49E0000}"/>
    <cellStyle name="Normal 74 3 2 2 2 5 2" xfId="38681" xr:uid="{00000000-0005-0000-0000-0000C59E0000}"/>
    <cellStyle name="Normal 74 3 2 2 2 5 3" xfId="23457" xr:uid="{00000000-0005-0000-0000-0000C69E0000}"/>
    <cellStyle name="Normal 74 3 2 2 2 6" xfId="33669" xr:uid="{00000000-0005-0000-0000-0000C79E0000}"/>
    <cellStyle name="Normal 74 3 2 2 2 7" xfId="18444" xr:uid="{00000000-0005-0000-0000-0000C89E0000}"/>
    <cellStyle name="Normal 74 3 2 2 3" xfId="4137" xr:uid="{00000000-0005-0000-0000-0000C99E0000}"/>
    <cellStyle name="Normal 74 3 2 2 3 2" xfId="14211" xr:uid="{00000000-0005-0000-0000-0000CA9E0000}"/>
    <cellStyle name="Normal 74 3 2 2 3 2 2" xfId="44533" xr:uid="{00000000-0005-0000-0000-0000CB9E0000}"/>
    <cellStyle name="Normal 74 3 2 2 3 2 3" xfId="29309" xr:uid="{00000000-0005-0000-0000-0000CC9E0000}"/>
    <cellStyle name="Normal 74 3 2 2 3 3" xfId="9191" xr:uid="{00000000-0005-0000-0000-0000CD9E0000}"/>
    <cellStyle name="Normal 74 3 2 2 3 3 2" xfId="39516" xr:uid="{00000000-0005-0000-0000-0000CE9E0000}"/>
    <cellStyle name="Normal 74 3 2 2 3 3 3" xfId="24292" xr:uid="{00000000-0005-0000-0000-0000CF9E0000}"/>
    <cellStyle name="Normal 74 3 2 2 3 4" xfId="34503" xr:uid="{00000000-0005-0000-0000-0000D09E0000}"/>
    <cellStyle name="Normal 74 3 2 2 3 5" xfId="19279" xr:uid="{00000000-0005-0000-0000-0000D19E0000}"/>
    <cellStyle name="Normal 74 3 2 2 4" xfId="5830" xr:uid="{00000000-0005-0000-0000-0000D29E0000}"/>
    <cellStyle name="Normal 74 3 2 2 4 2" xfId="15882" xr:uid="{00000000-0005-0000-0000-0000D39E0000}"/>
    <cellStyle name="Normal 74 3 2 2 4 2 2" xfId="46204" xr:uid="{00000000-0005-0000-0000-0000D49E0000}"/>
    <cellStyle name="Normal 74 3 2 2 4 2 3" xfId="30980" xr:uid="{00000000-0005-0000-0000-0000D59E0000}"/>
    <cellStyle name="Normal 74 3 2 2 4 3" xfId="10862" xr:uid="{00000000-0005-0000-0000-0000D69E0000}"/>
    <cellStyle name="Normal 74 3 2 2 4 3 2" xfId="41187" xr:uid="{00000000-0005-0000-0000-0000D79E0000}"/>
    <cellStyle name="Normal 74 3 2 2 4 3 3" xfId="25963" xr:uid="{00000000-0005-0000-0000-0000D89E0000}"/>
    <cellStyle name="Normal 74 3 2 2 4 4" xfId="36174" xr:uid="{00000000-0005-0000-0000-0000D99E0000}"/>
    <cellStyle name="Normal 74 3 2 2 4 5" xfId="20950" xr:uid="{00000000-0005-0000-0000-0000DA9E0000}"/>
    <cellStyle name="Normal 74 3 2 2 5" xfId="12540" xr:uid="{00000000-0005-0000-0000-0000DB9E0000}"/>
    <cellStyle name="Normal 74 3 2 2 5 2" xfId="42862" xr:uid="{00000000-0005-0000-0000-0000DC9E0000}"/>
    <cellStyle name="Normal 74 3 2 2 5 3" xfId="27638" xr:uid="{00000000-0005-0000-0000-0000DD9E0000}"/>
    <cellStyle name="Normal 74 3 2 2 6" xfId="7519" xr:uid="{00000000-0005-0000-0000-0000DE9E0000}"/>
    <cellStyle name="Normal 74 3 2 2 6 2" xfId="37845" xr:uid="{00000000-0005-0000-0000-0000DF9E0000}"/>
    <cellStyle name="Normal 74 3 2 2 6 3" xfId="22621" xr:uid="{00000000-0005-0000-0000-0000E09E0000}"/>
    <cellStyle name="Normal 74 3 2 2 7" xfId="32833" xr:uid="{00000000-0005-0000-0000-0000E19E0000}"/>
    <cellStyle name="Normal 74 3 2 2 8" xfId="17608" xr:uid="{00000000-0005-0000-0000-0000E29E0000}"/>
    <cellStyle name="Normal 74 3 2 3" xfId="2866" xr:uid="{00000000-0005-0000-0000-0000E39E0000}"/>
    <cellStyle name="Normal 74 3 2 3 2" xfId="4556" xr:uid="{00000000-0005-0000-0000-0000E49E0000}"/>
    <cellStyle name="Normal 74 3 2 3 2 2" xfId="14629" xr:uid="{00000000-0005-0000-0000-0000E59E0000}"/>
    <cellStyle name="Normal 74 3 2 3 2 2 2" xfId="44951" xr:uid="{00000000-0005-0000-0000-0000E69E0000}"/>
    <cellStyle name="Normal 74 3 2 3 2 2 3" xfId="29727" xr:uid="{00000000-0005-0000-0000-0000E79E0000}"/>
    <cellStyle name="Normal 74 3 2 3 2 3" xfId="9609" xr:uid="{00000000-0005-0000-0000-0000E89E0000}"/>
    <cellStyle name="Normal 74 3 2 3 2 3 2" xfId="39934" xr:uid="{00000000-0005-0000-0000-0000E99E0000}"/>
    <cellStyle name="Normal 74 3 2 3 2 3 3" xfId="24710" xr:uid="{00000000-0005-0000-0000-0000EA9E0000}"/>
    <cellStyle name="Normal 74 3 2 3 2 4" xfId="34921" xr:uid="{00000000-0005-0000-0000-0000EB9E0000}"/>
    <cellStyle name="Normal 74 3 2 3 2 5" xfId="19697" xr:uid="{00000000-0005-0000-0000-0000EC9E0000}"/>
    <cellStyle name="Normal 74 3 2 3 3" xfId="6248" xr:uid="{00000000-0005-0000-0000-0000ED9E0000}"/>
    <cellStyle name="Normal 74 3 2 3 3 2" xfId="16300" xr:uid="{00000000-0005-0000-0000-0000EE9E0000}"/>
    <cellStyle name="Normal 74 3 2 3 3 2 2" xfId="46622" xr:uid="{00000000-0005-0000-0000-0000EF9E0000}"/>
    <cellStyle name="Normal 74 3 2 3 3 2 3" xfId="31398" xr:uid="{00000000-0005-0000-0000-0000F09E0000}"/>
    <cellStyle name="Normal 74 3 2 3 3 3" xfId="11280" xr:uid="{00000000-0005-0000-0000-0000F19E0000}"/>
    <cellStyle name="Normal 74 3 2 3 3 3 2" xfId="41605" xr:uid="{00000000-0005-0000-0000-0000F29E0000}"/>
    <cellStyle name="Normal 74 3 2 3 3 3 3" xfId="26381" xr:uid="{00000000-0005-0000-0000-0000F39E0000}"/>
    <cellStyle name="Normal 74 3 2 3 3 4" xfId="36592" xr:uid="{00000000-0005-0000-0000-0000F49E0000}"/>
    <cellStyle name="Normal 74 3 2 3 3 5" xfId="21368" xr:uid="{00000000-0005-0000-0000-0000F59E0000}"/>
    <cellStyle name="Normal 74 3 2 3 4" xfId="12958" xr:uid="{00000000-0005-0000-0000-0000F69E0000}"/>
    <cellStyle name="Normal 74 3 2 3 4 2" xfId="43280" xr:uid="{00000000-0005-0000-0000-0000F79E0000}"/>
    <cellStyle name="Normal 74 3 2 3 4 3" xfId="28056" xr:uid="{00000000-0005-0000-0000-0000F89E0000}"/>
    <cellStyle name="Normal 74 3 2 3 5" xfId="7937" xr:uid="{00000000-0005-0000-0000-0000F99E0000}"/>
    <cellStyle name="Normal 74 3 2 3 5 2" xfId="38263" xr:uid="{00000000-0005-0000-0000-0000FA9E0000}"/>
    <cellStyle name="Normal 74 3 2 3 5 3" xfId="23039" xr:uid="{00000000-0005-0000-0000-0000FB9E0000}"/>
    <cellStyle name="Normal 74 3 2 3 6" xfId="33251" xr:uid="{00000000-0005-0000-0000-0000FC9E0000}"/>
    <cellStyle name="Normal 74 3 2 3 7" xfId="18026" xr:uid="{00000000-0005-0000-0000-0000FD9E0000}"/>
    <cellStyle name="Normal 74 3 2 4" xfId="3719" xr:uid="{00000000-0005-0000-0000-0000FE9E0000}"/>
    <cellStyle name="Normal 74 3 2 4 2" xfId="13793" xr:uid="{00000000-0005-0000-0000-0000FF9E0000}"/>
    <cellStyle name="Normal 74 3 2 4 2 2" xfId="44115" xr:uid="{00000000-0005-0000-0000-0000009F0000}"/>
    <cellStyle name="Normal 74 3 2 4 2 3" xfId="28891" xr:uid="{00000000-0005-0000-0000-0000019F0000}"/>
    <cellStyle name="Normal 74 3 2 4 3" xfId="8773" xr:uid="{00000000-0005-0000-0000-0000029F0000}"/>
    <cellStyle name="Normal 74 3 2 4 3 2" xfId="39098" xr:uid="{00000000-0005-0000-0000-0000039F0000}"/>
    <cellStyle name="Normal 74 3 2 4 3 3" xfId="23874" xr:uid="{00000000-0005-0000-0000-0000049F0000}"/>
    <cellStyle name="Normal 74 3 2 4 4" xfId="34085" xr:uid="{00000000-0005-0000-0000-0000059F0000}"/>
    <cellStyle name="Normal 74 3 2 4 5" xfId="18861" xr:uid="{00000000-0005-0000-0000-0000069F0000}"/>
    <cellStyle name="Normal 74 3 2 5" xfId="5412" xr:uid="{00000000-0005-0000-0000-0000079F0000}"/>
    <cellStyle name="Normal 74 3 2 5 2" xfId="15464" xr:uid="{00000000-0005-0000-0000-0000089F0000}"/>
    <cellStyle name="Normal 74 3 2 5 2 2" xfId="45786" xr:uid="{00000000-0005-0000-0000-0000099F0000}"/>
    <cellStyle name="Normal 74 3 2 5 2 3" xfId="30562" xr:uid="{00000000-0005-0000-0000-00000A9F0000}"/>
    <cellStyle name="Normal 74 3 2 5 3" xfId="10444" xr:uid="{00000000-0005-0000-0000-00000B9F0000}"/>
    <cellStyle name="Normal 74 3 2 5 3 2" xfId="40769" xr:uid="{00000000-0005-0000-0000-00000C9F0000}"/>
    <cellStyle name="Normal 74 3 2 5 3 3" xfId="25545" xr:uid="{00000000-0005-0000-0000-00000D9F0000}"/>
    <cellStyle name="Normal 74 3 2 5 4" xfId="35756" xr:uid="{00000000-0005-0000-0000-00000E9F0000}"/>
    <cellStyle name="Normal 74 3 2 5 5" xfId="20532" xr:uid="{00000000-0005-0000-0000-00000F9F0000}"/>
    <cellStyle name="Normal 74 3 2 6" xfId="12122" xr:uid="{00000000-0005-0000-0000-0000109F0000}"/>
    <cellStyle name="Normal 74 3 2 6 2" xfId="42444" xr:uid="{00000000-0005-0000-0000-0000119F0000}"/>
    <cellStyle name="Normal 74 3 2 6 3" xfId="27220" xr:uid="{00000000-0005-0000-0000-0000129F0000}"/>
    <cellStyle name="Normal 74 3 2 7" xfId="7101" xr:uid="{00000000-0005-0000-0000-0000139F0000}"/>
    <cellStyle name="Normal 74 3 2 7 2" xfId="37427" xr:uid="{00000000-0005-0000-0000-0000149F0000}"/>
    <cellStyle name="Normal 74 3 2 7 3" xfId="22203" xr:uid="{00000000-0005-0000-0000-0000159F0000}"/>
    <cellStyle name="Normal 74 3 2 8" xfId="32415" xr:uid="{00000000-0005-0000-0000-0000169F0000}"/>
    <cellStyle name="Normal 74 3 2 9" xfId="17190" xr:uid="{00000000-0005-0000-0000-0000179F0000}"/>
    <cellStyle name="Normal 74 3 3" xfId="2237" xr:uid="{00000000-0005-0000-0000-0000189F0000}"/>
    <cellStyle name="Normal 74 3 3 2" xfId="3076" xr:uid="{00000000-0005-0000-0000-0000199F0000}"/>
    <cellStyle name="Normal 74 3 3 2 2" xfId="4766" xr:uid="{00000000-0005-0000-0000-00001A9F0000}"/>
    <cellStyle name="Normal 74 3 3 2 2 2" xfId="14839" xr:uid="{00000000-0005-0000-0000-00001B9F0000}"/>
    <cellStyle name="Normal 74 3 3 2 2 2 2" xfId="45161" xr:uid="{00000000-0005-0000-0000-00001C9F0000}"/>
    <cellStyle name="Normal 74 3 3 2 2 2 3" xfId="29937" xr:uid="{00000000-0005-0000-0000-00001D9F0000}"/>
    <cellStyle name="Normal 74 3 3 2 2 3" xfId="9819" xr:uid="{00000000-0005-0000-0000-00001E9F0000}"/>
    <cellStyle name="Normal 74 3 3 2 2 3 2" xfId="40144" xr:uid="{00000000-0005-0000-0000-00001F9F0000}"/>
    <cellStyle name="Normal 74 3 3 2 2 3 3" xfId="24920" xr:uid="{00000000-0005-0000-0000-0000209F0000}"/>
    <cellStyle name="Normal 74 3 3 2 2 4" xfId="35131" xr:uid="{00000000-0005-0000-0000-0000219F0000}"/>
    <cellStyle name="Normal 74 3 3 2 2 5" xfId="19907" xr:uid="{00000000-0005-0000-0000-0000229F0000}"/>
    <cellStyle name="Normal 74 3 3 2 3" xfId="6458" xr:uid="{00000000-0005-0000-0000-0000239F0000}"/>
    <cellStyle name="Normal 74 3 3 2 3 2" xfId="16510" xr:uid="{00000000-0005-0000-0000-0000249F0000}"/>
    <cellStyle name="Normal 74 3 3 2 3 2 2" xfId="46832" xr:uid="{00000000-0005-0000-0000-0000259F0000}"/>
    <cellStyle name="Normal 74 3 3 2 3 2 3" xfId="31608" xr:uid="{00000000-0005-0000-0000-0000269F0000}"/>
    <cellStyle name="Normal 74 3 3 2 3 3" xfId="11490" xr:uid="{00000000-0005-0000-0000-0000279F0000}"/>
    <cellStyle name="Normal 74 3 3 2 3 3 2" xfId="41815" xr:uid="{00000000-0005-0000-0000-0000289F0000}"/>
    <cellStyle name="Normal 74 3 3 2 3 3 3" xfId="26591" xr:uid="{00000000-0005-0000-0000-0000299F0000}"/>
    <cellStyle name="Normal 74 3 3 2 3 4" xfId="36802" xr:uid="{00000000-0005-0000-0000-00002A9F0000}"/>
    <cellStyle name="Normal 74 3 3 2 3 5" xfId="21578" xr:uid="{00000000-0005-0000-0000-00002B9F0000}"/>
    <cellStyle name="Normal 74 3 3 2 4" xfId="13168" xr:uid="{00000000-0005-0000-0000-00002C9F0000}"/>
    <cellStyle name="Normal 74 3 3 2 4 2" xfId="43490" xr:uid="{00000000-0005-0000-0000-00002D9F0000}"/>
    <cellStyle name="Normal 74 3 3 2 4 3" xfId="28266" xr:uid="{00000000-0005-0000-0000-00002E9F0000}"/>
    <cellStyle name="Normal 74 3 3 2 5" xfId="8147" xr:uid="{00000000-0005-0000-0000-00002F9F0000}"/>
    <cellStyle name="Normal 74 3 3 2 5 2" xfId="38473" xr:uid="{00000000-0005-0000-0000-0000309F0000}"/>
    <cellStyle name="Normal 74 3 3 2 5 3" xfId="23249" xr:uid="{00000000-0005-0000-0000-0000319F0000}"/>
    <cellStyle name="Normal 74 3 3 2 6" xfId="33461" xr:uid="{00000000-0005-0000-0000-0000329F0000}"/>
    <cellStyle name="Normal 74 3 3 2 7" xfId="18236" xr:uid="{00000000-0005-0000-0000-0000339F0000}"/>
    <cellStyle name="Normal 74 3 3 3" xfId="3929" xr:uid="{00000000-0005-0000-0000-0000349F0000}"/>
    <cellStyle name="Normal 74 3 3 3 2" xfId="14003" xr:uid="{00000000-0005-0000-0000-0000359F0000}"/>
    <cellStyle name="Normal 74 3 3 3 2 2" xfId="44325" xr:uid="{00000000-0005-0000-0000-0000369F0000}"/>
    <cellStyle name="Normal 74 3 3 3 2 3" xfId="29101" xr:uid="{00000000-0005-0000-0000-0000379F0000}"/>
    <cellStyle name="Normal 74 3 3 3 3" xfId="8983" xr:uid="{00000000-0005-0000-0000-0000389F0000}"/>
    <cellStyle name="Normal 74 3 3 3 3 2" xfId="39308" xr:uid="{00000000-0005-0000-0000-0000399F0000}"/>
    <cellStyle name="Normal 74 3 3 3 3 3" xfId="24084" xr:uid="{00000000-0005-0000-0000-00003A9F0000}"/>
    <cellStyle name="Normal 74 3 3 3 4" xfId="34295" xr:uid="{00000000-0005-0000-0000-00003B9F0000}"/>
    <cellStyle name="Normal 74 3 3 3 5" xfId="19071" xr:uid="{00000000-0005-0000-0000-00003C9F0000}"/>
    <cellStyle name="Normal 74 3 3 4" xfId="5622" xr:uid="{00000000-0005-0000-0000-00003D9F0000}"/>
    <cellStyle name="Normal 74 3 3 4 2" xfId="15674" xr:uid="{00000000-0005-0000-0000-00003E9F0000}"/>
    <cellStyle name="Normal 74 3 3 4 2 2" xfId="45996" xr:uid="{00000000-0005-0000-0000-00003F9F0000}"/>
    <cellStyle name="Normal 74 3 3 4 2 3" xfId="30772" xr:uid="{00000000-0005-0000-0000-0000409F0000}"/>
    <cellStyle name="Normal 74 3 3 4 3" xfId="10654" xr:uid="{00000000-0005-0000-0000-0000419F0000}"/>
    <cellStyle name="Normal 74 3 3 4 3 2" xfId="40979" xr:uid="{00000000-0005-0000-0000-0000429F0000}"/>
    <cellStyle name="Normal 74 3 3 4 3 3" xfId="25755" xr:uid="{00000000-0005-0000-0000-0000439F0000}"/>
    <cellStyle name="Normal 74 3 3 4 4" xfId="35966" xr:uid="{00000000-0005-0000-0000-0000449F0000}"/>
    <cellStyle name="Normal 74 3 3 4 5" xfId="20742" xr:uid="{00000000-0005-0000-0000-0000459F0000}"/>
    <cellStyle name="Normal 74 3 3 5" xfId="12332" xr:uid="{00000000-0005-0000-0000-0000469F0000}"/>
    <cellStyle name="Normal 74 3 3 5 2" xfId="42654" xr:uid="{00000000-0005-0000-0000-0000479F0000}"/>
    <cellStyle name="Normal 74 3 3 5 3" xfId="27430" xr:uid="{00000000-0005-0000-0000-0000489F0000}"/>
    <cellStyle name="Normal 74 3 3 6" xfId="7311" xr:uid="{00000000-0005-0000-0000-0000499F0000}"/>
    <cellStyle name="Normal 74 3 3 6 2" xfId="37637" xr:uid="{00000000-0005-0000-0000-00004A9F0000}"/>
    <cellStyle name="Normal 74 3 3 6 3" xfId="22413" xr:uid="{00000000-0005-0000-0000-00004B9F0000}"/>
    <cellStyle name="Normal 74 3 3 7" xfId="32625" xr:uid="{00000000-0005-0000-0000-00004C9F0000}"/>
    <cellStyle name="Normal 74 3 3 8" xfId="17400" xr:uid="{00000000-0005-0000-0000-00004D9F0000}"/>
    <cellStyle name="Normal 74 3 4" xfId="2658" xr:uid="{00000000-0005-0000-0000-00004E9F0000}"/>
    <cellStyle name="Normal 74 3 4 2" xfId="4348" xr:uid="{00000000-0005-0000-0000-00004F9F0000}"/>
    <cellStyle name="Normal 74 3 4 2 2" xfId="14421" xr:uid="{00000000-0005-0000-0000-0000509F0000}"/>
    <cellStyle name="Normal 74 3 4 2 2 2" xfId="44743" xr:uid="{00000000-0005-0000-0000-0000519F0000}"/>
    <cellStyle name="Normal 74 3 4 2 2 3" xfId="29519" xr:uid="{00000000-0005-0000-0000-0000529F0000}"/>
    <cellStyle name="Normal 74 3 4 2 3" xfId="9401" xr:uid="{00000000-0005-0000-0000-0000539F0000}"/>
    <cellStyle name="Normal 74 3 4 2 3 2" xfId="39726" xr:uid="{00000000-0005-0000-0000-0000549F0000}"/>
    <cellStyle name="Normal 74 3 4 2 3 3" xfId="24502" xr:uid="{00000000-0005-0000-0000-0000559F0000}"/>
    <cellStyle name="Normal 74 3 4 2 4" xfId="34713" xr:uid="{00000000-0005-0000-0000-0000569F0000}"/>
    <cellStyle name="Normal 74 3 4 2 5" xfId="19489" xr:uid="{00000000-0005-0000-0000-0000579F0000}"/>
    <cellStyle name="Normal 74 3 4 3" xfId="6040" xr:uid="{00000000-0005-0000-0000-0000589F0000}"/>
    <cellStyle name="Normal 74 3 4 3 2" xfId="16092" xr:uid="{00000000-0005-0000-0000-0000599F0000}"/>
    <cellStyle name="Normal 74 3 4 3 2 2" xfId="46414" xr:uid="{00000000-0005-0000-0000-00005A9F0000}"/>
    <cellStyle name="Normal 74 3 4 3 2 3" xfId="31190" xr:uid="{00000000-0005-0000-0000-00005B9F0000}"/>
    <cellStyle name="Normal 74 3 4 3 3" xfId="11072" xr:uid="{00000000-0005-0000-0000-00005C9F0000}"/>
    <cellStyle name="Normal 74 3 4 3 3 2" xfId="41397" xr:uid="{00000000-0005-0000-0000-00005D9F0000}"/>
    <cellStyle name="Normal 74 3 4 3 3 3" xfId="26173" xr:uid="{00000000-0005-0000-0000-00005E9F0000}"/>
    <cellStyle name="Normal 74 3 4 3 4" xfId="36384" xr:uid="{00000000-0005-0000-0000-00005F9F0000}"/>
    <cellStyle name="Normal 74 3 4 3 5" xfId="21160" xr:uid="{00000000-0005-0000-0000-0000609F0000}"/>
    <cellStyle name="Normal 74 3 4 4" xfId="12750" xr:uid="{00000000-0005-0000-0000-0000619F0000}"/>
    <cellStyle name="Normal 74 3 4 4 2" xfId="43072" xr:uid="{00000000-0005-0000-0000-0000629F0000}"/>
    <cellStyle name="Normal 74 3 4 4 3" xfId="27848" xr:uid="{00000000-0005-0000-0000-0000639F0000}"/>
    <cellStyle name="Normal 74 3 4 5" xfId="7729" xr:uid="{00000000-0005-0000-0000-0000649F0000}"/>
    <cellStyle name="Normal 74 3 4 5 2" xfId="38055" xr:uid="{00000000-0005-0000-0000-0000659F0000}"/>
    <cellStyle name="Normal 74 3 4 5 3" xfId="22831" xr:uid="{00000000-0005-0000-0000-0000669F0000}"/>
    <cellStyle name="Normal 74 3 4 6" xfId="33043" xr:uid="{00000000-0005-0000-0000-0000679F0000}"/>
    <cellStyle name="Normal 74 3 4 7" xfId="17818" xr:uid="{00000000-0005-0000-0000-0000689F0000}"/>
    <cellStyle name="Normal 74 3 5" xfId="3511" xr:uid="{00000000-0005-0000-0000-0000699F0000}"/>
    <cellStyle name="Normal 74 3 5 2" xfId="13585" xr:uid="{00000000-0005-0000-0000-00006A9F0000}"/>
    <cellStyle name="Normal 74 3 5 2 2" xfId="43907" xr:uid="{00000000-0005-0000-0000-00006B9F0000}"/>
    <cellStyle name="Normal 74 3 5 2 3" xfId="28683" xr:uid="{00000000-0005-0000-0000-00006C9F0000}"/>
    <cellStyle name="Normal 74 3 5 3" xfId="8565" xr:uid="{00000000-0005-0000-0000-00006D9F0000}"/>
    <cellStyle name="Normal 74 3 5 3 2" xfId="38890" xr:uid="{00000000-0005-0000-0000-00006E9F0000}"/>
    <cellStyle name="Normal 74 3 5 3 3" xfId="23666" xr:uid="{00000000-0005-0000-0000-00006F9F0000}"/>
    <cellStyle name="Normal 74 3 5 4" xfId="33877" xr:uid="{00000000-0005-0000-0000-0000709F0000}"/>
    <cellStyle name="Normal 74 3 5 5" xfId="18653" xr:uid="{00000000-0005-0000-0000-0000719F0000}"/>
    <cellStyle name="Normal 74 3 6" xfId="5204" xr:uid="{00000000-0005-0000-0000-0000729F0000}"/>
    <cellStyle name="Normal 74 3 6 2" xfId="15256" xr:uid="{00000000-0005-0000-0000-0000739F0000}"/>
    <cellStyle name="Normal 74 3 6 2 2" xfId="45578" xr:uid="{00000000-0005-0000-0000-0000749F0000}"/>
    <cellStyle name="Normal 74 3 6 2 3" xfId="30354" xr:uid="{00000000-0005-0000-0000-0000759F0000}"/>
    <cellStyle name="Normal 74 3 6 3" xfId="10236" xr:uid="{00000000-0005-0000-0000-0000769F0000}"/>
    <cellStyle name="Normal 74 3 6 3 2" xfId="40561" xr:uid="{00000000-0005-0000-0000-0000779F0000}"/>
    <cellStyle name="Normal 74 3 6 3 3" xfId="25337" xr:uid="{00000000-0005-0000-0000-0000789F0000}"/>
    <cellStyle name="Normal 74 3 6 4" xfId="35548" xr:uid="{00000000-0005-0000-0000-0000799F0000}"/>
    <cellStyle name="Normal 74 3 6 5" xfId="20324" xr:uid="{00000000-0005-0000-0000-00007A9F0000}"/>
    <cellStyle name="Normal 74 3 7" xfId="11914" xr:uid="{00000000-0005-0000-0000-00007B9F0000}"/>
    <cellStyle name="Normal 74 3 7 2" xfId="42236" xr:uid="{00000000-0005-0000-0000-00007C9F0000}"/>
    <cellStyle name="Normal 74 3 7 3" xfId="27012" xr:uid="{00000000-0005-0000-0000-00007D9F0000}"/>
    <cellStyle name="Normal 74 3 8" xfId="6893" xr:uid="{00000000-0005-0000-0000-00007E9F0000}"/>
    <cellStyle name="Normal 74 3 8 2" xfId="37219" xr:uid="{00000000-0005-0000-0000-00007F9F0000}"/>
    <cellStyle name="Normal 74 3 8 3" xfId="21995" xr:uid="{00000000-0005-0000-0000-0000809F0000}"/>
    <cellStyle name="Normal 74 3 9" xfId="32208" xr:uid="{00000000-0005-0000-0000-0000819F0000}"/>
    <cellStyle name="Normal 74 4" xfId="1918" xr:uid="{00000000-0005-0000-0000-0000829F0000}"/>
    <cellStyle name="Normal 74 4 2" xfId="2341" xr:uid="{00000000-0005-0000-0000-0000839F0000}"/>
    <cellStyle name="Normal 74 4 2 2" xfId="3180" xr:uid="{00000000-0005-0000-0000-0000849F0000}"/>
    <cellStyle name="Normal 74 4 2 2 2" xfId="4870" xr:uid="{00000000-0005-0000-0000-0000859F0000}"/>
    <cellStyle name="Normal 74 4 2 2 2 2" xfId="14943" xr:uid="{00000000-0005-0000-0000-0000869F0000}"/>
    <cellStyle name="Normal 74 4 2 2 2 2 2" xfId="45265" xr:uid="{00000000-0005-0000-0000-0000879F0000}"/>
    <cellStyle name="Normal 74 4 2 2 2 2 3" xfId="30041" xr:uid="{00000000-0005-0000-0000-0000889F0000}"/>
    <cellStyle name="Normal 74 4 2 2 2 3" xfId="9923" xr:uid="{00000000-0005-0000-0000-0000899F0000}"/>
    <cellStyle name="Normal 74 4 2 2 2 3 2" xfId="40248" xr:uid="{00000000-0005-0000-0000-00008A9F0000}"/>
    <cellStyle name="Normal 74 4 2 2 2 3 3" xfId="25024" xr:uid="{00000000-0005-0000-0000-00008B9F0000}"/>
    <cellStyle name="Normal 74 4 2 2 2 4" xfId="35235" xr:uid="{00000000-0005-0000-0000-00008C9F0000}"/>
    <cellStyle name="Normal 74 4 2 2 2 5" xfId="20011" xr:uid="{00000000-0005-0000-0000-00008D9F0000}"/>
    <cellStyle name="Normal 74 4 2 2 3" xfId="6562" xr:uid="{00000000-0005-0000-0000-00008E9F0000}"/>
    <cellStyle name="Normal 74 4 2 2 3 2" xfId="16614" xr:uid="{00000000-0005-0000-0000-00008F9F0000}"/>
    <cellStyle name="Normal 74 4 2 2 3 2 2" xfId="46936" xr:uid="{00000000-0005-0000-0000-0000909F0000}"/>
    <cellStyle name="Normal 74 4 2 2 3 2 3" xfId="31712" xr:uid="{00000000-0005-0000-0000-0000919F0000}"/>
    <cellStyle name="Normal 74 4 2 2 3 3" xfId="11594" xr:uid="{00000000-0005-0000-0000-0000929F0000}"/>
    <cellStyle name="Normal 74 4 2 2 3 3 2" xfId="41919" xr:uid="{00000000-0005-0000-0000-0000939F0000}"/>
    <cellStyle name="Normal 74 4 2 2 3 3 3" xfId="26695" xr:uid="{00000000-0005-0000-0000-0000949F0000}"/>
    <cellStyle name="Normal 74 4 2 2 3 4" xfId="36906" xr:uid="{00000000-0005-0000-0000-0000959F0000}"/>
    <cellStyle name="Normal 74 4 2 2 3 5" xfId="21682" xr:uid="{00000000-0005-0000-0000-0000969F0000}"/>
    <cellStyle name="Normal 74 4 2 2 4" xfId="13272" xr:uid="{00000000-0005-0000-0000-0000979F0000}"/>
    <cellStyle name="Normal 74 4 2 2 4 2" xfId="43594" xr:uid="{00000000-0005-0000-0000-0000989F0000}"/>
    <cellStyle name="Normal 74 4 2 2 4 3" xfId="28370" xr:uid="{00000000-0005-0000-0000-0000999F0000}"/>
    <cellStyle name="Normal 74 4 2 2 5" xfId="8251" xr:uid="{00000000-0005-0000-0000-00009A9F0000}"/>
    <cellStyle name="Normal 74 4 2 2 5 2" xfId="38577" xr:uid="{00000000-0005-0000-0000-00009B9F0000}"/>
    <cellStyle name="Normal 74 4 2 2 5 3" xfId="23353" xr:uid="{00000000-0005-0000-0000-00009C9F0000}"/>
    <cellStyle name="Normal 74 4 2 2 6" xfId="33565" xr:uid="{00000000-0005-0000-0000-00009D9F0000}"/>
    <cellStyle name="Normal 74 4 2 2 7" xfId="18340" xr:uid="{00000000-0005-0000-0000-00009E9F0000}"/>
    <cellStyle name="Normal 74 4 2 3" xfId="4033" xr:uid="{00000000-0005-0000-0000-00009F9F0000}"/>
    <cellStyle name="Normal 74 4 2 3 2" xfId="14107" xr:uid="{00000000-0005-0000-0000-0000A09F0000}"/>
    <cellStyle name="Normal 74 4 2 3 2 2" xfId="44429" xr:uid="{00000000-0005-0000-0000-0000A19F0000}"/>
    <cellStyle name="Normal 74 4 2 3 2 3" xfId="29205" xr:uid="{00000000-0005-0000-0000-0000A29F0000}"/>
    <cellStyle name="Normal 74 4 2 3 3" xfId="9087" xr:uid="{00000000-0005-0000-0000-0000A39F0000}"/>
    <cellStyle name="Normal 74 4 2 3 3 2" xfId="39412" xr:uid="{00000000-0005-0000-0000-0000A49F0000}"/>
    <cellStyle name="Normal 74 4 2 3 3 3" xfId="24188" xr:uid="{00000000-0005-0000-0000-0000A59F0000}"/>
    <cellStyle name="Normal 74 4 2 3 4" xfId="34399" xr:uid="{00000000-0005-0000-0000-0000A69F0000}"/>
    <cellStyle name="Normal 74 4 2 3 5" xfId="19175" xr:uid="{00000000-0005-0000-0000-0000A79F0000}"/>
    <cellStyle name="Normal 74 4 2 4" xfId="5726" xr:uid="{00000000-0005-0000-0000-0000A89F0000}"/>
    <cellStyle name="Normal 74 4 2 4 2" xfId="15778" xr:uid="{00000000-0005-0000-0000-0000A99F0000}"/>
    <cellStyle name="Normal 74 4 2 4 2 2" xfId="46100" xr:uid="{00000000-0005-0000-0000-0000AA9F0000}"/>
    <cellStyle name="Normal 74 4 2 4 2 3" xfId="30876" xr:uid="{00000000-0005-0000-0000-0000AB9F0000}"/>
    <cellStyle name="Normal 74 4 2 4 3" xfId="10758" xr:uid="{00000000-0005-0000-0000-0000AC9F0000}"/>
    <cellStyle name="Normal 74 4 2 4 3 2" xfId="41083" xr:uid="{00000000-0005-0000-0000-0000AD9F0000}"/>
    <cellStyle name="Normal 74 4 2 4 3 3" xfId="25859" xr:uid="{00000000-0005-0000-0000-0000AE9F0000}"/>
    <cellStyle name="Normal 74 4 2 4 4" xfId="36070" xr:uid="{00000000-0005-0000-0000-0000AF9F0000}"/>
    <cellStyle name="Normal 74 4 2 4 5" xfId="20846" xr:uid="{00000000-0005-0000-0000-0000B09F0000}"/>
    <cellStyle name="Normal 74 4 2 5" xfId="12436" xr:uid="{00000000-0005-0000-0000-0000B19F0000}"/>
    <cellStyle name="Normal 74 4 2 5 2" xfId="42758" xr:uid="{00000000-0005-0000-0000-0000B29F0000}"/>
    <cellStyle name="Normal 74 4 2 5 3" xfId="27534" xr:uid="{00000000-0005-0000-0000-0000B39F0000}"/>
    <cellStyle name="Normal 74 4 2 6" xfId="7415" xr:uid="{00000000-0005-0000-0000-0000B49F0000}"/>
    <cellStyle name="Normal 74 4 2 6 2" xfId="37741" xr:uid="{00000000-0005-0000-0000-0000B59F0000}"/>
    <cellStyle name="Normal 74 4 2 6 3" xfId="22517" xr:uid="{00000000-0005-0000-0000-0000B69F0000}"/>
    <cellStyle name="Normal 74 4 2 7" xfId="32729" xr:uid="{00000000-0005-0000-0000-0000B79F0000}"/>
    <cellStyle name="Normal 74 4 2 8" xfId="17504" xr:uid="{00000000-0005-0000-0000-0000B89F0000}"/>
    <cellStyle name="Normal 74 4 3" xfId="2762" xr:uid="{00000000-0005-0000-0000-0000B99F0000}"/>
    <cellStyle name="Normal 74 4 3 2" xfId="4452" xr:uid="{00000000-0005-0000-0000-0000BA9F0000}"/>
    <cellStyle name="Normal 74 4 3 2 2" xfId="14525" xr:uid="{00000000-0005-0000-0000-0000BB9F0000}"/>
    <cellStyle name="Normal 74 4 3 2 2 2" xfId="44847" xr:uid="{00000000-0005-0000-0000-0000BC9F0000}"/>
    <cellStyle name="Normal 74 4 3 2 2 3" xfId="29623" xr:uid="{00000000-0005-0000-0000-0000BD9F0000}"/>
    <cellStyle name="Normal 74 4 3 2 3" xfId="9505" xr:uid="{00000000-0005-0000-0000-0000BE9F0000}"/>
    <cellStyle name="Normal 74 4 3 2 3 2" xfId="39830" xr:uid="{00000000-0005-0000-0000-0000BF9F0000}"/>
    <cellStyle name="Normal 74 4 3 2 3 3" xfId="24606" xr:uid="{00000000-0005-0000-0000-0000C09F0000}"/>
    <cellStyle name="Normal 74 4 3 2 4" xfId="34817" xr:uid="{00000000-0005-0000-0000-0000C19F0000}"/>
    <cellStyle name="Normal 74 4 3 2 5" xfId="19593" xr:uid="{00000000-0005-0000-0000-0000C29F0000}"/>
    <cellStyle name="Normal 74 4 3 3" xfId="6144" xr:uid="{00000000-0005-0000-0000-0000C39F0000}"/>
    <cellStyle name="Normal 74 4 3 3 2" xfId="16196" xr:uid="{00000000-0005-0000-0000-0000C49F0000}"/>
    <cellStyle name="Normal 74 4 3 3 2 2" xfId="46518" xr:uid="{00000000-0005-0000-0000-0000C59F0000}"/>
    <cellStyle name="Normal 74 4 3 3 2 3" xfId="31294" xr:uid="{00000000-0005-0000-0000-0000C69F0000}"/>
    <cellStyle name="Normal 74 4 3 3 3" xfId="11176" xr:uid="{00000000-0005-0000-0000-0000C79F0000}"/>
    <cellStyle name="Normal 74 4 3 3 3 2" xfId="41501" xr:uid="{00000000-0005-0000-0000-0000C89F0000}"/>
    <cellStyle name="Normal 74 4 3 3 3 3" xfId="26277" xr:uid="{00000000-0005-0000-0000-0000C99F0000}"/>
    <cellStyle name="Normal 74 4 3 3 4" xfId="36488" xr:uid="{00000000-0005-0000-0000-0000CA9F0000}"/>
    <cellStyle name="Normal 74 4 3 3 5" xfId="21264" xr:uid="{00000000-0005-0000-0000-0000CB9F0000}"/>
    <cellStyle name="Normal 74 4 3 4" xfId="12854" xr:uid="{00000000-0005-0000-0000-0000CC9F0000}"/>
    <cellStyle name="Normal 74 4 3 4 2" xfId="43176" xr:uid="{00000000-0005-0000-0000-0000CD9F0000}"/>
    <cellStyle name="Normal 74 4 3 4 3" xfId="27952" xr:uid="{00000000-0005-0000-0000-0000CE9F0000}"/>
    <cellStyle name="Normal 74 4 3 5" xfId="7833" xr:uid="{00000000-0005-0000-0000-0000CF9F0000}"/>
    <cellStyle name="Normal 74 4 3 5 2" xfId="38159" xr:uid="{00000000-0005-0000-0000-0000D09F0000}"/>
    <cellStyle name="Normal 74 4 3 5 3" xfId="22935" xr:uid="{00000000-0005-0000-0000-0000D19F0000}"/>
    <cellStyle name="Normal 74 4 3 6" xfId="33147" xr:uid="{00000000-0005-0000-0000-0000D29F0000}"/>
    <cellStyle name="Normal 74 4 3 7" xfId="17922" xr:uid="{00000000-0005-0000-0000-0000D39F0000}"/>
    <cellStyle name="Normal 74 4 4" xfId="3615" xr:uid="{00000000-0005-0000-0000-0000D49F0000}"/>
    <cellStyle name="Normal 74 4 4 2" xfId="13689" xr:uid="{00000000-0005-0000-0000-0000D59F0000}"/>
    <cellStyle name="Normal 74 4 4 2 2" xfId="44011" xr:uid="{00000000-0005-0000-0000-0000D69F0000}"/>
    <cellStyle name="Normal 74 4 4 2 3" xfId="28787" xr:uid="{00000000-0005-0000-0000-0000D79F0000}"/>
    <cellStyle name="Normal 74 4 4 3" xfId="8669" xr:uid="{00000000-0005-0000-0000-0000D89F0000}"/>
    <cellStyle name="Normal 74 4 4 3 2" xfId="38994" xr:uid="{00000000-0005-0000-0000-0000D99F0000}"/>
    <cellStyle name="Normal 74 4 4 3 3" xfId="23770" xr:uid="{00000000-0005-0000-0000-0000DA9F0000}"/>
    <cellStyle name="Normal 74 4 4 4" xfId="33981" xr:uid="{00000000-0005-0000-0000-0000DB9F0000}"/>
    <cellStyle name="Normal 74 4 4 5" xfId="18757" xr:uid="{00000000-0005-0000-0000-0000DC9F0000}"/>
    <cellStyle name="Normal 74 4 5" xfId="5308" xr:uid="{00000000-0005-0000-0000-0000DD9F0000}"/>
    <cellStyle name="Normal 74 4 5 2" xfId="15360" xr:uid="{00000000-0005-0000-0000-0000DE9F0000}"/>
    <cellStyle name="Normal 74 4 5 2 2" xfId="45682" xr:uid="{00000000-0005-0000-0000-0000DF9F0000}"/>
    <cellStyle name="Normal 74 4 5 2 3" xfId="30458" xr:uid="{00000000-0005-0000-0000-0000E09F0000}"/>
    <cellStyle name="Normal 74 4 5 3" xfId="10340" xr:uid="{00000000-0005-0000-0000-0000E19F0000}"/>
    <cellStyle name="Normal 74 4 5 3 2" xfId="40665" xr:uid="{00000000-0005-0000-0000-0000E29F0000}"/>
    <cellStyle name="Normal 74 4 5 3 3" xfId="25441" xr:uid="{00000000-0005-0000-0000-0000E39F0000}"/>
    <cellStyle name="Normal 74 4 5 4" xfId="35652" xr:uid="{00000000-0005-0000-0000-0000E49F0000}"/>
    <cellStyle name="Normal 74 4 5 5" xfId="20428" xr:uid="{00000000-0005-0000-0000-0000E59F0000}"/>
    <cellStyle name="Normal 74 4 6" xfId="12018" xr:uid="{00000000-0005-0000-0000-0000E69F0000}"/>
    <cellStyle name="Normal 74 4 6 2" xfId="42340" xr:uid="{00000000-0005-0000-0000-0000E79F0000}"/>
    <cellStyle name="Normal 74 4 6 3" xfId="27116" xr:uid="{00000000-0005-0000-0000-0000E89F0000}"/>
    <cellStyle name="Normal 74 4 7" xfId="6997" xr:uid="{00000000-0005-0000-0000-0000E99F0000}"/>
    <cellStyle name="Normal 74 4 7 2" xfId="37323" xr:uid="{00000000-0005-0000-0000-0000EA9F0000}"/>
    <cellStyle name="Normal 74 4 7 3" xfId="22099" xr:uid="{00000000-0005-0000-0000-0000EB9F0000}"/>
    <cellStyle name="Normal 74 4 8" xfId="32311" xr:uid="{00000000-0005-0000-0000-0000EC9F0000}"/>
    <cellStyle name="Normal 74 4 9" xfId="17086" xr:uid="{00000000-0005-0000-0000-0000ED9F0000}"/>
    <cellStyle name="Normal 74 5" xfId="2131" xr:uid="{00000000-0005-0000-0000-0000EE9F0000}"/>
    <cellStyle name="Normal 74 5 2" xfId="2972" xr:uid="{00000000-0005-0000-0000-0000EF9F0000}"/>
    <cellStyle name="Normal 74 5 2 2" xfId="4662" xr:uid="{00000000-0005-0000-0000-0000F09F0000}"/>
    <cellStyle name="Normal 74 5 2 2 2" xfId="14735" xr:uid="{00000000-0005-0000-0000-0000F19F0000}"/>
    <cellStyle name="Normal 74 5 2 2 2 2" xfId="45057" xr:uid="{00000000-0005-0000-0000-0000F29F0000}"/>
    <cellStyle name="Normal 74 5 2 2 2 3" xfId="29833" xr:uid="{00000000-0005-0000-0000-0000F39F0000}"/>
    <cellStyle name="Normal 74 5 2 2 3" xfId="9715" xr:uid="{00000000-0005-0000-0000-0000F49F0000}"/>
    <cellStyle name="Normal 74 5 2 2 3 2" xfId="40040" xr:uid="{00000000-0005-0000-0000-0000F59F0000}"/>
    <cellStyle name="Normal 74 5 2 2 3 3" xfId="24816" xr:uid="{00000000-0005-0000-0000-0000F69F0000}"/>
    <cellStyle name="Normal 74 5 2 2 4" xfId="35027" xr:uid="{00000000-0005-0000-0000-0000F79F0000}"/>
    <cellStyle name="Normal 74 5 2 2 5" xfId="19803" xr:uid="{00000000-0005-0000-0000-0000F89F0000}"/>
    <cellStyle name="Normal 74 5 2 3" xfId="6354" xr:uid="{00000000-0005-0000-0000-0000F99F0000}"/>
    <cellStyle name="Normal 74 5 2 3 2" xfId="16406" xr:uid="{00000000-0005-0000-0000-0000FA9F0000}"/>
    <cellStyle name="Normal 74 5 2 3 2 2" xfId="46728" xr:uid="{00000000-0005-0000-0000-0000FB9F0000}"/>
    <cellStyle name="Normal 74 5 2 3 2 3" xfId="31504" xr:uid="{00000000-0005-0000-0000-0000FC9F0000}"/>
    <cellStyle name="Normal 74 5 2 3 3" xfId="11386" xr:uid="{00000000-0005-0000-0000-0000FD9F0000}"/>
    <cellStyle name="Normal 74 5 2 3 3 2" xfId="41711" xr:uid="{00000000-0005-0000-0000-0000FE9F0000}"/>
    <cellStyle name="Normal 74 5 2 3 3 3" xfId="26487" xr:uid="{00000000-0005-0000-0000-0000FF9F0000}"/>
    <cellStyle name="Normal 74 5 2 3 4" xfId="36698" xr:uid="{00000000-0005-0000-0000-000000A00000}"/>
    <cellStyle name="Normal 74 5 2 3 5" xfId="21474" xr:uid="{00000000-0005-0000-0000-000001A00000}"/>
    <cellStyle name="Normal 74 5 2 4" xfId="13064" xr:uid="{00000000-0005-0000-0000-000002A00000}"/>
    <cellStyle name="Normal 74 5 2 4 2" xfId="43386" xr:uid="{00000000-0005-0000-0000-000003A00000}"/>
    <cellStyle name="Normal 74 5 2 4 3" xfId="28162" xr:uid="{00000000-0005-0000-0000-000004A00000}"/>
    <cellStyle name="Normal 74 5 2 5" xfId="8043" xr:uid="{00000000-0005-0000-0000-000005A00000}"/>
    <cellStyle name="Normal 74 5 2 5 2" xfId="38369" xr:uid="{00000000-0005-0000-0000-000006A00000}"/>
    <cellStyle name="Normal 74 5 2 5 3" xfId="23145" xr:uid="{00000000-0005-0000-0000-000007A00000}"/>
    <cellStyle name="Normal 74 5 2 6" xfId="33357" xr:uid="{00000000-0005-0000-0000-000008A00000}"/>
    <cellStyle name="Normal 74 5 2 7" xfId="18132" xr:uid="{00000000-0005-0000-0000-000009A00000}"/>
    <cellStyle name="Normal 74 5 3" xfId="3825" xr:uid="{00000000-0005-0000-0000-00000AA00000}"/>
    <cellStyle name="Normal 74 5 3 2" xfId="13899" xr:uid="{00000000-0005-0000-0000-00000BA00000}"/>
    <cellStyle name="Normal 74 5 3 2 2" xfId="44221" xr:uid="{00000000-0005-0000-0000-00000CA00000}"/>
    <cellStyle name="Normal 74 5 3 2 3" xfId="28997" xr:uid="{00000000-0005-0000-0000-00000DA00000}"/>
    <cellStyle name="Normal 74 5 3 3" xfId="8879" xr:uid="{00000000-0005-0000-0000-00000EA00000}"/>
    <cellStyle name="Normal 74 5 3 3 2" xfId="39204" xr:uid="{00000000-0005-0000-0000-00000FA00000}"/>
    <cellStyle name="Normal 74 5 3 3 3" xfId="23980" xr:uid="{00000000-0005-0000-0000-000010A00000}"/>
    <cellStyle name="Normal 74 5 3 4" xfId="34191" xr:uid="{00000000-0005-0000-0000-000011A00000}"/>
    <cellStyle name="Normal 74 5 3 5" xfId="18967" xr:uid="{00000000-0005-0000-0000-000012A00000}"/>
    <cellStyle name="Normal 74 5 4" xfId="5518" xr:uid="{00000000-0005-0000-0000-000013A00000}"/>
    <cellStyle name="Normal 74 5 4 2" xfId="15570" xr:uid="{00000000-0005-0000-0000-000014A00000}"/>
    <cellStyle name="Normal 74 5 4 2 2" xfId="45892" xr:uid="{00000000-0005-0000-0000-000015A00000}"/>
    <cellStyle name="Normal 74 5 4 2 3" xfId="30668" xr:uid="{00000000-0005-0000-0000-000016A00000}"/>
    <cellStyle name="Normal 74 5 4 3" xfId="10550" xr:uid="{00000000-0005-0000-0000-000017A00000}"/>
    <cellStyle name="Normal 74 5 4 3 2" xfId="40875" xr:uid="{00000000-0005-0000-0000-000018A00000}"/>
    <cellStyle name="Normal 74 5 4 3 3" xfId="25651" xr:uid="{00000000-0005-0000-0000-000019A00000}"/>
    <cellStyle name="Normal 74 5 4 4" xfId="35862" xr:uid="{00000000-0005-0000-0000-00001AA00000}"/>
    <cellStyle name="Normal 74 5 4 5" xfId="20638" xr:uid="{00000000-0005-0000-0000-00001BA00000}"/>
    <cellStyle name="Normal 74 5 5" xfId="12228" xr:uid="{00000000-0005-0000-0000-00001CA00000}"/>
    <cellStyle name="Normal 74 5 5 2" xfId="42550" xr:uid="{00000000-0005-0000-0000-00001DA00000}"/>
    <cellStyle name="Normal 74 5 5 3" xfId="27326" xr:uid="{00000000-0005-0000-0000-00001EA00000}"/>
    <cellStyle name="Normal 74 5 6" xfId="7207" xr:uid="{00000000-0005-0000-0000-00001FA00000}"/>
    <cellStyle name="Normal 74 5 6 2" xfId="37533" xr:uid="{00000000-0005-0000-0000-000020A00000}"/>
    <cellStyle name="Normal 74 5 6 3" xfId="22309" xr:uid="{00000000-0005-0000-0000-000021A00000}"/>
    <cellStyle name="Normal 74 5 7" xfId="32521" xr:uid="{00000000-0005-0000-0000-000022A00000}"/>
    <cellStyle name="Normal 74 5 8" xfId="17296" xr:uid="{00000000-0005-0000-0000-000023A00000}"/>
    <cellStyle name="Normal 74 6" xfId="2552" xr:uid="{00000000-0005-0000-0000-000024A00000}"/>
    <cellStyle name="Normal 74 6 2" xfId="4244" xr:uid="{00000000-0005-0000-0000-000025A00000}"/>
    <cellStyle name="Normal 74 6 2 2" xfId="14317" xr:uid="{00000000-0005-0000-0000-000026A00000}"/>
    <cellStyle name="Normal 74 6 2 2 2" xfId="44639" xr:uid="{00000000-0005-0000-0000-000027A00000}"/>
    <cellStyle name="Normal 74 6 2 2 3" xfId="29415" xr:uid="{00000000-0005-0000-0000-000028A00000}"/>
    <cellStyle name="Normal 74 6 2 3" xfId="9297" xr:uid="{00000000-0005-0000-0000-000029A00000}"/>
    <cellStyle name="Normal 74 6 2 3 2" xfId="39622" xr:uid="{00000000-0005-0000-0000-00002AA00000}"/>
    <cellStyle name="Normal 74 6 2 3 3" xfId="24398" xr:uid="{00000000-0005-0000-0000-00002BA00000}"/>
    <cellStyle name="Normal 74 6 2 4" xfId="34609" xr:uid="{00000000-0005-0000-0000-00002CA00000}"/>
    <cellStyle name="Normal 74 6 2 5" xfId="19385" xr:uid="{00000000-0005-0000-0000-00002DA00000}"/>
    <cellStyle name="Normal 74 6 3" xfId="5936" xr:uid="{00000000-0005-0000-0000-00002EA00000}"/>
    <cellStyle name="Normal 74 6 3 2" xfId="15988" xr:uid="{00000000-0005-0000-0000-00002FA00000}"/>
    <cellStyle name="Normal 74 6 3 2 2" xfId="46310" xr:uid="{00000000-0005-0000-0000-000030A00000}"/>
    <cellStyle name="Normal 74 6 3 2 3" xfId="31086" xr:uid="{00000000-0005-0000-0000-000031A00000}"/>
    <cellStyle name="Normal 74 6 3 3" xfId="10968" xr:uid="{00000000-0005-0000-0000-000032A00000}"/>
    <cellStyle name="Normal 74 6 3 3 2" xfId="41293" xr:uid="{00000000-0005-0000-0000-000033A00000}"/>
    <cellStyle name="Normal 74 6 3 3 3" xfId="26069" xr:uid="{00000000-0005-0000-0000-000034A00000}"/>
    <cellStyle name="Normal 74 6 3 4" xfId="36280" xr:uid="{00000000-0005-0000-0000-000035A00000}"/>
    <cellStyle name="Normal 74 6 3 5" xfId="21056" xr:uid="{00000000-0005-0000-0000-000036A00000}"/>
    <cellStyle name="Normal 74 6 4" xfId="12646" xr:uid="{00000000-0005-0000-0000-000037A00000}"/>
    <cellStyle name="Normal 74 6 4 2" xfId="42968" xr:uid="{00000000-0005-0000-0000-000038A00000}"/>
    <cellStyle name="Normal 74 6 4 3" xfId="27744" xr:uid="{00000000-0005-0000-0000-000039A00000}"/>
    <cellStyle name="Normal 74 6 5" xfId="7625" xr:uid="{00000000-0005-0000-0000-00003AA00000}"/>
    <cellStyle name="Normal 74 6 5 2" xfId="37951" xr:uid="{00000000-0005-0000-0000-00003BA00000}"/>
    <cellStyle name="Normal 74 6 5 3" xfId="22727" xr:uid="{00000000-0005-0000-0000-00003CA00000}"/>
    <cellStyle name="Normal 74 6 6" xfId="32939" xr:uid="{00000000-0005-0000-0000-00003DA00000}"/>
    <cellStyle name="Normal 74 6 7" xfId="17714" xr:uid="{00000000-0005-0000-0000-00003EA00000}"/>
    <cellStyle name="Normal 74 7" xfId="3404" xr:uid="{00000000-0005-0000-0000-00003FA00000}"/>
    <cellStyle name="Normal 74 7 2" xfId="13481" xr:uid="{00000000-0005-0000-0000-000040A00000}"/>
    <cellStyle name="Normal 74 7 2 2" xfId="43803" xr:uid="{00000000-0005-0000-0000-000041A00000}"/>
    <cellStyle name="Normal 74 7 2 3" xfId="28579" xr:uid="{00000000-0005-0000-0000-000042A00000}"/>
    <cellStyle name="Normal 74 7 3" xfId="8461" xr:uid="{00000000-0005-0000-0000-000043A00000}"/>
    <cellStyle name="Normal 74 7 3 2" xfId="38786" xr:uid="{00000000-0005-0000-0000-000044A00000}"/>
    <cellStyle name="Normal 74 7 3 3" xfId="23562" xr:uid="{00000000-0005-0000-0000-000045A00000}"/>
    <cellStyle name="Normal 74 7 4" xfId="33773" xr:uid="{00000000-0005-0000-0000-000046A00000}"/>
    <cellStyle name="Normal 74 7 5" xfId="18549" xr:uid="{00000000-0005-0000-0000-000047A00000}"/>
    <cellStyle name="Normal 74 8" xfId="5098" xr:uid="{00000000-0005-0000-0000-000048A00000}"/>
    <cellStyle name="Normal 74 8 2" xfId="15152" xr:uid="{00000000-0005-0000-0000-000049A00000}"/>
    <cellStyle name="Normal 74 8 2 2" xfId="45474" xr:uid="{00000000-0005-0000-0000-00004AA00000}"/>
    <cellStyle name="Normal 74 8 2 3" xfId="30250" xr:uid="{00000000-0005-0000-0000-00004BA00000}"/>
    <cellStyle name="Normal 74 8 3" xfId="10132" xr:uid="{00000000-0005-0000-0000-00004CA00000}"/>
    <cellStyle name="Normal 74 8 3 2" xfId="40457" xr:uid="{00000000-0005-0000-0000-00004DA00000}"/>
    <cellStyle name="Normal 74 8 3 3" xfId="25233" xr:uid="{00000000-0005-0000-0000-00004EA00000}"/>
    <cellStyle name="Normal 74 8 4" xfId="35444" xr:uid="{00000000-0005-0000-0000-00004FA00000}"/>
    <cellStyle name="Normal 74 8 5" xfId="20220" xr:uid="{00000000-0005-0000-0000-000050A00000}"/>
    <cellStyle name="Normal 74 9" xfId="11808" xr:uid="{00000000-0005-0000-0000-000051A00000}"/>
    <cellStyle name="Normal 74 9 2" xfId="42132" xr:uid="{00000000-0005-0000-0000-000052A00000}"/>
    <cellStyle name="Normal 74 9 3" xfId="26908" xr:uid="{00000000-0005-0000-0000-000053A00000}"/>
    <cellStyle name="Normal 75" xfId="1491" xr:uid="{00000000-0005-0000-0000-000054A00000}"/>
    <cellStyle name="Normal 76" xfId="1492" xr:uid="{00000000-0005-0000-0000-000055A00000}"/>
    <cellStyle name="Normal 76 10" xfId="6788" xr:uid="{00000000-0005-0000-0000-000056A00000}"/>
    <cellStyle name="Normal 76 10 2" xfId="37116" xr:uid="{00000000-0005-0000-0000-000057A00000}"/>
    <cellStyle name="Normal 76 10 3" xfId="21892" xr:uid="{00000000-0005-0000-0000-000058A00000}"/>
    <cellStyle name="Normal 76 11" xfId="32107" xr:uid="{00000000-0005-0000-0000-000059A00000}"/>
    <cellStyle name="Normal 76 12" xfId="16877" xr:uid="{00000000-0005-0000-0000-00005AA00000}"/>
    <cellStyle name="Normal 76 13" xfId="47318" xr:uid="{00000000-0005-0000-0000-00005BA00000}"/>
    <cellStyle name="Normal 76 2" xfId="1752" xr:uid="{00000000-0005-0000-0000-00005CA00000}"/>
    <cellStyle name="Normal 76 2 10" xfId="32158" xr:uid="{00000000-0005-0000-0000-00005DA00000}"/>
    <cellStyle name="Normal 76 2 11" xfId="16931" xr:uid="{00000000-0005-0000-0000-00005EA00000}"/>
    <cellStyle name="Normal 76 2 2" xfId="1860" xr:uid="{00000000-0005-0000-0000-00005FA00000}"/>
    <cellStyle name="Normal 76 2 2 10" xfId="17035" xr:uid="{00000000-0005-0000-0000-000060A00000}"/>
    <cellStyle name="Normal 76 2 2 2" xfId="2077" xr:uid="{00000000-0005-0000-0000-000061A00000}"/>
    <cellStyle name="Normal 76 2 2 2 2" xfId="2498" xr:uid="{00000000-0005-0000-0000-000062A00000}"/>
    <cellStyle name="Normal 76 2 2 2 2 2" xfId="3337" xr:uid="{00000000-0005-0000-0000-000063A00000}"/>
    <cellStyle name="Normal 76 2 2 2 2 2 2" xfId="5027" xr:uid="{00000000-0005-0000-0000-000064A00000}"/>
    <cellStyle name="Normal 76 2 2 2 2 2 2 2" xfId="15100" xr:uid="{00000000-0005-0000-0000-000065A00000}"/>
    <cellStyle name="Normal 76 2 2 2 2 2 2 2 2" xfId="45422" xr:uid="{00000000-0005-0000-0000-000066A00000}"/>
    <cellStyle name="Normal 76 2 2 2 2 2 2 2 3" xfId="30198" xr:uid="{00000000-0005-0000-0000-000067A00000}"/>
    <cellStyle name="Normal 76 2 2 2 2 2 2 3" xfId="10080" xr:uid="{00000000-0005-0000-0000-000068A00000}"/>
    <cellStyle name="Normal 76 2 2 2 2 2 2 3 2" xfId="40405" xr:uid="{00000000-0005-0000-0000-000069A00000}"/>
    <cellStyle name="Normal 76 2 2 2 2 2 2 3 3" xfId="25181" xr:uid="{00000000-0005-0000-0000-00006AA00000}"/>
    <cellStyle name="Normal 76 2 2 2 2 2 2 4" xfId="35392" xr:uid="{00000000-0005-0000-0000-00006BA00000}"/>
    <cellStyle name="Normal 76 2 2 2 2 2 2 5" xfId="20168" xr:uid="{00000000-0005-0000-0000-00006CA00000}"/>
    <cellStyle name="Normal 76 2 2 2 2 2 3" xfId="6719" xr:uid="{00000000-0005-0000-0000-00006DA00000}"/>
    <cellStyle name="Normal 76 2 2 2 2 2 3 2" xfId="16771" xr:uid="{00000000-0005-0000-0000-00006EA00000}"/>
    <cellStyle name="Normal 76 2 2 2 2 2 3 2 2" xfId="47093" xr:uid="{00000000-0005-0000-0000-00006FA00000}"/>
    <cellStyle name="Normal 76 2 2 2 2 2 3 2 3" xfId="31869" xr:uid="{00000000-0005-0000-0000-000070A00000}"/>
    <cellStyle name="Normal 76 2 2 2 2 2 3 3" xfId="11751" xr:uid="{00000000-0005-0000-0000-000071A00000}"/>
    <cellStyle name="Normal 76 2 2 2 2 2 3 3 2" xfId="42076" xr:uid="{00000000-0005-0000-0000-000072A00000}"/>
    <cellStyle name="Normal 76 2 2 2 2 2 3 3 3" xfId="26852" xr:uid="{00000000-0005-0000-0000-000073A00000}"/>
    <cellStyle name="Normal 76 2 2 2 2 2 3 4" xfId="37063" xr:uid="{00000000-0005-0000-0000-000074A00000}"/>
    <cellStyle name="Normal 76 2 2 2 2 2 3 5" xfId="21839" xr:uid="{00000000-0005-0000-0000-000075A00000}"/>
    <cellStyle name="Normal 76 2 2 2 2 2 4" xfId="13429" xr:uid="{00000000-0005-0000-0000-000076A00000}"/>
    <cellStyle name="Normal 76 2 2 2 2 2 4 2" xfId="43751" xr:uid="{00000000-0005-0000-0000-000077A00000}"/>
    <cellStyle name="Normal 76 2 2 2 2 2 4 3" xfId="28527" xr:uid="{00000000-0005-0000-0000-000078A00000}"/>
    <cellStyle name="Normal 76 2 2 2 2 2 5" xfId="8408" xr:uid="{00000000-0005-0000-0000-000079A00000}"/>
    <cellStyle name="Normal 76 2 2 2 2 2 5 2" xfId="38734" xr:uid="{00000000-0005-0000-0000-00007AA00000}"/>
    <cellStyle name="Normal 76 2 2 2 2 2 5 3" xfId="23510" xr:uid="{00000000-0005-0000-0000-00007BA00000}"/>
    <cellStyle name="Normal 76 2 2 2 2 2 6" xfId="33722" xr:uid="{00000000-0005-0000-0000-00007CA00000}"/>
    <cellStyle name="Normal 76 2 2 2 2 2 7" xfId="18497" xr:uid="{00000000-0005-0000-0000-00007DA00000}"/>
    <cellStyle name="Normal 76 2 2 2 2 3" xfId="4190" xr:uid="{00000000-0005-0000-0000-00007EA00000}"/>
    <cellStyle name="Normal 76 2 2 2 2 3 2" xfId="14264" xr:uid="{00000000-0005-0000-0000-00007FA00000}"/>
    <cellStyle name="Normal 76 2 2 2 2 3 2 2" xfId="44586" xr:uid="{00000000-0005-0000-0000-000080A00000}"/>
    <cellStyle name="Normal 76 2 2 2 2 3 2 3" xfId="29362" xr:uid="{00000000-0005-0000-0000-000081A00000}"/>
    <cellStyle name="Normal 76 2 2 2 2 3 3" xfId="9244" xr:uid="{00000000-0005-0000-0000-000082A00000}"/>
    <cellStyle name="Normal 76 2 2 2 2 3 3 2" xfId="39569" xr:uid="{00000000-0005-0000-0000-000083A00000}"/>
    <cellStyle name="Normal 76 2 2 2 2 3 3 3" xfId="24345" xr:uid="{00000000-0005-0000-0000-000084A00000}"/>
    <cellStyle name="Normal 76 2 2 2 2 3 4" xfId="34556" xr:uid="{00000000-0005-0000-0000-000085A00000}"/>
    <cellStyle name="Normal 76 2 2 2 2 3 5" xfId="19332" xr:uid="{00000000-0005-0000-0000-000086A00000}"/>
    <cellStyle name="Normal 76 2 2 2 2 4" xfId="5883" xr:uid="{00000000-0005-0000-0000-000087A00000}"/>
    <cellStyle name="Normal 76 2 2 2 2 4 2" xfId="15935" xr:uid="{00000000-0005-0000-0000-000088A00000}"/>
    <cellStyle name="Normal 76 2 2 2 2 4 2 2" xfId="46257" xr:uid="{00000000-0005-0000-0000-000089A00000}"/>
    <cellStyle name="Normal 76 2 2 2 2 4 2 3" xfId="31033" xr:uid="{00000000-0005-0000-0000-00008AA00000}"/>
    <cellStyle name="Normal 76 2 2 2 2 4 3" xfId="10915" xr:uid="{00000000-0005-0000-0000-00008BA00000}"/>
    <cellStyle name="Normal 76 2 2 2 2 4 3 2" xfId="41240" xr:uid="{00000000-0005-0000-0000-00008CA00000}"/>
    <cellStyle name="Normal 76 2 2 2 2 4 3 3" xfId="26016" xr:uid="{00000000-0005-0000-0000-00008DA00000}"/>
    <cellStyle name="Normal 76 2 2 2 2 4 4" xfId="36227" xr:uid="{00000000-0005-0000-0000-00008EA00000}"/>
    <cellStyle name="Normal 76 2 2 2 2 4 5" xfId="21003" xr:uid="{00000000-0005-0000-0000-00008FA00000}"/>
    <cellStyle name="Normal 76 2 2 2 2 5" xfId="12593" xr:uid="{00000000-0005-0000-0000-000090A00000}"/>
    <cellStyle name="Normal 76 2 2 2 2 5 2" xfId="42915" xr:uid="{00000000-0005-0000-0000-000091A00000}"/>
    <cellStyle name="Normal 76 2 2 2 2 5 3" xfId="27691" xr:uid="{00000000-0005-0000-0000-000092A00000}"/>
    <cellStyle name="Normal 76 2 2 2 2 6" xfId="7572" xr:uid="{00000000-0005-0000-0000-000093A00000}"/>
    <cellStyle name="Normal 76 2 2 2 2 6 2" xfId="37898" xr:uid="{00000000-0005-0000-0000-000094A00000}"/>
    <cellStyle name="Normal 76 2 2 2 2 6 3" xfId="22674" xr:uid="{00000000-0005-0000-0000-000095A00000}"/>
    <cellStyle name="Normal 76 2 2 2 2 7" xfId="32886" xr:uid="{00000000-0005-0000-0000-000096A00000}"/>
    <cellStyle name="Normal 76 2 2 2 2 8" xfId="17661" xr:uid="{00000000-0005-0000-0000-000097A00000}"/>
    <cellStyle name="Normal 76 2 2 2 3" xfId="2919" xr:uid="{00000000-0005-0000-0000-000098A00000}"/>
    <cellStyle name="Normal 76 2 2 2 3 2" xfId="4609" xr:uid="{00000000-0005-0000-0000-000099A00000}"/>
    <cellStyle name="Normal 76 2 2 2 3 2 2" xfId="14682" xr:uid="{00000000-0005-0000-0000-00009AA00000}"/>
    <cellStyle name="Normal 76 2 2 2 3 2 2 2" xfId="45004" xr:uid="{00000000-0005-0000-0000-00009BA00000}"/>
    <cellStyle name="Normal 76 2 2 2 3 2 2 3" xfId="29780" xr:uid="{00000000-0005-0000-0000-00009CA00000}"/>
    <cellStyle name="Normal 76 2 2 2 3 2 3" xfId="9662" xr:uid="{00000000-0005-0000-0000-00009DA00000}"/>
    <cellStyle name="Normal 76 2 2 2 3 2 3 2" xfId="39987" xr:uid="{00000000-0005-0000-0000-00009EA00000}"/>
    <cellStyle name="Normal 76 2 2 2 3 2 3 3" xfId="24763" xr:uid="{00000000-0005-0000-0000-00009FA00000}"/>
    <cellStyle name="Normal 76 2 2 2 3 2 4" xfId="34974" xr:uid="{00000000-0005-0000-0000-0000A0A00000}"/>
    <cellStyle name="Normal 76 2 2 2 3 2 5" xfId="19750" xr:uid="{00000000-0005-0000-0000-0000A1A00000}"/>
    <cellStyle name="Normal 76 2 2 2 3 3" xfId="6301" xr:uid="{00000000-0005-0000-0000-0000A2A00000}"/>
    <cellStyle name="Normal 76 2 2 2 3 3 2" xfId="16353" xr:uid="{00000000-0005-0000-0000-0000A3A00000}"/>
    <cellStyle name="Normal 76 2 2 2 3 3 2 2" xfId="46675" xr:uid="{00000000-0005-0000-0000-0000A4A00000}"/>
    <cellStyle name="Normal 76 2 2 2 3 3 2 3" xfId="31451" xr:uid="{00000000-0005-0000-0000-0000A5A00000}"/>
    <cellStyle name="Normal 76 2 2 2 3 3 3" xfId="11333" xr:uid="{00000000-0005-0000-0000-0000A6A00000}"/>
    <cellStyle name="Normal 76 2 2 2 3 3 3 2" xfId="41658" xr:uid="{00000000-0005-0000-0000-0000A7A00000}"/>
    <cellStyle name="Normal 76 2 2 2 3 3 3 3" xfId="26434" xr:uid="{00000000-0005-0000-0000-0000A8A00000}"/>
    <cellStyle name="Normal 76 2 2 2 3 3 4" xfId="36645" xr:uid="{00000000-0005-0000-0000-0000A9A00000}"/>
    <cellStyle name="Normal 76 2 2 2 3 3 5" xfId="21421" xr:uid="{00000000-0005-0000-0000-0000AAA00000}"/>
    <cellStyle name="Normal 76 2 2 2 3 4" xfId="13011" xr:uid="{00000000-0005-0000-0000-0000ABA00000}"/>
    <cellStyle name="Normal 76 2 2 2 3 4 2" xfId="43333" xr:uid="{00000000-0005-0000-0000-0000ACA00000}"/>
    <cellStyle name="Normal 76 2 2 2 3 4 3" xfId="28109" xr:uid="{00000000-0005-0000-0000-0000ADA00000}"/>
    <cellStyle name="Normal 76 2 2 2 3 5" xfId="7990" xr:uid="{00000000-0005-0000-0000-0000AEA00000}"/>
    <cellStyle name="Normal 76 2 2 2 3 5 2" xfId="38316" xr:uid="{00000000-0005-0000-0000-0000AFA00000}"/>
    <cellStyle name="Normal 76 2 2 2 3 5 3" xfId="23092" xr:uid="{00000000-0005-0000-0000-0000B0A00000}"/>
    <cellStyle name="Normal 76 2 2 2 3 6" xfId="33304" xr:uid="{00000000-0005-0000-0000-0000B1A00000}"/>
    <cellStyle name="Normal 76 2 2 2 3 7" xfId="18079" xr:uid="{00000000-0005-0000-0000-0000B2A00000}"/>
    <cellStyle name="Normal 76 2 2 2 4" xfId="3772" xr:uid="{00000000-0005-0000-0000-0000B3A00000}"/>
    <cellStyle name="Normal 76 2 2 2 4 2" xfId="13846" xr:uid="{00000000-0005-0000-0000-0000B4A00000}"/>
    <cellStyle name="Normal 76 2 2 2 4 2 2" xfId="44168" xr:uid="{00000000-0005-0000-0000-0000B5A00000}"/>
    <cellStyle name="Normal 76 2 2 2 4 2 3" xfId="28944" xr:uid="{00000000-0005-0000-0000-0000B6A00000}"/>
    <cellStyle name="Normal 76 2 2 2 4 3" xfId="8826" xr:uid="{00000000-0005-0000-0000-0000B7A00000}"/>
    <cellStyle name="Normal 76 2 2 2 4 3 2" xfId="39151" xr:uid="{00000000-0005-0000-0000-0000B8A00000}"/>
    <cellStyle name="Normal 76 2 2 2 4 3 3" xfId="23927" xr:uid="{00000000-0005-0000-0000-0000B9A00000}"/>
    <cellStyle name="Normal 76 2 2 2 4 4" xfId="34138" xr:uid="{00000000-0005-0000-0000-0000BAA00000}"/>
    <cellStyle name="Normal 76 2 2 2 4 5" xfId="18914" xr:uid="{00000000-0005-0000-0000-0000BBA00000}"/>
    <cellStyle name="Normal 76 2 2 2 5" xfId="5465" xr:uid="{00000000-0005-0000-0000-0000BCA00000}"/>
    <cellStyle name="Normal 76 2 2 2 5 2" xfId="15517" xr:uid="{00000000-0005-0000-0000-0000BDA00000}"/>
    <cellStyle name="Normal 76 2 2 2 5 2 2" xfId="45839" xr:uid="{00000000-0005-0000-0000-0000BEA00000}"/>
    <cellStyle name="Normal 76 2 2 2 5 2 3" xfId="30615" xr:uid="{00000000-0005-0000-0000-0000BFA00000}"/>
    <cellStyle name="Normal 76 2 2 2 5 3" xfId="10497" xr:uid="{00000000-0005-0000-0000-0000C0A00000}"/>
    <cellStyle name="Normal 76 2 2 2 5 3 2" xfId="40822" xr:uid="{00000000-0005-0000-0000-0000C1A00000}"/>
    <cellStyle name="Normal 76 2 2 2 5 3 3" xfId="25598" xr:uid="{00000000-0005-0000-0000-0000C2A00000}"/>
    <cellStyle name="Normal 76 2 2 2 5 4" xfId="35809" xr:uid="{00000000-0005-0000-0000-0000C3A00000}"/>
    <cellStyle name="Normal 76 2 2 2 5 5" xfId="20585" xr:uid="{00000000-0005-0000-0000-0000C4A00000}"/>
    <cellStyle name="Normal 76 2 2 2 6" xfId="12175" xr:uid="{00000000-0005-0000-0000-0000C5A00000}"/>
    <cellStyle name="Normal 76 2 2 2 6 2" xfId="42497" xr:uid="{00000000-0005-0000-0000-0000C6A00000}"/>
    <cellStyle name="Normal 76 2 2 2 6 3" xfId="27273" xr:uid="{00000000-0005-0000-0000-0000C7A00000}"/>
    <cellStyle name="Normal 76 2 2 2 7" xfId="7154" xr:uid="{00000000-0005-0000-0000-0000C8A00000}"/>
    <cellStyle name="Normal 76 2 2 2 7 2" xfId="37480" xr:uid="{00000000-0005-0000-0000-0000C9A00000}"/>
    <cellStyle name="Normal 76 2 2 2 7 3" xfId="22256" xr:uid="{00000000-0005-0000-0000-0000CAA00000}"/>
    <cellStyle name="Normal 76 2 2 2 8" xfId="32468" xr:uid="{00000000-0005-0000-0000-0000CBA00000}"/>
    <cellStyle name="Normal 76 2 2 2 9" xfId="17243" xr:uid="{00000000-0005-0000-0000-0000CCA00000}"/>
    <cellStyle name="Normal 76 2 2 3" xfId="2290" xr:uid="{00000000-0005-0000-0000-0000CDA00000}"/>
    <cellStyle name="Normal 76 2 2 3 2" xfId="3129" xr:uid="{00000000-0005-0000-0000-0000CEA00000}"/>
    <cellStyle name="Normal 76 2 2 3 2 2" xfId="4819" xr:uid="{00000000-0005-0000-0000-0000CFA00000}"/>
    <cellStyle name="Normal 76 2 2 3 2 2 2" xfId="14892" xr:uid="{00000000-0005-0000-0000-0000D0A00000}"/>
    <cellStyle name="Normal 76 2 2 3 2 2 2 2" xfId="45214" xr:uid="{00000000-0005-0000-0000-0000D1A00000}"/>
    <cellStyle name="Normal 76 2 2 3 2 2 2 3" xfId="29990" xr:uid="{00000000-0005-0000-0000-0000D2A00000}"/>
    <cellStyle name="Normal 76 2 2 3 2 2 3" xfId="9872" xr:uid="{00000000-0005-0000-0000-0000D3A00000}"/>
    <cellStyle name="Normal 76 2 2 3 2 2 3 2" xfId="40197" xr:uid="{00000000-0005-0000-0000-0000D4A00000}"/>
    <cellStyle name="Normal 76 2 2 3 2 2 3 3" xfId="24973" xr:uid="{00000000-0005-0000-0000-0000D5A00000}"/>
    <cellStyle name="Normal 76 2 2 3 2 2 4" xfId="35184" xr:uid="{00000000-0005-0000-0000-0000D6A00000}"/>
    <cellStyle name="Normal 76 2 2 3 2 2 5" xfId="19960" xr:uid="{00000000-0005-0000-0000-0000D7A00000}"/>
    <cellStyle name="Normal 76 2 2 3 2 3" xfId="6511" xr:uid="{00000000-0005-0000-0000-0000D8A00000}"/>
    <cellStyle name="Normal 76 2 2 3 2 3 2" xfId="16563" xr:uid="{00000000-0005-0000-0000-0000D9A00000}"/>
    <cellStyle name="Normal 76 2 2 3 2 3 2 2" xfId="46885" xr:uid="{00000000-0005-0000-0000-0000DAA00000}"/>
    <cellStyle name="Normal 76 2 2 3 2 3 2 3" xfId="31661" xr:uid="{00000000-0005-0000-0000-0000DBA00000}"/>
    <cellStyle name="Normal 76 2 2 3 2 3 3" xfId="11543" xr:uid="{00000000-0005-0000-0000-0000DCA00000}"/>
    <cellStyle name="Normal 76 2 2 3 2 3 3 2" xfId="41868" xr:uid="{00000000-0005-0000-0000-0000DDA00000}"/>
    <cellStyle name="Normal 76 2 2 3 2 3 3 3" xfId="26644" xr:uid="{00000000-0005-0000-0000-0000DEA00000}"/>
    <cellStyle name="Normal 76 2 2 3 2 3 4" xfId="36855" xr:uid="{00000000-0005-0000-0000-0000DFA00000}"/>
    <cellStyle name="Normal 76 2 2 3 2 3 5" xfId="21631" xr:uid="{00000000-0005-0000-0000-0000E0A00000}"/>
    <cellStyle name="Normal 76 2 2 3 2 4" xfId="13221" xr:uid="{00000000-0005-0000-0000-0000E1A00000}"/>
    <cellStyle name="Normal 76 2 2 3 2 4 2" xfId="43543" xr:uid="{00000000-0005-0000-0000-0000E2A00000}"/>
    <cellStyle name="Normal 76 2 2 3 2 4 3" xfId="28319" xr:uid="{00000000-0005-0000-0000-0000E3A00000}"/>
    <cellStyle name="Normal 76 2 2 3 2 5" xfId="8200" xr:uid="{00000000-0005-0000-0000-0000E4A00000}"/>
    <cellStyle name="Normal 76 2 2 3 2 5 2" xfId="38526" xr:uid="{00000000-0005-0000-0000-0000E5A00000}"/>
    <cellStyle name="Normal 76 2 2 3 2 5 3" xfId="23302" xr:uid="{00000000-0005-0000-0000-0000E6A00000}"/>
    <cellStyle name="Normal 76 2 2 3 2 6" xfId="33514" xr:uid="{00000000-0005-0000-0000-0000E7A00000}"/>
    <cellStyle name="Normal 76 2 2 3 2 7" xfId="18289" xr:uid="{00000000-0005-0000-0000-0000E8A00000}"/>
    <cellStyle name="Normal 76 2 2 3 3" xfId="3982" xr:uid="{00000000-0005-0000-0000-0000E9A00000}"/>
    <cellStyle name="Normal 76 2 2 3 3 2" xfId="14056" xr:uid="{00000000-0005-0000-0000-0000EAA00000}"/>
    <cellStyle name="Normal 76 2 2 3 3 2 2" xfId="44378" xr:uid="{00000000-0005-0000-0000-0000EBA00000}"/>
    <cellStyle name="Normal 76 2 2 3 3 2 3" xfId="29154" xr:uid="{00000000-0005-0000-0000-0000ECA00000}"/>
    <cellStyle name="Normal 76 2 2 3 3 3" xfId="9036" xr:uid="{00000000-0005-0000-0000-0000EDA00000}"/>
    <cellStyle name="Normal 76 2 2 3 3 3 2" xfId="39361" xr:uid="{00000000-0005-0000-0000-0000EEA00000}"/>
    <cellStyle name="Normal 76 2 2 3 3 3 3" xfId="24137" xr:uid="{00000000-0005-0000-0000-0000EFA00000}"/>
    <cellStyle name="Normal 76 2 2 3 3 4" xfId="34348" xr:uid="{00000000-0005-0000-0000-0000F0A00000}"/>
    <cellStyle name="Normal 76 2 2 3 3 5" xfId="19124" xr:uid="{00000000-0005-0000-0000-0000F1A00000}"/>
    <cellStyle name="Normal 76 2 2 3 4" xfId="5675" xr:uid="{00000000-0005-0000-0000-0000F2A00000}"/>
    <cellStyle name="Normal 76 2 2 3 4 2" xfId="15727" xr:uid="{00000000-0005-0000-0000-0000F3A00000}"/>
    <cellStyle name="Normal 76 2 2 3 4 2 2" xfId="46049" xr:uid="{00000000-0005-0000-0000-0000F4A00000}"/>
    <cellStyle name="Normal 76 2 2 3 4 2 3" xfId="30825" xr:uid="{00000000-0005-0000-0000-0000F5A00000}"/>
    <cellStyle name="Normal 76 2 2 3 4 3" xfId="10707" xr:uid="{00000000-0005-0000-0000-0000F6A00000}"/>
    <cellStyle name="Normal 76 2 2 3 4 3 2" xfId="41032" xr:uid="{00000000-0005-0000-0000-0000F7A00000}"/>
    <cellStyle name="Normal 76 2 2 3 4 3 3" xfId="25808" xr:uid="{00000000-0005-0000-0000-0000F8A00000}"/>
    <cellStyle name="Normal 76 2 2 3 4 4" xfId="36019" xr:uid="{00000000-0005-0000-0000-0000F9A00000}"/>
    <cellStyle name="Normal 76 2 2 3 4 5" xfId="20795" xr:uid="{00000000-0005-0000-0000-0000FAA00000}"/>
    <cellStyle name="Normal 76 2 2 3 5" xfId="12385" xr:uid="{00000000-0005-0000-0000-0000FBA00000}"/>
    <cellStyle name="Normal 76 2 2 3 5 2" xfId="42707" xr:uid="{00000000-0005-0000-0000-0000FCA00000}"/>
    <cellStyle name="Normal 76 2 2 3 5 3" xfId="27483" xr:uid="{00000000-0005-0000-0000-0000FDA00000}"/>
    <cellStyle name="Normal 76 2 2 3 6" xfId="7364" xr:uid="{00000000-0005-0000-0000-0000FEA00000}"/>
    <cellStyle name="Normal 76 2 2 3 6 2" xfId="37690" xr:uid="{00000000-0005-0000-0000-0000FFA00000}"/>
    <cellStyle name="Normal 76 2 2 3 6 3" xfId="22466" xr:uid="{00000000-0005-0000-0000-000000A10000}"/>
    <cellStyle name="Normal 76 2 2 3 7" xfId="32678" xr:uid="{00000000-0005-0000-0000-000001A10000}"/>
    <cellStyle name="Normal 76 2 2 3 8" xfId="17453" xr:uid="{00000000-0005-0000-0000-000002A10000}"/>
    <cellStyle name="Normal 76 2 2 4" xfId="2711" xr:uid="{00000000-0005-0000-0000-000003A10000}"/>
    <cellStyle name="Normal 76 2 2 4 2" xfId="4401" xr:uid="{00000000-0005-0000-0000-000004A10000}"/>
    <cellStyle name="Normal 76 2 2 4 2 2" xfId="14474" xr:uid="{00000000-0005-0000-0000-000005A10000}"/>
    <cellStyle name="Normal 76 2 2 4 2 2 2" xfId="44796" xr:uid="{00000000-0005-0000-0000-000006A10000}"/>
    <cellStyle name="Normal 76 2 2 4 2 2 3" xfId="29572" xr:uid="{00000000-0005-0000-0000-000007A10000}"/>
    <cellStyle name="Normal 76 2 2 4 2 3" xfId="9454" xr:uid="{00000000-0005-0000-0000-000008A10000}"/>
    <cellStyle name="Normal 76 2 2 4 2 3 2" xfId="39779" xr:uid="{00000000-0005-0000-0000-000009A10000}"/>
    <cellStyle name="Normal 76 2 2 4 2 3 3" xfId="24555" xr:uid="{00000000-0005-0000-0000-00000AA10000}"/>
    <cellStyle name="Normal 76 2 2 4 2 4" xfId="34766" xr:uid="{00000000-0005-0000-0000-00000BA10000}"/>
    <cellStyle name="Normal 76 2 2 4 2 5" xfId="19542" xr:uid="{00000000-0005-0000-0000-00000CA10000}"/>
    <cellStyle name="Normal 76 2 2 4 3" xfId="6093" xr:uid="{00000000-0005-0000-0000-00000DA10000}"/>
    <cellStyle name="Normal 76 2 2 4 3 2" xfId="16145" xr:uid="{00000000-0005-0000-0000-00000EA10000}"/>
    <cellStyle name="Normal 76 2 2 4 3 2 2" xfId="46467" xr:uid="{00000000-0005-0000-0000-00000FA10000}"/>
    <cellStyle name="Normal 76 2 2 4 3 2 3" xfId="31243" xr:uid="{00000000-0005-0000-0000-000010A10000}"/>
    <cellStyle name="Normal 76 2 2 4 3 3" xfId="11125" xr:uid="{00000000-0005-0000-0000-000011A10000}"/>
    <cellStyle name="Normal 76 2 2 4 3 3 2" xfId="41450" xr:uid="{00000000-0005-0000-0000-000012A10000}"/>
    <cellStyle name="Normal 76 2 2 4 3 3 3" xfId="26226" xr:uid="{00000000-0005-0000-0000-000013A10000}"/>
    <cellStyle name="Normal 76 2 2 4 3 4" xfId="36437" xr:uid="{00000000-0005-0000-0000-000014A10000}"/>
    <cellStyle name="Normal 76 2 2 4 3 5" xfId="21213" xr:uid="{00000000-0005-0000-0000-000015A10000}"/>
    <cellStyle name="Normal 76 2 2 4 4" xfId="12803" xr:uid="{00000000-0005-0000-0000-000016A10000}"/>
    <cellStyle name="Normal 76 2 2 4 4 2" xfId="43125" xr:uid="{00000000-0005-0000-0000-000017A10000}"/>
    <cellStyle name="Normal 76 2 2 4 4 3" xfId="27901" xr:uid="{00000000-0005-0000-0000-000018A10000}"/>
    <cellStyle name="Normal 76 2 2 4 5" xfId="7782" xr:uid="{00000000-0005-0000-0000-000019A10000}"/>
    <cellStyle name="Normal 76 2 2 4 5 2" xfId="38108" xr:uid="{00000000-0005-0000-0000-00001AA10000}"/>
    <cellStyle name="Normal 76 2 2 4 5 3" xfId="22884" xr:uid="{00000000-0005-0000-0000-00001BA10000}"/>
    <cellStyle name="Normal 76 2 2 4 6" xfId="33096" xr:uid="{00000000-0005-0000-0000-00001CA10000}"/>
    <cellStyle name="Normal 76 2 2 4 7" xfId="17871" xr:uid="{00000000-0005-0000-0000-00001DA10000}"/>
    <cellStyle name="Normal 76 2 2 5" xfId="3564" xr:uid="{00000000-0005-0000-0000-00001EA10000}"/>
    <cellStyle name="Normal 76 2 2 5 2" xfId="13638" xr:uid="{00000000-0005-0000-0000-00001FA10000}"/>
    <cellStyle name="Normal 76 2 2 5 2 2" xfId="43960" xr:uid="{00000000-0005-0000-0000-000020A10000}"/>
    <cellStyle name="Normal 76 2 2 5 2 3" xfId="28736" xr:uid="{00000000-0005-0000-0000-000021A10000}"/>
    <cellStyle name="Normal 76 2 2 5 3" xfId="8618" xr:uid="{00000000-0005-0000-0000-000022A10000}"/>
    <cellStyle name="Normal 76 2 2 5 3 2" xfId="38943" xr:uid="{00000000-0005-0000-0000-000023A10000}"/>
    <cellStyle name="Normal 76 2 2 5 3 3" xfId="23719" xr:uid="{00000000-0005-0000-0000-000024A10000}"/>
    <cellStyle name="Normal 76 2 2 5 4" xfId="33930" xr:uid="{00000000-0005-0000-0000-000025A10000}"/>
    <cellStyle name="Normal 76 2 2 5 5" xfId="18706" xr:uid="{00000000-0005-0000-0000-000026A10000}"/>
    <cellStyle name="Normal 76 2 2 6" xfId="5257" xr:uid="{00000000-0005-0000-0000-000027A10000}"/>
    <cellStyle name="Normal 76 2 2 6 2" xfId="15309" xr:uid="{00000000-0005-0000-0000-000028A10000}"/>
    <cellStyle name="Normal 76 2 2 6 2 2" xfId="45631" xr:uid="{00000000-0005-0000-0000-000029A10000}"/>
    <cellStyle name="Normal 76 2 2 6 2 3" xfId="30407" xr:uid="{00000000-0005-0000-0000-00002AA10000}"/>
    <cellStyle name="Normal 76 2 2 6 3" xfId="10289" xr:uid="{00000000-0005-0000-0000-00002BA10000}"/>
    <cellStyle name="Normal 76 2 2 6 3 2" xfId="40614" xr:uid="{00000000-0005-0000-0000-00002CA10000}"/>
    <cellStyle name="Normal 76 2 2 6 3 3" xfId="25390" xr:uid="{00000000-0005-0000-0000-00002DA10000}"/>
    <cellStyle name="Normal 76 2 2 6 4" xfId="35601" xr:uid="{00000000-0005-0000-0000-00002EA10000}"/>
    <cellStyle name="Normal 76 2 2 6 5" xfId="20377" xr:uid="{00000000-0005-0000-0000-00002FA10000}"/>
    <cellStyle name="Normal 76 2 2 7" xfId="11967" xr:uid="{00000000-0005-0000-0000-000030A10000}"/>
    <cellStyle name="Normal 76 2 2 7 2" xfId="42289" xr:uid="{00000000-0005-0000-0000-000031A10000}"/>
    <cellStyle name="Normal 76 2 2 7 3" xfId="27065" xr:uid="{00000000-0005-0000-0000-000032A10000}"/>
    <cellStyle name="Normal 76 2 2 8" xfId="6946" xr:uid="{00000000-0005-0000-0000-000033A10000}"/>
    <cellStyle name="Normal 76 2 2 8 2" xfId="37272" xr:uid="{00000000-0005-0000-0000-000034A10000}"/>
    <cellStyle name="Normal 76 2 2 8 3" xfId="22048" xr:uid="{00000000-0005-0000-0000-000035A10000}"/>
    <cellStyle name="Normal 76 2 2 9" xfId="32260" xr:uid="{00000000-0005-0000-0000-000036A10000}"/>
    <cellStyle name="Normal 76 2 3" xfId="1973" xr:uid="{00000000-0005-0000-0000-000037A10000}"/>
    <cellStyle name="Normal 76 2 3 2" xfId="2394" xr:uid="{00000000-0005-0000-0000-000038A10000}"/>
    <cellStyle name="Normal 76 2 3 2 2" xfId="3233" xr:uid="{00000000-0005-0000-0000-000039A10000}"/>
    <cellStyle name="Normal 76 2 3 2 2 2" xfId="4923" xr:uid="{00000000-0005-0000-0000-00003AA10000}"/>
    <cellStyle name="Normal 76 2 3 2 2 2 2" xfId="14996" xr:uid="{00000000-0005-0000-0000-00003BA10000}"/>
    <cellStyle name="Normal 76 2 3 2 2 2 2 2" xfId="45318" xr:uid="{00000000-0005-0000-0000-00003CA10000}"/>
    <cellStyle name="Normal 76 2 3 2 2 2 2 3" xfId="30094" xr:uid="{00000000-0005-0000-0000-00003DA10000}"/>
    <cellStyle name="Normal 76 2 3 2 2 2 3" xfId="9976" xr:uid="{00000000-0005-0000-0000-00003EA10000}"/>
    <cellStyle name="Normal 76 2 3 2 2 2 3 2" xfId="40301" xr:uid="{00000000-0005-0000-0000-00003FA10000}"/>
    <cellStyle name="Normal 76 2 3 2 2 2 3 3" xfId="25077" xr:uid="{00000000-0005-0000-0000-000040A10000}"/>
    <cellStyle name="Normal 76 2 3 2 2 2 4" xfId="35288" xr:uid="{00000000-0005-0000-0000-000041A10000}"/>
    <cellStyle name="Normal 76 2 3 2 2 2 5" xfId="20064" xr:uid="{00000000-0005-0000-0000-000042A10000}"/>
    <cellStyle name="Normal 76 2 3 2 2 3" xfId="6615" xr:uid="{00000000-0005-0000-0000-000043A10000}"/>
    <cellStyle name="Normal 76 2 3 2 2 3 2" xfId="16667" xr:uid="{00000000-0005-0000-0000-000044A10000}"/>
    <cellStyle name="Normal 76 2 3 2 2 3 2 2" xfId="46989" xr:uid="{00000000-0005-0000-0000-000045A10000}"/>
    <cellStyle name="Normal 76 2 3 2 2 3 2 3" xfId="31765" xr:uid="{00000000-0005-0000-0000-000046A10000}"/>
    <cellStyle name="Normal 76 2 3 2 2 3 3" xfId="11647" xr:uid="{00000000-0005-0000-0000-000047A10000}"/>
    <cellStyle name="Normal 76 2 3 2 2 3 3 2" xfId="41972" xr:uid="{00000000-0005-0000-0000-000048A10000}"/>
    <cellStyle name="Normal 76 2 3 2 2 3 3 3" xfId="26748" xr:uid="{00000000-0005-0000-0000-000049A10000}"/>
    <cellStyle name="Normal 76 2 3 2 2 3 4" xfId="36959" xr:uid="{00000000-0005-0000-0000-00004AA10000}"/>
    <cellStyle name="Normal 76 2 3 2 2 3 5" xfId="21735" xr:uid="{00000000-0005-0000-0000-00004BA10000}"/>
    <cellStyle name="Normal 76 2 3 2 2 4" xfId="13325" xr:uid="{00000000-0005-0000-0000-00004CA10000}"/>
    <cellStyle name="Normal 76 2 3 2 2 4 2" xfId="43647" xr:uid="{00000000-0005-0000-0000-00004DA10000}"/>
    <cellStyle name="Normal 76 2 3 2 2 4 3" xfId="28423" xr:uid="{00000000-0005-0000-0000-00004EA10000}"/>
    <cellStyle name="Normal 76 2 3 2 2 5" xfId="8304" xr:uid="{00000000-0005-0000-0000-00004FA10000}"/>
    <cellStyle name="Normal 76 2 3 2 2 5 2" xfId="38630" xr:uid="{00000000-0005-0000-0000-000050A10000}"/>
    <cellStyle name="Normal 76 2 3 2 2 5 3" xfId="23406" xr:uid="{00000000-0005-0000-0000-000051A10000}"/>
    <cellStyle name="Normal 76 2 3 2 2 6" xfId="33618" xr:uid="{00000000-0005-0000-0000-000052A10000}"/>
    <cellStyle name="Normal 76 2 3 2 2 7" xfId="18393" xr:uid="{00000000-0005-0000-0000-000053A10000}"/>
    <cellStyle name="Normal 76 2 3 2 3" xfId="4086" xr:uid="{00000000-0005-0000-0000-000054A10000}"/>
    <cellStyle name="Normal 76 2 3 2 3 2" xfId="14160" xr:uid="{00000000-0005-0000-0000-000055A10000}"/>
    <cellStyle name="Normal 76 2 3 2 3 2 2" xfId="44482" xr:uid="{00000000-0005-0000-0000-000056A10000}"/>
    <cellStyle name="Normal 76 2 3 2 3 2 3" xfId="29258" xr:uid="{00000000-0005-0000-0000-000057A10000}"/>
    <cellStyle name="Normal 76 2 3 2 3 3" xfId="9140" xr:uid="{00000000-0005-0000-0000-000058A10000}"/>
    <cellStyle name="Normal 76 2 3 2 3 3 2" xfId="39465" xr:uid="{00000000-0005-0000-0000-000059A10000}"/>
    <cellStyle name="Normal 76 2 3 2 3 3 3" xfId="24241" xr:uid="{00000000-0005-0000-0000-00005AA10000}"/>
    <cellStyle name="Normal 76 2 3 2 3 4" xfId="34452" xr:uid="{00000000-0005-0000-0000-00005BA10000}"/>
    <cellStyle name="Normal 76 2 3 2 3 5" xfId="19228" xr:uid="{00000000-0005-0000-0000-00005CA10000}"/>
    <cellStyle name="Normal 76 2 3 2 4" xfId="5779" xr:uid="{00000000-0005-0000-0000-00005DA10000}"/>
    <cellStyle name="Normal 76 2 3 2 4 2" xfId="15831" xr:uid="{00000000-0005-0000-0000-00005EA10000}"/>
    <cellStyle name="Normal 76 2 3 2 4 2 2" xfId="46153" xr:uid="{00000000-0005-0000-0000-00005FA10000}"/>
    <cellStyle name="Normal 76 2 3 2 4 2 3" xfId="30929" xr:uid="{00000000-0005-0000-0000-000060A10000}"/>
    <cellStyle name="Normal 76 2 3 2 4 3" xfId="10811" xr:uid="{00000000-0005-0000-0000-000061A10000}"/>
    <cellStyle name="Normal 76 2 3 2 4 3 2" xfId="41136" xr:uid="{00000000-0005-0000-0000-000062A10000}"/>
    <cellStyle name="Normal 76 2 3 2 4 3 3" xfId="25912" xr:uid="{00000000-0005-0000-0000-000063A10000}"/>
    <cellStyle name="Normal 76 2 3 2 4 4" xfId="36123" xr:uid="{00000000-0005-0000-0000-000064A10000}"/>
    <cellStyle name="Normal 76 2 3 2 4 5" xfId="20899" xr:uid="{00000000-0005-0000-0000-000065A10000}"/>
    <cellStyle name="Normal 76 2 3 2 5" xfId="12489" xr:uid="{00000000-0005-0000-0000-000066A10000}"/>
    <cellStyle name="Normal 76 2 3 2 5 2" xfId="42811" xr:uid="{00000000-0005-0000-0000-000067A10000}"/>
    <cellStyle name="Normal 76 2 3 2 5 3" xfId="27587" xr:uid="{00000000-0005-0000-0000-000068A10000}"/>
    <cellStyle name="Normal 76 2 3 2 6" xfId="7468" xr:uid="{00000000-0005-0000-0000-000069A10000}"/>
    <cellStyle name="Normal 76 2 3 2 6 2" xfId="37794" xr:uid="{00000000-0005-0000-0000-00006AA10000}"/>
    <cellStyle name="Normal 76 2 3 2 6 3" xfId="22570" xr:uid="{00000000-0005-0000-0000-00006BA10000}"/>
    <cellStyle name="Normal 76 2 3 2 7" xfId="32782" xr:uid="{00000000-0005-0000-0000-00006CA10000}"/>
    <cellStyle name="Normal 76 2 3 2 8" xfId="17557" xr:uid="{00000000-0005-0000-0000-00006DA10000}"/>
    <cellStyle name="Normal 76 2 3 3" xfId="2815" xr:uid="{00000000-0005-0000-0000-00006EA10000}"/>
    <cellStyle name="Normal 76 2 3 3 2" xfId="4505" xr:uid="{00000000-0005-0000-0000-00006FA10000}"/>
    <cellStyle name="Normal 76 2 3 3 2 2" xfId="14578" xr:uid="{00000000-0005-0000-0000-000070A10000}"/>
    <cellStyle name="Normal 76 2 3 3 2 2 2" xfId="44900" xr:uid="{00000000-0005-0000-0000-000071A10000}"/>
    <cellStyle name="Normal 76 2 3 3 2 2 3" xfId="29676" xr:uid="{00000000-0005-0000-0000-000072A10000}"/>
    <cellStyle name="Normal 76 2 3 3 2 3" xfId="9558" xr:uid="{00000000-0005-0000-0000-000073A10000}"/>
    <cellStyle name="Normal 76 2 3 3 2 3 2" xfId="39883" xr:uid="{00000000-0005-0000-0000-000074A10000}"/>
    <cellStyle name="Normal 76 2 3 3 2 3 3" xfId="24659" xr:uid="{00000000-0005-0000-0000-000075A10000}"/>
    <cellStyle name="Normal 76 2 3 3 2 4" xfId="34870" xr:uid="{00000000-0005-0000-0000-000076A10000}"/>
    <cellStyle name="Normal 76 2 3 3 2 5" xfId="19646" xr:uid="{00000000-0005-0000-0000-000077A10000}"/>
    <cellStyle name="Normal 76 2 3 3 3" xfId="6197" xr:uid="{00000000-0005-0000-0000-000078A10000}"/>
    <cellStyle name="Normal 76 2 3 3 3 2" xfId="16249" xr:uid="{00000000-0005-0000-0000-000079A10000}"/>
    <cellStyle name="Normal 76 2 3 3 3 2 2" xfId="46571" xr:uid="{00000000-0005-0000-0000-00007AA10000}"/>
    <cellStyle name="Normal 76 2 3 3 3 2 3" xfId="31347" xr:uid="{00000000-0005-0000-0000-00007BA10000}"/>
    <cellStyle name="Normal 76 2 3 3 3 3" xfId="11229" xr:uid="{00000000-0005-0000-0000-00007CA10000}"/>
    <cellStyle name="Normal 76 2 3 3 3 3 2" xfId="41554" xr:uid="{00000000-0005-0000-0000-00007DA10000}"/>
    <cellStyle name="Normal 76 2 3 3 3 3 3" xfId="26330" xr:uid="{00000000-0005-0000-0000-00007EA10000}"/>
    <cellStyle name="Normal 76 2 3 3 3 4" xfId="36541" xr:uid="{00000000-0005-0000-0000-00007FA10000}"/>
    <cellStyle name="Normal 76 2 3 3 3 5" xfId="21317" xr:uid="{00000000-0005-0000-0000-000080A10000}"/>
    <cellStyle name="Normal 76 2 3 3 4" xfId="12907" xr:uid="{00000000-0005-0000-0000-000081A10000}"/>
    <cellStyle name="Normal 76 2 3 3 4 2" xfId="43229" xr:uid="{00000000-0005-0000-0000-000082A10000}"/>
    <cellStyle name="Normal 76 2 3 3 4 3" xfId="28005" xr:uid="{00000000-0005-0000-0000-000083A10000}"/>
    <cellStyle name="Normal 76 2 3 3 5" xfId="7886" xr:uid="{00000000-0005-0000-0000-000084A10000}"/>
    <cellStyle name="Normal 76 2 3 3 5 2" xfId="38212" xr:uid="{00000000-0005-0000-0000-000085A10000}"/>
    <cellStyle name="Normal 76 2 3 3 5 3" xfId="22988" xr:uid="{00000000-0005-0000-0000-000086A10000}"/>
    <cellStyle name="Normal 76 2 3 3 6" xfId="33200" xr:uid="{00000000-0005-0000-0000-000087A10000}"/>
    <cellStyle name="Normal 76 2 3 3 7" xfId="17975" xr:uid="{00000000-0005-0000-0000-000088A10000}"/>
    <cellStyle name="Normal 76 2 3 4" xfId="3668" xr:uid="{00000000-0005-0000-0000-000089A10000}"/>
    <cellStyle name="Normal 76 2 3 4 2" xfId="13742" xr:uid="{00000000-0005-0000-0000-00008AA10000}"/>
    <cellStyle name="Normal 76 2 3 4 2 2" xfId="44064" xr:uid="{00000000-0005-0000-0000-00008BA10000}"/>
    <cellStyle name="Normal 76 2 3 4 2 3" xfId="28840" xr:uid="{00000000-0005-0000-0000-00008CA10000}"/>
    <cellStyle name="Normal 76 2 3 4 3" xfId="8722" xr:uid="{00000000-0005-0000-0000-00008DA10000}"/>
    <cellStyle name="Normal 76 2 3 4 3 2" xfId="39047" xr:uid="{00000000-0005-0000-0000-00008EA10000}"/>
    <cellStyle name="Normal 76 2 3 4 3 3" xfId="23823" xr:uid="{00000000-0005-0000-0000-00008FA10000}"/>
    <cellStyle name="Normal 76 2 3 4 4" xfId="34034" xr:uid="{00000000-0005-0000-0000-000090A10000}"/>
    <cellStyle name="Normal 76 2 3 4 5" xfId="18810" xr:uid="{00000000-0005-0000-0000-000091A10000}"/>
    <cellStyle name="Normal 76 2 3 5" xfId="5361" xr:uid="{00000000-0005-0000-0000-000092A10000}"/>
    <cellStyle name="Normal 76 2 3 5 2" xfId="15413" xr:uid="{00000000-0005-0000-0000-000093A10000}"/>
    <cellStyle name="Normal 76 2 3 5 2 2" xfId="45735" xr:uid="{00000000-0005-0000-0000-000094A10000}"/>
    <cellStyle name="Normal 76 2 3 5 2 3" xfId="30511" xr:uid="{00000000-0005-0000-0000-000095A10000}"/>
    <cellStyle name="Normal 76 2 3 5 3" xfId="10393" xr:uid="{00000000-0005-0000-0000-000096A10000}"/>
    <cellStyle name="Normal 76 2 3 5 3 2" xfId="40718" xr:uid="{00000000-0005-0000-0000-000097A10000}"/>
    <cellStyle name="Normal 76 2 3 5 3 3" xfId="25494" xr:uid="{00000000-0005-0000-0000-000098A10000}"/>
    <cellStyle name="Normal 76 2 3 5 4" xfId="35705" xr:uid="{00000000-0005-0000-0000-000099A10000}"/>
    <cellStyle name="Normal 76 2 3 5 5" xfId="20481" xr:uid="{00000000-0005-0000-0000-00009AA10000}"/>
    <cellStyle name="Normal 76 2 3 6" xfId="12071" xr:uid="{00000000-0005-0000-0000-00009BA10000}"/>
    <cellStyle name="Normal 76 2 3 6 2" xfId="42393" xr:uid="{00000000-0005-0000-0000-00009CA10000}"/>
    <cellStyle name="Normal 76 2 3 6 3" xfId="27169" xr:uid="{00000000-0005-0000-0000-00009DA10000}"/>
    <cellStyle name="Normal 76 2 3 7" xfId="7050" xr:uid="{00000000-0005-0000-0000-00009EA10000}"/>
    <cellStyle name="Normal 76 2 3 7 2" xfId="37376" xr:uid="{00000000-0005-0000-0000-00009FA10000}"/>
    <cellStyle name="Normal 76 2 3 7 3" xfId="22152" xr:uid="{00000000-0005-0000-0000-0000A0A10000}"/>
    <cellStyle name="Normal 76 2 3 8" xfId="32364" xr:uid="{00000000-0005-0000-0000-0000A1A10000}"/>
    <cellStyle name="Normal 76 2 3 9" xfId="17139" xr:uid="{00000000-0005-0000-0000-0000A2A10000}"/>
    <cellStyle name="Normal 76 2 4" xfId="2186" xr:uid="{00000000-0005-0000-0000-0000A3A10000}"/>
    <cellStyle name="Normal 76 2 4 2" xfId="3025" xr:uid="{00000000-0005-0000-0000-0000A4A10000}"/>
    <cellStyle name="Normal 76 2 4 2 2" xfId="4715" xr:uid="{00000000-0005-0000-0000-0000A5A10000}"/>
    <cellStyle name="Normal 76 2 4 2 2 2" xfId="14788" xr:uid="{00000000-0005-0000-0000-0000A6A10000}"/>
    <cellStyle name="Normal 76 2 4 2 2 2 2" xfId="45110" xr:uid="{00000000-0005-0000-0000-0000A7A10000}"/>
    <cellStyle name="Normal 76 2 4 2 2 2 3" xfId="29886" xr:uid="{00000000-0005-0000-0000-0000A8A10000}"/>
    <cellStyle name="Normal 76 2 4 2 2 3" xfId="9768" xr:uid="{00000000-0005-0000-0000-0000A9A10000}"/>
    <cellStyle name="Normal 76 2 4 2 2 3 2" xfId="40093" xr:uid="{00000000-0005-0000-0000-0000AAA10000}"/>
    <cellStyle name="Normal 76 2 4 2 2 3 3" xfId="24869" xr:uid="{00000000-0005-0000-0000-0000ABA10000}"/>
    <cellStyle name="Normal 76 2 4 2 2 4" xfId="35080" xr:uid="{00000000-0005-0000-0000-0000ACA10000}"/>
    <cellStyle name="Normal 76 2 4 2 2 5" xfId="19856" xr:uid="{00000000-0005-0000-0000-0000ADA10000}"/>
    <cellStyle name="Normal 76 2 4 2 3" xfId="6407" xr:uid="{00000000-0005-0000-0000-0000AEA10000}"/>
    <cellStyle name="Normal 76 2 4 2 3 2" xfId="16459" xr:uid="{00000000-0005-0000-0000-0000AFA10000}"/>
    <cellStyle name="Normal 76 2 4 2 3 2 2" xfId="46781" xr:uid="{00000000-0005-0000-0000-0000B0A10000}"/>
    <cellStyle name="Normal 76 2 4 2 3 2 3" xfId="31557" xr:uid="{00000000-0005-0000-0000-0000B1A10000}"/>
    <cellStyle name="Normal 76 2 4 2 3 3" xfId="11439" xr:uid="{00000000-0005-0000-0000-0000B2A10000}"/>
    <cellStyle name="Normal 76 2 4 2 3 3 2" xfId="41764" xr:uid="{00000000-0005-0000-0000-0000B3A10000}"/>
    <cellStyle name="Normal 76 2 4 2 3 3 3" xfId="26540" xr:uid="{00000000-0005-0000-0000-0000B4A10000}"/>
    <cellStyle name="Normal 76 2 4 2 3 4" xfId="36751" xr:uid="{00000000-0005-0000-0000-0000B5A10000}"/>
    <cellStyle name="Normal 76 2 4 2 3 5" xfId="21527" xr:uid="{00000000-0005-0000-0000-0000B6A10000}"/>
    <cellStyle name="Normal 76 2 4 2 4" xfId="13117" xr:uid="{00000000-0005-0000-0000-0000B7A10000}"/>
    <cellStyle name="Normal 76 2 4 2 4 2" xfId="43439" xr:uid="{00000000-0005-0000-0000-0000B8A10000}"/>
    <cellStyle name="Normal 76 2 4 2 4 3" xfId="28215" xr:uid="{00000000-0005-0000-0000-0000B9A10000}"/>
    <cellStyle name="Normal 76 2 4 2 5" xfId="8096" xr:uid="{00000000-0005-0000-0000-0000BAA10000}"/>
    <cellStyle name="Normal 76 2 4 2 5 2" xfId="38422" xr:uid="{00000000-0005-0000-0000-0000BBA10000}"/>
    <cellStyle name="Normal 76 2 4 2 5 3" xfId="23198" xr:uid="{00000000-0005-0000-0000-0000BCA10000}"/>
    <cellStyle name="Normal 76 2 4 2 6" xfId="33410" xr:uid="{00000000-0005-0000-0000-0000BDA10000}"/>
    <cellStyle name="Normal 76 2 4 2 7" xfId="18185" xr:uid="{00000000-0005-0000-0000-0000BEA10000}"/>
    <cellStyle name="Normal 76 2 4 3" xfId="3878" xr:uid="{00000000-0005-0000-0000-0000BFA10000}"/>
    <cellStyle name="Normal 76 2 4 3 2" xfId="13952" xr:uid="{00000000-0005-0000-0000-0000C0A10000}"/>
    <cellStyle name="Normal 76 2 4 3 2 2" xfId="44274" xr:uid="{00000000-0005-0000-0000-0000C1A10000}"/>
    <cellStyle name="Normal 76 2 4 3 2 3" xfId="29050" xr:uid="{00000000-0005-0000-0000-0000C2A10000}"/>
    <cellStyle name="Normal 76 2 4 3 3" xfId="8932" xr:uid="{00000000-0005-0000-0000-0000C3A10000}"/>
    <cellStyle name="Normal 76 2 4 3 3 2" xfId="39257" xr:uid="{00000000-0005-0000-0000-0000C4A10000}"/>
    <cellStyle name="Normal 76 2 4 3 3 3" xfId="24033" xr:uid="{00000000-0005-0000-0000-0000C5A10000}"/>
    <cellStyle name="Normal 76 2 4 3 4" xfId="34244" xr:uid="{00000000-0005-0000-0000-0000C6A10000}"/>
    <cellStyle name="Normal 76 2 4 3 5" xfId="19020" xr:uid="{00000000-0005-0000-0000-0000C7A10000}"/>
    <cellStyle name="Normal 76 2 4 4" xfId="5571" xr:uid="{00000000-0005-0000-0000-0000C8A10000}"/>
    <cellStyle name="Normal 76 2 4 4 2" xfId="15623" xr:uid="{00000000-0005-0000-0000-0000C9A10000}"/>
    <cellStyle name="Normal 76 2 4 4 2 2" xfId="45945" xr:uid="{00000000-0005-0000-0000-0000CAA10000}"/>
    <cellStyle name="Normal 76 2 4 4 2 3" xfId="30721" xr:uid="{00000000-0005-0000-0000-0000CBA10000}"/>
    <cellStyle name="Normal 76 2 4 4 3" xfId="10603" xr:uid="{00000000-0005-0000-0000-0000CCA10000}"/>
    <cellStyle name="Normal 76 2 4 4 3 2" xfId="40928" xr:uid="{00000000-0005-0000-0000-0000CDA10000}"/>
    <cellStyle name="Normal 76 2 4 4 3 3" xfId="25704" xr:uid="{00000000-0005-0000-0000-0000CEA10000}"/>
    <cellStyle name="Normal 76 2 4 4 4" xfId="35915" xr:uid="{00000000-0005-0000-0000-0000CFA10000}"/>
    <cellStyle name="Normal 76 2 4 4 5" xfId="20691" xr:uid="{00000000-0005-0000-0000-0000D0A10000}"/>
    <cellStyle name="Normal 76 2 4 5" xfId="12281" xr:uid="{00000000-0005-0000-0000-0000D1A10000}"/>
    <cellStyle name="Normal 76 2 4 5 2" xfId="42603" xr:uid="{00000000-0005-0000-0000-0000D2A10000}"/>
    <cellStyle name="Normal 76 2 4 5 3" xfId="27379" xr:uid="{00000000-0005-0000-0000-0000D3A10000}"/>
    <cellStyle name="Normal 76 2 4 6" xfId="7260" xr:uid="{00000000-0005-0000-0000-0000D4A10000}"/>
    <cellStyle name="Normal 76 2 4 6 2" xfId="37586" xr:uid="{00000000-0005-0000-0000-0000D5A10000}"/>
    <cellStyle name="Normal 76 2 4 6 3" xfId="22362" xr:uid="{00000000-0005-0000-0000-0000D6A10000}"/>
    <cellStyle name="Normal 76 2 4 7" xfId="32574" xr:uid="{00000000-0005-0000-0000-0000D7A10000}"/>
    <cellStyle name="Normal 76 2 4 8" xfId="17349" xr:uid="{00000000-0005-0000-0000-0000D8A10000}"/>
    <cellStyle name="Normal 76 2 5" xfId="2607" xr:uid="{00000000-0005-0000-0000-0000D9A10000}"/>
    <cellStyle name="Normal 76 2 5 2" xfId="4297" xr:uid="{00000000-0005-0000-0000-0000DAA10000}"/>
    <cellStyle name="Normal 76 2 5 2 2" xfId="14370" xr:uid="{00000000-0005-0000-0000-0000DBA10000}"/>
    <cellStyle name="Normal 76 2 5 2 2 2" xfId="44692" xr:uid="{00000000-0005-0000-0000-0000DCA10000}"/>
    <cellStyle name="Normal 76 2 5 2 2 3" xfId="29468" xr:uid="{00000000-0005-0000-0000-0000DDA10000}"/>
    <cellStyle name="Normal 76 2 5 2 3" xfId="9350" xr:uid="{00000000-0005-0000-0000-0000DEA10000}"/>
    <cellStyle name="Normal 76 2 5 2 3 2" xfId="39675" xr:uid="{00000000-0005-0000-0000-0000DFA10000}"/>
    <cellStyle name="Normal 76 2 5 2 3 3" xfId="24451" xr:uid="{00000000-0005-0000-0000-0000E0A10000}"/>
    <cellStyle name="Normal 76 2 5 2 4" xfId="34662" xr:uid="{00000000-0005-0000-0000-0000E1A10000}"/>
    <cellStyle name="Normal 76 2 5 2 5" xfId="19438" xr:uid="{00000000-0005-0000-0000-0000E2A10000}"/>
    <cellStyle name="Normal 76 2 5 3" xfId="5989" xr:uid="{00000000-0005-0000-0000-0000E3A10000}"/>
    <cellStyle name="Normal 76 2 5 3 2" xfId="16041" xr:uid="{00000000-0005-0000-0000-0000E4A10000}"/>
    <cellStyle name="Normal 76 2 5 3 2 2" xfId="46363" xr:uid="{00000000-0005-0000-0000-0000E5A10000}"/>
    <cellStyle name="Normal 76 2 5 3 2 3" xfId="31139" xr:uid="{00000000-0005-0000-0000-0000E6A10000}"/>
    <cellStyle name="Normal 76 2 5 3 3" xfId="11021" xr:uid="{00000000-0005-0000-0000-0000E7A10000}"/>
    <cellStyle name="Normal 76 2 5 3 3 2" xfId="41346" xr:uid="{00000000-0005-0000-0000-0000E8A10000}"/>
    <cellStyle name="Normal 76 2 5 3 3 3" xfId="26122" xr:uid="{00000000-0005-0000-0000-0000E9A10000}"/>
    <cellStyle name="Normal 76 2 5 3 4" xfId="36333" xr:uid="{00000000-0005-0000-0000-0000EAA10000}"/>
    <cellStyle name="Normal 76 2 5 3 5" xfId="21109" xr:uid="{00000000-0005-0000-0000-0000EBA10000}"/>
    <cellStyle name="Normal 76 2 5 4" xfId="12699" xr:uid="{00000000-0005-0000-0000-0000ECA10000}"/>
    <cellStyle name="Normal 76 2 5 4 2" xfId="43021" xr:uid="{00000000-0005-0000-0000-0000EDA10000}"/>
    <cellStyle name="Normal 76 2 5 4 3" xfId="27797" xr:uid="{00000000-0005-0000-0000-0000EEA10000}"/>
    <cellStyle name="Normal 76 2 5 5" xfId="7678" xr:uid="{00000000-0005-0000-0000-0000EFA10000}"/>
    <cellStyle name="Normal 76 2 5 5 2" xfId="38004" xr:uid="{00000000-0005-0000-0000-0000F0A10000}"/>
    <cellStyle name="Normal 76 2 5 5 3" xfId="22780" xr:uid="{00000000-0005-0000-0000-0000F1A10000}"/>
    <cellStyle name="Normal 76 2 5 6" xfId="32992" xr:uid="{00000000-0005-0000-0000-0000F2A10000}"/>
    <cellStyle name="Normal 76 2 5 7" xfId="17767" xr:uid="{00000000-0005-0000-0000-0000F3A10000}"/>
    <cellStyle name="Normal 76 2 6" xfId="3460" xr:uid="{00000000-0005-0000-0000-0000F4A10000}"/>
    <cellStyle name="Normal 76 2 6 2" xfId="13534" xr:uid="{00000000-0005-0000-0000-0000F5A10000}"/>
    <cellStyle name="Normal 76 2 6 2 2" xfId="43856" xr:uid="{00000000-0005-0000-0000-0000F6A10000}"/>
    <cellStyle name="Normal 76 2 6 2 3" xfId="28632" xr:uid="{00000000-0005-0000-0000-0000F7A10000}"/>
    <cellStyle name="Normal 76 2 6 3" xfId="8514" xr:uid="{00000000-0005-0000-0000-0000F8A10000}"/>
    <cellStyle name="Normal 76 2 6 3 2" xfId="38839" xr:uid="{00000000-0005-0000-0000-0000F9A10000}"/>
    <cellStyle name="Normal 76 2 6 3 3" xfId="23615" xr:uid="{00000000-0005-0000-0000-0000FAA10000}"/>
    <cellStyle name="Normal 76 2 6 4" xfId="33826" xr:uid="{00000000-0005-0000-0000-0000FBA10000}"/>
    <cellStyle name="Normal 76 2 6 5" xfId="18602" xr:uid="{00000000-0005-0000-0000-0000FCA10000}"/>
    <cellStyle name="Normal 76 2 7" xfId="5153" xr:uid="{00000000-0005-0000-0000-0000FDA10000}"/>
    <cellStyle name="Normal 76 2 7 2" xfId="15205" xr:uid="{00000000-0005-0000-0000-0000FEA10000}"/>
    <cellStyle name="Normal 76 2 7 2 2" xfId="45527" xr:uid="{00000000-0005-0000-0000-0000FFA10000}"/>
    <cellStyle name="Normal 76 2 7 2 3" xfId="30303" xr:uid="{00000000-0005-0000-0000-000000A20000}"/>
    <cellStyle name="Normal 76 2 7 3" xfId="10185" xr:uid="{00000000-0005-0000-0000-000001A20000}"/>
    <cellStyle name="Normal 76 2 7 3 2" xfId="40510" xr:uid="{00000000-0005-0000-0000-000002A20000}"/>
    <cellStyle name="Normal 76 2 7 3 3" xfId="25286" xr:uid="{00000000-0005-0000-0000-000003A20000}"/>
    <cellStyle name="Normal 76 2 7 4" xfId="35497" xr:uid="{00000000-0005-0000-0000-000004A20000}"/>
    <cellStyle name="Normal 76 2 7 5" xfId="20273" xr:uid="{00000000-0005-0000-0000-000005A20000}"/>
    <cellStyle name="Normal 76 2 8" xfId="11863" xr:uid="{00000000-0005-0000-0000-000006A20000}"/>
    <cellStyle name="Normal 76 2 8 2" xfId="42185" xr:uid="{00000000-0005-0000-0000-000007A20000}"/>
    <cellStyle name="Normal 76 2 8 3" xfId="26961" xr:uid="{00000000-0005-0000-0000-000008A20000}"/>
    <cellStyle name="Normal 76 2 9" xfId="6842" xr:uid="{00000000-0005-0000-0000-000009A20000}"/>
    <cellStyle name="Normal 76 2 9 2" xfId="37168" xr:uid="{00000000-0005-0000-0000-00000AA20000}"/>
    <cellStyle name="Normal 76 2 9 3" xfId="21944" xr:uid="{00000000-0005-0000-0000-00000BA20000}"/>
    <cellStyle name="Normal 76 3" xfId="1806" xr:uid="{00000000-0005-0000-0000-00000CA20000}"/>
    <cellStyle name="Normal 76 3 10" xfId="16983" xr:uid="{00000000-0005-0000-0000-00000DA20000}"/>
    <cellStyle name="Normal 76 3 2" xfId="2025" xr:uid="{00000000-0005-0000-0000-00000EA20000}"/>
    <cellStyle name="Normal 76 3 2 2" xfId="2446" xr:uid="{00000000-0005-0000-0000-00000FA20000}"/>
    <cellStyle name="Normal 76 3 2 2 2" xfId="3285" xr:uid="{00000000-0005-0000-0000-000010A20000}"/>
    <cellStyle name="Normal 76 3 2 2 2 2" xfId="4975" xr:uid="{00000000-0005-0000-0000-000011A20000}"/>
    <cellStyle name="Normal 76 3 2 2 2 2 2" xfId="15048" xr:uid="{00000000-0005-0000-0000-000012A20000}"/>
    <cellStyle name="Normal 76 3 2 2 2 2 2 2" xfId="45370" xr:uid="{00000000-0005-0000-0000-000013A20000}"/>
    <cellStyle name="Normal 76 3 2 2 2 2 2 3" xfId="30146" xr:uid="{00000000-0005-0000-0000-000014A20000}"/>
    <cellStyle name="Normal 76 3 2 2 2 2 3" xfId="10028" xr:uid="{00000000-0005-0000-0000-000015A20000}"/>
    <cellStyle name="Normal 76 3 2 2 2 2 3 2" xfId="40353" xr:uid="{00000000-0005-0000-0000-000016A20000}"/>
    <cellStyle name="Normal 76 3 2 2 2 2 3 3" xfId="25129" xr:uid="{00000000-0005-0000-0000-000017A20000}"/>
    <cellStyle name="Normal 76 3 2 2 2 2 4" xfId="35340" xr:uid="{00000000-0005-0000-0000-000018A20000}"/>
    <cellStyle name="Normal 76 3 2 2 2 2 5" xfId="20116" xr:uid="{00000000-0005-0000-0000-000019A20000}"/>
    <cellStyle name="Normal 76 3 2 2 2 3" xfId="6667" xr:uid="{00000000-0005-0000-0000-00001AA20000}"/>
    <cellStyle name="Normal 76 3 2 2 2 3 2" xfId="16719" xr:uid="{00000000-0005-0000-0000-00001BA20000}"/>
    <cellStyle name="Normal 76 3 2 2 2 3 2 2" xfId="47041" xr:uid="{00000000-0005-0000-0000-00001CA20000}"/>
    <cellStyle name="Normal 76 3 2 2 2 3 2 3" xfId="31817" xr:uid="{00000000-0005-0000-0000-00001DA20000}"/>
    <cellStyle name="Normal 76 3 2 2 2 3 3" xfId="11699" xr:uid="{00000000-0005-0000-0000-00001EA20000}"/>
    <cellStyle name="Normal 76 3 2 2 2 3 3 2" xfId="42024" xr:uid="{00000000-0005-0000-0000-00001FA20000}"/>
    <cellStyle name="Normal 76 3 2 2 2 3 3 3" xfId="26800" xr:uid="{00000000-0005-0000-0000-000020A20000}"/>
    <cellStyle name="Normal 76 3 2 2 2 3 4" xfId="37011" xr:uid="{00000000-0005-0000-0000-000021A20000}"/>
    <cellStyle name="Normal 76 3 2 2 2 3 5" xfId="21787" xr:uid="{00000000-0005-0000-0000-000022A20000}"/>
    <cellStyle name="Normal 76 3 2 2 2 4" xfId="13377" xr:uid="{00000000-0005-0000-0000-000023A20000}"/>
    <cellStyle name="Normal 76 3 2 2 2 4 2" xfId="43699" xr:uid="{00000000-0005-0000-0000-000024A20000}"/>
    <cellStyle name="Normal 76 3 2 2 2 4 3" xfId="28475" xr:uid="{00000000-0005-0000-0000-000025A20000}"/>
    <cellStyle name="Normal 76 3 2 2 2 5" xfId="8356" xr:uid="{00000000-0005-0000-0000-000026A20000}"/>
    <cellStyle name="Normal 76 3 2 2 2 5 2" xfId="38682" xr:uid="{00000000-0005-0000-0000-000027A20000}"/>
    <cellStyle name="Normal 76 3 2 2 2 5 3" xfId="23458" xr:uid="{00000000-0005-0000-0000-000028A20000}"/>
    <cellStyle name="Normal 76 3 2 2 2 6" xfId="33670" xr:uid="{00000000-0005-0000-0000-000029A20000}"/>
    <cellStyle name="Normal 76 3 2 2 2 7" xfId="18445" xr:uid="{00000000-0005-0000-0000-00002AA20000}"/>
    <cellStyle name="Normal 76 3 2 2 3" xfId="4138" xr:uid="{00000000-0005-0000-0000-00002BA20000}"/>
    <cellStyle name="Normal 76 3 2 2 3 2" xfId="14212" xr:uid="{00000000-0005-0000-0000-00002CA20000}"/>
    <cellStyle name="Normal 76 3 2 2 3 2 2" xfId="44534" xr:uid="{00000000-0005-0000-0000-00002DA20000}"/>
    <cellStyle name="Normal 76 3 2 2 3 2 3" xfId="29310" xr:uid="{00000000-0005-0000-0000-00002EA20000}"/>
    <cellStyle name="Normal 76 3 2 2 3 3" xfId="9192" xr:uid="{00000000-0005-0000-0000-00002FA20000}"/>
    <cellStyle name="Normal 76 3 2 2 3 3 2" xfId="39517" xr:uid="{00000000-0005-0000-0000-000030A20000}"/>
    <cellStyle name="Normal 76 3 2 2 3 3 3" xfId="24293" xr:uid="{00000000-0005-0000-0000-000031A20000}"/>
    <cellStyle name="Normal 76 3 2 2 3 4" xfId="34504" xr:uid="{00000000-0005-0000-0000-000032A20000}"/>
    <cellStyle name="Normal 76 3 2 2 3 5" xfId="19280" xr:uid="{00000000-0005-0000-0000-000033A20000}"/>
    <cellStyle name="Normal 76 3 2 2 4" xfId="5831" xr:uid="{00000000-0005-0000-0000-000034A20000}"/>
    <cellStyle name="Normal 76 3 2 2 4 2" xfId="15883" xr:uid="{00000000-0005-0000-0000-000035A20000}"/>
    <cellStyle name="Normal 76 3 2 2 4 2 2" xfId="46205" xr:uid="{00000000-0005-0000-0000-000036A20000}"/>
    <cellStyle name="Normal 76 3 2 2 4 2 3" xfId="30981" xr:uid="{00000000-0005-0000-0000-000037A20000}"/>
    <cellStyle name="Normal 76 3 2 2 4 3" xfId="10863" xr:uid="{00000000-0005-0000-0000-000038A20000}"/>
    <cellStyle name="Normal 76 3 2 2 4 3 2" xfId="41188" xr:uid="{00000000-0005-0000-0000-000039A20000}"/>
    <cellStyle name="Normal 76 3 2 2 4 3 3" xfId="25964" xr:uid="{00000000-0005-0000-0000-00003AA20000}"/>
    <cellStyle name="Normal 76 3 2 2 4 4" xfId="36175" xr:uid="{00000000-0005-0000-0000-00003BA20000}"/>
    <cellStyle name="Normal 76 3 2 2 4 5" xfId="20951" xr:uid="{00000000-0005-0000-0000-00003CA20000}"/>
    <cellStyle name="Normal 76 3 2 2 5" xfId="12541" xr:uid="{00000000-0005-0000-0000-00003DA20000}"/>
    <cellStyle name="Normal 76 3 2 2 5 2" xfId="42863" xr:uid="{00000000-0005-0000-0000-00003EA20000}"/>
    <cellStyle name="Normal 76 3 2 2 5 3" xfId="27639" xr:uid="{00000000-0005-0000-0000-00003FA20000}"/>
    <cellStyle name="Normal 76 3 2 2 6" xfId="7520" xr:uid="{00000000-0005-0000-0000-000040A20000}"/>
    <cellStyle name="Normal 76 3 2 2 6 2" xfId="37846" xr:uid="{00000000-0005-0000-0000-000041A20000}"/>
    <cellStyle name="Normal 76 3 2 2 6 3" xfId="22622" xr:uid="{00000000-0005-0000-0000-000042A20000}"/>
    <cellStyle name="Normal 76 3 2 2 7" xfId="32834" xr:uid="{00000000-0005-0000-0000-000043A20000}"/>
    <cellStyle name="Normal 76 3 2 2 8" xfId="17609" xr:uid="{00000000-0005-0000-0000-000044A20000}"/>
    <cellStyle name="Normal 76 3 2 3" xfId="2867" xr:uid="{00000000-0005-0000-0000-000045A20000}"/>
    <cellStyle name="Normal 76 3 2 3 2" xfId="4557" xr:uid="{00000000-0005-0000-0000-000046A20000}"/>
    <cellStyle name="Normal 76 3 2 3 2 2" xfId="14630" xr:uid="{00000000-0005-0000-0000-000047A20000}"/>
    <cellStyle name="Normal 76 3 2 3 2 2 2" xfId="44952" xr:uid="{00000000-0005-0000-0000-000048A20000}"/>
    <cellStyle name="Normal 76 3 2 3 2 2 3" xfId="29728" xr:uid="{00000000-0005-0000-0000-000049A20000}"/>
    <cellStyle name="Normal 76 3 2 3 2 3" xfId="9610" xr:uid="{00000000-0005-0000-0000-00004AA20000}"/>
    <cellStyle name="Normal 76 3 2 3 2 3 2" xfId="39935" xr:uid="{00000000-0005-0000-0000-00004BA20000}"/>
    <cellStyle name="Normal 76 3 2 3 2 3 3" xfId="24711" xr:uid="{00000000-0005-0000-0000-00004CA20000}"/>
    <cellStyle name="Normal 76 3 2 3 2 4" xfId="34922" xr:uid="{00000000-0005-0000-0000-00004DA20000}"/>
    <cellStyle name="Normal 76 3 2 3 2 5" xfId="19698" xr:uid="{00000000-0005-0000-0000-00004EA20000}"/>
    <cellStyle name="Normal 76 3 2 3 3" xfId="6249" xr:uid="{00000000-0005-0000-0000-00004FA20000}"/>
    <cellStyle name="Normal 76 3 2 3 3 2" xfId="16301" xr:uid="{00000000-0005-0000-0000-000050A20000}"/>
    <cellStyle name="Normal 76 3 2 3 3 2 2" xfId="46623" xr:uid="{00000000-0005-0000-0000-000051A20000}"/>
    <cellStyle name="Normal 76 3 2 3 3 2 3" xfId="31399" xr:uid="{00000000-0005-0000-0000-000052A20000}"/>
    <cellStyle name="Normal 76 3 2 3 3 3" xfId="11281" xr:uid="{00000000-0005-0000-0000-000053A20000}"/>
    <cellStyle name="Normal 76 3 2 3 3 3 2" xfId="41606" xr:uid="{00000000-0005-0000-0000-000054A20000}"/>
    <cellStyle name="Normal 76 3 2 3 3 3 3" xfId="26382" xr:uid="{00000000-0005-0000-0000-000055A20000}"/>
    <cellStyle name="Normal 76 3 2 3 3 4" xfId="36593" xr:uid="{00000000-0005-0000-0000-000056A20000}"/>
    <cellStyle name="Normal 76 3 2 3 3 5" xfId="21369" xr:uid="{00000000-0005-0000-0000-000057A20000}"/>
    <cellStyle name="Normal 76 3 2 3 4" xfId="12959" xr:uid="{00000000-0005-0000-0000-000058A20000}"/>
    <cellStyle name="Normal 76 3 2 3 4 2" xfId="43281" xr:uid="{00000000-0005-0000-0000-000059A20000}"/>
    <cellStyle name="Normal 76 3 2 3 4 3" xfId="28057" xr:uid="{00000000-0005-0000-0000-00005AA20000}"/>
    <cellStyle name="Normal 76 3 2 3 5" xfId="7938" xr:uid="{00000000-0005-0000-0000-00005BA20000}"/>
    <cellStyle name="Normal 76 3 2 3 5 2" xfId="38264" xr:uid="{00000000-0005-0000-0000-00005CA20000}"/>
    <cellStyle name="Normal 76 3 2 3 5 3" xfId="23040" xr:uid="{00000000-0005-0000-0000-00005DA20000}"/>
    <cellStyle name="Normal 76 3 2 3 6" xfId="33252" xr:uid="{00000000-0005-0000-0000-00005EA20000}"/>
    <cellStyle name="Normal 76 3 2 3 7" xfId="18027" xr:uid="{00000000-0005-0000-0000-00005FA20000}"/>
    <cellStyle name="Normal 76 3 2 4" xfId="3720" xr:uid="{00000000-0005-0000-0000-000060A20000}"/>
    <cellStyle name="Normal 76 3 2 4 2" xfId="13794" xr:uid="{00000000-0005-0000-0000-000061A20000}"/>
    <cellStyle name="Normal 76 3 2 4 2 2" xfId="44116" xr:uid="{00000000-0005-0000-0000-000062A20000}"/>
    <cellStyle name="Normal 76 3 2 4 2 3" xfId="28892" xr:uid="{00000000-0005-0000-0000-000063A20000}"/>
    <cellStyle name="Normal 76 3 2 4 3" xfId="8774" xr:uid="{00000000-0005-0000-0000-000064A20000}"/>
    <cellStyle name="Normal 76 3 2 4 3 2" xfId="39099" xr:uid="{00000000-0005-0000-0000-000065A20000}"/>
    <cellStyle name="Normal 76 3 2 4 3 3" xfId="23875" xr:uid="{00000000-0005-0000-0000-000066A20000}"/>
    <cellStyle name="Normal 76 3 2 4 4" xfId="34086" xr:uid="{00000000-0005-0000-0000-000067A20000}"/>
    <cellStyle name="Normal 76 3 2 4 5" xfId="18862" xr:uid="{00000000-0005-0000-0000-000068A20000}"/>
    <cellStyle name="Normal 76 3 2 5" xfId="5413" xr:uid="{00000000-0005-0000-0000-000069A20000}"/>
    <cellStyle name="Normal 76 3 2 5 2" xfId="15465" xr:uid="{00000000-0005-0000-0000-00006AA20000}"/>
    <cellStyle name="Normal 76 3 2 5 2 2" xfId="45787" xr:uid="{00000000-0005-0000-0000-00006BA20000}"/>
    <cellStyle name="Normal 76 3 2 5 2 3" xfId="30563" xr:uid="{00000000-0005-0000-0000-00006CA20000}"/>
    <cellStyle name="Normal 76 3 2 5 3" xfId="10445" xr:uid="{00000000-0005-0000-0000-00006DA20000}"/>
    <cellStyle name="Normal 76 3 2 5 3 2" xfId="40770" xr:uid="{00000000-0005-0000-0000-00006EA20000}"/>
    <cellStyle name="Normal 76 3 2 5 3 3" xfId="25546" xr:uid="{00000000-0005-0000-0000-00006FA20000}"/>
    <cellStyle name="Normal 76 3 2 5 4" xfId="35757" xr:uid="{00000000-0005-0000-0000-000070A20000}"/>
    <cellStyle name="Normal 76 3 2 5 5" xfId="20533" xr:uid="{00000000-0005-0000-0000-000071A20000}"/>
    <cellStyle name="Normal 76 3 2 6" xfId="12123" xr:uid="{00000000-0005-0000-0000-000072A20000}"/>
    <cellStyle name="Normal 76 3 2 6 2" xfId="42445" xr:uid="{00000000-0005-0000-0000-000073A20000}"/>
    <cellStyle name="Normal 76 3 2 6 3" xfId="27221" xr:uid="{00000000-0005-0000-0000-000074A20000}"/>
    <cellStyle name="Normal 76 3 2 7" xfId="7102" xr:uid="{00000000-0005-0000-0000-000075A20000}"/>
    <cellStyle name="Normal 76 3 2 7 2" xfId="37428" xr:uid="{00000000-0005-0000-0000-000076A20000}"/>
    <cellStyle name="Normal 76 3 2 7 3" xfId="22204" xr:uid="{00000000-0005-0000-0000-000077A20000}"/>
    <cellStyle name="Normal 76 3 2 8" xfId="32416" xr:uid="{00000000-0005-0000-0000-000078A20000}"/>
    <cellStyle name="Normal 76 3 2 9" xfId="17191" xr:uid="{00000000-0005-0000-0000-000079A20000}"/>
    <cellStyle name="Normal 76 3 3" xfId="2238" xr:uid="{00000000-0005-0000-0000-00007AA20000}"/>
    <cellStyle name="Normal 76 3 3 2" xfId="3077" xr:uid="{00000000-0005-0000-0000-00007BA20000}"/>
    <cellStyle name="Normal 76 3 3 2 2" xfId="4767" xr:uid="{00000000-0005-0000-0000-00007CA20000}"/>
    <cellStyle name="Normal 76 3 3 2 2 2" xfId="14840" xr:uid="{00000000-0005-0000-0000-00007DA20000}"/>
    <cellStyle name="Normal 76 3 3 2 2 2 2" xfId="45162" xr:uid="{00000000-0005-0000-0000-00007EA20000}"/>
    <cellStyle name="Normal 76 3 3 2 2 2 3" xfId="29938" xr:uid="{00000000-0005-0000-0000-00007FA20000}"/>
    <cellStyle name="Normal 76 3 3 2 2 3" xfId="9820" xr:uid="{00000000-0005-0000-0000-000080A20000}"/>
    <cellStyle name="Normal 76 3 3 2 2 3 2" xfId="40145" xr:uid="{00000000-0005-0000-0000-000081A20000}"/>
    <cellStyle name="Normal 76 3 3 2 2 3 3" xfId="24921" xr:uid="{00000000-0005-0000-0000-000082A20000}"/>
    <cellStyle name="Normal 76 3 3 2 2 4" xfId="35132" xr:uid="{00000000-0005-0000-0000-000083A20000}"/>
    <cellStyle name="Normal 76 3 3 2 2 5" xfId="19908" xr:uid="{00000000-0005-0000-0000-000084A20000}"/>
    <cellStyle name="Normal 76 3 3 2 3" xfId="6459" xr:uid="{00000000-0005-0000-0000-000085A20000}"/>
    <cellStyle name="Normal 76 3 3 2 3 2" xfId="16511" xr:uid="{00000000-0005-0000-0000-000086A20000}"/>
    <cellStyle name="Normal 76 3 3 2 3 2 2" xfId="46833" xr:uid="{00000000-0005-0000-0000-000087A20000}"/>
    <cellStyle name="Normal 76 3 3 2 3 2 3" xfId="31609" xr:uid="{00000000-0005-0000-0000-000088A20000}"/>
    <cellStyle name="Normal 76 3 3 2 3 3" xfId="11491" xr:uid="{00000000-0005-0000-0000-000089A20000}"/>
    <cellStyle name="Normal 76 3 3 2 3 3 2" xfId="41816" xr:uid="{00000000-0005-0000-0000-00008AA20000}"/>
    <cellStyle name="Normal 76 3 3 2 3 3 3" xfId="26592" xr:uid="{00000000-0005-0000-0000-00008BA20000}"/>
    <cellStyle name="Normal 76 3 3 2 3 4" xfId="36803" xr:uid="{00000000-0005-0000-0000-00008CA20000}"/>
    <cellStyle name="Normal 76 3 3 2 3 5" xfId="21579" xr:uid="{00000000-0005-0000-0000-00008DA20000}"/>
    <cellStyle name="Normal 76 3 3 2 4" xfId="13169" xr:uid="{00000000-0005-0000-0000-00008EA20000}"/>
    <cellStyle name="Normal 76 3 3 2 4 2" xfId="43491" xr:uid="{00000000-0005-0000-0000-00008FA20000}"/>
    <cellStyle name="Normal 76 3 3 2 4 3" xfId="28267" xr:uid="{00000000-0005-0000-0000-000090A20000}"/>
    <cellStyle name="Normal 76 3 3 2 5" xfId="8148" xr:uid="{00000000-0005-0000-0000-000091A20000}"/>
    <cellStyle name="Normal 76 3 3 2 5 2" xfId="38474" xr:uid="{00000000-0005-0000-0000-000092A20000}"/>
    <cellStyle name="Normal 76 3 3 2 5 3" xfId="23250" xr:uid="{00000000-0005-0000-0000-000093A20000}"/>
    <cellStyle name="Normal 76 3 3 2 6" xfId="33462" xr:uid="{00000000-0005-0000-0000-000094A20000}"/>
    <cellStyle name="Normal 76 3 3 2 7" xfId="18237" xr:uid="{00000000-0005-0000-0000-000095A20000}"/>
    <cellStyle name="Normal 76 3 3 3" xfId="3930" xr:uid="{00000000-0005-0000-0000-000096A20000}"/>
    <cellStyle name="Normal 76 3 3 3 2" xfId="14004" xr:uid="{00000000-0005-0000-0000-000097A20000}"/>
    <cellStyle name="Normal 76 3 3 3 2 2" xfId="44326" xr:uid="{00000000-0005-0000-0000-000098A20000}"/>
    <cellStyle name="Normal 76 3 3 3 2 3" xfId="29102" xr:uid="{00000000-0005-0000-0000-000099A20000}"/>
    <cellStyle name="Normal 76 3 3 3 3" xfId="8984" xr:uid="{00000000-0005-0000-0000-00009AA20000}"/>
    <cellStyle name="Normal 76 3 3 3 3 2" xfId="39309" xr:uid="{00000000-0005-0000-0000-00009BA20000}"/>
    <cellStyle name="Normal 76 3 3 3 3 3" xfId="24085" xr:uid="{00000000-0005-0000-0000-00009CA20000}"/>
    <cellStyle name="Normal 76 3 3 3 4" xfId="34296" xr:uid="{00000000-0005-0000-0000-00009DA20000}"/>
    <cellStyle name="Normal 76 3 3 3 5" xfId="19072" xr:uid="{00000000-0005-0000-0000-00009EA20000}"/>
    <cellStyle name="Normal 76 3 3 4" xfId="5623" xr:uid="{00000000-0005-0000-0000-00009FA20000}"/>
    <cellStyle name="Normal 76 3 3 4 2" xfId="15675" xr:uid="{00000000-0005-0000-0000-0000A0A20000}"/>
    <cellStyle name="Normal 76 3 3 4 2 2" xfId="45997" xr:uid="{00000000-0005-0000-0000-0000A1A20000}"/>
    <cellStyle name="Normal 76 3 3 4 2 3" xfId="30773" xr:uid="{00000000-0005-0000-0000-0000A2A20000}"/>
    <cellStyle name="Normal 76 3 3 4 3" xfId="10655" xr:uid="{00000000-0005-0000-0000-0000A3A20000}"/>
    <cellStyle name="Normal 76 3 3 4 3 2" xfId="40980" xr:uid="{00000000-0005-0000-0000-0000A4A20000}"/>
    <cellStyle name="Normal 76 3 3 4 3 3" xfId="25756" xr:uid="{00000000-0005-0000-0000-0000A5A20000}"/>
    <cellStyle name="Normal 76 3 3 4 4" xfId="35967" xr:uid="{00000000-0005-0000-0000-0000A6A20000}"/>
    <cellStyle name="Normal 76 3 3 4 5" xfId="20743" xr:uid="{00000000-0005-0000-0000-0000A7A20000}"/>
    <cellStyle name="Normal 76 3 3 5" xfId="12333" xr:uid="{00000000-0005-0000-0000-0000A8A20000}"/>
    <cellStyle name="Normal 76 3 3 5 2" xfId="42655" xr:uid="{00000000-0005-0000-0000-0000A9A20000}"/>
    <cellStyle name="Normal 76 3 3 5 3" xfId="27431" xr:uid="{00000000-0005-0000-0000-0000AAA20000}"/>
    <cellStyle name="Normal 76 3 3 6" xfId="7312" xr:uid="{00000000-0005-0000-0000-0000ABA20000}"/>
    <cellStyle name="Normal 76 3 3 6 2" xfId="37638" xr:uid="{00000000-0005-0000-0000-0000ACA20000}"/>
    <cellStyle name="Normal 76 3 3 6 3" xfId="22414" xr:uid="{00000000-0005-0000-0000-0000ADA20000}"/>
    <cellStyle name="Normal 76 3 3 7" xfId="32626" xr:uid="{00000000-0005-0000-0000-0000AEA20000}"/>
    <cellStyle name="Normal 76 3 3 8" xfId="17401" xr:uid="{00000000-0005-0000-0000-0000AFA20000}"/>
    <cellStyle name="Normal 76 3 4" xfId="2659" xr:uid="{00000000-0005-0000-0000-0000B0A20000}"/>
    <cellStyle name="Normal 76 3 4 2" xfId="4349" xr:uid="{00000000-0005-0000-0000-0000B1A20000}"/>
    <cellStyle name="Normal 76 3 4 2 2" xfId="14422" xr:uid="{00000000-0005-0000-0000-0000B2A20000}"/>
    <cellStyle name="Normal 76 3 4 2 2 2" xfId="44744" xr:uid="{00000000-0005-0000-0000-0000B3A20000}"/>
    <cellStyle name="Normal 76 3 4 2 2 3" xfId="29520" xr:uid="{00000000-0005-0000-0000-0000B4A20000}"/>
    <cellStyle name="Normal 76 3 4 2 3" xfId="9402" xr:uid="{00000000-0005-0000-0000-0000B5A20000}"/>
    <cellStyle name="Normal 76 3 4 2 3 2" xfId="39727" xr:uid="{00000000-0005-0000-0000-0000B6A20000}"/>
    <cellStyle name="Normal 76 3 4 2 3 3" xfId="24503" xr:uid="{00000000-0005-0000-0000-0000B7A20000}"/>
    <cellStyle name="Normal 76 3 4 2 4" xfId="34714" xr:uid="{00000000-0005-0000-0000-0000B8A20000}"/>
    <cellStyle name="Normal 76 3 4 2 5" xfId="19490" xr:uid="{00000000-0005-0000-0000-0000B9A20000}"/>
    <cellStyle name="Normal 76 3 4 3" xfId="6041" xr:uid="{00000000-0005-0000-0000-0000BAA20000}"/>
    <cellStyle name="Normal 76 3 4 3 2" xfId="16093" xr:uid="{00000000-0005-0000-0000-0000BBA20000}"/>
    <cellStyle name="Normal 76 3 4 3 2 2" xfId="46415" xr:uid="{00000000-0005-0000-0000-0000BCA20000}"/>
    <cellStyle name="Normal 76 3 4 3 2 3" xfId="31191" xr:uid="{00000000-0005-0000-0000-0000BDA20000}"/>
    <cellStyle name="Normal 76 3 4 3 3" xfId="11073" xr:uid="{00000000-0005-0000-0000-0000BEA20000}"/>
    <cellStyle name="Normal 76 3 4 3 3 2" xfId="41398" xr:uid="{00000000-0005-0000-0000-0000BFA20000}"/>
    <cellStyle name="Normal 76 3 4 3 3 3" xfId="26174" xr:uid="{00000000-0005-0000-0000-0000C0A20000}"/>
    <cellStyle name="Normal 76 3 4 3 4" xfId="36385" xr:uid="{00000000-0005-0000-0000-0000C1A20000}"/>
    <cellStyle name="Normal 76 3 4 3 5" xfId="21161" xr:uid="{00000000-0005-0000-0000-0000C2A20000}"/>
    <cellStyle name="Normal 76 3 4 4" xfId="12751" xr:uid="{00000000-0005-0000-0000-0000C3A20000}"/>
    <cellStyle name="Normal 76 3 4 4 2" xfId="43073" xr:uid="{00000000-0005-0000-0000-0000C4A20000}"/>
    <cellStyle name="Normal 76 3 4 4 3" xfId="27849" xr:uid="{00000000-0005-0000-0000-0000C5A20000}"/>
    <cellStyle name="Normal 76 3 4 5" xfId="7730" xr:uid="{00000000-0005-0000-0000-0000C6A20000}"/>
    <cellStyle name="Normal 76 3 4 5 2" xfId="38056" xr:uid="{00000000-0005-0000-0000-0000C7A20000}"/>
    <cellStyle name="Normal 76 3 4 5 3" xfId="22832" xr:uid="{00000000-0005-0000-0000-0000C8A20000}"/>
    <cellStyle name="Normal 76 3 4 6" xfId="33044" xr:uid="{00000000-0005-0000-0000-0000C9A20000}"/>
    <cellStyle name="Normal 76 3 4 7" xfId="17819" xr:uid="{00000000-0005-0000-0000-0000CAA20000}"/>
    <cellStyle name="Normal 76 3 5" xfId="3512" xr:uid="{00000000-0005-0000-0000-0000CBA20000}"/>
    <cellStyle name="Normal 76 3 5 2" xfId="13586" xr:uid="{00000000-0005-0000-0000-0000CCA20000}"/>
    <cellStyle name="Normal 76 3 5 2 2" xfId="43908" xr:uid="{00000000-0005-0000-0000-0000CDA20000}"/>
    <cellStyle name="Normal 76 3 5 2 3" xfId="28684" xr:uid="{00000000-0005-0000-0000-0000CEA20000}"/>
    <cellStyle name="Normal 76 3 5 3" xfId="8566" xr:uid="{00000000-0005-0000-0000-0000CFA20000}"/>
    <cellStyle name="Normal 76 3 5 3 2" xfId="38891" xr:uid="{00000000-0005-0000-0000-0000D0A20000}"/>
    <cellStyle name="Normal 76 3 5 3 3" xfId="23667" xr:uid="{00000000-0005-0000-0000-0000D1A20000}"/>
    <cellStyle name="Normal 76 3 5 4" xfId="33878" xr:uid="{00000000-0005-0000-0000-0000D2A20000}"/>
    <cellStyle name="Normal 76 3 5 5" xfId="18654" xr:uid="{00000000-0005-0000-0000-0000D3A20000}"/>
    <cellStyle name="Normal 76 3 6" xfId="5205" xr:uid="{00000000-0005-0000-0000-0000D4A20000}"/>
    <cellStyle name="Normal 76 3 6 2" xfId="15257" xr:uid="{00000000-0005-0000-0000-0000D5A20000}"/>
    <cellStyle name="Normal 76 3 6 2 2" xfId="45579" xr:uid="{00000000-0005-0000-0000-0000D6A20000}"/>
    <cellStyle name="Normal 76 3 6 2 3" xfId="30355" xr:uid="{00000000-0005-0000-0000-0000D7A20000}"/>
    <cellStyle name="Normal 76 3 6 3" xfId="10237" xr:uid="{00000000-0005-0000-0000-0000D8A20000}"/>
    <cellStyle name="Normal 76 3 6 3 2" xfId="40562" xr:uid="{00000000-0005-0000-0000-0000D9A20000}"/>
    <cellStyle name="Normal 76 3 6 3 3" xfId="25338" xr:uid="{00000000-0005-0000-0000-0000DAA20000}"/>
    <cellStyle name="Normal 76 3 6 4" xfId="35549" xr:uid="{00000000-0005-0000-0000-0000DBA20000}"/>
    <cellStyle name="Normal 76 3 6 5" xfId="20325" xr:uid="{00000000-0005-0000-0000-0000DCA20000}"/>
    <cellStyle name="Normal 76 3 7" xfId="11915" xr:uid="{00000000-0005-0000-0000-0000DDA20000}"/>
    <cellStyle name="Normal 76 3 7 2" xfId="42237" xr:uid="{00000000-0005-0000-0000-0000DEA20000}"/>
    <cellStyle name="Normal 76 3 7 3" xfId="27013" xr:uid="{00000000-0005-0000-0000-0000DFA20000}"/>
    <cellStyle name="Normal 76 3 8" xfId="6894" xr:uid="{00000000-0005-0000-0000-0000E0A20000}"/>
    <cellStyle name="Normal 76 3 8 2" xfId="37220" xr:uid="{00000000-0005-0000-0000-0000E1A20000}"/>
    <cellStyle name="Normal 76 3 8 3" xfId="21996" xr:uid="{00000000-0005-0000-0000-0000E2A20000}"/>
    <cellStyle name="Normal 76 3 9" xfId="32209" xr:uid="{00000000-0005-0000-0000-0000E3A20000}"/>
    <cellStyle name="Normal 76 4" xfId="1919" xr:uid="{00000000-0005-0000-0000-0000E4A20000}"/>
    <cellStyle name="Normal 76 4 2" xfId="2342" xr:uid="{00000000-0005-0000-0000-0000E5A20000}"/>
    <cellStyle name="Normal 76 4 2 2" xfId="3181" xr:uid="{00000000-0005-0000-0000-0000E6A20000}"/>
    <cellStyle name="Normal 76 4 2 2 2" xfId="4871" xr:uid="{00000000-0005-0000-0000-0000E7A20000}"/>
    <cellStyle name="Normal 76 4 2 2 2 2" xfId="14944" xr:uid="{00000000-0005-0000-0000-0000E8A20000}"/>
    <cellStyle name="Normal 76 4 2 2 2 2 2" xfId="45266" xr:uid="{00000000-0005-0000-0000-0000E9A20000}"/>
    <cellStyle name="Normal 76 4 2 2 2 2 3" xfId="30042" xr:uid="{00000000-0005-0000-0000-0000EAA20000}"/>
    <cellStyle name="Normal 76 4 2 2 2 3" xfId="9924" xr:uid="{00000000-0005-0000-0000-0000EBA20000}"/>
    <cellStyle name="Normal 76 4 2 2 2 3 2" xfId="40249" xr:uid="{00000000-0005-0000-0000-0000ECA20000}"/>
    <cellStyle name="Normal 76 4 2 2 2 3 3" xfId="25025" xr:uid="{00000000-0005-0000-0000-0000EDA20000}"/>
    <cellStyle name="Normal 76 4 2 2 2 4" xfId="35236" xr:uid="{00000000-0005-0000-0000-0000EEA20000}"/>
    <cellStyle name="Normal 76 4 2 2 2 5" xfId="20012" xr:uid="{00000000-0005-0000-0000-0000EFA20000}"/>
    <cellStyle name="Normal 76 4 2 2 3" xfId="6563" xr:uid="{00000000-0005-0000-0000-0000F0A20000}"/>
    <cellStyle name="Normal 76 4 2 2 3 2" xfId="16615" xr:uid="{00000000-0005-0000-0000-0000F1A20000}"/>
    <cellStyle name="Normal 76 4 2 2 3 2 2" xfId="46937" xr:uid="{00000000-0005-0000-0000-0000F2A20000}"/>
    <cellStyle name="Normal 76 4 2 2 3 2 3" xfId="31713" xr:uid="{00000000-0005-0000-0000-0000F3A20000}"/>
    <cellStyle name="Normal 76 4 2 2 3 3" xfId="11595" xr:uid="{00000000-0005-0000-0000-0000F4A20000}"/>
    <cellStyle name="Normal 76 4 2 2 3 3 2" xfId="41920" xr:uid="{00000000-0005-0000-0000-0000F5A20000}"/>
    <cellStyle name="Normal 76 4 2 2 3 3 3" xfId="26696" xr:uid="{00000000-0005-0000-0000-0000F6A20000}"/>
    <cellStyle name="Normal 76 4 2 2 3 4" xfId="36907" xr:uid="{00000000-0005-0000-0000-0000F7A20000}"/>
    <cellStyle name="Normal 76 4 2 2 3 5" xfId="21683" xr:uid="{00000000-0005-0000-0000-0000F8A20000}"/>
    <cellStyle name="Normal 76 4 2 2 4" xfId="13273" xr:uid="{00000000-0005-0000-0000-0000F9A20000}"/>
    <cellStyle name="Normal 76 4 2 2 4 2" xfId="43595" xr:uid="{00000000-0005-0000-0000-0000FAA20000}"/>
    <cellStyle name="Normal 76 4 2 2 4 3" xfId="28371" xr:uid="{00000000-0005-0000-0000-0000FBA20000}"/>
    <cellStyle name="Normal 76 4 2 2 5" xfId="8252" xr:uid="{00000000-0005-0000-0000-0000FCA20000}"/>
    <cellStyle name="Normal 76 4 2 2 5 2" xfId="38578" xr:uid="{00000000-0005-0000-0000-0000FDA20000}"/>
    <cellStyle name="Normal 76 4 2 2 5 3" xfId="23354" xr:uid="{00000000-0005-0000-0000-0000FEA20000}"/>
    <cellStyle name="Normal 76 4 2 2 6" xfId="33566" xr:uid="{00000000-0005-0000-0000-0000FFA20000}"/>
    <cellStyle name="Normal 76 4 2 2 7" xfId="18341" xr:uid="{00000000-0005-0000-0000-000000A30000}"/>
    <cellStyle name="Normal 76 4 2 3" xfId="4034" xr:uid="{00000000-0005-0000-0000-000001A30000}"/>
    <cellStyle name="Normal 76 4 2 3 2" xfId="14108" xr:uid="{00000000-0005-0000-0000-000002A30000}"/>
    <cellStyle name="Normal 76 4 2 3 2 2" xfId="44430" xr:uid="{00000000-0005-0000-0000-000003A30000}"/>
    <cellStyle name="Normal 76 4 2 3 2 3" xfId="29206" xr:uid="{00000000-0005-0000-0000-000004A30000}"/>
    <cellStyle name="Normal 76 4 2 3 3" xfId="9088" xr:uid="{00000000-0005-0000-0000-000005A30000}"/>
    <cellStyle name="Normal 76 4 2 3 3 2" xfId="39413" xr:uid="{00000000-0005-0000-0000-000006A30000}"/>
    <cellStyle name="Normal 76 4 2 3 3 3" xfId="24189" xr:uid="{00000000-0005-0000-0000-000007A30000}"/>
    <cellStyle name="Normal 76 4 2 3 4" xfId="34400" xr:uid="{00000000-0005-0000-0000-000008A30000}"/>
    <cellStyle name="Normal 76 4 2 3 5" xfId="19176" xr:uid="{00000000-0005-0000-0000-000009A30000}"/>
    <cellStyle name="Normal 76 4 2 4" xfId="5727" xr:uid="{00000000-0005-0000-0000-00000AA30000}"/>
    <cellStyle name="Normal 76 4 2 4 2" xfId="15779" xr:uid="{00000000-0005-0000-0000-00000BA30000}"/>
    <cellStyle name="Normal 76 4 2 4 2 2" xfId="46101" xr:uid="{00000000-0005-0000-0000-00000CA30000}"/>
    <cellStyle name="Normal 76 4 2 4 2 3" xfId="30877" xr:uid="{00000000-0005-0000-0000-00000DA30000}"/>
    <cellStyle name="Normal 76 4 2 4 3" xfId="10759" xr:uid="{00000000-0005-0000-0000-00000EA30000}"/>
    <cellStyle name="Normal 76 4 2 4 3 2" xfId="41084" xr:uid="{00000000-0005-0000-0000-00000FA30000}"/>
    <cellStyle name="Normal 76 4 2 4 3 3" xfId="25860" xr:uid="{00000000-0005-0000-0000-000010A30000}"/>
    <cellStyle name="Normal 76 4 2 4 4" xfId="36071" xr:uid="{00000000-0005-0000-0000-000011A30000}"/>
    <cellStyle name="Normal 76 4 2 4 5" xfId="20847" xr:uid="{00000000-0005-0000-0000-000012A30000}"/>
    <cellStyle name="Normal 76 4 2 5" xfId="12437" xr:uid="{00000000-0005-0000-0000-000013A30000}"/>
    <cellStyle name="Normal 76 4 2 5 2" xfId="42759" xr:uid="{00000000-0005-0000-0000-000014A30000}"/>
    <cellStyle name="Normal 76 4 2 5 3" xfId="27535" xr:uid="{00000000-0005-0000-0000-000015A30000}"/>
    <cellStyle name="Normal 76 4 2 6" xfId="7416" xr:uid="{00000000-0005-0000-0000-000016A30000}"/>
    <cellStyle name="Normal 76 4 2 6 2" xfId="37742" xr:uid="{00000000-0005-0000-0000-000017A30000}"/>
    <cellStyle name="Normal 76 4 2 6 3" xfId="22518" xr:uid="{00000000-0005-0000-0000-000018A30000}"/>
    <cellStyle name="Normal 76 4 2 7" xfId="32730" xr:uid="{00000000-0005-0000-0000-000019A30000}"/>
    <cellStyle name="Normal 76 4 2 8" xfId="17505" xr:uid="{00000000-0005-0000-0000-00001AA30000}"/>
    <cellStyle name="Normal 76 4 3" xfId="2763" xr:uid="{00000000-0005-0000-0000-00001BA30000}"/>
    <cellStyle name="Normal 76 4 3 2" xfId="4453" xr:uid="{00000000-0005-0000-0000-00001CA30000}"/>
    <cellStyle name="Normal 76 4 3 2 2" xfId="14526" xr:uid="{00000000-0005-0000-0000-00001DA30000}"/>
    <cellStyle name="Normal 76 4 3 2 2 2" xfId="44848" xr:uid="{00000000-0005-0000-0000-00001EA30000}"/>
    <cellStyle name="Normal 76 4 3 2 2 3" xfId="29624" xr:uid="{00000000-0005-0000-0000-00001FA30000}"/>
    <cellStyle name="Normal 76 4 3 2 3" xfId="9506" xr:uid="{00000000-0005-0000-0000-000020A30000}"/>
    <cellStyle name="Normal 76 4 3 2 3 2" xfId="39831" xr:uid="{00000000-0005-0000-0000-000021A30000}"/>
    <cellStyle name="Normal 76 4 3 2 3 3" xfId="24607" xr:uid="{00000000-0005-0000-0000-000022A30000}"/>
    <cellStyle name="Normal 76 4 3 2 4" xfId="34818" xr:uid="{00000000-0005-0000-0000-000023A30000}"/>
    <cellStyle name="Normal 76 4 3 2 5" xfId="19594" xr:uid="{00000000-0005-0000-0000-000024A30000}"/>
    <cellStyle name="Normal 76 4 3 3" xfId="6145" xr:uid="{00000000-0005-0000-0000-000025A30000}"/>
    <cellStyle name="Normal 76 4 3 3 2" xfId="16197" xr:uid="{00000000-0005-0000-0000-000026A30000}"/>
    <cellStyle name="Normal 76 4 3 3 2 2" xfId="46519" xr:uid="{00000000-0005-0000-0000-000027A30000}"/>
    <cellStyle name="Normal 76 4 3 3 2 3" xfId="31295" xr:uid="{00000000-0005-0000-0000-000028A30000}"/>
    <cellStyle name="Normal 76 4 3 3 3" xfId="11177" xr:uid="{00000000-0005-0000-0000-000029A30000}"/>
    <cellStyle name="Normal 76 4 3 3 3 2" xfId="41502" xr:uid="{00000000-0005-0000-0000-00002AA30000}"/>
    <cellStyle name="Normal 76 4 3 3 3 3" xfId="26278" xr:uid="{00000000-0005-0000-0000-00002BA30000}"/>
    <cellStyle name="Normal 76 4 3 3 4" xfId="36489" xr:uid="{00000000-0005-0000-0000-00002CA30000}"/>
    <cellStyle name="Normal 76 4 3 3 5" xfId="21265" xr:uid="{00000000-0005-0000-0000-00002DA30000}"/>
    <cellStyle name="Normal 76 4 3 4" xfId="12855" xr:uid="{00000000-0005-0000-0000-00002EA30000}"/>
    <cellStyle name="Normal 76 4 3 4 2" xfId="43177" xr:uid="{00000000-0005-0000-0000-00002FA30000}"/>
    <cellStyle name="Normal 76 4 3 4 3" xfId="27953" xr:uid="{00000000-0005-0000-0000-000030A30000}"/>
    <cellStyle name="Normal 76 4 3 5" xfId="7834" xr:uid="{00000000-0005-0000-0000-000031A30000}"/>
    <cellStyle name="Normal 76 4 3 5 2" xfId="38160" xr:uid="{00000000-0005-0000-0000-000032A30000}"/>
    <cellStyle name="Normal 76 4 3 5 3" xfId="22936" xr:uid="{00000000-0005-0000-0000-000033A30000}"/>
    <cellStyle name="Normal 76 4 3 6" xfId="33148" xr:uid="{00000000-0005-0000-0000-000034A30000}"/>
    <cellStyle name="Normal 76 4 3 7" xfId="17923" xr:uid="{00000000-0005-0000-0000-000035A30000}"/>
    <cellStyle name="Normal 76 4 4" xfId="3616" xr:uid="{00000000-0005-0000-0000-000036A30000}"/>
    <cellStyle name="Normal 76 4 4 2" xfId="13690" xr:uid="{00000000-0005-0000-0000-000037A30000}"/>
    <cellStyle name="Normal 76 4 4 2 2" xfId="44012" xr:uid="{00000000-0005-0000-0000-000038A30000}"/>
    <cellStyle name="Normal 76 4 4 2 3" xfId="28788" xr:uid="{00000000-0005-0000-0000-000039A30000}"/>
    <cellStyle name="Normal 76 4 4 3" xfId="8670" xr:uid="{00000000-0005-0000-0000-00003AA30000}"/>
    <cellStyle name="Normal 76 4 4 3 2" xfId="38995" xr:uid="{00000000-0005-0000-0000-00003BA30000}"/>
    <cellStyle name="Normal 76 4 4 3 3" xfId="23771" xr:uid="{00000000-0005-0000-0000-00003CA30000}"/>
    <cellStyle name="Normal 76 4 4 4" xfId="33982" xr:uid="{00000000-0005-0000-0000-00003DA30000}"/>
    <cellStyle name="Normal 76 4 4 5" xfId="18758" xr:uid="{00000000-0005-0000-0000-00003EA30000}"/>
    <cellStyle name="Normal 76 4 5" xfId="5309" xr:uid="{00000000-0005-0000-0000-00003FA30000}"/>
    <cellStyle name="Normal 76 4 5 2" xfId="15361" xr:uid="{00000000-0005-0000-0000-000040A30000}"/>
    <cellStyle name="Normal 76 4 5 2 2" xfId="45683" xr:uid="{00000000-0005-0000-0000-000041A30000}"/>
    <cellStyle name="Normal 76 4 5 2 3" xfId="30459" xr:uid="{00000000-0005-0000-0000-000042A30000}"/>
    <cellStyle name="Normal 76 4 5 3" xfId="10341" xr:uid="{00000000-0005-0000-0000-000043A30000}"/>
    <cellStyle name="Normal 76 4 5 3 2" xfId="40666" xr:uid="{00000000-0005-0000-0000-000044A30000}"/>
    <cellStyle name="Normal 76 4 5 3 3" xfId="25442" xr:uid="{00000000-0005-0000-0000-000045A30000}"/>
    <cellStyle name="Normal 76 4 5 4" xfId="35653" xr:uid="{00000000-0005-0000-0000-000046A30000}"/>
    <cellStyle name="Normal 76 4 5 5" xfId="20429" xr:uid="{00000000-0005-0000-0000-000047A30000}"/>
    <cellStyle name="Normal 76 4 6" xfId="12019" xr:uid="{00000000-0005-0000-0000-000048A30000}"/>
    <cellStyle name="Normal 76 4 6 2" xfId="42341" xr:uid="{00000000-0005-0000-0000-000049A30000}"/>
    <cellStyle name="Normal 76 4 6 3" xfId="27117" xr:uid="{00000000-0005-0000-0000-00004AA30000}"/>
    <cellStyle name="Normal 76 4 7" xfId="6998" xr:uid="{00000000-0005-0000-0000-00004BA30000}"/>
    <cellStyle name="Normal 76 4 7 2" xfId="37324" xr:uid="{00000000-0005-0000-0000-00004CA30000}"/>
    <cellStyle name="Normal 76 4 7 3" xfId="22100" xr:uid="{00000000-0005-0000-0000-00004DA30000}"/>
    <cellStyle name="Normal 76 4 8" xfId="32312" xr:uid="{00000000-0005-0000-0000-00004EA30000}"/>
    <cellStyle name="Normal 76 4 9" xfId="17087" xr:uid="{00000000-0005-0000-0000-00004FA30000}"/>
    <cellStyle name="Normal 76 5" xfId="2132" xr:uid="{00000000-0005-0000-0000-000050A30000}"/>
    <cellStyle name="Normal 76 5 2" xfId="2973" xr:uid="{00000000-0005-0000-0000-000051A30000}"/>
    <cellStyle name="Normal 76 5 2 2" xfId="4663" xr:uid="{00000000-0005-0000-0000-000052A30000}"/>
    <cellStyle name="Normal 76 5 2 2 2" xfId="14736" xr:uid="{00000000-0005-0000-0000-000053A30000}"/>
    <cellStyle name="Normal 76 5 2 2 2 2" xfId="45058" xr:uid="{00000000-0005-0000-0000-000054A30000}"/>
    <cellStyle name="Normal 76 5 2 2 2 3" xfId="29834" xr:uid="{00000000-0005-0000-0000-000055A30000}"/>
    <cellStyle name="Normal 76 5 2 2 3" xfId="9716" xr:uid="{00000000-0005-0000-0000-000056A30000}"/>
    <cellStyle name="Normal 76 5 2 2 3 2" xfId="40041" xr:uid="{00000000-0005-0000-0000-000057A30000}"/>
    <cellStyle name="Normal 76 5 2 2 3 3" xfId="24817" xr:uid="{00000000-0005-0000-0000-000058A30000}"/>
    <cellStyle name="Normal 76 5 2 2 4" xfId="35028" xr:uid="{00000000-0005-0000-0000-000059A30000}"/>
    <cellStyle name="Normal 76 5 2 2 5" xfId="19804" xr:uid="{00000000-0005-0000-0000-00005AA30000}"/>
    <cellStyle name="Normal 76 5 2 3" xfId="6355" xr:uid="{00000000-0005-0000-0000-00005BA30000}"/>
    <cellStyle name="Normal 76 5 2 3 2" xfId="16407" xr:uid="{00000000-0005-0000-0000-00005CA30000}"/>
    <cellStyle name="Normal 76 5 2 3 2 2" xfId="46729" xr:uid="{00000000-0005-0000-0000-00005DA30000}"/>
    <cellStyle name="Normal 76 5 2 3 2 3" xfId="31505" xr:uid="{00000000-0005-0000-0000-00005EA30000}"/>
    <cellStyle name="Normal 76 5 2 3 3" xfId="11387" xr:uid="{00000000-0005-0000-0000-00005FA30000}"/>
    <cellStyle name="Normal 76 5 2 3 3 2" xfId="41712" xr:uid="{00000000-0005-0000-0000-000060A30000}"/>
    <cellStyle name="Normal 76 5 2 3 3 3" xfId="26488" xr:uid="{00000000-0005-0000-0000-000061A30000}"/>
    <cellStyle name="Normal 76 5 2 3 4" xfId="36699" xr:uid="{00000000-0005-0000-0000-000062A30000}"/>
    <cellStyle name="Normal 76 5 2 3 5" xfId="21475" xr:uid="{00000000-0005-0000-0000-000063A30000}"/>
    <cellStyle name="Normal 76 5 2 4" xfId="13065" xr:uid="{00000000-0005-0000-0000-000064A30000}"/>
    <cellStyle name="Normal 76 5 2 4 2" xfId="43387" xr:uid="{00000000-0005-0000-0000-000065A30000}"/>
    <cellStyle name="Normal 76 5 2 4 3" xfId="28163" xr:uid="{00000000-0005-0000-0000-000066A30000}"/>
    <cellStyle name="Normal 76 5 2 5" xfId="8044" xr:uid="{00000000-0005-0000-0000-000067A30000}"/>
    <cellStyle name="Normal 76 5 2 5 2" xfId="38370" xr:uid="{00000000-0005-0000-0000-000068A30000}"/>
    <cellStyle name="Normal 76 5 2 5 3" xfId="23146" xr:uid="{00000000-0005-0000-0000-000069A30000}"/>
    <cellStyle name="Normal 76 5 2 6" xfId="33358" xr:uid="{00000000-0005-0000-0000-00006AA30000}"/>
    <cellStyle name="Normal 76 5 2 7" xfId="18133" xr:uid="{00000000-0005-0000-0000-00006BA30000}"/>
    <cellStyle name="Normal 76 5 3" xfId="3826" xr:uid="{00000000-0005-0000-0000-00006CA30000}"/>
    <cellStyle name="Normal 76 5 3 2" xfId="13900" xr:uid="{00000000-0005-0000-0000-00006DA30000}"/>
    <cellStyle name="Normal 76 5 3 2 2" xfId="44222" xr:uid="{00000000-0005-0000-0000-00006EA30000}"/>
    <cellStyle name="Normal 76 5 3 2 3" xfId="28998" xr:uid="{00000000-0005-0000-0000-00006FA30000}"/>
    <cellStyle name="Normal 76 5 3 3" xfId="8880" xr:uid="{00000000-0005-0000-0000-000070A30000}"/>
    <cellStyle name="Normal 76 5 3 3 2" xfId="39205" xr:uid="{00000000-0005-0000-0000-000071A30000}"/>
    <cellStyle name="Normal 76 5 3 3 3" xfId="23981" xr:uid="{00000000-0005-0000-0000-000072A30000}"/>
    <cellStyle name="Normal 76 5 3 4" xfId="34192" xr:uid="{00000000-0005-0000-0000-000073A30000}"/>
    <cellStyle name="Normal 76 5 3 5" xfId="18968" xr:uid="{00000000-0005-0000-0000-000074A30000}"/>
    <cellStyle name="Normal 76 5 4" xfId="5519" xr:uid="{00000000-0005-0000-0000-000075A30000}"/>
    <cellStyle name="Normal 76 5 4 2" xfId="15571" xr:uid="{00000000-0005-0000-0000-000076A30000}"/>
    <cellStyle name="Normal 76 5 4 2 2" xfId="45893" xr:uid="{00000000-0005-0000-0000-000077A30000}"/>
    <cellStyle name="Normal 76 5 4 2 3" xfId="30669" xr:uid="{00000000-0005-0000-0000-000078A30000}"/>
    <cellStyle name="Normal 76 5 4 3" xfId="10551" xr:uid="{00000000-0005-0000-0000-000079A30000}"/>
    <cellStyle name="Normal 76 5 4 3 2" xfId="40876" xr:uid="{00000000-0005-0000-0000-00007AA30000}"/>
    <cellStyle name="Normal 76 5 4 3 3" xfId="25652" xr:uid="{00000000-0005-0000-0000-00007BA30000}"/>
    <cellStyle name="Normal 76 5 4 4" xfId="35863" xr:uid="{00000000-0005-0000-0000-00007CA30000}"/>
    <cellStyle name="Normal 76 5 4 5" xfId="20639" xr:uid="{00000000-0005-0000-0000-00007DA30000}"/>
    <cellStyle name="Normal 76 5 5" xfId="12229" xr:uid="{00000000-0005-0000-0000-00007EA30000}"/>
    <cellStyle name="Normal 76 5 5 2" xfId="42551" xr:uid="{00000000-0005-0000-0000-00007FA30000}"/>
    <cellStyle name="Normal 76 5 5 3" xfId="27327" xr:uid="{00000000-0005-0000-0000-000080A30000}"/>
    <cellStyle name="Normal 76 5 6" xfId="7208" xr:uid="{00000000-0005-0000-0000-000081A30000}"/>
    <cellStyle name="Normal 76 5 6 2" xfId="37534" xr:uid="{00000000-0005-0000-0000-000082A30000}"/>
    <cellStyle name="Normal 76 5 6 3" xfId="22310" xr:uid="{00000000-0005-0000-0000-000083A30000}"/>
    <cellStyle name="Normal 76 5 7" xfId="32522" xr:uid="{00000000-0005-0000-0000-000084A30000}"/>
    <cellStyle name="Normal 76 5 8" xfId="17297" xr:uid="{00000000-0005-0000-0000-000085A30000}"/>
    <cellStyle name="Normal 76 6" xfId="2553" xr:uid="{00000000-0005-0000-0000-000086A30000}"/>
    <cellStyle name="Normal 76 6 2" xfId="4245" xr:uid="{00000000-0005-0000-0000-000087A30000}"/>
    <cellStyle name="Normal 76 6 2 2" xfId="14318" xr:uid="{00000000-0005-0000-0000-000088A30000}"/>
    <cellStyle name="Normal 76 6 2 2 2" xfId="44640" xr:uid="{00000000-0005-0000-0000-000089A30000}"/>
    <cellStyle name="Normal 76 6 2 2 3" xfId="29416" xr:uid="{00000000-0005-0000-0000-00008AA30000}"/>
    <cellStyle name="Normal 76 6 2 3" xfId="9298" xr:uid="{00000000-0005-0000-0000-00008BA30000}"/>
    <cellStyle name="Normal 76 6 2 3 2" xfId="39623" xr:uid="{00000000-0005-0000-0000-00008CA30000}"/>
    <cellStyle name="Normal 76 6 2 3 3" xfId="24399" xr:uid="{00000000-0005-0000-0000-00008DA30000}"/>
    <cellStyle name="Normal 76 6 2 4" xfId="34610" xr:uid="{00000000-0005-0000-0000-00008EA30000}"/>
    <cellStyle name="Normal 76 6 2 5" xfId="19386" xr:uid="{00000000-0005-0000-0000-00008FA30000}"/>
    <cellStyle name="Normal 76 6 3" xfId="5937" xr:uid="{00000000-0005-0000-0000-000090A30000}"/>
    <cellStyle name="Normal 76 6 3 2" xfId="15989" xr:uid="{00000000-0005-0000-0000-000091A30000}"/>
    <cellStyle name="Normal 76 6 3 2 2" xfId="46311" xr:uid="{00000000-0005-0000-0000-000092A30000}"/>
    <cellStyle name="Normal 76 6 3 2 3" xfId="31087" xr:uid="{00000000-0005-0000-0000-000093A30000}"/>
    <cellStyle name="Normal 76 6 3 3" xfId="10969" xr:uid="{00000000-0005-0000-0000-000094A30000}"/>
    <cellStyle name="Normal 76 6 3 3 2" xfId="41294" xr:uid="{00000000-0005-0000-0000-000095A30000}"/>
    <cellStyle name="Normal 76 6 3 3 3" xfId="26070" xr:uid="{00000000-0005-0000-0000-000096A30000}"/>
    <cellStyle name="Normal 76 6 3 4" xfId="36281" xr:uid="{00000000-0005-0000-0000-000097A30000}"/>
    <cellStyle name="Normal 76 6 3 5" xfId="21057" xr:uid="{00000000-0005-0000-0000-000098A30000}"/>
    <cellStyle name="Normal 76 6 4" xfId="12647" xr:uid="{00000000-0005-0000-0000-000099A30000}"/>
    <cellStyle name="Normal 76 6 4 2" xfId="42969" xr:uid="{00000000-0005-0000-0000-00009AA30000}"/>
    <cellStyle name="Normal 76 6 4 3" xfId="27745" xr:uid="{00000000-0005-0000-0000-00009BA30000}"/>
    <cellStyle name="Normal 76 6 5" xfId="7626" xr:uid="{00000000-0005-0000-0000-00009CA30000}"/>
    <cellStyle name="Normal 76 6 5 2" xfId="37952" xr:uid="{00000000-0005-0000-0000-00009DA30000}"/>
    <cellStyle name="Normal 76 6 5 3" xfId="22728" xr:uid="{00000000-0005-0000-0000-00009EA30000}"/>
    <cellStyle name="Normal 76 6 6" xfId="32940" xr:uid="{00000000-0005-0000-0000-00009FA30000}"/>
    <cellStyle name="Normal 76 6 7" xfId="17715" xr:uid="{00000000-0005-0000-0000-0000A0A30000}"/>
    <cellStyle name="Normal 76 7" xfId="3405" xr:uid="{00000000-0005-0000-0000-0000A1A30000}"/>
    <cellStyle name="Normal 76 7 2" xfId="13482" xr:uid="{00000000-0005-0000-0000-0000A2A30000}"/>
    <cellStyle name="Normal 76 7 2 2" xfId="43804" xr:uid="{00000000-0005-0000-0000-0000A3A30000}"/>
    <cellStyle name="Normal 76 7 2 3" xfId="28580" xr:uid="{00000000-0005-0000-0000-0000A4A30000}"/>
    <cellStyle name="Normal 76 7 3" xfId="8462" xr:uid="{00000000-0005-0000-0000-0000A5A30000}"/>
    <cellStyle name="Normal 76 7 3 2" xfId="38787" xr:uid="{00000000-0005-0000-0000-0000A6A30000}"/>
    <cellStyle name="Normal 76 7 3 3" xfId="23563" xr:uid="{00000000-0005-0000-0000-0000A7A30000}"/>
    <cellStyle name="Normal 76 7 4" xfId="33774" xr:uid="{00000000-0005-0000-0000-0000A8A30000}"/>
    <cellStyle name="Normal 76 7 5" xfId="18550" xr:uid="{00000000-0005-0000-0000-0000A9A30000}"/>
    <cellStyle name="Normal 76 8" xfId="5099" xr:uid="{00000000-0005-0000-0000-0000AAA30000}"/>
    <cellStyle name="Normal 76 8 2" xfId="15153" xr:uid="{00000000-0005-0000-0000-0000ABA30000}"/>
    <cellStyle name="Normal 76 8 2 2" xfId="45475" xr:uid="{00000000-0005-0000-0000-0000ACA30000}"/>
    <cellStyle name="Normal 76 8 2 3" xfId="30251" xr:uid="{00000000-0005-0000-0000-0000ADA30000}"/>
    <cellStyle name="Normal 76 8 3" xfId="10133" xr:uid="{00000000-0005-0000-0000-0000AEA30000}"/>
    <cellStyle name="Normal 76 8 3 2" xfId="40458" xr:uid="{00000000-0005-0000-0000-0000AFA30000}"/>
    <cellStyle name="Normal 76 8 3 3" xfId="25234" xr:uid="{00000000-0005-0000-0000-0000B0A30000}"/>
    <cellStyle name="Normal 76 8 4" xfId="35445" xr:uid="{00000000-0005-0000-0000-0000B1A30000}"/>
    <cellStyle name="Normal 76 8 5" xfId="20221" xr:uid="{00000000-0005-0000-0000-0000B2A30000}"/>
    <cellStyle name="Normal 76 9" xfId="11809" xr:uid="{00000000-0005-0000-0000-0000B3A30000}"/>
    <cellStyle name="Normal 76 9 2" xfId="42133" xr:uid="{00000000-0005-0000-0000-0000B4A30000}"/>
    <cellStyle name="Normal 76 9 3" xfId="26909" xr:uid="{00000000-0005-0000-0000-0000B5A30000}"/>
    <cellStyle name="Normal 77" xfId="1161" xr:uid="{00000000-0005-0000-0000-0000B6A30000}"/>
    <cellStyle name="Normal 77 2" xfId="47319" xr:uid="{00000000-0005-0000-0000-0000B7A30000}"/>
    <cellStyle name="Normal 78" xfId="1052" xr:uid="{00000000-0005-0000-0000-0000B8A30000}"/>
    <cellStyle name="Normal 78 10" xfId="6737" xr:uid="{00000000-0005-0000-0000-0000B9A30000}"/>
    <cellStyle name="Normal 78 10 2" xfId="37067" xr:uid="{00000000-0005-0000-0000-0000BAA30000}"/>
    <cellStyle name="Normal 78 10 3" xfId="21843" xr:uid="{00000000-0005-0000-0000-0000BBA30000}"/>
    <cellStyle name="Normal 78 10 4" xfId="47252" xr:uid="{00000000-0005-0000-0000-0000BCA30000}"/>
    <cellStyle name="Normal 78 11" xfId="32059" xr:uid="{00000000-0005-0000-0000-0000BDA30000}"/>
    <cellStyle name="Normal 78 12" xfId="16828" xr:uid="{00000000-0005-0000-0000-0000BEA30000}"/>
    <cellStyle name="Normal 78 13" xfId="47320" xr:uid="{00000000-0005-0000-0000-0000BFA30000}"/>
    <cellStyle name="Normal 78 2" xfId="1702" xr:uid="{00000000-0005-0000-0000-0000C0A30000}"/>
    <cellStyle name="Normal 78 2 10" xfId="32112" xr:uid="{00000000-0005-0000-0000-0000C1A30000}"/>
    <cellStyle name="Normal 78 2 11" xfId="16882" xr:uid="{00000000-0005-0000-0000-0000C2A30000}"/>
    <cellStyle name="Normal 78 2 2" xfId="1811" xr:uid="{00000000-0005-0000-0000-0000C3A30000}"/>
    <cellStyle name="Normal 78 2 2 10" xfId="16986" xr:uid="{00000000-0005-0000-0000-0000C4A30000}"/>
    <cellStyle name="Normal 78 2 2 2" xfId="2028" xr:uid="{00000000-0005-0000-0000-0000C5A30000}"/>
    <cellStyle name="Normal 78 2 2 2 2" xfId="2449" xr:uid="{00000000-0005-0000-0000-0000C6A30000}"/>
    <cellStyle name="Normal 78 2 2 2 2 2" xfId="3288" xr:uid="{00000000-0005-0000-0000-0000C7A30000}"/>
    <cellStyle name="Normal 78 2 2 2 2 2 2" xfId="4978" xr:uid="{00000000-0005-0000-0000-0000C8A30000}"/>
    <cellStyle name="Normal 78 2 2 2 2 2 2 2" xfId="15051" xr:uid="{00000000-0005-0000-0000-0000C9A30000}"/>
    <cellStyle name="Normal 78 2 2 2 2 2 2 2 2" xfId="45373" xr:uid="{00000000-0005-0000-0000-0000CAA30000}"/>
    <cellStyle name="Normal 78 2 2 2 2 2 2 2 3" xfId="30149" xr:uid="{00000000-0005-0000-0000-0000CBA30000}"/>
    <cellStyle name="Normal 78 2 2 2 2 2 2 3" xfId="10031" xr:uid="{00000000-0005-0000-0000-0000CCA30000}"/>
    <cellStyle name="Normal 78 2 2 2 2 2 2 3 2" xfId="40356" xr:uid="{00000000-0005-0000-0000-0000CDA30000}"/>
    <cellStyle name="Normal 78 2 2 2 2 2 2 3 3" xfId="25132" xr:uid="{00000000-0005-0000-0000-0000CEA30000}"/>
    <cellStyle name="Normal 78 2 2 2 2 2 2 4" xfId="35343" xr:uid="{00000000-0005-0000-0000-0000CFA30000}"/>
    <cellStyle name="Normal 78 2 2 2 2 2 2 5" xfId="20119" xr:uid="{00000000-0005-0000-0000-0000D0A30000}"/>
    <cellStyle name="Normal 78 2 2 2 2 2 3" xfId="6670" xr:uid="{00000000-0005-0000-0000-0000D1A30000}"/>
    <cellStyle name="Normal 78 2 2 2 2 2 3 2" xfId="16722" xr:uid="{00000000-0005-0000-0000-0000D2A30000}"/>
    <cellStyle name="Normal 78 2 2 2 2 2 3 2 2" xfId="47044" xr:uid="{00000000-0005-0000-0000-0000D3A30000}"/>
    <cellStyle name="Normal 78 2 2 2 2 2 3 2 3" xfId="31820" xr:uid="{00000000-0005-0000-0000-0000D4A30000}"/>
    <cellStyle name="Normal 78 2 2 2 2 2 3 3" xfId="11702" xr:uid="{00000000-0005-0000-0000-0000D5A30000}"/>
    <cellStyle name="Normal 78 2 2 2 2 2 3 3 2" xfId="42027" xr:uid="{00000000-0005-0000-0000-0000D6A30000}"/>
    <cellStyle name="Normal 78 2 2 2 2 2 3 3 3" xfId="26803" xr:uid="{00000000-0005-0000-0000-0000D7A30000}"/>
    <cellStyle name="Normal 78 2 2 2 2 2 3 4" xfId="37014" xr:uid="{00000000-0005-0000-0000-0000D8A30000}"/>
    <cellStyle name="Normal 78 2 2 2 2 2 3 5" xfId="21790" xr:uid="{00000000-0005-0000-0000-0000D9A30000}"/>
    <cellStyle name="Normal 78 2 2 2 2 2 4" xfId="13380" xr:uid="{00000000-0005-0000-0000-0000DAA30000}"/>
    <cellStyle name="Normal 78 2 2 2 2 2 4 2" xfId="43702" xr:uid="{00000000-0005-0000-0000-0000DBA30000}"/>
    <cellStyle name="Normal 78 2 2 2 2 2 4 3" xfId="28478" xr:uid="{00000000-0005-0000-0000-0000DCA30000}"/>
    <cellStyle name="Normal 78 2 2 2 2 2 5" xfId="8359" xr:uid="{00000000-0005-0000-0000-0000DDA30000}"/>
    <cellStyle name="Normal 78 2 2 2 2 2 5 2" xfId="38685" xr:uid="{00000000-0005-0000-0000-0000DEA30000}"/>
    <cellStyle name="Normal 78 2 2 2 2 2 5 3" xfId="23461" xr:uid="{00000000-0005-0000-0000-0000DFA30000}"/>
    <cellStyle name="Normal 78 2 2 2 2 2 6" xfId="33673" xr:uid="{00000000-0005-0000-0000-0000E0A30000}"/>
    <cellStyle name="Normal 78 2 2 2 2 2 7" xfId="18448" xr:uid="{00000000-0005-0000-0000-0000E1A30000}"/>
    <cellStyle name="Normal 78 2 2 2 2 3" xfId="4141" xr:uid="{00000000-0005-0000-0000-0000E2A30000}"/>
    <cellStyle name="Normal 78 2 2 2 2 3 2" xfId="14215" xr:uid="{00000000-0005-0000-0000-0000E3A30000}"/>
    <cellStyle name="Normal 78 2 2 2 2 3 2 2" xfId="44537" xr:uid="{00000000-0005-0000-0000-0000E4A30000}"/>
    <cellStyle name="Normal 78 2 2 2 2 3 2 3" xfId="29313" xr:uid="{00000000-0005-0000-0000-0000E5A30000}"/>
    <cellStyle name="Normal 78 2 2 2 2 3 3" xfId="9195" xr:uid="{00000000-0005-0000-0000-0000E6A30000}"/>
    <cellStyle name="Normal 78 2 2 2 2 3 3 2" xfId="39520" xr:uid="{00000000-0005-0000-0000-0000E7A30000}"/>
    <cellStyle name="Normal 78 2 2 2 2 3 3 3" xfId="24296" xr:uid="{00000000-0005-0000-0000-0000E8A30000}"/>
    <cellStyle name="Normal 78 2 2 2 2 3 4" xfId="34507" xr:uid="{00000000-0005-0000-0000-0000E9A30000}"/>
    <cellStyle name="Normal 78 2 2 2 2 3 5" xfId="19283" xr:uid="{00000000-0005-0000-0000-0000EAA30000}"/>
    <cellStyle name="Normal 78 2 2 2 2 4" xfId="5834" xr:uid="{00000000-0005-0000-0000-0000EBA30000}"/>
    <cellStyle name="Normal 78 2 2 2 2 4 2" xfId="15886" xr:uid="{00000000-0005-0000-0000-0000ECA30000}"/>
    <cellStyle name="Normal 78 2 2 2 2 4 2 2" xfId="46208" xr:uid="{00000000-0005-0000-0000-0000EDA30000}"/>
    <cellStyle name="Normal 78 2 2 2 2 4 2 3" xfId="30984" xr:uid="{00000000-0005-0000-0000-0000EEA30000}"/>
    <cellStyle name="Normal 78 2 2 2 2 4 3" xfId="10866" xr:uid="{00000000-0005-0000-0000-0000EFA30000}"/>
    <cellStyle name="Normal 78 2 2 2 2 4 3 2" xfId="41191" xr:uid="{00000000-0005-0000-0000-0000F0A30000}"/>
    <cellStyle name="Normal 78 2 2 2 2 4 3 3" xfId="25967" xr:uid="{00000000-0005-0000-0000-0000F1A30000}"/>
    <cellStyle name="Normal 78 2 2 2 2 4 4" xfId="36178" xr:uid="{00000000-0005-0000-0000-0000F2A30000}"/>
    <cellStyle name="Normal 78 2 2 2 2 4 5" xfId="20954" xr:uid="{00000000-0005-0000-0000-0000F3A30000}"/>
    <cellStyle name="Normal 78 2 2 2 2 5" xfId="12544" xr:uid="{00000000-0005-0000-0000-0000F4A30000}"/>
    <cellStyle name="Normal 78 2 2 2 2 5 2" xfId="42866" xr:uid="{00000000-0005-0000-0000-0000F5A30000}"/>
    <cellStyle name="Normal 78 2 2 2 2 5 3" xfId="27642" xr:uid="{00000000-0005-0000-0000-0000F6A30000}"/>
    <cellStyle name="Normal 78 2 2 2 2 6" xfId="7523" xr:uid="{00000000-0005-0000-0000-0000F7A30000}"/>
    <cellStyle name="Normal 78 2 2 2 2 6 2" xfId="37849" xr:uid="{00000000-0005-0000-0000-0000F8A30000}"/>
    <cellStyle name="Normal 78 2 2 2 2 6 3" xfId="22625" xr:uid="{00000000-0005-0000-0000-0000F9A30000}"/>
    <cellStyle name="Normal 78 2 2 2 2 7" xfId="32837" xr:uid="{00000000-0005-0000-0000-0000FAA30000}"/>
    <cellStyle name="Normal 78 2 2 2 2 8" xfId="17612" xr:uid="{00000000-0005-0000-0000-0000FBA30000}"/>
    <cellStyle name="Normal 78 2 2 2 3" xfId="2870" xr:uid="{00000000-0005-0000-0000-0000FCA30000}"/>
    <cellStyle name="Normal 78 2 2 2 3 2" xfId="4560" xr:uid="{00000000-0005-0000-0000-0000FDA30000}"/>
    <cellStyle name="Normal 78 2 2 2 3 2 2" xfId="14633" xr:uid="{00000000-0005-0000-0000-0000FEA30000}"/>
    <cellStyle name="Normal 78 2 2 2 3 2 2 2" xfId="44955" xr:uid="{00000000-0005-0000-0000-0000FFA30000}"/>
    <cellStyle name="Normal 78 2 2 2 3 2 2 3" xfId="29731" xr:uid="{00000000-0005-0000-0000-000000A40000}"/>
    <cellStyle name="Normal 78 2 2 2 3 2 3" xfId="9613" xr:uid="{00000000-0005-0000-0000-000001A40000}"/>
    <cellStyle name="Normal 78 2 2 2 3 2 3 2" xfId="39938" xr:uid="{00000000-0005-0000-0000-000002A40000}"/>
    <cellStyle name="Normal 78 2 2 2 3 2 3 3" xfId="24714" xr:uid="{00000000-0005-0000-0000-000003A40000}"/>
    <cellStyle name="Normal 78 2 2 2 3 2 4" xfId="34925" xr:uid="{00000000-0005-0000-0000-000004A40000}"/>
    <cellStyle name="Normal 78 2 2 2 3 2 5" xfId="19701" xr:uid="{00000000-0005-0000-0000-000005A40000}"/>
    <cellStyle name="Normal 78 2 2 2 3 3" xfId="6252" xr:uid="{00000000-0005-0000-0000-000006A40000}"/>
    <cellStyle name="Normal 78 2 2 2 3 3 2" xfId="16304" xr:uid="{00000000-0005-0000-0000-000007A40000}"/>
    <cellStyle name="Normal 78 2 2 2 3 3 2 2" xfId="46626" xr:uid="{00000000-0005-0000-0000-000008A40000}"/>
    <cellStyle name="Normal 78 2 2 2 3 3 2 3" xfId="31402" xr:uid="{00000000-0005-0000-0000-000009A40000}"/>
    <cellStyle name="Normal 78 2 2 2 3 3 3" xfId="11284" xr:uid="{00000000-0005-0000-0000-00000AA40000}"/>
    <cellStyle name="Normal 78 2 2 2 3 3 3 2" xfId="41609" xr:uid="{00000000-0005-0000-0000-00000BA40000}"/>
    <cellStyle name="Normal 78 2 2 2 3 3 3 3" xfId="26385" xr:uid="{00000000-0005-0000-0000-00000CA40000}"/>
    <cellStyle name="Normal 78 2 2 2 3 3 4" xfId="36596" xr:uid="{00000000-0005-0000-0000-00000DA40000}"/>
    <cellStyle name="Normal 78 2 2 2 3 3 5" xfId="21372" xr:uid="{00000000-0005-0000-0000-00000EA40000}"/>
    <cellStyle name="Normal 78 2 2 2 3 4" xfId="12962" xr:uid="{00000000-0005-0000-0000-00000FA40000}"/>
    <cellStyle name="Normal 78 2 2 2 3 4 2" xfId="43284" xr:uid="{00000000-0005-0000-0000-000010A40000}"/>
    <cellStyle name="Normal 78 2 2 2 3 4 3" xfId="28060" xr:uid="{00000000-0005-0000-0000-000011A40000}"/>
    <cellStyle name="Normal 78 2 2 2 3 5" xfId="7941" xr:uid="{00000000-0005-0000-0000-000012A40000}"/>
    <cellStyle name="Normal 78 2 2 2 3 5 2" xfId="38267" xr:uid="{00000000-0005-0000-0000-000013A40000}"/>
    <cellStyle name="Normal 78 2 2 2 3 5 3" xfId="23043" xr:uid="{00000000-0005-0000-0000-000014A40000}"/>
    <cellStyle name="Normal 78 2 2 2 3 6" xfId="33255" xr:uid="{00000000-0005-0000-0000-000015A40000}"/>
    <cellStyle name="Normal 78 2 2 2 3 7" xfId="18030" xr:uid="{00000000-0005-0000-0000-000016A40000}"/>
    <cellStyle name="Normal 78 2 2 2 4" xfId="3723" xr:uid="{00000000-0005-0000-0000-000017A40000}"/>
    <cellStyle name="Normal 78 2 2 2 4 2" xfId="13797" xr:uid="{00000000-0005-0000-0000-000018A40000}"/>
    <cellStyle name="Normal 78 2 2 2 4 2 2" xfId="44119" xr:uid="{00000000-0005-0000-0000-000019A40000}"/>
    <cellStyle name="Normal 78 2 2 2 4 2 3" xfId="28895" xr:uid="{00000000-0005-0000-0000-00001AA40000}"/>
    <cellStyle name="Normal 78 2 2 2 4 3" xfId="8777" xr:uid="{00000000-0005-0000-0000-00001BA40000}"/>
    <cellStyle name="Normal 78 2 2 2 4 3 2" xfId="39102" xr:uid="{00000000-0005-0000-0000-00001CA40000}"/>
    <cellStyle name="Normal 78 2 2 2 4 3 3" xfId="23878" xr:uid="{00000000-0005-0000-0000-00001DA40000}"/>
    <cellStyle name="Normal 78 2 2 2 4 4" xfId="34089" xr:uid="{00000000-0005-0000-0000-00001EA40000}"/>
    <cellStyle name="Normal 78 2 2 2 4 5" xfId="18865" xr:uid="{00000000-0005-0000-0000-00001FA40000}"/>
    <cellStyle name="Normal 78 2 2 2 5" xfId="5416" xr:uid="{00000000-0005-0000-0000-000020A40000}"/>
    <cellStyle name="Normal 78 2 2 2 5 2" xfId="15468" xr:uid="{00000000-0005-0000-0000-000021A40000}"/>
    <cellStyle name="Normal 78 2 2 2 5 2 2" xfId="45790" xr:uid="{00000000-0005-0000-0000-000022A40000}"/>
    <cellStyle name="Normal 78 2 2 2 5 2 3" xfId="30566" xr:uid="{00000000-0005-0000-0000-000023A40000}"/>
    <cellStyle name="Normal 78 2 2 2 5 3" xfId="10448" xr:uid="{00000000-0005-0000-0000-000024A40000}"/>
    <cellStyle name="Normal 78 2 2 2 5 3 2" xfId="40773" xr:uid="{00000000-0005-0000-0000-000025A40000}"/>
    <cellStyle name="Normal 78 2 2 2 5 3 3" xfId="25549" xr:uid="{00000000-0005-0000-0000-000026A40000}"/>
    <cellStyle name="Normal 78 2 2 2 5 4" xfId="35760" xr:uid="{00000000-0005-0000-0000-000027A40000}"/>
    <cellStyle name="Normal 78 2 2 2 5 5" xfId="20536" xr:uid="{00000000-0005-0000-0000-000028A40000}"/>
    <cellStyle name="Normal 78 2 2 2 6" xfId="12126" xr:uid="{00000000-0005-0000-0000-000029A40000}"/>
    <cellStyle name="Normal 78 2 2 2 6 2" xfId="42448" xr:uid="{00000000-0005-0000-0000-00002AA40000}"/>
    <cellStyle name="Normal 78 2 2 2 6 3" xfId="27224" xr:uid="{00000000-0005-0000-0000-00002BA40000}"/>
    <cellStyle name="Normal 78 2 2 2 7" xfId="7105" xr:uid="{00000000-0005-0000-0000-00002CA40000}"/>
    <cellStyle name="Normal 78 2 2 2 7 2" xfId="37431" xr:uid="{00000000-0005-0000-0000-00002DA40000}"/>
    <cellStyle name="Normal 78 2 2 2 7 3" xfId="22207" xr:uid="{00000000-0005-0000-0000-00002EA40000}"/>
    <cellStyle name="Normal 78 2 2 2 8" xfId="32419" xr:uid="{00000000-0005-0000-0000-00002FA40000}"/>
    <cellStyle name="Normal 78 2 2 2 9" xfId="17194" xr:uid="{00000000-0005-0000-0000-000030A40000}"/>
    <cellStyle name="Normal 78 2 2 3" xfId="2241" xr:uid="{00000000-0005-0000-0000-000031A40000}"/>
    <cellStyle name="Normal 78 2 2 3 2" xfId="3080" xr:uid="{00000000-0005-0000-0000-000032A40000}"/>
    <cellStyle name="Normal 78 2 2 3 2 2" xfId="4770" xr:uid="{00000000-0005-0000-0000-000033A40000}"/>
    <cellStyle name="Normal 78 2 2 3 2 2 2" xfId="14843" xr:uid="{00000000-0005-0000-0000-000034A40000}"/>
    <cellStyle name="Normal 78 2 2 3 2 2 2 2" xfId="45165" xr:uid="{00000000-0005-0000-0000-000035A40000}"/>
    <cellStyle name="Normal 78 2 2 3 2 2 2 3" xfId="29941" xr:uid="{00000000-0005-0000-0000-000036A40000}"/>
    <cellStyle name="Normal 78 2 2 3 2 2 3" xfId="9823" xr:uid="{00000000-0005-0000-0000-000037A40000}"/>
    <cellStyle name="Normal 78 2 2 3 2 2 3 2" xfId="40148" xr:uid="{00000000-0005-0000-0000-000038A40000}"/>
    <cellStyle name="Normal 78 2 2 3 2 2 3 3" xfId="24924" xr:uid="{00000000-0005-0000-0000-000039A40000}"/>
    <cellStyle name="Normal 78 2 2 3 2 2 4" xfId="35135" xr:uid="{00000000-0005-0000-0000-00003AA40000}"/>
    <cellStyle name="Normal 78 2 2 3 2 2 5" xfId="19911" xr:uid="{00000000-0005-0000-0000-00003BA40000}"/>
    <cellStyle name="Normal 78 2 2 3 2 3" xfId="6462" xr:uid="{00000000-0005-0000-0000-00003CA40000}"/>
    <cellStyle name="Normal 78 2 2 3 2 3 2" xfId="16514" xr:uid="{00000000-0005-0000-0000-00003DA40000}"/>
    <cellStyle name="Normal 78 2 2 3 2 3 2 2" xfId="46836" xr:uid="{00000000-0005-0000-0000-00003EA40000}"/>
    <cellStyle name="Normal 78 2 2 3 2 3 2 3" xfId="31612" xr:uid="{00000000-0005-0000-0000-00003FA40000}"/>
    <cellStyle name="Normal 78 2 2 3 2 3 3" xfId="11494" xr:uid="{00000000-0005-0000-0000-000040A40000}"/>
    <cellStyle name="Normal 78 2 2 3 2 3 3 2" xfId="41819" xr:uid="{00000000-0005-0000-0000-000041A40000}"/>
    <cellStyle name="Normal 78 2 2 3 2 3 3 3" xfId="26595" xr:uid="{00000000-0005-0000-0000-000042A40000}"/>
    <cellStyle name="Normal 78 2 2 3 2 3 4" xfId="36806" xr:uid="{00000000-0005-0000-0000-000043A40000}"/>
    <cellStyle name="Normal 78 2 2 3 2 3 5" xfId="21582" xr:uid="{00000000-0005-0000-0000-000044A40000}"/>
    <cellStyle name="Normal 78 2 2 3 2 4" xfId="13172" xr:uid="{00000000-0005-0000-0000-000045A40000}"/>
    <cellStyle name="Normal 78 2 2 3 2 4 2" xfId="43494" xr:uid="{00000000-0005-0000-0000-000046A40000}"/>
    <cellStyle name="Normal 78 2 2 3 2 4 3" xfId="28270" xr:uid="{00000000-0005-0000-0000-000047A40000}"/>
    <cellStyle name="Normal 78 2 2 3 2 5" xfId="8151" xr:uid="{00000000-0005-0000-0000-000048A40000}"/>
    <cellStyle name="Normal 78 2 2 3 2 5 2" xfId="38477" xr:uid="{00000000-0005-0000-0000-000049A40000}"/>
    <cellStyle name="Normal 78 2 2 3 2 5 3" xfId="23253" xr:uid="{00000000-0005-0000-0000-00004AA40000}"/>
    <cellStyle name="Normal 78 2 2 3 2 6" xfId="33465" xr:uid="{00000000-0005-0000-0000-00004BA40000}"/>
    <cellStyle name="Normal 78 2 2 3 2 7" xfId="18240" xr:uid="{00000000-0005-0000-0000-00004CA40000}"/>
    <cellStyle name="Normal 78 2 2 3 3" xfId="3933" xr:uid="{00000000-0005-0000-0000-00004DA40000}"/>
    <cellStyle name="Normal 78 2 2 3 3 2" xfId="14007" xr:uid="{00000000-0005-0000-0000-00004EA40000}"/>
    <cellStyle name="Normal 78 2 2 3 3 2 2" xfId="44329" xr:uid="{00000000-0005-0000-0000-00004FA40000}"/>
    <cellStyle name="Normal 78 2 2 3 3 2 3" xfId="29105" xr:uid="{00000000-0005-0000-0000-000050A40000}"/>
    <cellStyle name="Normal 78 2 2 3 3 3" xfId="8987" xr:uid="{00000000-0005-0000-0000-000051A40000}"/>
    <cellStyle name="Normal 78 2 2 3 3 3 2" xfId="39312" xr:uid="{00000000-0005-0000-0000-000052A40000}"/>
    <cellStyle name="Normal 78 2 2 3 3 3 3" xfId="24088" xr:uid="{00000000-0005-0000-0000-000053A40000}"/>
    <cellStyle name="Normal 78 2 2 3 3 4" xfId="34299" xr:uid="{00000000-0005-0000-0000-000054A40000}"/>
    <cellStyle name="Normal 78 2 2 3 3 5" xfId="19075" xr:uid="{00000000-0005-0000-0000-000055A40000}"/>
    <cellStyle name="Normal 78 2 2 3 4" xfId="5626" xr:uid="{00000000-0005-0000-0000-000056A40000}"/>
    <cellStyle name="Normal 78 2 2 3 4 2" xfId="15678" xr:uid="{00000000-0005-0000-0000-000057A40000}"/>
    <cellStyle name="Normal 78 2 2 3 4 2 2" xfId="46000" xr:uid="{00000000-0005-0000-0000-000058A40000}"/>
    <cellStyle name="Normal 78 2 2 3 4 2 3" xfId="30776" xr:uid="{00000000-0005-0000-0000-000059A40000}"/>
    <cellStyle name="Normal 78 2 2 3 4 3" xfId="10658" xr:uid="{00000000-0005-0000-0000-00005AA40000}"/>
    <cellStyle name="Normal 78 2 2 3 4 3 2" xfId="40983" xr:uid="{00000000-0005-0000-0000-00005BA40000}"/>
    <cellStyle name="Normal 78 2 2 3 4 3 3" xfId="25759" xr:uid="{00000000-0005-0000-0000-00005CA40000}"/>
    <cellStyle name="Normal 78 2 2 3 4 4" xfId="35970" xr:uid="{00000000-0005-0000-0000-00005DA40000}"/>
    <cellStyle name="Normal 78 2 2 3 4 5" xfId="20746" xr:uid="{00000000-0005-0000-0000-00005EA40000}"/>
    <cellStyle name="Normal 78 2 2 3 5" xfId="12336" xr:uid="{00000000-0005-0000-0000-00005FA40000}"/>
    <cellStyle name="Normal 78 2 2 3 5 2" xfId="42658" xr:uid="{00000000-0005-0000-0000-000060A40000}"/>
    <cellStyle name="Normal 78 2 2 3 5 3" xfId="27434" xr:uid="{00000000-0005-0000-0000-000061A40000}"/>
    <cellStyle name="Normal 78 2 2 3 6" xfId="7315" xr:uid="{00000000-0005-0000-0000-000062A40000}"/>
    <cellStyle name="Normal 78 2 2 3 6 2" xfId="37641" xr:uid="{00000000-0005-0000-0000-000063A40000}"/>
    <cellStyle name="Normal 78 2 2 3 6 3" xfId="22417" xr:uid="{00000000-0005-0000-0000-000064A40000}"/>
    <cellStyle name="Normal 78 2 2 3 7" xfId="32629" xr:uid="{00000000-0005-0000-0000-000065A40000}"/>
    <cellStyle name="Normal 78 2 2 3 8" xfId="17404" xr:uid="{00000000-0005-0000-0000-000066A40000}"/>
    <cellStyle name="Normal 78 2 2 4" xfId="2662" xr:uid="{00000000-0005-0000-0000-000067A40000}"/>
    <cellStyle name="Normal 78 2 2 4 2" xfId="4352" xr:uid="{00000000-0005-0000-0000-000068A40000}"/>
    <cellStyle name="Normal 78 2 2 4 2 2" xfId="14425" xr:uid="{00000000-0005-0000-0000-000069A40000}"/>
    <cellStyle name="Normal 78 2 2 4 2 2 2" xfId="44747" xr:uid="{00000000-0005-0000-0000-00006AA40000}"/>
    <cellStyle name="Normal 78 2 2 4 2 2 3" xfId="29523" xr:uid="{00000000-0005-0000-0000-00006BA40000}"/>
    <cellStyle name="Normal 78 2 2 4 2 3" xfId="9405" xr:uid="{00000000-0005-0000-0000-00006CA40000}"/>
    <cellStyle name="Normal 78 2 2 4 2 3 2" xfId="39730" xr:uid="{00000000-0005-0000-0000-00006DA40000}"/>
    <cellStyle name="Normal 78 2 2 4 2 3 3" xfId="24506" xr:uid="{00000000-0005-0000-0000-00006EA40000}"/>
    <cellStyle name="Normal 78 2 2 4 2 4" xfId="34717" xr:uid="{00000000-0005-0000-0000-00006FA40000}"/>
    <cellStyle name="Normal 78 2 2 4 2 5" xfId="19493" xr:uid="{00000000-0005-0000-0000-000070A40000}"/>
    <cellStyle name="Normal 78 2 2 4 3" xfId="6044" xr:uid="{00000000-0005-0000-0000-000071A40000}"/>
    <cellStyle name="Normal 78 2 2 4 3 2" xfId="16096" xr:uid="{00000000-0005-0000-0000-000072A40000}"/>
    <cellStyle name="Normal 78 2 2 4 3 2 2" xfId="46418" xr:uid="{00000000-0005-0000-0000-000073A40000}"/>
    <cellStyle name="Normal 78 2 2 4 3 2 3" xfId="31194" xr:uid="{00000000-0005-0000-0000-000074A40000}"/>
    <cellStyle name="Normal 78 2 2 4 3 3" xfId="11076" xr:uid="{00000000-0005-0000-0000-000075A40000}"/>
    <cellStyle name="Normal 78 2 2 4 3 3 2" xfId="41401" xr:uid="{00000000-0005-0000-0000-000076A40000}"/>
    <cellStyle name="Normal 78 2 2 4 3 3 3" xfId="26177" xr:uid="{00000000-0005-0000-0000-000077A40000}"/>
    <cellStyle name="Normal 78 2 2 4 3 4" xfId="36388" xr:uid="{00000000-0005-0000-0000-000078A40000}"/>
    <cellStyle name="Normal 78 2 2 4 3 5" xfId="21164" xr:uid="{00000000-0005-0000-0000-000079A40000}"/>
    <cellStyle name="Normal 78 2 2 4 4" xfId="12754" xr:uid="{00000000-0005-0000-0000-00007AA40000}"/>
    <cellStyle name="Normal 78 2 2 4 4 2" xfId="43076" xr:uid="{00000000-0005-0000-0000-00007BA40000}"/>
    <cellStyle name="Normal 78 2 2 4 4 3" xfId="27852" xr:uid="{00000000-0005-0000-0000-00007CA40000}"/>
    <cellStyle name="Normal 78 2 2 4 5" xfId="7733" xr:uid="{00000000-0005-0000-0000-00007DA40000}"/>
    <cellStyle name="Normal 78 2 2 4 5 2" xfId="38059" xr:uid="{00000000-0005-0000-0000-00007EA40000}"/>
    <cellStyle name="Normal 78 2 2 4 5 3" xfId="22835" xr:uid="{00000000-0005-0000-0000-00007FA40000}"/>
    <cellStyle name="Normal 78 2 2 4 6" xfId="33047" xr:uid="{00000000-0005-0000-0000-000080A40000}"/>
    <cellStyle name="Normal 78 2 2 4 7" xfId="17822" xr:uid="{00000000-0005-0000-0000-000081A40000}"/>
    <cellStyle name="Normal 78 2 2 5" xfId="3515" xr:uid="{00000000-0005-0000-0000-000082A40000}"/>
    <cellStyle name="Normal 78 2 2 5 2" xfId="13589" xr:uid="{00000000-0005-0000-0000-000083A40000}"/>
    <cellStyle name="Normal 78 2 2 5 2 2" xfId="43911" xr:uid="{00000000-0005-0000-0000-000084A40000}"/>
    <cellStyle name="Normal 78 2 2 5 2 3" xfId="28687" xr:uid="{00000000-0005-0000-0000-000085A40000}"/>
    <cellStyle name="Normal 78 2 2 5 3" xfId="8569" xr:uid="{00000000-0005-0000-0000-000086A40000}"/>
    <cellStyle name="Normal 78 2 2 5 3 2" xfId="38894" xr:uid="{00000000-0005-0000-0000-000087A40000}"/>
    <cellStyle name="Normal 78 2 2 5 3 3" xfId="23670" xr:uid="{00000000-0005-0000-0000-000088A40000}"/>
    <cellStyle name="Normal 78 2 2 5 4" xfId="33881" xr:uid="{00000000-0005-0000-0000-000089A40000}"/>
    <cellStyle name="Normal 78 2 2 5 5" xfId="18657" xr:uid="{00000000-0005-0000-0000-00008AA40000}"/>
    <cellStyle name="Normal 78 2 2 6" xfId="5208" xr:uid="{00000000-0005-0000-0000-00008BA40000}"/>
    <cellStyle name="Normal 78 2 2 6 2" xfId="15260" xr:uid="{00000000-0005-0000-0000-00008CA40000}"/>
    <cellStyle name="Normal 78 2 2 6 2 2" xfId="45582" xr:uid="{00000000-0005-0000-0000-00008DA40000}"/>
    <cellStyle name="Normal 78 2 2 6 2 3" xfId="30358" xr:uid="{00000000-0005-0000-0000-00008EA40000}"/>
    <cellStyle name="Normal 78 2 2 6 3" xfId="10240" xr:uid="{00000000-0005-0000-0000-00008FA40000}"/>
    <cellStyle name="Normal 78 2 2 6 3 2" xfId="40565" xr:uid="{00000000-0005-0000-0000-000090A40000}"/>
    <cellStyle name="Normal 78 2 2 6 3 3" xfId="25341" xr:uid="{00000000-0005-0000-0000-000091A40000}"/>
    <cellStyle name="Normal 78 2 2 6 4" xfId="35552" xr:uid="{00000000-0005-0000-0000-000092A40000}"/>
    <cellStyle name="Normal 78 2 2 6 5" xfId="20328" xr:uid="{00000000-0005-0000-0000-000093A40000}"/>
    <cellStyle name="Normal 78 2 2 7" xfId="11918" xr:uid="{00000000-0005-0000-0000-000094A40000}"/>
    <cellStyle name="Normal 78 2 2 7 2" xfId="42240" xr:uid="{00000000-0005-0000-0000-000095A40000}"/>
    <cellStyle name="Normal 78 2 2 7 3" xfId="27016" xr:uid="{00000000-0005-0000-0000-000096A40000}"/>
    <cellStyle name="Normal 78 2 2 8" xfId="6897" xr:uid="{00000000-0005-0000-0000-000097A40000}"/>
    <cellStyle name="Normal 78 2 2 8 2" xfId="37223" xr:uid="{00000000-0005-0000-0000-000098A40000}"/>
    <cellStyle name="Normal 78 2 2 8 3" xfId="21999" xr:uid="{00000000-0005-0000-0000-000099A40000}"/>
    <cellStyle name="Normal 78 2 2 9" xfId="32212" xr:uid="{00000000-0005-0000-0000-00009AA40000}"/>
    <cellStyle name="Normal 78 2 3" xfId="1924" xr:uid="{00000000-0005-0000-0000-00009BA40000}"/>
    <cellStyle name="Normal 78 2 3 2" xfId="2345" xr:uid="{00000000-0005-0000-0000-00009CA40000}"/>
    <cellStyle name="Normal 78 2 3 2 2" xfId="3184" xr:uid="{00000000-0005-0000-0000-00009DA40000}"/>
    <cellStyle name="Normal 78 2 3 2 2 2" xfId="4874" xr:uid="{00000000-0005-0000-0000-00009EA40000}"/>
    <cellStyle name="Normal 78 2 3 2 2 2 2" xfId="14947" xr:uid="{00000000-0005-0000-0000-00009FA40000}"/>
    <cellStyle name="Normal 78 2 3 2 2 2 2 2" xfId="45269" xr:uid="{00000000-0005-0000-0000-0000A0A40000}"/>
    <cellStyle name="Normal 78 2 3 2 2 2 2 3" xfId="30045" xr:uid="{00000000-0005-0000-0000-0000A1A40000}"/>
    <cellStyle name="Normal 78 2 3 2 2 2 3" xfId="9927" xr:uid="{00000000-0005-0000-0000-0000A2A40000}"/>
    <cellStyle name="Normal 78 2 3 2 2 2 3 2" xfId="40252" xr:uid="{00000000-0005-0000-0000-0000A3A40000}"/>
    <cellStyle name="Normal 78 2 3 2 2 2 3 3" xfId="25028" xr:uid="{00000000-0005-0000-0000-0000A4A40000}"/>
    <cellStyle name="Normal 78 2 3 2 2 2 4" xfId="35239" xr:uid="{00000000-0005-0000-0000-0000A5A40000}"/>
    <cellStyle name="Normal 78 2 3 2 2 2 5" xfId="20015" xr:uid="{00000000-0005-0000-0000-0000A6A40000}"/>
    <cellStyle name="Normal 78 2 3 2 2 3" xfId="6566" xr:uid="{00000000-0005-0000-0000-0000A7A40000}"/>
    <cellStyle name="Normal 78 2 3 2 2 3 2" xfId="16618" xr:uid="{00000000-0005-0000-0000-0000A8A40000}"/>
    <cellStyle name="Normal 78 2 3 2 2 3 2 2" xfId="46940" xr:uid="{00000000-0005-0000-0000-0000A9A40000}"/>
    <cellStyle name="Normal 78 2 3 2 2 3 2 3" xfId="31716" xr:uid="{00000000-0005-0000-0000-0000AAA40000}"/>
    <cellStyle name="Normal 78 2 3 2 2 3 3" xfId="11598" xr:uid="{00000000-0005-0000-0000-0000ABA40000}"/>
    <cellStyle name="Normal 78 2 3 2 2 3 3 2" xfId="41923" xr:uid="{00000000-0005-0000-0000-0000ACA40000}"/>
    <cellStyle name="Normal 78 2 3 2 2 3 3 3" xfId="26699" xr:uid="{00000000-0005-0000-0000-0000ADA40000}"/>
    <cellStyle name="Normal 78 2 3 2 2 3 4" xfId="36910" xr:uid="{00000000-0005-0000-0000-0000AEA40000}"/>
    <cellStyle name="Normal 78 2 3 2 2 3 5" xfId="21686" xr:uid="{00000000-0005-0000-0000-0000AFA40000}"/>
    <cellStyle name="Normal 78 2 3 2 2 4" xfId="13276" xr:uid="{00000000-0005-0000-0000-0000B0A40000}"/>
    <cellStyle name="Normal 78 2 3 2 2 4 2" xfId="43598" xr:uid="{00000000-0005-0000-0000-0000B1A40000}"/>
    <cellStyle name="Normal 78 2 3 2 2 4 3" xfId="28374" xr:uid="{00000000-0005-0000-0000-0000B2A40000}"/>
    <cellStyle name="Normal 78 2 3 2 2 5" xfId="8255" xr:uid="{00000000-0005-0000-0000-0000B3A40000}"/>
    <cellStyle name="Normal 78 2 3 2 2 5 2" xfId="38581" xr:uid="{00000000-0005-0000-0000-0000B4A40000}"/>
    <cellStyle name="Normal 78 2 3 2 2 5 3" xfId="23357" xr:uid="{00000000-0005-0000-0000-0000B5A40000}"/>
    <cellStyle name="Normal 78 2 3 2 2 6" xfId="33569" xr:uid="{00000000-0005-0000-0000-0000B6A40000}"/>
    <cellStyle name="Normal 78 2 3 2 2 7" xfId="18344" xr:uid="{00000000-0005-0000-0000-0000B7A40000}"/>
    <cellStyle name="Normal 78 2 3 2 3" xfId="4037" xr:uid="{00000000-0005-0000-0000-0000B8A40000}"/>
    <cellStyle name="Normal 78 2 3 2 3 2" xfId="14111" xr:uid="{00000000-0005-0000-0000-0000B9A40000}"/>
    <cellStyle name="Normal 78 2 3 2 3 2 2" xfId="44433" xr:uid="{00000000-0005-0000-0000-0000BAA40000}"/>
    <cellStyle name="Normal 78 2 3 2 3 2 3" xfId="29209" xr:uid="{00000000-0005-0000-0000-0000BBA40000}"/>
    <cellStyle name="Normal 78 2 3 2 3 3" xfId="9091" xr:uid="{00000000-0005-0000-0000-0000BCA40000}"/>
    <cellStyle name="Normal 78 2 3 2 3 3 2" xfId="39416" xr:uid="{00000000-0005-0000-0000-0000BDA40000}"/>
    <cellStyle name="Normal 78 2 3 2 3 3 3" xfId="24192" xr:uid="{00000000-0005-0000-0000-0000BEA40000}"/>
    <cellStyle name="Normal 78 2 3 2 3 4" xfId="34403" xr:uid="{00000000-0005-0000-0000-0000BFA40000}"/>
    <cellStyle name="Normal 78 2 3 2 3 5" xfId="19179" xr:uid="{00000000-0005-0000-0000-0000C0A40000}"/>
    <cellStyle name="Normal 78 2 3 2 4" xfId="5730" xr:uid="{00000000-0005-0000-0000-0000C1A40000}"/>
    <cellStyle name="Normal 78 2 3 2 4 2" xfId="15782" xr:uid="{00000000-0005-0000-0000-0000C2A40000}"/>
    <cellStyle name="Normal 78 2 3 2 4 2 2" xfId="46104" xr:uid="{00000000-0005-0000-0000-0000C3A40000}"/>
    <cellStyle name="Normal 78 2 3 2 4 2 3" xfId="30880" xr:uid="{00000000-0005-0000-0000-0000C4A40000}"/>
    <cellStyle name="Normal 78 2 3 2 4 3" xfId="10762" xr:uid="{00000000-0005-0000-0000-0000C5A40000}"/>
    <cellStyle name="Normal 78 2 3 2 4 3 2" xfId="41087" xr:uid="{00000000-0005-0000-0000-0000C6A40000}"/>
    <cellStyle name="Normal 78 2 3 2 4 3 3" xfId="25863" xr:uid="{00000000-0005-0000-0000-0000C7A40000}"/>
    <cellStyle name="Normal 78 2 3 2 4 4" xfId="36074" xr:uid="{00000000-0005-0000-0000-0000C8A40000}"/>
    <cellStyle name="Normal 78 2 3 2 4 5" xfId="20850" xr:uid="{00000000-0005-0000-0000-0000C9A40000}"/>
    <cellStyle name="Normal 78 2 3 2 5" xfId="12440" xr:uid="{00000000-0005-0000-0000-0000CAA40000}"/>
    <cellStyle name="Normal 78 2 3 2 5 2" xfId="42762" xr:uid="{00000000-0005-0000-0000-0000CBA40000}"/>
    <cellStyle name="Normal 78 2 3 2 5 3" xfId="27538" xr:uid="{00000000-0005-0000-0000-0000CCA40000}"/>
    <cellStyle name="Normal 78 2 3 2 6" xfId="7419" xr:uid="{00000000-0005-0000-0000-0000CDA40000}"/>
    <cellStyle name="Normal 78 2 3 2 6 2" xfId="37745" xr:uid="{00000000-0005-0000-0000-0000CEA40000}"/>
    <cellStyle name="Normal 78 2 3 2 6 3" xfId="22521" xr:uid="{00000000-0005-0000-0000-0000CFA40000}"/>
    <cellStyle name="Normal 78 2 3 2 7" xfId="32733" xr:uid="{00000000-0005-0000-0000-0000D0A40000}"/>
    <cellStyle name="Normal 78 2 3 2 8" xfId="17508" xr:uid="{00000000-0005-0000-0000-0000D1A40000}"/>
    <cellStyle name="Normal 78 2 3 3" xfId="2766" xr:uid="{00000000-0005-0000-0000-0000D2A40000}"/>
    <cellStyle name="Normal 78 2 3 3 2" xfId="4456" xr:uid="{00000000-0005-0000-0000-0000D3A40000}"/>
    <cellStyle name="Normal 78 2 3 3 2 2" xfId="14529" xr:uid="{00000000-0005-0000-0000-0000D4A40000}"/>
    <cellStyle name="Normal 78 2 3 3 2 2 2" xfId="44851" xr:uid="{00000000-0005-0000-0000-0000D5A40000}"/>
    <cellStyle name="Normal 78 2 3 3 2 2 3" xfId="29627" xr:uid="{00000000-0005-0000-0000-0000D6A40000}"/>
    <cellStyle name="Normal 78 2 3 3 2 3" xfId="9509" xr:uid="{00000000-0005-0000-0000-0000D7A40000}"/>
    <cellStyle name="Normal 78 2 3 3 2 3 2" xfId="39834" xr:uid="{00000000-0005-0000-0000-0000D8A40000}"/>
    <cellStyle name="Normal 78 2 3 3 2 3 3" xfId="24610" xr:uid="{00000000-0005-0000-0000-0000D9A40000}"/>
    <cellStyle name="Normal 78 2 3 3 2 4" xfId="34821" xr:uid="{00000000-0005-0000-0000-0000DAA40000}"/>
    <cellStyle name="Normal 78 2 3 3 2 5" xfId="19597" xr:uid="{00000000-0005-0000-0000-0000DBA40000}"/>
    <cellStyle name="Normal 78 2 3 3 3" xfId="6148" xr:uid="{00000000-0005-0000-0000-0000DCA40000}"/>
    <cellStyle name="Normal 78 2 3 3 3 2" xfId="16200" xr:uid="{00000000-0005-0000-0000-0000DDA40000}"/>
    <cellStyle name="Normal 78 2 3 3 3 2 2" xfId="46522" xr:uid="{00000000-0005-0000-0000-0000DEA40000}"/>
    <cellStyle name="Normal 78 2 3 3 3 2 3" xfId="31298" xr:uid="{00000000-0005-0000-0000-0000DFA40000}"/>
    <cellStyle name="Normal 78 2 3 3 3 3" xfId="11180" xr:uid="{00000000-0005-0000-0000-0000E0A40000}"/>
    <cellStyle name="Normal 78 2 3 3 3 3 2" xfId="41505" xr:uid="{00000000-0005-0000-0000-0000E1A40000}"/>
    <cellStyle name="Normal 78 2 3 3 3 3 3" xfId="26281" xr:uid="{00000000-0005-0000-0000-0000E2A40000}"/>
    <cellStyle name="Normal 78 2 3 3 3 4" xfId="36492" xr:uid="{00000000-0005-0000-0000-0000E3A40000}"/>
    <cellStyle name="Normal 78 2 3 3 3 5" xfId="21268" xr:uid="{00000000-0005-0000-0000-0000E4A40000}"/>
    <cellStyle name="Normal 78 2 3 3 4" xfId="12858" xr:uid="{00000000-0005-0000-0000-0000E5A40000}"/>
    <cellStyle name="Normal 78 2 3 3 4 2" xfId="43180" xr:uid="{00000000-0005-0000-0000-0000E6A40000}"/>
    <cellStyle name="Normal 78 2 3 3 4 3" xfId="27956" xr:uid="{00000000-0005-0000-0000-0000E7A40000}"/>
    <cellStyle name="Normal 78 2 3 3 5" xfId="7837" xr:uid="{00000000-0005-0000-0000-0000E8A40000}"/>
    <cellStyle name="Normal 78 2 3 3 5 2" xfId="38163" xr:uid="{00000000-0005-0000-0000-0000E9A40000}"/>
    <cellStyle name="Normal 78 2 3 3 5 3" xfId="22939" xr:uid="{00000000-0005-0000-0000-0000EAA40000}"/>
    <cellStyle name="Normal 78 2 3 3 6" xfId="33151" xr:uid="{00000000-0005-0000-0000-0000EBA40000}"/>
    <cellStyle name="Normal 78 2 3 3 7" xfId="17926" xr:uid="{00000000-0005-0000-0000-0000ECA40000}"/>
    <cellStyle name="Normal 78 2 3 4" xfId="3619" xr:uid="{00000000-0005-0000-0000-0000EDA40000}"/>
    <cellStyle name="Normal 78 2 3 4 2" xfId="13693" xr:uid="{00000000-0005-0000-0000-0000EEA40000}"/>
    <cellStyle name="Normal 78 2 3 4 2 2" xfId="44015" xr:uid="{00000000-0005-0000-0000-0000EFA40000}"/>
    <cellStyle name="Normal 78 2 3 4 2 3" xfId="28791" xr:uid="{00000000-0005-0000-0000-0000F0A40000}"/>
    <cellStyle name="Normal 78 2 3 4 3" xfId="8673" xr:uid="{00000000-0005-0000-0000-0000F1A40000}"/>
    <cellStyle name="Normal 78 2 3 4 3 2" xfId="38998" xr:uid="{00000000-0005-0000-0000-0000F2A40000}"/>
    <cellStyle name="Normal 78 2 3 4 3 3" xfId="23774" xr:uid="{00000000-0005-0000-0000-0000F3A40000}"/>
    <cellStyle name="Normal 78 2 3 4 4" xfId="33985" xr:uid="{00000000-0005-0000-0000-0000F4A40000}"/>
    <cellStyle name="Normal 78 2 3 4 5" xfId="18761" xr:uid="{00000000-0005-0000-0000-0000F5A40000}"/>
    <cellStyle name="Normal 78 2 3 5" xfId="5312" xr:uid="{00000000-0005-0000-0000-0000F6A40000}"/>
    <cellStyle name="Normal 78 2 3 5 2" xfId="15364" xr:uid="{00000000-0005-0000-0000-0000F7A40000}"/>
    <cellStyle name="Normal 78 2 3 5 2 2" xfId="45686" xr:uid="{00000000-0005-0000-0000-0000F8A40000}"/>
    <cellStyle name="Normal 78 2 3 5 2 3" xfId="30462" xr:uid="{00000000-0005-0000-0000-0000F9A40000}"/>
    <cellStyle name="Normal 78 2 3 5 3" xfId="10344" xr:uid="{00000000-0005-0000-0000-0000FAA40000}"/>
    <cellStyle name="Normal 78 2 3 5 3 2" xfId="40669" xr:uid="{00000000-0005-0000-0000-0000FBA40000}"/>
    <cellStyle name="Normal 78 2 3 5 3 3" xfId="25445" xr:uid="{00000000-0005-0000-0000-0000FCA40000}"/>
    <cellStyle name="Normal 78 2 3 5 4" xfId="35656" xr:uid="{00000000-0005-0000-0000-0000FDA40000}"/>
    <cellStyle name="Normal 78 2 3 5 5" xfId="20432" xr:uid="{00000000-0005-0000-0000-0000FEA40000}"/>
    <cellStyle name="Normal 78 2 3 6" xfId="12022" xr:uid="{00000000-0005-0000-0000-0000FFA40000}"/>
    <cellStyle name="Normal 78 2 3 6 2" xfId="42344" xr:uid="{00000000-0005-0000-0000-000000A50000}"/>
    <cellStyle name="Normal 78 2 3 6 3" xfId="27120" xr:uid="{00000000-0005-0000-0000-000001A50000}"/>
    <cellStyle name="Normal 78 2 3 7" xfId="7001" xr:uid="{00000000-0005-0000-0000-000002A50000}"/>
    <cellStyle name="Normal 78 2 3 7 2" xfId="37327" xr:uid="{00000000-0005-0000-0000-000003A50000}"/>
    <cellStyle name="Normal 78 2 3 7 3" xfId="22103" xr:uid="{00000000-0005-0000-0000-000004A50000}"/>
    <cellStyle name="Normal 78 2 3 8" xfId="32315" xr:uid="{00000000-0005-0000-0000-000005A50000}"/>
    <cellStyle name="Normal 78 2 3 9" xfId="17090" xr:uid="{00000000-0005-0000-0000-000006A50000}"/>
    <cellStyle name="Normal 78 2 4" xfId="2137" xr:uid="{00000000-0005-0000-0000-000007A50000}"/>
    <cellStyle name="Normal 78 2 4 2" xfId="2976" xr:uid="{00000000-0005-0000-0000-000008A50000}"/>
    <cellStyle name="Normal 78 2 4 2 2" xfId="4666" xr:uid="{00000000-0005-0000-0000-000009A50000}"/>
    <cellStyle name="Normal 78 2 4 2 2 2" xfId="14739" xr:uid="{00000000-0005-0000-0000-00000AA50000}"/>
    <cellStyle name="Normal 78 2 4 2 2 2 2" xfId="45061" xr:uid="{00000000-0005-0000-0000-00000BA50000}"/>
    <cellStyle name="Normal 78 2 4 2 2 2 3" xfId="29837" xr:uid="{00000000-0005-0000-0000-00000CA50000}"/>
    <cellStyle name="Normal 78 2 4 2 2 3" xfId="9719" xr:uid="{00000000-0005-0000-0000-00000DA50000}"/>
    <cellStyle name="Normal 78 2 4 2 2 3 2" xfId="40044" xr:uid="{00000000-0005-0000-0000-00000EA50000}"/>
    <cellStyle name="Normal 78 2 4 2 2 3 3" xfId="24820" xr:uid="{00000000-0005-0000-0000-00000FA50000}"/>
    <cellStyle name="Normal 78 2 4 2 2 4" xfId="35031" xr:uid="{00000000-0005-0000-0000-000010A50000}"/>
    <cellStyle name="Normal 78 2 4 2 2 5" xfId="19807" xr:uid="{00000000-0005-0000-0000-000011A50000}"/>
    <cellStyle name="Normal 78 2 4 2 3" xfId="6358" xr:uid="{00000000-0005-0000-0000-000012A50000}"/>
    <cellStyle name="Normal 78 2 4 2 3 2" xfId="16410" xr:uid="{00000000-0005-0000-0000-000013A50000}"/>
    <cellStyle name="Normal 78 2 4 2 3 2 2" xfId="46732" xr:uid="{00000000-0005-0000-0000-000014A50000}"/>
    <cellStyle name="Normal 78 2 4 2 3 2 3" xfId="31508" xr:uid="{00000000-0005-0000-0000-000015A50000}"/>
    <cellStyle name="Normal 78 2 4 2 3 3" xfId="11390" xr:uid="{00000000-0005-0000-0000-000016A50000}"/>
    <cellStyle name="Normal 78 2 4 2 3 3 2" xfId="41715" xr:uid="{00000000-0005-0000-0000-000017A50000}"/>
    <cellStyle name="Normal 78 2 4 2 3 3 3" xfId="26491" xr:uid="{00000000-0005-0000-0000-000018A50000}"/>
    <cellStyle name="Normal 78 2 4 2 3 4" xfId="36702" xr:uid="{00000000-0005-0000-0000-000019A50000}"/>
    <cellStyle name="Normal 78 2 4 2 3 5" xfId="21478" xr:uid="{00000000-0005-0000-0000-00001AA50000}"/>
    <cellStyle name="Normal 78 2 4 2 4" xfId="13068" xr:uid="{00000000-0005-0000-0000-00001BA50000}"/>
    <cellStyle name="Normal 78 2 4 2 4 2" xfId="43390" xr:uid="{00000000-0005-0000-0000-00001CA50000}"/>
    <cellStyle name="Normal 78 2 4 2 4 3" xfId="28166" xr:uid="{00000000-0005-0000-0000-00001DA50000}"/>
    <cellStyle name="Normal 78 2 4 2 5" xfId="8047" xr:uid="{00000000-0005-0000-0000-00001EA50000}"/>
    <cellStyle name="Normal 78 2 4 2 5 2" xfId="38373" xr:uid="{00000000-0005-0000-0000-00001FA50000}"/>
    <cellStyle name="Normal 78 2 4 2 5 3" xfId="23149" xr:uid="{00000000-0005-0000-0000-000020A50000}"/>
    <cellStyle name="Normal 78 2 4 2 6" xfId="33361" xr:uid="{00000000-0005-0000-0000-000021A50000}"/>
    <cellStyle name="Normal 78 2 4 2 7" xfId="18136" xr:uid="{00000000-0005-0000-0000-000022A50000}"/>
    <cellStyle name="Normal 78 2 4 3" xfId="3829" xr:uid="{00000000-0005-0000-0000-000023A50000}"/>
    <cellStyle name="Normal 78 2 4 3 2" xfId="13903" xr:uid="{00000000-0005-0000-0000-000024A50000}"/>
    <cellStyle name="Normal 78 2 4 3 2 2" xfId="44225" xr:uid="{00000000-0005-0000-0000-000025A50000}"/>
    <cellStyle name="Normal 78 2 4 3 2 3" xfId="29001" xr:uid="{00000000-0005-0000-0000-000026A50000}"/>
    <cellStyle name="Normal 78 2 4 3 3" xfId="8883" xr:uid="{00000000-0005-0000-0000-000027A50000}"/>
    <cellStyle name="Normal 78 2 4 3 3 2" xfId="39208" xr:uid="{00000000-0005-0000-0000-000028A50000}"/>
    <cellStyle name="Normal 78 2 4 3 3 3" xfId="23984" xr:uid="{00000000-0005-0000-0000-000029A50000}"/>
    <cellStyle name="Normal 78 2 4 3 4" xfId="34195" xr:uid="{00000000-0005-0000-0000-00002AA50000}"/>
    <cellStyle name="Normal 78 2 4 3 5" xfId="18971" xr:uid="{00000000-0005-0000-0000-00002BA50000}"/>
    <cellStyle name="Normal 78 2 4 4" xfId="5522" xr:uid="{00000000-0005-0000-0000-00002CA50000}"/>
    <cellStyle name="Normal 78 2 4 4 2" xfId="15574" xr:uid="{00000000-0005-0000-0000-00002DA50000}"/>
    <cellStyle name="Normal 78 2 4 4 2 2" xfId="45896" xr:uid="{00000000-0005-0000-0000-00002EA50000}"/>
    <cellStyle name="Normal 78 2 4 4 2 3" xfId="30672" xr:uid="{00000000-0005-0000-0000-00002FA50000}"/>
    <cellStyle name="Normal 78 2 4 4 3" xfId="10554" xr:uid="{00000000-0005-0000-0000-000030A50000}"/>
    <cellStyle name="Normal 78 2 4 4 3 2" xfId="40879" xr:uid="{00000000-0005-0000-0000-000031A50000}"/>
    <cellStyle name="Normal 78 2 4 4 3 3" xfId="25655" xr:uid="{00000000-0005-0000-0000-000032A50000}"/>
    <cellStyle name="Normal 78 2 4 4 4" xfId="35866" xr:uid="{00000000-0005-0000-0000-000033A50000}"/>
    <cellStyle name="Normal 78 2 4 4 5" xfId="20642" xr:uid="{00000000-0005-0000-0000-000034A50000}"/>
    <cellStyle name="Normal 78 2 4 5" xfId="12232" xr:uid="{00000000-0005-0000-0000-000035A50000}"/>
    <cellStyle name="Normal 78 2 4 5 2" xfId="42554" xr:uid="{00000000-0005-0000-0000-000036A50000}"/>
    <cellStyle name="Normal 78 2 4 5 3" xfId="27330" xr:uid="{00000000-0005-0000-0000-000037A50000}"/>
    <cellStyle name="Normal 78 2 4 6" xfId="7211" xr:uid="{00000000-0005-0000-0000-000038A50000}"/>
    <cellStyle name="Normal 78 2 4 6 2" xfId="37537" xr:uid="{00000000-0005-0000-0000-000039A50000}"/>
    <cellStyle name="Normal 78 2 4 6 3" xfId="22313" xr:uid="{00000000-0005-0000-0000-00003AA50000}"/>
    <cellStyle name="Normal 78 2 4 7" xfId="32525" xr:uid="{00000000-0005-0000-0000-00003BA50000}"/>
    <cellStyle name="Normal 78 2 4 8" xfId="17300" xr:uid="{00000000-0005-0000-0000-00003CA50000}"/>
    <cellStyle name="Normal 78 2 5" xfId="2558" xr:uid="{00000000-0005-0000-0000-00003DA50000}"/>
    <cellStyle name="Normal 78 2 5 2" xfId="4248" xr:uid="{00000000-0005-0000-0000-00003EA50000}"/>
    <cellStyle name="Normal 78 2 5 2 2" xfId="14321" xr:uid="{00000000-0005-0000-0000-00003FA50000}"/>
    <cellStyle name="Normal 78 2 5 2 2 2" xfId="44643" xr:uid="{00000000-0005-0000-0000-000040A50000}"/>
    <cellStyle name="Normal 78 2 5 2 2 3" xfId="29419" xr:uid="{00000000-0005-0000-0000-000041A50000}"/>
    <cellStyle name="Normal 78 2 5 2 3" xfId="9301" xr:uid="{00000000-0005-0000-0000-000042A50000}"/>
    <cellStyle name="Normal 78 2 5 2 3 2" xfId="39626" xr:uid="{00000000-0005-0000-0000-000043A50000}"/>
    <cellStyle name="Normal 78 2 5 2 3 3" xfId="24402" xr:uid="{00000000-0005-0000-0000-000044A50000}"/>
    <cellStyle name="Normal 78 2 5 2 4" xfId="34613" xr:uid="{00000000-0005-0000-0000-000045A50000}"/>
    <cellStyle name="Normal 78 2 5 2 5" xfId="19389" xr:uid="{00000000-0005-0000-0000-000046A50000}"/>
    <cellStyle name="Normal 78 2 5 3" xfId="5940" xr:uid="{00000000-0005-0000-0000-000047A50000}"/>
    <cellStyle name="Normal 78 2 5 3 2" xfId="15992" xr:uid="{00000000-0005-0000-0000-000048A50000}"/>
    <cellStyle name="Normal 78 2 5 3 2 2" xfId="46314" xr:uid="{00000000-0005-0000-0000-000049A50000}"/>
    <cellStyle name="Normal 78 2 5 3 2 3" xfId="31090" xr:uid="{00000000-0005-0000-0000-00004AA50000}"/>
    <cellStyle name="Normal 78 2 5 3 3" xfId="10972" xr:uid="{00000000-0005-0000-0000-00004BA50000}"/>
    <cellStyle name="Normal 78 2 5 3 3 2" xfId="41297" xr:uid="{00000000-0005-0000-0000-00004CA50000}"/>
    <cellStyle name="Normal 78 2 5 3 3 3" xfId="26073" xr:uid="{00000000-0005-0000-0000-00004DA50000}"/>
    <cellStyle name="Normal 78 2 5 3 4" xfId="36284" xr:uid="{00000000-0005-0000-0000-00004EA50000}"/>
    <cellStyle name="Normal 78 2 5 3 5" xfId="21060" xr:uid="{00000000-0005-0000-0000-00004FA50000}"/>
    <cellStyle name="Normal 78 2 5 4" xfId="12650" xr:uid="{00000000-0005-0000-0000-000050A50000}"/>
    <cellStyle name="Normal 78 2 5 4 2" xfId="42972" xr:uid="{00000000-0005-0000-0000-000051A50000}"/>
    <cellStyle name="Normal 78 2 5 4 3" xfId="27748" xr:uid="{00000000-0005-0000-0000-000052A50000}"/>
    <cellStyle name="Normal 78 2 5 5" xfId="7629" xr:uid="{00000000-0005-0000-0000-000053A50000}"/>
    <cellStyle name="Normal 78 2 5 5 2" xfId="37955" xr:uid="{00000000-0005-0000-0000-000054A50000}"/>
    <cellStyle name="Normal 78 2 5 5 3" xfId="22731" xr:uid="{00000000-0005-0000-0000-000055A50000}"/>
    <cellStyle name="Normal 78 2 5 6" xfId="32943" xr:uid="{00000000-0005-0000-0000-000056A50000}"/>
    <cellStyle name="Normal 78 2 5 7" xfId="17718" xr:uid="{00000000-0005-0000-0000-000057A50000}"/>
    <cellStyle name="Normal 78 2 6" xfId="3411" xr:uid="{00000000-0005-0000-0000-000058A50000}"/>
    <cellStyle name="Normal 78 2 6 2" xfId="13485" xr:uid="{00000000-0005-0000-0000-000059A50000}"/>
    <cellStyle name="Normal 78 2 6 2 2" xfId="43807" xr:uid="{00000000-0005-0000-0000-00005AA50000}"/>
    <cellStyle name="Normal 78 2 6 2 3" xfId="28583" xr:uid="{00000000-0005-0000-0000-00005BA50000}"/>
    <cellStyle name="Normal 78 2 6 3" xfId="8465" xr:uid="{00000000-0005-0000-0000-00005CA50000}"/>
    <cellStyle name="Normal 78 2 6 3 2" xfId="38790" xr:uid="{00000000-0005-0000-0000-00005DA50000}"/>
    <cellStyle name="Normal 78 2 6 3 3" xfId="23566" xr:uid="{00000000-0005-0000-0000-00005EA50000}"/>
    <cellStyle name="Normal 78 2 6 4" xfId="33777" xr:uid="{00000000-0005-0000-0000-00005FA50000}"/>
    <cellStyle name="Normal 78 2 6 5" xfId="18553" xr:uid="{00000000-0005-0000-0000-000060A50000}"/>
    <cellStyle name="Normal 78 2 7" xfId="5104" xr:uid="{00000000-0005-0000-0000-000061A50000}"/>
    <cellStyle name="Normal 78 2 7 2" xfId="15156" xr:uid="{00000000-0005-0000-0000-000062A50000}"/>
    <cellStyle name="Normal 78 2 7 2 2" xfId="45478" xr:uid="{00000000-0005-0000-0000-000063A50000}"/>
    <cellStyle name="Normal 78 2 7 2 3" xfId="30254" xr:uid="{00000000-0005-0000-0000-000064A50000}"/>
    <cellStyle name="Normal 78 2 7 3" xfId="10136" xr:uid="{00000000-0005-0000-0000-000065A50000}"/>
    <cellStyle name="Normal 78 2 7 3 2" xfId="40461" xr:uid="{00000000-0005-0000-0000-000066A50000}"/>
    <cellStyle name="Normal 78 2 7 3 3" xfId="25237" xr:uid="{00000000-0005-0000-0000-000067A50000}"/>
    <cellStyle name="Normal 78 2 7 4" xfId="35448" xr:uid="{00000000-0005-0000-0000-000068A50000}"/>
    <cellStyle name="Normal 78 2 7 5" xfId="20224" xr:uid="{00000000-0005-0000-0000-000069A50000}"/>
    <cellStyle name="Normal 78 2 8" xfId="11814" xr:uid="{00000000-0005-0000-0000-00006AA50000}"/>
    <cellStyle name="Normal 78 2 8 2" xfId="42136" xr:uid="{00000000-0005-0000-0000-00006BA50000}"/>
    <cellStyle name="Normal 78 2 8 3" xfId="26912" xr:uid="{00000000-0005-0000-0000-00006CA50000}"/>
    <cellStyle name="Normal 78 2 9" xfId="6793" xr:uid="{00000000-0005-0000-0000-00006DA50000}"/>
    <cellStyle name="Normal 78 2 9 2" xfId="37119" xr:uid="{00000000-0005-0000-0000-00006EA50000}"/>
    <cellStyle name="Normal 78 2 9 3" xfId="21895" xr:uid="{00000000-0005-0000-0000-00006FA50000}"/>
    <cellStyle name="Normal 78 3" xfId="1757" xr:uid="{00000000-0005-0000-0000-000070A50000}"/>
    <cellStyle name="Normal 78 3 10" xfId="16934" xr:uid="{00000000-0005-0000-0000-000071A50000}"/>
    <cellStyle name="Normal 78 3 2" xfId="1976" xr:uid="{00000000-0005-0000-0000-000072A50000}"/>
    <cellStyle name="Normal 78 3 2 2" xfId="2397" xr:uid="{00000000-0005-0000-0000-000073A50000}"/>
    <cellStyle name="Normal 78 3 2 2 2" xfId="3236" xr:uid="{00000000-0005-0000-0000-000074A50000}"/>
    <cellStyle name="Normal 78 3 2 2 2 2" xfId="4926" xr:uid="{00000000-0005-0000-0000-000075A50000}"/>
    <cellStyle name="Normal 78 3 2 2 2 2 2" xfId="14999" xr:uid="{00000000-0005-0000-0000-000076A50000}"/>
    <cellStyle name="Normal 78 3 2 2 2 2 2 2" xfId="45321" xr:uid="{00000000-0005-0000-0000-000077A50000}"/>
    <cellStyle name="Normal 78 3 2 2 2 2 2 3" xfId="30097" xr:uid="{00000000-0005-0000-0000-000078A50000}"/>
    <cellStyle name="Normal 78 3 2 2 2 2 3" xfId="9979" xr:uid="{00000000-0005-0000-0000-000079A50000}"/>
    <cellStyle name="Normal 78 3 2 2 2 2 3 2" xfId="40304" xr:uid="{00000000-0005-0000-0000-00007AA50000}"/>
    <cellStyle name="Normal 78 3 2 2 2 2 3 3" xfId="25080" xr:uid="{00000000-0005-0000-0000-00007BA50000}"/>
    <cellStyle name="Normal 78 3 2 2 2 2 4" xfId="35291" xr:uid="{00000000-0005-0000-0000-00007CA50000}"/>
    <cellStyle name="Normal 78 3 2 2 2 2 5" xfId="20067" xr:uid="{00000000-0005-0000-0000-00007DA50000}"/>
    <cellStyle name="Normal 78 3 2 2 2 3" xfId="6618" xr:uid="{00000000-0005-0000-0000-00007EA50000}"/>
    <cellStyle name="Normal 78 3 2 2 2 3 2" xfId="16670" xr:uid="{00000000-0005-0000-0000-00007FA50000}"/>
    <cellStyle name="Normal 78 3 2 2 2 3 2 2" xfId="46992" xr:uid="{00000000-0005-0000-0000-000080A50000}"/>
    <cellStyle name="Normal 78 3 2 2 2 3 2 3" xfId="31768" xr:uid="{00000000-0005-0000-0000-000081A50000}"/>
    <cellStyle name="Normal 78 3 2 2 2 3 3" xfId="11650" xr:uid="{00000000-0005-0000-0000-000082A50000}"/>
    <cellStyle name="Normal 78 3 2 2 2 3 3 2" xfId="41975" xr:uid="{00000000-0005-0000-0000-000083A50000}"/>
    <cellStyle name="Normal 78 3 2 2 2 3 3 3" xfId="26751" xr:uid="{00000000-0005-0000-0000-000084A50000}"/>
    <cellStyle name="Normal 78 3 2 2 2 3 4" xfId="36962" xr:uid="{00000000-0005-0000-0000-000085A50000}"/>
    <cellStyle name="Normal 78 3 2 2 2 3 5" xfId="21738" xr:uid="{00000000-0005-0000-0000-000086A50000}"/>
    <cellStyle name="Normal 78 3 2 2 2 4" xfId="13328" xr:uid="{00000000-0005-0000-0000-000087A50000}"/>
    <cellStyle name="Normal 78 3 2 2 2 4 2" xfId="43650" xr:uid="{00000000-0005-0000-0000-000088A50000}"/>
    <cellStyle name="Normal 78 3 2 2 2 4 3" xfId="28426" xr:uid="{00000000-0005-0000-0000-000089A50000}"/>
    <cellStyle name="Normal 78 3 2 2 2 5" xfId="8307" xr:uid="{00000000-0005-0000-0000-00008AA50000}"/>
    <cellStyle name="Normal 78 3 2 2 2 5 2" xfId="38633" xr:uid="{00000000-0005-0000-0000-00008BA50000}"/>
    <cellStyle name="Normal 78 3 2 2 2 5 3" xfId="23409" xr:uid="{00000000-0005-0000-0000-00008CA50000}"/>
    <cellStyle name="Normal 78 3 2 2 2 6" xfId="33621" xr:uid="{00000000-0005-0000-0000-00008DA50000}"/>
    <cellStyle name="Normal 78 3 2 2 2 7" xfId="18396" xr:uid="{00000000-0005-0000-0000-00008EA50000}"/>
    <cellStyle name="Normal 78 3 2 2 3" xfId="4089" xr:uid="{00000000-0005-0000-0000-00008FA50000}"/>
    <cellStyle name="Normal 78 3 2 2 3 2" xfId="14163" xr:uid="{00000000-0005-0000-0000-000090A50000}"/>
    <cellStyle name="Normal 78 3 2 2 3 2 2" xfId="44485" xr:uid="{00000000-0005-0000-0000-000091A50000}"/>
    <cellStyle name="Normal 78 3 2 2 3 2 3" xfId="29261" xr:uid="{00000000-0005-0000-0000-000092A50000}"/>
    <cellStyle name="Normal 78 3 2 2 3 3" xfId="9143" xr:uid="{00000000-0005-0000-0000-000093A50000}"/>
    <cellStyle name="Normal 78 3 2 2 3 3 2" xfId="39468" xr:uid="{00000000-0005-0000-0000-000094A50000}"/>
    <cellStyle name="Normal 78 3 2 2 3 3 3" xfId="24244" xr:uid="{00000000-0005-0000-0000-000095A50000}"/>
    <cellStyle name="Normal 78 3 2 2 3 4" xfId="34455" xr:uid="{00000000-0005-0000-0000-000096A50000}"/>
    <cellStyle name="Normal 78 3 2 2 3 5" xfId="19231" xr:uid="{00000000-0005-0000-0000-000097A50000}"/>
    <cellStyle name="Normal 78 3 2 2 4" xfId="5782" xr:uid="{00000000-0005-0000-0000-000098A50000}"/>
    <cellStyle name="Normal 78 3 2 2 4 2" xfId="15834" xr:uid="{00000000-0005-0000-0000-000099A50000}"/>
    <cellStyle name="Normal 78 3 2 2 4 2 2" xfId="46156" xr:uid="{00000000-0005-0000-0000-00009AA50000}"/>
    <cellStyle name="Normal 78 3 2 2 4 2 3" xfId="30932" xr:uid="{00000000-0005-0000-0000-00009BA50000}"/>
    <cellStyle name="Normal 78 3 2 2 4 3" xfId="10814" xr:uid="{00000000-0005-0000-0000-00009CA50000}"/>
    <cellStyle name="Normal 78 3 2 2 4 3 2" xfId="41139" xr:uid="{00000000-0005-0000-0000-00009DA50000}"/>
    <cellStyle name="Normal 78 3 2 2 4 3 3" xfId="25915" xr:uid="{00000000-0005-0000-0000-00009EA50000}"/>
    <cellStyle name="Normal 78 3 2 2 4 4" xfId="36126" xr:uid="{00000000-0005-0000-0000-00009FA50000}"/>
    <cellStyle name="Normal 78 3 2 2 4 5" xfId="20902" xr:uid="{00000000-0005-0000-0000-0000A0A50000}"/>
    <cellStyle name="Normal 78 3 2 2 5" xfId="12492" xr:uid="{00000000-0005-0000-0000-0000A1A50000}"/>
    <cellStyle name="Normal 78 3 2 2 5 2" xfId="42814" xr:uid="{00000000-0005-0000-0000-0000A2A50000}"/>
    <cellStyle name="Normal 78 3 2 2 5 3" xfId="27590" xr:uid="{00000000-0005-0000-0000-0000A3A50000}"/>
    <cellStyle name="Normal 78 3 2 2 6" xfId="7471" xr:uid="{00000000-0005-0000-0000-0000A4A50000}"/>
    <cellStyle name="Normal 78 3 2 2 6 2" xfId="37797" xr:uid="{00000000-0005-0000-0000-0000A5A50000}"/>
    <cellStyle name="Normal 78 3 2 2 6 3" xfId="22573" xr:uid="{00000000-0005-0000-0000-0000A6A50000}"/>
    <cellStyle name="Normal 78 3 2 2 7" xfId="32785" xr:uid="{00000000-0005-0000-0000-0000A7A50000}"/>
    <cellStyle name="Normal 78 3 2 2 8" xfId="17560" xr:uid="{00000000-0005-0000-0000-0000A8A50000}"/>
    <cellStyle name="Normal 78 3 2 3" xfId="2818" xr:uid="{00000000-0005-0000-0000-0000A9A50000}"/>
    <cellStyle name="Normal 78 3 2 3 2" xfId="4508" xr:uid="{00000000-0005-0000-0000-0000AAA50000}"/>
    <cellStyle name="Normal 78 3 2 3 2 2" xfId="14581" xr:uid="{00000000-0005-0000-0000-0000ABA50000}"/>
    <cellStyle name="Normal 78 3 2 3 2 2 2" xfId="44903" xr:uid="{00000000-0005-0000-0000-0000ACA50000}"/>
    <cellStyle name="Normal 78 3 2 3 2 2 3" xfId="29679" xr:uid="{00000000-0005-0000-0000-0000ADA50000}"/>
    <cellStyle name="Normal 78 3 2 3 2 3" xfId="9561" xr:uid="{00000000-0005-0000-0000-0000AEA50000}"/>
    <cellStyle name="Normal 78 3 2 3 2 3 2" xfId="39886" xr:uid="{00000000-0005-0000-0000-0000AFA50000}"/>
    <cellStyle name="Normal 78 3 2 3 2 3 3" xfId="24662" xr:uid="{00000000-0005-0000-0000-0000B0A50000}"/>
    <cellStyle name="Normal 78 3 2 3 2 4" xfId="34873" xr:uid="{00000000-0005-0000-0000-0000B1A50000}"/>
    <cellStyle name="Normal 78 3 2 3 2 5" xfId="19649" xr:uid="{00000000-0005-0000-0000-0000B2A50000}"/>
    <cellStyle name="Normal 78 3 2 3 3" xfId="6200" xr:uid="{00000000-0005-0000-0000-0000B3A50000}"/>
    <cellStyle name="Normal 78 3 2 3 3 2" xfId="16252" xr:uid="{00000000-0005-0000-0000-0000B4A50000}"/>
    <cellStyle name="Normal 78 3 2 3 3 2 2" xfId="46574" xr:uid="{00000000-0005-0000-0000-0000B5A50000}"/>
    <cellStyle name="Normal 78 3 2 3 3 2 3" xfId="31350" xr:uid="{00000000-0005-0000-0000-0000B6A50000}"/>
    <cellStyle name="Normal 78 3 2 3 3 3" xfId="11232" xr:uid="{00000000-0005-0000-0000-0000B7A50000}"/>
    <cellStyle name="Normal 78 3 2 3 3 3 2" xfId="41557" xr:uid="{00000000-0005-0000-0000-0000B8A50000}"/>
    <cellStyle name="Normal 78 3 2 3 3 3 3" xfId="26333" xr:uid="{00000000-0005-0000-0000-0000B9A50000}"/>
    <cellStyle name="Normal 78 3 2 3 3 4" xfId="36544" xr:uid="{00000000-0005-0000-0000-0000BAA50000}"/>
    <cellStyle name="Normal 78 3 2 3 3 5" xfId="21320" xr:uid="{00000000-0005-0000-0000-0000BBA50000}"/>
    <cellStyle name="Normal 78 3 2 3 4" xfId="12910" xr:uid="{00000000-0005-0000-0000-0000BCA50000}"/>
    <cellStyle name="Normal 78 3 2 3 4 2" xfId="43232" xr:uid="{00000000-0005-0000-0000-0000BDA50000}"/>
    <cellStyle name="Normal 78 3 2 3 4 3" xfId="28008" xr:uid="{00000000-0005-0000-0000-0000BEA50000}"/>
    <cellStyle name="Normal 78 3 2 3 5" xfId="7889" xr:uid="{00000000-0005-0000-0000-0000BFA50000}"/>
    <cellStyle name="Normal 78 3 2 3 5 2" xfId="38215" xr:uid="{00000000-0005-0000-0000-0000C0A50000}"/>
    <cellStyle name="Normal 78 3 2 3 5 3" xfId="22991" xr:uid="{00000000-0005-0000-0000-0000C1A50000}"/>
    <cellStyle name="Normal 78 3 2 3 6" xfId="33203" xr:uid="{00000000-0005-0000-0000-0000C2A50000}"/>
    <cellStyle name="Normal 78 3 2 3 7" xfId="17978" xr:uid="{00000000-0005-0000-0000-0000C3A50000}"/>
    <cellStyle name="Normal 78 3 2 4" xfId="3671" xr:uid="{00000000-0005-0000-0000-0000C4A50000}"/>
    <cellStyle name="Normal 78 3 2 4 2" xfId="13745" xr:uid="{00000000-0005-0000-0000-0000C5A50000}"/>
    <cellStyle name="Normal 78 3 2 4 2 2" xfId="44067" xr:uid="{00000000-0005-0000-0000-0000C6A50000}"/>
    <cellStyle name="Normal 78 3 2 4 2 3" xfId="28843" xr:uid="{00000000-0005-0000-0000-0000C7A50000}"/>
    <cellStyle name="Normal 78 3 2 4 3" xfId="8725" xr:uid="{00000000-0005-0000-0000-0000C8A50000}"/>
    <cellStyle name="Normal 78 3 2 4 3 2" xfId="39050" xr:uid="{00000000-0005-0000-0000-0000C9A50000}"/>
    <cellStyle name="Normal 78 3 2 4 3 3" xfId="23826" xr:uid="{00000000-0005-0000-0000-0000CAA50000}"/>
    <cellStyle name="Normal 78 3 2 4 4" xfId="34037" xr:uid="{00000000-0005-0000-0000-0000CBA50000}"/>
    <cellStyle name="Normal 78 3 2 4 5" xfId="18813" xr:uid="{00000000-0005-0000-0000-0000CCA50000}"/>
    <cellStyle name="Normal 78 3 2 5" xfId="5364" xr:uid="{00000000-0005-0000-0000-0000CDA50000}"/>
    <cellStyle name="Normal 78 3 2 5 2" xfId="15416" xr:uid="{00000000-0005-0000-0000-0000CEA50000}"/>
    <cellStyle name="Normal 78 3 2 5 2 2" xfId="45738" xr:uid="{00000000-0005-0000-0000-0000CFA50000}"/>
    <cellStyle name="Normal 78 3 2 5 2 3" xfId="30514" xr:uid="{00000000-0005-0000-0000-0000D0A50000}"/>
    <cellStyle name="Normal 78 3 2 5 3" xfId="10396" xr:uid="{00000000-0005-0000-0000-0000D1A50000}"/>
    <cellStyle name="Normal 78 3 2 5 3 2" xfId="40721" xr:uid="{00000000-0005-0000-0000-0000D2A50000}"/>
    <cellStyle name="Normal 78 3 2 5 3 3" xfId="25497" xr:uid="{00000000-0005-0000-0000-0000D3A50000}"/>
    <cellStyle name="Normal 78 3 2 5 4" xfId="35708" xr:uid="{00000000-0005-0000-0000-0000D4A50000}"/>
    <cellStyle name="Normal 78 3 2 5 5" xfId="20484" xr:uid="{00000000-0005-0000-0000-0000D5A50000}"/>
    <cellStyle name="Normal 78 3 2 6" xfId="12074" xr:uid="{00000000-0005-0000-0000-0000D6A50000}"/>
    <cellStyle name="Normal 78 3 2 6 2" xfId="42396" xr:uid="{00000000-0005-0000-0000-0000D7A50000}"/>
    <cellStyle name="Normal 78 3 2 6 3" xfId="27172" xr:uid="{00000000-0005-0000-0000-0000D8A50000}"/>
    <cellStyle name="Normal 78 3 2 7" xfId="7053" xr:uid="{00000000-0005-0000-0000-0000D9A50000}"/>
    <cellStyle name="Normal 78 3 2 7 2" xfId="37379" xr:uid="{00000000-0005-0000-0000-0000DAA50000}"/>
    <cellStyle name="Normal 78 3 2 7 3" xfId="22155" xr:uid="{00000000-0005-0000-0000-0000DBA50000}"/>
    <cellStyle name="Normal 78 3 2 8" xfId="32367" xr:uid="{00000000-0005-0000-0000-0000DCA50000}"/>
    <cellStyle name="Normal 78 3 2 9" xfId="17142" xr:uid="{00000000-0005-0000-0000-0000DDA50000}"/>
    <cellStyle name="Normal 78 3 3" xfId="2189" xr:uid="{00000000-0005-0000-0000-0000DEA50000}"/>
    <cellStyle name="Normal 78 3 3 2" xfId="3028" xr:uid="{00000000-0005-0000-0000-0000DFA50000}"/>
    <cellStyle name="Normal 78 3 3 2 2" xfId="4718" xr:uid="{00000000-0005-0000-0000-0000E0A50000}"/>
    <cellStyle name="Normal 78 3 3 2 2 2" xfId="14791" xr:uid="{00000000-0005-0000-0000-0000E1A50000}"/>
    <cellStyle name="Normal 78 3 3 2 2 2 2" xfId="45113" xr:uid="{00000000-0005-0000-0000-0000E2A50000}"/>
    <cellStyle name="Normal 78 3 3 2 2 2 3" xfId="29889" xr:uid="{00000000-0005-0000-0000-0000E3A50000}"/>
    <cellStyle name="Normal 78 3 3 2 2 3" xfId="9771" xr:uid="{00000000-0005-0000-0000-0000E4A50000}"/>
    <cellStyle name="Normal 78 3 3 2 2 3 2" xfId="40096" xr:uid="{00000000-0005-0000-0000-0000E5A50000}"/>
    <cellStyle name="Normal 78 3 3 2 2 3 3" xfId="24872" xr:uid="{00000000-0005-0000-0000-0000E6A50000}"/>
    <cellStyle name="Normal 78 3 3 2 2 4" xfId="35083" xr:uid="{00000000-0005-0000-0000-0000E7A50000}"/>
    <cellStyle name="Normal 78 3 3 2 2 5" xfId="19859" xr:uid="{00000000-0005-0000-0000-0000E8A50000}"/>
    <cellStyle name="Normal 78 3 3 2 3" xfId="6410" xr:uid="{00000000-0005-0000-0000-0000E9A50000}"/>
    <cellStyle name="Normal 78 3 3 2 3 2" xfId="16462" xr:uid="{00000000-0005-0000-0000-0000EAA50000}"/>
    <cellStyle name="Normal 78 3 3 2 3 2 2" xfId="46784" xr:uid="{00000000-0005-0000-0000-0000EBA50000}"/>
    <cellStyle name="Normal 78 3 3 2 3 2 3" xfId="31560" xr:uid="{00000000-0005-0000-0000-0000ECA50000}"/>
    <cellStyle name="Normal 78 3 3 2 3 3" xfId="11442" xr:uid="{00000000-0005-0000-0000-0000EDA50000}"/>
    <cellStyle name="Normal 78 3 3 2 3 3 2" xfId="41767" xr:uid="{00000000-0005-0000-0000-0000EEA50000}"/>
    <cellStyle name="Normal 78 3 3 2 3 3 3" xfId="26543" xr:uid="{00000000-0005-0000-0000-0000EFA50000}"/>
    <cellStyle name="Normal 78 3 3 2 3 4" xfId="36754" xr:uid="{00000000-0005-0000-0000-0000F0A50000}"/>
    <cellStyle name="Normal 78 3 3 2 3 5" xfId="21530" xr:uid="{00000000-0005-0000-0000-0000F1A50000}"/>
    <cellStyle name="Normal 78 3 3 2 4" xfId="13120" xr:uid="{00000000-0005-0000-0000-0000F2A50000}"/>
    <cellStyle name="Normal 78 3 3 2 4 2" xfId="43442" xr:uid="{00000000-0005-0000-0000-0000F3A50000}"/>
    <cellStyle name="Normal 78 3 3 2 4 3" xfId="28218" xr:uid="{00000000-0005-0000-0000-0000F4A50000}"/>
    <cellStyle name="Normal 78 3 3 2 5" xfId="8099" xr:uid="{00000000-0005-0000-0000-0000F5A50000}"/>
    <cellStyle name="Normal 78 3 3 2 5 2" xfId="38425" xr:uid="{00000000-0005-0000-0000-0000F6A50000}"/>
    <cellStyle name="Normal 78 3 3 2 5 3" xfId="23201" xr:uid="{00000000-0005-0000-0000-0000F7A50000}"/>
    <cellStyle name="Normal 78 3 3 2 6" xfId="33413" xr:uid="{00000000-0005-0000-0000-0000F8A50000}"/>
    <cellStyle name="Normal 78 3 3 2 7" xfId="18188" xr:uid="{00000000-0005-0000-0000-0000F9A50000}"/>
    <cellStyle name="Normal 78 3 3 3" xfId="3881" xr:uid="{00000000-0005-0000-0000-0000FAA50000}"/>
    <cellStyle name="Normal 78 3 3 3 2" xfId="13955" xr:uid="{00000000-0005-0000-0000-0000FBA50000}"/>
    <cellStyle name="Normal 78 3 3 3 2 2" xfId="44277" xr:uid="{00000000-0005-0000-0000-0000FCA50000}"/>
    <cellStyle name="Normal 78 3 3 3 2 3" xfId="29053" xr:uid="{00000000-0005-0000-0000-0000FDA50000}"/>
    <cellStyle name="Normal 78 3 3 3 3" xfId="8935" xr:uid="{00000000-0005-0000-0000-0000FEA50000}"/>
    <cellStyle name="Normal 78 3 3 3 3 2" xfId="39260" xr:uid="{00000000-0005-0000-0000-0000FFA50000}"/>
    <cellStyle name="Normal 78 3 3 3 3 3" xfId="24036" xr:uid="{00000000-0005-0000-0000-000000A60000}"/>
    <cellStyle name="Normal 78 3 3 3 4" xfId="34247" xr:uid="{00000000-0005-0000-0000-000001A60000}"/>
    <cellStyle name="Normal 78 3 3 3 5" xfId="19023" xr:uid="{00000000-0005-0000-0000-000002A60000}"/>
    <cellStyle name="Normal 78 3 3 4" xfId="5574" xr:uid="{00000000-0005-0000-0000-000003A60000}"/>
    <cellStyle name="Normal 78 3 3 4 2" xfId="15626" xr:uid="{00000000-0005-0000-0000-000004A60000}"/>
    <cellStyle name="Normal 78 3 3 4 2 2" xfId="45948" xr:uid="{00000000-0005-0000-0000-000005A60000}"/>
    <cellStyle name="Normal 78 3 3 4 2 3" xfId="30724" xr:uid="{00000000-0005-0000-0000-000006A60000}"/>
    <cellStyle name="Normal 78 3 3 4 3" xfId="10606" xr:uid="{00000000-0005-0000-0000-000007A60000}"/>
    <cellStyle name="Normal 78 3 3 4 3 2" xfId="40931" xr:uid="{00000000-0005-0000-0000-000008A60000}"/>
    <cellStyle name="Normal 78 3 3 4 3 3" xfId="25707" xr:uid="{00000000-0005-0000-0000-000009A60000}"/>
    <cellStyle name="Normal 78 3 3 4 4" xfId="35918" xr:uid="{00000000-0005-0000-0000-00000AA60000}"/>
    <cellStyle name="Normal 78 3 3 4 5" xfId="20694" xr:uid="{00000000-0005-0000-0000-00000BA60000}"/>
    <cellStyle name="Normal 78 3 3 5" xfId="12284" xr:uid="{00000000-0005-0000-0000-00000CA60000}"/>
    <cellStyle name="Normal 78 3 3 5 2" xfId="42606" xr:uid="{00000000-0005-0000-0000-00000DA60000}"/>
    <cellStyle name="Normal 78 3 3 5 3" xfId="27382" xr:uid="{00000000-0005-0000-0000-00000EA60000}"/>
    <cellStyle name="Normal 78 3 3 6" xfId="7263" xr:uid="{00000000-0005-0000-0000-00000FA60000}"/>
    <cellStyle name="Normal 78 3 3 6 2" xfId="37589" xr:uid="{00000000-0005-0000-0000-000010A60000}"/>
    <cellStyle name="Normal 78 3 3 6 3" xfId="22365" xr:uid="{00000000-0005-0000-0000-000011A60000}"/>
    <cellStyle name="Normal 78 3 3 7" xfId="32577" xr:uid="{00000000-0005-0000-0000-000012A60000}"/>
    <cellStyle name="Normal 78 3 3 8" xfId="17352" xr:uid="{00000000-0005-0000-0000-000013A60000}"/>
    <cellStyle name="Normal 78 3 4" xfId="2610" xr:uid="{00000000-0005-0000-0000-000014A60000}"/>
    <cellStyle name="Normal 78 3 4 2" xfId="4300" xr:uid="{00000000-0005-0000-0000-000015A60000}"/>
    <cellStyle name="Normal 78 3 4 2 2" xfId="14373" xr:uid="{00000000-0005-0000-0000-000016A60000}"/>
    <cellStyle name="Normal 78 3 4 2 2 2" xfId="44695" xr:uid="{00000000-0005-0000-0000-000017A60000}"/>
    <cellStyle name="Normal 78 3 4 2 2 3" xfId="29471" xr:uid="{00000000-0005-0000-0000-000018A60000}"/>
    <cellStyle name="Normal 78 3 4 2 3" xfId="9353" xr:uid="{00000000-0005-0000-0000-000019A60000}"/>
    <cellStyle name="Normal 78 3 4 2 3 2" xfId="39678" xr:uid="{00000000-0005-0000-0000-00001AA60000}"/>
    <cellStyle name="Normal 78 3 4 2 3 3" xfId="24454" xr:uid="{00000000-0005-0000-0000-00001BA60000}"/>
    <cellStyle name="Normal 78 3 4 2 4" xfId="34665" xr:uid="{00000000-0005-0000-0000-00001CA60000}"/>
    <cellStyle name="Normal 78 3 4 2 5" xfId="19441" xr:uid="{00000000-0005-0000-0000-00001DA60000}"/>
    <cellStyle name="Normal 78 3 4 3" xfId="5992" xr:uid="{00000000-0005-0000-0000-00001EA60000}"/>
    <cellStyle name="Normal 78 3 4 3 2" xfId="16044" xr:uid="{00000000-0005-0000-0000-00001FA60000}"/>
    <cellStyle name="Normal 78 3 4 3 2 2" xfId="46366" xr:uid="{00000000-0005-0000-0000-000020A60000}"/>
    <cellStyle name="Normal 78 3 4 3 2 3" xfId="31142" xr:uid="{00000000-0005-0000-0000-000021A60000}"/>
    <cellStyle name="Normal 78 3 4 3 3" xfId="11024" xr:uid="{00000000-0005-0000-0000-000022A60000}"/>
    <cellStyle name="Normal 78 3 4 3 3 2" xfId="41349" xr:uid="{00000000-0005-0000-0000-000023A60000}"/>
    <cellStyle name="Normal 78 3 4 3 3 3" xfId="26125" xr:uid="{00000000-0005-0000-0000-000024A60000}"/>
    <cellStyle name="Normal 78 3 4 3 4" xfId="36336" xr:uid="{00000000-0005-0000-0000-000025A60000}"/>
    <cellStyle name="Normal 78 3 4 3 5" xfId="21112" xr:uid="{00000000-0005-0000-0000-000026A60000}"/>
    <cellStyle name="Normal 78 3 4 4" xfId="12702" xr:uid="{00000000-0005-0000-0000-000027A60000}"/>
    <cellStyle name="Normal 78 3 4 4 2" xfId="43024" xr:uid="{00000000-0005-0000-0000-000028A60000}"/>
    <cellStyle name="Normal 78 3 4 4 3" xfId="27800" xr:uid="{00000000-0005-0000-0000-000029A60000}"/>
    <cellStyle name="Normal 78 3 4 5" xfId="7681" xr:uid="{00000000-0005-0000-0000-00002AA60000}"/>
    <cellStyle name="Normal 78 3 4 5 2" xfId="38007" xr:uid="{00000000-0005-0000-0000-00002BA60000}"/>
    <cellStyle name="Normal 78 3 4 5 3" xfId="22783" xr:uid="{00000000-0005-0000-0000-00002CA60000}"/>
    <cellStyle name="Normal 78 3 4 6" xfId="32995" xr:uid="{00000000-0005-0000-0000-00002DA60000}"/>
    <cellStyle name="Normal 78 3 4 7" xfId="17770" xr:uid="{00000000-0005-0000-0000-00002EA60000}"/>
    <cellStyle name="Normal 78 3 5" xfId="3463" xr:uid="{00000000-0005-0000-0000-00002FA60000}"/>
    <cellStyle name="Normal 78 3 5 2" xfId="13537" xr:uid="{00000000-0005-0000-0000-000030A60000}"/>
    <cellStyle name="Normal 78 3 5 2 2" xfId="43859" xr:uid="{00000000-0005-0000-0000-000031A60000}"/>
    <cellStyle name="Normal 78 3 5 2 3" xfId="28635" xr:uid="{00000000-0005-0000-0000-000032A60000}"/>
    <cellStyle name="Normal 78 3 5 3" xfId="8517" xr:uid="{00000000-0005-0000-0000-000033A60000}"/>
    <cellStyle name="Normal 78 3 5 3 2" xfId="38842" xr:uid="{00000000-0005-0000-0000-000034A60000}"/>
    <cellStyle name="Normal 78 3 5 3 3" xfId="23618" xr:uid="{00000000-0005-0000-0000-000035A60000}"/>
    <cellStyle name="Normal 78 3 5 4" xfId="33829" xr:uid="{00000000-0005-0000-0000-000036A60000}"/>
    <cellStyle name="Normal 78 3 5 5" xfId="18605" xr:uid="{00000000-0005-0000-0000-000037A60000}"/>
    <cellStyle name="Normal 78 3 6" xfId="5156" xr:uid="{00000000-0005-0000-0000-000038A60000}"/>
    <cellStyle name="Normal 78 3 6 2" xfId="15208" xr:uid="{00000000-0005-0000-0000-000039A60000}"/>
    <cellStyle name="Normal 78 3 6 2 2" xfId="45530" xr:uid="{00000000-0005-0000-0000-00003AA60000}"/>
    <cellStyle name="Normal 78 3 6 2 3" xfId="30306" xr:uid="{00000000-0005-0000-0000-00003BA60000}"/>
    <cellStyle name="Normal 78 3 6 3" xfId="10188" xr:uid="{00000000-0005-0000-0000-00003CA60000}"/>
    <cellStyle name="Normal 78 3 6 3 2" xfId="40513" xr:uid="{00000000-0005-0000-0000-00003DA60000}"/>
    <cellStyle name="Normal 78 3 6 3 3" xfId="25289" xr:uid="{00000000-0005-0000-0000-00003EA60000}"/>
    <cellStyle name="Normal 78 3 6 4" xfId="35500" xr:uid="{00000000-0005-0000-0000-00003FA60000}"/>
    <cellStyle name="Normal 78 3 6 5" xfId="20276" xr:uid="{00000000-0005-0000-0000-000040A60000}"/>
    <cellStyle name="Normal 78 3 7" xfId="11866" xr:uid="{00000000-0005-0000-0000-000041A60000}"/>
    <cellStyle name="Normal 78 3 7 2" xfId="42188" xr:uid="{00000000-0005-0000-0000-000042A60000}"/>
    <cellStyle name="Normal 78 3 7 3" xfId="26964" xr:uid="{00000000-0005-0000-0000-000043A60000}"/>
    <cellStyle name="Normal 78 3 8" xfId="6845" xr:uid="{00000000-0005-0000-0000-000044A60000}"/>
    <cellStyle name="Normal 78 3 8 2" xfId="37171" xr:uid="{00000000-0005-0000-0000-000045A60000}"/>
    <cellStyle name="Normal 78 3 8 3" xfId="21947" xr:uid="{00000000-0005-0000-0000-000046A60000}"/>
    <cellStyle name="Normal 78 3 9" xfId="32161" xr:uid="{00000000-0005-0000-0000-000047A60000}"/>
    <cellStyle name="Normal 78 4" xfId="1870" xr:uid="{00000000-0005-0000-0000-000048A60000}"/>
    <cellStyle name="Normal 78 4 2" xfId="2293" xr:uid="{00000000-0005-0000-0000-000049A60000}"/>
    <cellStyle name="Normal 78 4 2 2" xfId="3132" xr:uid="{00000000-0005-0000-0000-00004AA60000}"/>
    <cellStyle name="Normal 78 4 2 2 2" xfId="4822" xr:uid="{00000000-0005-0000-0000-00004BA60000}"/>
    <cellStyle name="Normal 78 4 2 2 2 2" xfId="14895" xr:uid="{00000000-0005-0000-0000-00004CA60000}"/>
    <cellStyle name="Normal 78 4 2 2 2 2 2" xfId="45217" xr:uid="{00000000-0005-0000-0000-00004DA60000}"/>
    <cellStyle name="Normal 78 4 2 2 2 2 3" xfId="29993" xr:uid="{00000000-0005-0000-0000-00004EA60000}"/>
    <cellStyle name="Normal 78 4 2 2 2 3" xfId="9875" xr:uid="{00000000-0005-0000-0000-00004FA60000}"/>
    <cellStyle name="Normal 78 4 2 2 2 3 2" xfId="40200" xr:uid="{00000000-0005-0000-0000-000050A60000}"/>
    <cellStyle name="Normal 78 4 2 2 2 3 3" xfId="24976" xr:uid="{00000000-0005-0000-0000-000051A60000}"/>
    <cellStyle name="Normal 78 4 2 2 2 4" xfId="35187" xr:uid="{00000000-0005-0000-0000-000052A60000}"/>
    <cellStyle name="Normal 78 4 2 2 2 5" xfId="19963" xr:uid="{00000000-0005-0000-0000-000053A60000}"/>
    <cellStyle name="Normal 78 4 2 2 3" xfId="6514" xr:uid="{00000000-0005-0000-0000-000054A60000}"/>
    <cellStyle name="Normal 78 4 2 2 3 2" xfId="16566" xr:uid="{00000000-0005-0000-0000-000055A60000}"/>
    <cellStyle name="Normal 78 4 2 2 3 2 2" xfId="46888" xr:uid="{00000000-0005-0000-0000-000056A60000}"/>
    <cellStyle name="Normal 78 4 2 2 3 2 3" xfId="31664" xr:uid="{00000000-0005-0000-0000-000057A60000}"/>
    <cellStyle name="Normal 78 4 2 2 3 3" xfId="11546" xr:uid="{00000000-0005-0000-0000-000058A60000}"/>
    <cellStyle name="Normal 78 4 2 2 3 3 2" xfId="41871" xr:uid="{00000000-0005-0000-0000-000059A60000}"/>
    <cellStyle name="Normal 78 4 2 2 3 3 3" xfId="26647" xr:uid="{00000000-0005-0000-0000-00005AA60000}"/>
    <cellStyle name="Normal 78 4 2 2 3 4" xfId="36858" xr:uid="{00000000-0005-0000-0000-00005BA60000}"/>
    <cellStyle name="Normal 78 4 2 2 3 5" xfId="21634" xr:uid="{00000000-0005-0000-0000-00005CA60000}"/>
    <cellStyle name="Normal 78 4 2 2 4" xfId="13224" xr:uid="{00000000-0005-0000-0000-00005DA60000}"/>
    <cellStyle name="Normal 78 4 2 2 4 2" xfId="43546" xr:uid="{00000000-0005-0000-0000-00005EA60000}"/>
    <cellStyle name="Normal 78 4 2 2 4 3" xfId="28322" xr:uid="{00000000-0005-0000-0000-00005FA60000}"/>
    <cellStyle name="Normal 78 4 2 2 5" xfId="8203" xr:uid="{00000000-0005-0000-0000-000060A60000}"/>
    <cellStyle name="Normal 78 4 2 2 5 2" xfId="38529" xr:uid="{00000000-0005-0000-0000-000061A60000}"/>
    <cellStyle name="Normal 78 4 2 2 5 3" xfId="23305" xr:uid="{00000000-0005-0000-0000-000062A60000}"/>
    <cellStyle name="Normal 78 4 2 2 6" xfId="33517" xr:uid="{00000000-0005-0000-0000-000063A60000}"/>
    <cellStyle name="Normal 78 4 2 2 7" xfId="18292" xr:uid="{00000000-0005-0000-0000-000064A60000}"/>
    <cellStyle name="Normal 78 4 2 3" xfId="3985" xr:uid="{00000000-0005-0000-0000-000065A60000}"/>
    <cellStyle name="Normal 78 4 2 3 2" xfId="14059" xr:uid="{00000000-0005-0000-0000-000066A60000}"/>
    <cellStyle name="Normal 78 4 2 3 2 2" xfId="44381" xr:uid="{00000000-0005-0000-0000-000067A60000}"/>
    <cellStyle name="Normal 78 4 2 3 2 3" xfId="29157" xr:uid="{00000000-0005-0000-0000-000068A60000}"/>
    <cellStyle name="Normal 78 4 2 3 3" xfId="9039" xr:uid="{00000000-0005-0000-0000-000069A60000}"/>
    <cellStyle name="Normal 78 4 2 3 3 2" xfId="39364" xr:uid="{00000000-0005-0000-0000-00006AA60000}"/>
    <cellStyle name="Normal 78 4 2 3 3 3" xfId="24140" xr:uid="{00000000-0005-0000-0000-00006BA60000}"/>
    <cellStyle name="Normal 78 4 2 3 4" xfId="34351" xr:uid="{00000000-0005-0000-0000-00006CA60000}"/>
    <cellStyle name="Normal 78 4 2 3 5" xfId="19127" xr:uid="{00000000-0005-0000-0000-00006DA60000}"/>
    <cellStyle name="Normal 78 4 2 4" xfId="5678" xr:uid="{00000000-0005-0000-0000-00006EA60000}"/>
    <cellStyle name="Normal 78 4 2 4 2" xfId="15730" xr:uid="{00000000-0005-0000-0000-00006FA60000}"/>
    <cellStyle name="Normal 78 4 2 4 2 2" xfId="46052" xr:uid="{00000000-0005-0000-0000-000070A60000}"/>
    <cellStyle name="Normal 78 4 2 4 2 3" xfId="30828" xr:uid="{00000000-0005-0000-0000-000071A60000}"/>
    <cellStyle name="Normal 78 4 2 4 3" xfId="10710" xr:uid="{00000000-0005-0000-0000-000072A60000}"/>
    <cellStyle name="Normal 78 4 2 4 3 2" xfId="41035" xr:uid="{00000000-0005-0000-0000-000073A60000}"/>
    <cellStyle name="Normal 78 4 2 4 3 3" xfId="25811" xr:uid="{00000000-0005-0000-0000-000074A60000}"/>
    <cellStyle name="Normal 78 4 2 4 4" xfId="36022" xr:uid="{00000000-0005-0000-0000-000075A60000}"/>
    <cellStyle name="Normal 78 4 2 4 5" xfId="20798" xr:uid="{00000000-0005-0000-0000-000076A60000}"/>
    <cellStyle name="Normal 78 4 2 5" xfId="12388" xr:uid="{00000000-0005-0000-0000-000077A60000}"/>
    <cellStyle name="Normal 78 4 2 5 2" xfId="42710" xr:uid="{00000000-0005-0000-0000-000078A60000}"/>
    <cellStyle name="Normal 78 4 2 5 3" xfId="27486" xr:uid="{00000000-0005-0000-0000-000079A60000}"/>
    <cellStyle name="Normal 78 4 2 6" xfId="7367" xr:uid="{00000000-0005-0000-0000-00007AA60000}"/>
    <cellStyle name="Normal 78 4 2 6 2" xfId="37693" xr:uid="{00000000-0005-0000-0000-00007BA60000}"/>
    <cellStyle name="Normal 78 4 2 6 3" xfId="22469" xr:uid="{00000000-0005-0000-0000-00007CA60000}"/>
    <cellStyle name="Normal 78 4 2 7" xfId="32681" xr:uid="{00000000-0005-0000-0000-00007DA60000}"/>
    <cellStyle name="Normal 78 4 2 8" xfId="17456" xr:uid="{00000000-0005-0000-0000-00007EA60000}"/>
    <cellStyle name="Normal 78 4 3" xfId="2714" xr:uid="{00000000-0005-0000-0000-00007FA60000}"/>
    <cellStyle name="Normal 78 4 3 2" xfId="4404" xr:uid="{00000000-0005-0000-0000-000080A60000}"/>
    <cellStyle name="Normal 78 4 3 2 2" xfId="14477" xr:uid="{00000000-0005-0000-0000-000081A60000}"/>
    <cellStyle name="Normal 78 4 3 2 2 2" xfId="44799" xr:uid="{00000000-0005-0000-0000-000082A60000}"/>
    <cellStyle name="Normal 78 4 3 2 2 3" xfId="29575" xr:uid="{00000000-0005-0000-0000-000083A60000}"/>
    <cellStyle name="Normal 78 4 3 2 3" xfId="9457" xr:uid="{00000000-0005-0000-0000-000084A60000}"/>
    <cellStyle name="Normal 78 4 3 2 3 2" xfId="39782" xr:uid="{00000000-0005-0000-0000-000085A60000}"/>
    <cellStyle name="Normal 78 4 3 2 3 3" xfId="24558" xr:uid="{00000000-0005-0000-0000-000086A60000}"/>
    <cellStyle name="Normal 78 4 3 2 4" xfId="34769" xr:uid="{00000000-0005-0000-0000-000087A60000}"/>
    <cellStyle name="Normal 78 4 3 2 5" xfId="19545" xr:uid="{00000000-0005-0000-0000-000088A60000}"/>
    <cellStyle name="Normal 78 4 3 3" xfId="6096" xr:uid="{00000000-0005-0000-0000-000089A60000}"/>
    <cellStyle name="Normal 78 4 3 3 2" xfId="16148" xr:uid="{00000000-0005-0000-0000-00008AA60000}"/>
    <cellStyle name="Normal 78 4 3 3 2 2" xfId="46470" xr:uid="{00000000-0005-0000-0000-00008BA60000}"/>
    <cellStyle name="Normal 78 4 3 3 2 3" xfId="31246" xr:uid="{00000000-0005-0000-0000-00008CA60000}"/>
    <cellStyle name="Normal 78 4 3 3 3" xfId="11128" xr:uid="{00000000-0005-0000-0000-00008DA60000}"/>
    <cellStyle name="Normal 78 4 3 3 3 2" xfId="41453" xr:uid="{00000000-0005-0000-0000-00008EA60000}"/>
    <cellStyle name="Normal 78 4 3 3 3 3" xfId="26229" xr:uid="{00000000-0005-0000-0000-00008FA60000}"/>
    <cellStyle name="Normal 78 4 3 3 4" xfId="36440" xr:uid="{00000000-0005-0000-0000-000090A60000}"/>
    <cellStyle name="Normal 78 4 3 3 5" xfId="21216" xr:uid="{00000000-0005-0000-0000-000091A60000}"/>
    <cellStyle name="Normal 78 4 3 4" xfId="12806" xr:uid="{00000000-0005-0000-0000-000092A60000}"/>
    <cellStyle name="Normal 78 4 3 4 2" xfId="43128" xr:uid="{00000000-0005-0000-0000-000093A60000}"/>
    <cellStyle name="Normal 78 4 3 4 3" xfId="27904" xr:uid="{00000000-0005-0000-0000-000094A60000}"/>
    <cellStyle name="Normal 78 4 3 5" xfId="7785" xr:uid="{00000000-0005-0000-0000-000095A60000}"/>
    <cellStyle name="Normal 78 4 3 5 2" xfId="38111" xr:uid="{00000000-0005-0000-0000-000096A60000}"/>
    <cellStyle name="Normal 78 4 3 5 3" xfId="22887" xr:uid="{00000000-0005-0000-0000-000097A60000}"/>
    <cellStyle name="Normal 78 4 3 6" xfId="33099" xr:uid="{00000000-0005-0000-0000-000098A60000}"/>
    <cellStyle name="Normal 78 4 3 7" xfId="17874" xr:uid="{00000000-0005-0000-0000-000099A60000}"/>
    <cellStyle name="Normal 78 4 4" xfId="3567" xr:uid="{00000000-0005-0000-0000-00009AA60000}"/>
    <cellStyle name="Normal 78 4 4 2" xfId="13641" xr:uid="{00000000-0005-0000-0000-00009BA60000}"/>
    <cellStyle name="Normal 78 4 4 2 2" xfId="43963" xr:uid="{00000000-0005-0000-0000-00009CA60000}"/>
    <cellStyle name="Normal 78 4 4 2 3" xfId="28739" xr:uid="{00000000-0005-0000-0000-00009DA60000}"/>
    <cellStyle name="Normal 78 4 4 3" xfId="8621" xr:uid="{00000000-0005-0000-0000-00009EA60000}"/>
    <cellStyle name="Normal 78 4 4 3 2" xfId="38946" xr:uid="{00000000-0005-0000-0000-00009FA60000}"/>
    <cellStyle name="Normal 78 4 4 3 3" xfId="23722" xr:uid="{00000000-0005-0000-0000-0000A0A60000}"/>
    <cellStyle name="Normal 78 4 4 4" xfId="33933" xr:uid="{00000000-0005-0000-0000-0000A1A60000}"/>
    <cellStyle name="Normal 78 4 4 5" xfId="18709" xr:uid="{00000000-0005-0000-0000-0000A2A60000}"/>
    <cellStyle name="Normal 78 4 5" xfId="5260" xr:uid="{00000000-0005-0000-0000-0000A3A60000}"/>
    <cellStyle name="Normal 78 4 5 2" xfId="15312" xr:uid="{00000000-0005-0000-0000-0000A4A60000}"/>
    <cellStyle name="Normal 78 4 5 2 2" xfId="45634" xr:uid="{00000000-0005-0000-0000-0000A5A60000}"/>
    <cellStyle name="Normal 78 4 5 2 3" xfId="30410" xr:uid="{00000000-0005-0000-0000-0000A6A60000}"/>
    <cellStyle name="Normal 78 4 5 3" xfId="10292" xr:uid="{00000000-0005-0000-0000-0000A7A60000}"/>
    <cellStyle name="Normal 78 4 5 3 2" xfId="40617" xr:uid="{00000000-0005-0000-0000-0000A8A60000}"/>
    <cellStyle name="Normal 78 4 5 3 3" xfId="25393" xr:uid="{00000000-0005-0000-0000-0000A9A60000}"/>
    <cellStyle name="Normal 78 4 5 4" xfId="35604" xr:uid="{00000000-0005-0000-0000-0000AAA60000}"/>
    <cellStyle name="Normal 78 4 5 5" xfId="20380" xr:uid="{00000000-0005-0000-0000-0000ABA60000}"/>
    <cellStyle name="Normal 78 4 6" xfId="11970" xr:uid="{00000000-0005-0000-0000-0000ACA60000}"/>
    <cellStyle name="Normal 78 4 6 2" xfId="42292" xr:uid="{00000000-0005-0000-0000-0000ADA60000}"/>
    <cellStyle name="Normal 78 4 6 3" xfId="27068" xr:uid="{00000000-0005-0000-0000-0000AEA60000}"/>
    <cellStyle name="Normal 78 4 7" xfId="6949" xr:uid="{00000000-0005-0000-0000-0000AFA60000}"/>
    <cellStyle name="Normal 78 4 7 2" xfId="37275" xr:uid="{00000000-0005-0000-0000-0000B0A60000}"/>
    <cellStyle name="Normal 78 4 7 3" xfId="22051" xr:uid="{00000000-0005-0000-0000-0000B1A60000}"/>
    <cellStyle name="Normal 78 4 8" xfId="32263" xr:uid="{00000000-0005-0000-0000-0000B2A60000}"/>
    <cellStyle name="Normal 78 4 9" xfId="17038" xr:uid="{00000000-0005-0000-0000-0000B3A60000}"/>
    <cellStyle name="Normal 78 5" xfId="2082" xr:uid="{00000000-0005-0000-0000-0000B4A60000}"/>
    <cellStyle name="Normal 78 5 2" xfId="2923" xr:uid="{00000000-0005-0000-0000-0000B5A60000}"/>
    <cellStyle name="Normal 78 5 2 2" xfId="4613" xr:uid="{00000000-0005-0000-0000-0000B6A60000}"/>
    <cellStyle name="Normal 78 5 2 2 2" xfId="14686" xr:uid="{00000000-0005-0000-0000-0000B7A60000}"/>
    <cellStyle name="Normal 78 5 2 2 2 2" xfId="45008" xr:uid="{00000000-0005-0000-0000-0000B8A60000}"/>
    <cellStyle name="Normal 78 5 2 2 2 3" xfId="29784" xr:uid="{00000000-0005-0000-0000-0000B9A60000}"/>
    <cellStyle name="Normal 78 5 2 2 3" xfId="9666" xr:uid="{00000000-0005-0000-0000-0000BAA60000}"/>
    <cellStyle name="Normal 78 5 2 2 3 2" xfId="39991" xr:uid="{00000000-0005-0000-0000-0000BBA60000}"/>
    <cellStyle name="Normal 78 5 2 2 3 3" xfId="24767" xr:uid="{00000000-0005-0000-0000-0000BCA60000}"/>
    <cellStyle name="Normal 78 5 2 2 4" xfId="34978" xr:uid="{00000000-0005-0000-0000-0000BDA60000}"/>
    <cellStyle name="Normal 78 5 2 2 5" xfId="19754" xr:uid="{00000000-0005-0000-0000-0000BEA60000}"/>
    <cellStyle name="Normal 78 5 2 3" xfId="6305" xr:uid="{00000000-0005-0000-0000-0000BFA60000}"/>
    <cellStyle name="Normal 78 5 2 3 2" xfId="16357" xr:uid="{00000000-0005-0000-0000-0000C0A60000}"/>
    <cellStyle name="Normal 78 5 2 3 2 2" xfId="46679" xr:uid="{00000000-0005-0000-0000-0000C1A60000}"/>
    <cellStyle name="Normal 78 5 2 3 2 3" xfId="31455" xr:uid="{00000000-0005-0000-0000-0000C2A60000}"/>
    <cellStyle name="Normal 78 5 2 3 3" xfId="11337" xr:uid="{00000000-0005-0000-0000-0000C3A60000}"/>
    <cellStyle name="Normal 78 5 2 3 3 2" xfId="41662" xr:uid="{00000000-0005-0000-0000-0000C4A60000}"/>
    <cellStyle name="Normal 78 5 2 3 3 3" xfId="26438" xr:uid="{00000000-0005-0000-0000-0000C5A60000}"/>
    <cellStyle name="Normal 78 5 2 3 4" xfId="36649" xr:uid="{00000000-0005-0000-0000-0000C6A60000}"/>
    <cellStyle name="Normal 78 5 2 3 5" xfId="21425" xr:uid="{00000000-0005-0000-0000-0000C7A60000}"/>
    <cellStyle name="Normal 78 5 2 4" xfId="13015" xr:uid="{00000000-0005-0000-0000-0000C8A60000}"/>
    <cellStyle name="Normal 78 5 2 4 2" xfId="43337" xr:uid="{00000000-0005-0000-0000-0000C9A60000}"/>
    <cellStyle name="Normal 78 5 2 4 3" xfId="28113" xr:uid="{00000000-0005-0000-0000-0000CAA60000}"/>
    <cellStyle name="Normal 78 5 2 5" xfId="7994" xr:uid="{00000000-0005-0000-0000-0000CBA60000}"/>
    <cellStyle name="Normal 78 5 2 5 2" xfId="38320" xr:uid="{00000000-0005-0000-0000-0000CCA60000}"/>
    <cellStyle name="Normal 78 5 2 5 3" xfId="23096" xr:uid="{00000000-0005-0000-0000-0000CDA60000}"/>
    <cellStyle name="Normal 78 5 2 6" xfId="33308" xr:uid="{00000000-0005-0000-0000-0000CEA60000}"/>
    <cellStyle name="Normal 78 5 2 7" xfId="18083" xr:uid="{00000000-0005-0000-0000-0000CFA60000}"/>
    <cellStyle name="Normal 78 5 3" xfId="3776" xr:uid="{00000000-0005-0000-0000-0000D0A60000}"/>
    <cellStyle name="Normal 78 5 3 2" xfId="13850" xr:uid="{00000000-0005-0000-0000-0000D1A60000}"/>
    <cellStyle name="Normal 78 5 3 2 2" xfId="44172" xr:uid="{00000000-0005-0000-0000-0000D2A60000}"/>
    <cellStyle name="Normal 78 5 3 2 3" xfId="28948" xr:uid="{00000000-0005-0000-0000-0000D3A60000}"/>
    <cellStyle name="Normal 78 5 3 3" xfId="8830" xr:uid="{00000000-0005-0000-0000-0000D4A60000}"/>
    <cellStyle name="Normal 78 5 3 3 2" xfId="39155" xr:uid="{00000000-0005-0000-0000-0000D5A60000}"/>
    <cellStyle name="Normal 78 5 3 3 3" xfId="23931" xr:uid="{00000000-0005-0000-0000-0000D6A60000}"/>
    <cellStyle name="Normal 78 5 3 4" xfId="34142" xr:uid="{00000000-0005-0000-0000-0000D7A60000}"/>
    <cellStyle name="Normal 78 5 3 5" xfId="18918" xr:uid="{00000000-0005-0000-0000-0000D8A60000}"/>
    <cellStyle name="Normal 78 5 4" xfId="5469" xr:uid="{00000000-0005-0000-0000-0000D9A60000}"/>
    <cellStyle name="Normal 78 5 4 2" xfId="15521" xr:uid="{00000000-0005-0000-0000-0000DAA60000}"/>
    <cellStyle name="Normal 78 5 4 2 2" xfId="45843" xr:uid="{00000000-0005-0000-0000-0000DBA60000}"/>
    <cellStyle name="Normal 78 5 4 2 3" xfId="30619" xr:uid="{00000000-0005-0000-0000-0000DCA60000}"/>
    <cellStyle name="Normal 78 5 4 3" xfId="10501" xr:uid="{00000000-0005-0000-0000-0000DDA60000}"/>
    <cellStyle name="Normal 78 5 4 3 2" xfId="40826" xr:uid="{00000000-0005-0000-0000-0000DEA60000}"/>
    <cellStyle name="Normal 78 5 4 3 3" xfId="25602" xr:uid="{00000000-0005-0000-0000-0000DFA60000}"/>
    <cellStyle name="Normal 78 5 4 4" xfId="35813" xr:uid="{00000000-0005-0000-0000-0000E0A60000}"/>
    <cellStyle name="Normal 78 5 4 5" xfId="20589" xr:uid="{00000000-0005-0000-0000-0000E1A60000}"/>
    <cellStyle name="Normal 78 5 5" xfId="12179" xr:uid="{00000000-0005-0000-0000-0000E2A60000}"/>
    <cellStyle name="Normal 78 5 5 2" xfId="42501" xr:uid="{00000000-0005-0000-0000-0000E3A60000}"/>
    <cellStyle name="Normal 78 5 5 3" xfId="27277" xr:uid="{00000000-0005-0000-0000-0000E4A60000}"/>
    <cellStyle name="Normal 78 5 6" xfId="7158" xr:uid="{00000000-0005-0000-0000-0000E5A60000}"/>
    <cellStyle name="Normal 78 5 6 2" xfId="37484" xr:uid="{00000000-0005-0000-0000-0000E6A60000}"/>
    <cellStyle name="Normal 78 5 6 3" xfId="22260" xr:uid="{00000000-0005-0000-0000-0000E7A60000}"/>
    <cellStyle name="Normal 78 5 7" xfId="32472" xr:uid="{00000000-0005-0000-0000-0000E8A60000}"/>
    <cellStyle name="Normal 78 5 8" xfId="17247" xr:uid="{00000000-0005-0000-0000-0000E9A60000}"/>
    <cellStyle name="Normal 78 6" xfId="2503" xr:uid="{00000000-0005-0000-0000-0000EAA60000}"/>
    <cellStyle name="Normal 78 6 2" xfId="4195" xr:uid="{00000000-0005-0000-0000-0000EBA60000}"/>
    <cellStyle name="Normal 78 6 2 2" xfId="14268" xr:uid="{00000000-0005-0000-0000-0000ECA60000}"/>
    <cellStyle name="Normal 78 6 2 2 2" xfId="44590" xr:uid="{00000000-0005-0000-0000-0000EDA60000}"/>
    <cellStyle name="Normal 78 6 2 2 3" xfId="29366" xr:uid="{00000000-0005-0000-0000-0000EEA60000}"/>
    <cellStyle name="Normal 78 6 2 3" xfId="9248" xr:uid="{00000000-0005-0000-0000-0000EFA60000}"/>
    <cellStyle name="Normal 78 6 2 3 2" xfId="39573" xr:uid="{00000000-0005-0000-0000-0000F0A60000}"/>
    <cellStyle name="Normal 78 6 2 3 3" xfId="24349" xr:uid="{00000000-0005-0000-0000-0000F1A60000}"/>
    <cellStyle name="Normal 78 6 2 4" xfId="34560" xr:uid="{00000000-0005-0000-0000-0000F2A60000}"/>
    <cellStyle name="Normal 78 6 2 5" xfId="19336" xr:uid="{00000000-0005-0000-0000-0000F3A60000}"/>
    <cellStyle name="Normal 78 6 3" xfId="5887" xr:uid="{00000000-0005-0000-0000-0000F4A60000}"/>
    <cellStyle name="Normal 78 6 3 2" xfId="15939" xr:uid="{00000000-0005-0000-0000-0000F5A60000}"/>
    <cellStyle name="Normal 78 6 3 2 2" xfId="46261" xr:uid="{00000000-0005-0000-0000-0000F6A60000}"/>
    <cellStyle name="Normal 78 6 3 2 3" xfId="31037" xr:uid="{00000000-0005-0000-0000-0000F7A60000}"/>
    <cellStyle name="Normal 78 6 3 3" xfId="10919" xr:uid="{00000000-0005-0000-0000-0000F8A60000}"/>
    <cellStyle name="Normal 78 6 3 3 2" xfId="41244" xr:uid="{00000000-0005-0000-0000-0000F9A60000}"/>
    <cellStyle name="Normal 78 6 3 3 3" xfId="26020" xr:uid="{00000000-0005-0000-0000-0000FAA60000}"/>
    <cellStyle name="Normal 78 6 3 4" xfId="36231" xr:uid="{00000000-0005-0000-0000-0000FBA60000}"/>
    <cellStyle name="Normal 78 6 3 5" xfId="21007" xr:uid="{00000000-0005-0000-0000-0000FCA60000}"/>
    <cellStyle name="Normal 78 6 4" xfId="12597" xr:uid="{00000000-0005-0000-0000-0000FDA60000}"/>
    <cellStyle name="Normal 78 6 4 2" xfId="42919" xr:uid="{00000000-0005-0000-0000-0000FEA60000}"/>
    <cellStyle name="Normal 78 6 4 3" xfId="27695" xr:uid="{00000000-0005-0000-0000-0000FFA60000}"/>
    <cellStyle name="Normal 78 6 5" xfId="7576" xr:uid="{00000000-0005-0000-0000-000000A70000}"/>
    <cellStyle name="Normal 78 6 5 2" xfId="37902" xr:uid="{00000000-0005-0000-0000-000001A70000}"/>
    <cellStyle name="Normal 78 6 5 3" xfId="22678" xr:uid="{00000000-0005-0000-0000-000002A70000}"/>
    <cellStyle name="Normal 78 6 6" xfId="32890" xr:uid="{00000000-0005-0000-0000-000003A70000}"/>
    <cellStyle name="Normal 78 6 7" xfId="17665" xr:uid="{00000000-0005-0000-0000-000004A70000}"/>
    <cellStyle name="Normal 78 7" xfId="3350" xr:uid="{00000000-0005-0000-0000-000005A70000}"/>
    <cellStyle name="Normal 78 7 2" xfId="13433" xr:uid="{00000000-0005-0000-0000-000006A70000}"/>
    <cellStyle name="Normal 78 7 2 2" xfId="43755" xr:uid="{00000000-0005-0000-0000-000007A70000}"/>
    <cellStyle name="Normal 78 7 2 3" xfId="28531" xr:uid="{00000000-0005-0000-0000-000008A70000}"/>
    <cellStyle name="Normal 78 7 3" xfId="8412" xr:uid="{00000000-0005-0000-0000-000009A70000}"/>
    <cellStyle name="Normal 78 7 3 2" xfId="38738" xr:uid="{00000000-0005-0000-0000-00000AA70000}"/>
    <cellStyle name="Normal 78 7 3 3" xfId="23514" xr:uid="{00000000-0005-0000-0000-00000BA70000}"/>
    <cellStyle name="Normal 78 7 4" xfId="33725" xr:uid="{00000000-0005-0000-0000-00000CA70000}"/>
    <cellStyle name="Normal 78 7 5" xfId="18501" xr:uid="{00000000-0005-0000-0000-00000DA70000}"/>
    <cellStyle name="Normal 78 8" xfId="5048" xr:uid="{00000000-0005-0000-0000-00000EA70000}"/>
    <cellStyle name="Normal 78 8 2" xfId="15104" xr:uid="{00000000-0005-0000-0000-00000FA70000}"/>
    <cellStyle name="Normal 78 8 2 2" xfId="45426" xr:uid="{00000000-0005-0000-0000-000010A70000}"/>
    <cellStyle name="Normal 78 8 2 3" xfId="30202" xr:uid="{00000000-0005-0000-0000-000011A70000}"/>
    <cellStyle name="Normal 78 8 3" xfId="10084" xr:uid="{00000000-0005-0000-0000-000012A70000}"/>
    <cellStyle name="Normal 78 8 3 2" xfId="40409" xr:uid="{00000000-0005-0000-0000-000013A70000}"/>
    <cellStyle name="Normal 78 8 3 3" xfId="25185" xr:uid="{00000000-0005-0000-0000-000014A70000}"/>
    <cellStyle name="Normal 78 8 4" xfId="35396" xr:uid="{00000000-0005-0000-0000-000015A70000}"/>
    <cellStyle name="Normal 78 8 5" xfId="20172" xr:uid="{00000000-0005-0000-0000-000016A70000}"/>
    <cellStyle name="Normal 78 9" xfId="11759" xr:uid="{00000000-0005-0000-0000-000017A70000}"/>
    <cellStyle name="Normal 78 9 2" xfId="42083" xr:uid="{00000000-0005-0000-0000-000018A70000}"/>
    <cellStyle name="Normal 78 9 3" xfId="26859" xr:uid="{00000000-0005-0000-0000-000019A70000}"/>
    <cellStyle name="Normal 79" xfId="1108" xr:uid="{00000000-0005-0000-0000-00001AA70000}"/>
    <cellStyle name="Normal 79 10" xfId="6741" xr:uid="{00000000-0005-0000-0000-00001BA70000}"/>
    <cellStyle name="Normal 79 10 2" xfId="37070" xr:uid="{00000000-0005-0000-0000-00001CA70000}"/>
    <cellStyle name="Normal 79 10 3" xfId="21846" xr:uid="{00000000-0005-0000-0000-00001DA70000}"/>
    <cellStyle name="Normal 79 11" xfId="32061" xr:uid="{00000000-0005-0000-0000-00001EA70000}"/>
    <cellStyle name="Normal 79 12" xfId="16831" xr:uid="{00000000-0005-0000-0000-00001FA70000}"/>
    <cellStyle name="Normal 79 13" xfId="47321" xr:uid="{00000000-0005-0000-0000-000020A70000}"/>
    <cellStyle name="Normal 79 2" xfId="1705" xr:uid="{00000000-0005-0000-0000-000021A70000}"/>
    <cellStyle name="Normal 79 2 10" xfId="32114" xr:uid="{00000000-0005-0000-0000-000022A70000}"/>
    <cellStyle name="Normal 79 2 11" xfId="16885" xr:uid="{00000000-0005-0000-0000-000023A70000}"/>
    <cellStyle name="Normal 79 2 2" xfId="1814" xr:uid="{00000000-0005-0000-0000-000024A70000}"/>
    <cellStyle name="Normal 79 2 2 10" xfId="16989" xr:uid="{00000000-0005-0000-0000-000025A70000}"/>
    <cellStyle name="Normal 79 2 2 2" xfId="2031" xr:uid="{00000000-0005-0000-0000-000026A70000}"/>
    <cellStyle name="Normal 79 2 2 2 2" xfId="2452" xr:uid="{00000000-0005-0000-0000-000027A70000}"/>
    <cellStyle name="Normal 79 2 2 2 2 2" xfId="3291" xr:uid="{00000000-0005-0000-0000-000028A70000}"/>
    <cellStyle name="Normal 79 2 2 2 2 2 2" xfId="4981" xr:uid="{00000000-0005-0000-0000-000029A70000}"/>
    <cellStyle name="Normal 79 2 2 2 2 2 2 2" xfId="15054" xr:uid="{00000000-0005-0000-0000-00002AA70000}"/>
    <cellStyle name="Normal 79 2 2 2 2 2 2 2 2" xfId="45376" xr:uid="{00000000-0005-0000-0000-00002BA70000}"/>
    <cellStyle name="Normal 79 2 2 2 2 2 2 2 3" xfId="30152" xr:uid="{00000000-0005-0000-0000-00002CA70000}"/>
    <cellStyle name="Normal 79 2 2 2 2 2 2 3" xfId="10034" xr:uid="{00000000-0005-0000-0000-00002DA70000}"/>
    <cellStyle name="Normal 79 2 2 2 2 2 2 3 2" xfId="40359" xr:uid="{00000000-0005-0000-0000-00002EA70000}"/>
    <cellStyle name="Normal 79 2 2 2 2 2 2 3 3" xfId="25135" xr:uid="{00000000-0005-0000-0000-00002FA70000}"/>
    <cellStyle name="Normal 79 2 2 2 2 2 2 4" xfId="35346" xr:uid="{00000000-0005-0000-0000-000030A70000}"/>
    <cellStyle name="Normal 79 2 2 2 2 2 2 5" xfId="20122" xr:uid="{00000000-0005-0000-0000-000031A70000}"/>
    <cellStyle name="Normal 79 2 2 2 2 2 3" xfId="6673" xr:uid="{00000000-0005-0000-0000-000032A70000}"/>
    <cellStyle name="Normal 79 2 2 2 2 2 3 2" xfId="16725" xr:uid="{00000000-0005-0000-0000-000033A70000}"/>
    <cellStyle name="Normal 79 2 2 2 2 2 3 2 2" xfId="47047" xr:uid="{00000000-0005-0000-0000-000034A70000}"/>
    <cellStyle name="Normal 79 2 2 2 2 2 3 2 3" xfId="31823" xr:uid="{00000000-0005-0000-0000-000035A70000}"/>
    <cellStyle name="Normal 79 2 2 2 2 2 3 3" xfId="11705" xr:uid="{00000000-0005-0000-0000-000036A70000}"/>
    <cellStyle name="Normal 79 2 2 2 2 2 3 3 2" xfId="42030" xr:uid="{00000000-0005-0000-0000-000037A70000}"/>
    <cellStyle name="Normal 79 2 2 2 2 2 3 3 3" xfId="26806" xr:uid="{00000000-0005-0000-0000-000038A70000}"/>
    <cellStyle name="Normal 79 2 2 2 2 2 3 4" xfId="37017" xr:uid="{00000000-0005-0000-0000-000039A70000}"/>
    <cellStyle name="Normal 79 2 2 2 2 2 3 5" xfId="21793" xr:uid="{00000000-0005-0000-0000-00003AA70000}"/>
    <cellStyle name="Normal 79 2 2 2 2 2 4" xfId="13383" xr:uid="{00000000-0005-0000-0000-00003BA70000}"/>
    <cellStyle name="Normal 79 2 2 2 2 2 4 2" xfId="43705" xr:uid="{00000000-0005-0000-0000-00003CA70000}"/>
    <cellStyle name="Normal 79 2 2 2 2 2 4 3" xfId="28481" xr:uid="{00000000-0005-0000-0000-00003DA70000}"/>
    <cellStyle name="Normal 79 2 2 2 2 2 5" xfId="8362" xr:uid="{00000000-0005-0000-0000-00003EA70000}"/>
    <cellStyle name="Normal 79 2 2 2 2 2 5 2" xfId="38688" xr:uid="{00000000-0005-0000-0000-00003FA70000}"/>
    <cellStyle name="Normal 79 2 2 2 2 2 5 3" xfId="23464" xr:uid="{00000000-0005-0000-0000-000040A70000}"/>
    <cellStyle name="Normal 79 2 2 2 2 2 6" xfId="33676" xr:uid="{00000000-0005-0000-0000-000041A70000}"/>
    <cellStyle name="Normal 79 2 2 2 2 2 7" xfId="18451" xr:uid="{00000000-0005-0000-0000-000042A70000}"/>
    <cellStyle name="Normal 79 2 2 2 2 3" xfId="4144" xr:uid="{00000000-0005-0000-0000-000043A70000}"/>
    <cellStyle name="Normal 79 2 2 2 2 3 2" xfId="14218" xr:uid="{00000000-0005-0000-0000-000044A70000}"/>
    <cellStyle name="Normal 79 2 2 2 2 3 2 2" xfId="44540" xr:uid="{00000000-0005-0000-0000-000045A70000}"/>
    <cellStyle name="Normal 79 2 2 2 2 3 2 3" xfId="29316" xr:uid="{00000000-0005-0000-0000-000046A70000}"/>
    <cellStyle name="Normal 79 2 2 2 2 3 3" xfId="9198" xr:uid="{00000000-0005-0000-0000-000047A70000}"/>
    <cellStyle name="Normal 79 2 2 2 2 3 3 2" xfId="39523" xr:uid="{00000000-0005-0000-0000-000048A70000}"/>
    <cellStyle name="Normal 79 2 2 2 2 3 3 3" xfId="24299" xr:uid="{00000000-0005-0000-0000-000049A70000}"/>
    <cellStyle name="Normal 79 2 2 2 2 3 4" xfId="34510" xr:uid="{00000000-0005-0000-0000-00004AA70000}"/>
    <cellStyle name="Normal 79 2 2 2 2 3 5" xfId="19286" xr:uid="{00000000-0005-0000-0000-00004BA70000}"/>
    <cellStyle name="Normal 79 2 2 2 2 4" xfId="5837" xr:uid="{00000000-0005-0000-0000-00004CA70000}"/>
    <cellStyle name="Normal 79 2 2 2 2 4 2" xfId="15889" xr:uid="{00000000-0005-0000-0000-00004DA70000}"/>
    <cellStyle name="Normal 79 2 2 2 2 4 2 2" xfId="46211" xr:uid="{00000000-0005-0000-0000-00004EA70000}"/>
    <cellStyle name="Normal 79 2 2 2 2 4 2 3" xfId="30987" xr:uid="{00000000-0005-0000-0000-00004FA70000}"/>
    <cellStyle name="Normal 79 2 2 2 2 4 3" xfId="10869" xr:uid="{00000000-0005-0000-0000-000050A70000}"/>
    <cellStyle name="Normal 79 2 2 2 2 4 3 2" xfId="41194" xr:uid="{00000000-0005-0000-0000-000051A70000}"/>
    <cellStyle name="Normal 79 2 2 2 2 4 3 3" xfId="25970" xr:uid="{00000000-0005-0000-0000-000052A70000}"/>
    <cellStyle name="Normal 79 2 2 2 2 4 4" xfId="36181" xr:uid="{00000000-0005-0000-0000-000053A70000}"/>
    <cellStyle name="Normal 79 2 2 2 2 4 5" xfId="20957" xr:uid="{00000000-0005-0000-0000-000054A70000}"/>
    <cellStyle name="Normal 79 2 2 2 2 5" xfId="12547" xr:uid="{00000000-0005-0000-0000-000055A70000}"/>
    <cellStyle name="Normal 79 2 2 2 2 5 2" xfId="42869" xr:uid="{00000000-0005-0000-0000-000056A70000}"/>
    <cellStyle name="Normal 79 2 2 2 2 5 3" xfId="27645" xr:uid="{00000000-0005-0000-0000-000057A70000}"/>
    <cellStyle name="Normal 79 2 2 2 2 6" xfId="7526" xr:uid="{00000000-0005-0000-0000-000058A70000}"/>
    <cellStyle name="Normal 79 2 2 2 2 6 2" xfId="37852" xr:uid="{00000000-0005-0000-0000-000059A70000}"/>
    <cellStyle name="Normal 79 2 2 2 2 6 3" xfId="22628" xr:uid="{00000000-0005-0000-0000-00005AA70000}"/>
    <cellStyle name="Normal 79 2 2 2 2 7" xfId="32840" xr:uid="{00000000-0005-0000-0000-00005BA70000}"/>
    <cellStyle name="Normal 79 2 2 2 2 8" xfId="17615" xr:uid="{00000000-0005-0000-0000-00005CA70000}"/>
    <cellStyle name="Normal 79 2 2 2 3" xfId="2873" xr:uid="{00000000-0005-0000-0000-00005DA70000}"/>
    <cellStyle name="Normal 79 2 2 2 3 2" xfId="4563" xr:uid="{00000000-0005-0000-0000-00005EA70000}"/>
    <cellStyle name="Normal 79 2 2 2 3 2 2" xfId="14636" xr:uid="{00000000-0005-0000-0000-00005FA70000}"/>
    <cellStyle name="Normal 79 2 2 2 3 2 2 2" xfId="44958" xr:uid="{00000000-0005-0000-0000-000060A70000}"/>
    <cellStyle name="Normal 79 2 2 2 3 2 2 3" xfId="29734" xr:uid="{00000000-0005-0000-0000-000061A70000}"/>
    <cellStyle name="Normal 79 2 2 2 3 2 3" xfId="9616" xr:uid="{00000000-0005-0000-0000-000062A70000}"/>
    <cellStyle name="Normal 79 2 2 2 3 2 3 2" xfId="39941" xr:uid="{00000000-0005-0000-0000-000063A70000}"/>
    <cellStyle name="Normal 79 2 2 2 3 2 3 3" xfId="24717" xr:uid="{00000000-0005-0000-0000-000064A70000}"/>
    <cellStyle name="Normal 79 2 2 2 3 2 4" xfId="34928" xr:uid="{00000000-0005-0000-0000-000065A70000}"/>
    <cellStyle name="Normal 79 2 2 2 3 2 5" xfId="19704" xr:uid="{00000000-0005-0000-0000-000066A70000}"/>
    <cellStyle name="Normal 79 2 2 2 3 3" xfId="6255" xr:uid="{00000000-0005-0000-0000-000067A70000}"/>
    <cellStyle name="Normal 79 2 2 2 3 3 2" xfId="16307" xr:uid="{00000000-0005-0000-0000-000068A70000}"/>
    <cellStyle name="Normal 79 2 2 2 3 3 2 2" xfId="46629" xr:uid="{00000000-0005-0000-0000-000069A70000}"/>
    <cellStyle name="Normal 79 2 2 2 3 3 2 3" xfId="31405" xr:uid="{00000000-0005-0000-0000-00006AA70000}"/>
    <cellStyle name="Normal 79 2 2 2 3 3 3" xfId="11287" xr:uid="{00000000-0005-0000-0000-00006BA70000}"/>
    <cellStyle name="Normal 79 2 2 2 3 3 3 2" xfId="41612" xr:uid="{00000000-0005-0000-0000-00006CA70000}"/>
    <cellStyle name="Normal 79 2 2 2 3 3 3 3" xfId="26388" xr:uid="{00000000-0005-0000-0000-00006DA70000}"/>
    <cellStyle name="Normal 79 2 2 2 3 3 4" xfId="36599" xr:uid="{00000000-0005-0000-0000-00006EA70000}"/>
    <cellStyle name="Normal 79 2 2 2 3 3 5" xfId="21375" xr:uid="{00000000-0005-0000-0000-00006FA70000}"/>
    <cellStyle name="Normal 79 2 2 2 3 4" xfId="12965" xr:uid="{00000000-0005-0000-0000-000070A70000}"/>
    <cellStyle name="Normal 79 2 2 2 3 4 2" xfId="43287" xr:uid="{00000000-0005-0000-0000-000071A70000}"/>
    <cellStyle name="Normal 79 2 2 2 3 4 3" xfId="28063" xr:uid="{00000000-0005-0000-0000-000072A70000}"/>
    <cellStyle name="Normal 79 2 2 2 3 5" xfId="7944" xr:uid="{00000000-0005-0000-0000-000073A70000}"/>
    <cellStyle name="Normal 79 2 2 2 3 5 2" xfId="38270" xr:uid="{00000000-0005-0000-0000-000074A70000}"/>
    <cellStyle name="Normal 79 2 2 2 3 5 3" xfId="23046" xr:uid="{00000000-0005-0000-0000-000075A70000}"/>
    <cellStyle name="Normal 79 2 2 2 3 6" xfId="33258" xr:uid="{00000000-0005-0000-0000-000076A70000}"/>
    <cellStyle name="Normal 79 2 2 2 3 7" xfId="18033" xr:uid="{00000000-0005-0000-0000-000077A70000}"/>
    <cellStyle name="Normal 79 2 2 2 4" xfId="3726" xr:uid="{00000000-0005-0000-0000-000078A70000}"/>
    <cellStyle name="Normal 79 2 2 2 4 2" xfId="13800" xr:uid="{00000000-0005-0000-0000-000079A70000}"/>
    <cellStyle name="Normal 79 2 2 2 4 2 2" xfId="44122" xr:uid="{00000000-0005-0000-0000-00007AA70000}"/>
    <cellStyle name="Normal 79 2 2 2 4 2 3" xfId="28898" xr:uid="{00000000-0005-0000-0000-00007BA70000}"/>
    <cellStyle name="Normal 79 2 2 2 4 3" xfId="8780" xr:uid="{00000000-0005-0000-0000-00007CA70000}"/>
    <cellStyle name="Normal 79 2 2 2 4 3 2" xfId="39105" xr:uid="{00000000-0005-0000-0000-00007DA70000}"/>
    <cellStyle name="Normal 79 2 2 2 4 3 3" xfId="23881" xr:uid="{00000000-0005-0000-0000-00007EA70000}"/>
    <cellStyle name="Normal 79 2 2 2 4 4" xfId="34092" xr:uid="{00000000-0005-0000-0000-00007FA70000}"/>
    <cellStyle name="Normal 79 2 2 2 4 5" xfId="18868" xr:uid="{00000000-0005-0000-0000-000080A70000}"/>
    <cellStyle name="Normal 79 2 2 2 5" xfId="5419" xr:uid="{00000000-0005-0000-0000-000081A70000}"/>
    <cellStyle name="Normal 79 2 2 2 5 2" xfId="15471" xr:uid="{00000000-0005-0000-0000-000082A70000}"/>
    <cellStyle name="Normal 79 2 2 2 5 2 2" xfId="45793" xr:uid="{00000000-0005-0000-0000-000083A70000}"/>
    <cellStyle name="Normal 79 2 2 2 5 2 3" xfId="30569" xr:uid="{00000000-0005-0000-0000-000084A70000}"/>
    <cellStyle name="Normal 79 2 2 2 5 3" xfId="10451" xr:uid="{00000000-0005-0000-0000-000085A70000}"/>
    <cellStyle name="Normal 79 2 2 2 5 3 2" xfId="40776" xr:uid="{00000000-0005-0000-0000-000086A70000}"/>
    <cellStyle name="Normal 79 2 2 2 5 3 3" xfId="25552" xr:uid="{00000000-0005-0000-0000-000087A70000}"/>
    <cellStyle name="Normal 79 2 2 2 5 4" xfId="35763" xr:uid="{00000000-0005-0000-0000-000088A70000}"/>
    <cellStyle name="Normal 79 2 2 2 5 5" xfId="20539" xr:uid="{00000000-0005-0000-0000-000089A70000}"/>
    <cellStyle name="Normal 79 2 2 2 6" xfId="12129" xr:uid="{00000000-0005-0000-0000-00008AA70000}"/>
    <cellStyle name="Normal 79 2 2 2 6 2" xfId="42451" xr:uid="{00000000-0005-0000-0000-00008BA70000}"/>
    <cellStyle name="Normal 79 2 2 2 6 3" xfId="27227" xr:uid="{00000000-0005-0000-0000-00008CA70000}"/>
    <cellStyle name="Normal 79 2 2 2 7" xfId="7108" xr:uid="{00000000-0005-0000-0000-00008DA70000}"/>
    <cellStyle name="Normal 79 2 2 2 7 2" xfId="37434" xr:uid="{00000000-0005-0000-0000-00008EA70000}"/>
    <cellStyle name="Normal 79 2 2 2 7 3" xfId="22210" xr:uid="{00000000-0005-0000-0000-00008FA70000}"/>
    <cellStyle name="Normal 79 2 2 2 8" xfId="32422" xr:uid="{00000000-0005-0000-0000-000090A70000}"/>
    <cellStyle name="Normal 79 2 2 2 9" xfId="17197" xr:uid="{00000000-0005-0000-0000-000091A70000}"/>
    <cellStyle name="Normal 79 2 2 3" xfId="2244" xr:uid="{00000000-0005-0000-0000-000092A70000}"/>
    <cellStyle name="Normal 79 2 2 3 2" xfId="3083" xr:uid="{00000000-0005-0000-0000-000093A70000}"/>
    <cellStyle name="Normal 79 2 2 3 2 2" xfId="4773" xr:uid="{00000000-0005-0000-0000-000094A70000}"/>
    <cellStyle name="Normal 79 2 2 3 2 2 2" xfId="14846" xr:uid="{00000000-0005-0000-0000-000095A70000}"/>
    <cellStyle name="Normal 79 2 2 3 2 2 2 2" xfId="45168" xr:uid="{00000000-0005-0000-0000-000096A70000}"/>
    <cellStyle name="Normal 79 2 2 3 2 2 2 3" xfId="29944" xr:uid="{00000000-0005-0000-0000-000097A70000}"/>
    <cellStyle name="Normal 79 2 2 3 2 2 3" xfId="9826" xr:uid="{00000000-0005-0000-0000-000098A70000}"/>
    <cellStyle name="Normal 79 2 2 3 2 2 3 2" xfId="40151" xr:uid="{00000000-0005-0000-0000-000099A70000}"/>
    <cellStyle name="Normal 79 2 2 3 2 2 3 3" xfId="24927" xr:uid="{00000000-0005-0000-0000-00009AA70000}"/>
    <cellStyle name="Normal 79 2 2 3 2 2 4" xfId="35138" xr:uid="{00000000-0005-0000-0000-00009BA70000}"/>
    <cellStyle name="Normal 79 2 2 3 2 2 5" xfId="19914" xr:uid="{00000000-0005-0000-0000-00009CA70000}"/>
    <cellStyle name="Normal 79 2 2 3 2 3" xfId="6465" xr:uid="{00000000-0005-0000-0000-00009DA70000}"/>
    <cellStyle name="Normal 79 2 2 3 2 3 2" xfId="16517" xr:uid="{00000000-0005-0000-0000-00009EA70000}"/>
    <cellStyle name="Normal 79 2 2 3 2 3 2 2" xfId="46839" xr:uid="{00000000-0005-0000-0000-00009FA70000}"/>
    <cellStyle name="Normal 79 2 2 3 2 3 2 3" xfId="31615" xr:uid="{00000000-0005-0000-0000-0000A0A70000}"/>
    <cellStyle name="Normal 79 2 2 3 2 3 3" xfId="11497" xr:uid="{00000000-0005-0000-0000-0000A1A70000}"/>
    <cellStyle name="Normal 79 2 2 3 2 3 3 2" xfId="41822" xr:uid="{00000000-0005-0000-0000-0000A2A70000}"/>
    <cellStyle name="Normal 79 2 2 3 2 3 3 3" xfId="26598" xr:uid="{00000000-0005-0000-0000-0000A3A70000}"/>
    <cellStyle name="Normal 79 2 2 3 2 3 4" xfId="36809" xr:uid="{00000000-0005-0000-0000-0000A4A70000}"/>
    <cellStyle name="Normal 79 2 2 3 2 3 5" xfId="21585" xr:uid="{00000000-0005-0000-0000-0000A5A70000}"/>
    <cellStyle name="Normal 79 2 2 3 2 4" xfId="13175" xr:uid="{00000000-0005-0000-0000-0000A6A70000}"/>
    <cellStyle name="Normal 79 2 2 3 2 4 2" xfId="43497" xr:uid="{00000000-0005-0000-0000-0000A7A70000}"/>
    <cellStyle name="Normal 79 2 2 3 2 4 3" xfId="28273" xr:uid="{00000000-0005-0000-0000-0000A8A70000}"/>
    <cellStyle name="Normal 79 2 2 3 2 5" xfId="8154" xr:uid="{00000000-0005-0000-0000-0000A9A70000}"/>
    <cellStyle name="Normal 79 2 2 3 2 5 2" xfId="38480" xr:uid="{00000000-0005-0000-0000-0000AAA70000}"/>
    <cellStyle name="Normal 79 2 2 3 2 5 3" xfId="23256" xr:uid="{00000000-0005-0000-0000-0000ABA70000}"/>
    <cellStyle name="Normal 79 2 2 3 2 6" xfId="33468" xr:uid="{00000000-0005-0000-0000-0000ACA70000}"/>
    <cellStyle name="Normal 79 2 2 3 2 7" xfId="18243" xr:uid="{00000000-0005-0000-0000-0000ADA70000}"/>
    <cellStyle name="Normal 79 2 2 3 3" xfId="3936" xr:uid="{00000000-0005-0000-0000-0000AEA70000}"/>
    <cellStyle name="Normal 79 2 2 3 3 2" xfId="14010" xr:uid="{00000000-0005-0000-0000-0000AFA70000}"/>
    <cellStyle name="Normal 79 2 2 3 3 2 2" xfId="44332" xr:uid="{00000000-0005-0000-0000-0000B0A70000}"/>
    <cellStyle name="Normal 79 2 2 3 3 2 3" xfId="29108" xr:uid="{00000000-0005-0000-0000-0000B1A70000}"/>
    <cellStyle name="Normal 79 2 2 3 3 3" xfId="8990" xr:uid="{00000000-0005-0000-0000-0000B2A70000}"/>
    <cellStyle name="Normal 79 2 2 3 3 3 2" xfId="39315" xr:uid="{00000000-0005-0000-0000-0000B3A70000}"/>
    <cellStyle name="Normal 79 2 2 3 3 3 3" xfId="24091" xr:uid="{00000000-0005-0000-0000-0000B4A70000}"/>
    <cellStyle name="Normal 79 2 2 3 3 4" xfId="34302" xr:uid="{00000000-0005-0000-0000-0000B5A70000}"/>
    <cellStyle name="Normal 79 2 2 3 3 5" xfId="19078" xr:uid="{00000000-0005-0000-0000-0000B6A70000}"/>
    <cellStyle name="Normal 79 2 2 3 4" xfId="5629" xr:uid="{00000000-0005-0000-0000-0000B7A70000}"/>
    <cellStyle name="Normal 79 2 2 3 4 2" xfId="15681" xr:uid="{00000000-0005-0000-0000-0000B8A70000}"/>
    <cellStyle name="Normal 79 2 2 3 4 2 2" xfId="46003" xr:uid="{00000000-0005-0000-0000-0000B9A70000}"/>
    <cellStyle name="Normal 79 2 2 3 4 2 3" xfId="30779" xr:uid="{00000000-0005-0000-0000-0000BAA70000}"/>
    <cellStyle name="Normal 79 2 2 3 4 3" xfId="10661" xr:uid="{00000000-0005-0000-0000-0000BBA70000}"/>
    <cellStyle name="Normal 79 2 2 3 4 3 2" xfId="40986" xr:uid="{00000000-0005-0000-0000-0000BCA70000}"/>
    <cellStyle name="Normal 79 2 2 3 4 3 3" xfId="25762" xr:uid="{00000000-0005-0000-0000-0000BDA70000}"/>
    <cellStyle name="Normal 79 2 2 3 4 4" xfId="35973" xr:uid="{00000000-0005-0000-0000-0000BEA70000}"/>
    <cellStyle name="Normal 79 2 2 3 4 5" xfId="20749" xr:uid="{00000000-0005-0000-0000-0000BFA70000}"/>
    <cellStyle name="Normal 79 2 2 3 5" xfId="12339" xr:uid="{00000000-0005-0000-0000-0000C0A70000}"/>
    <cellStyle name="Normal 79 2 2 3 5 2" xfId="42661" xr:uid="{00000000-0005-0000-0000-0000C1A70000}"/>
    <cellStyle name="Normal 79 2 2 3 5 3" xfId="27437" xr:uid="{00000000-0005-0000-0000-0000C2A70000}"/>
    <cellStyle name="Normal 79 2 2 3 6" xfId="7318" xr:uid="{00000000-0005-0000-0000-0000C3A70000}"/>
    <cellStyle name="Normal 79 2 2 3 6 2" xfId="37644" xr:uid="{00000000-0005-0000-0000-0000C4A70000}"/>
    <cellStyle name="Normal 79 2 2 3 6 3" xfId="22420" xr:uid="{00000000-0005-0000-0000-0000C5A70000}"/>
    <cellStyle name="Normal 79 2 2 3 7" xfId="32632" xr:uid="{00000000-0005-0000-0000-0000C6A70000}"/>
    <cellStyle name="Normal 79 2 2 3 8" xfId="17407" xr:uid="{00000000-0005-0000-0000-0000C7A70000}"/>
    <cellStyle name="Normal 79 2 2 4" xfId="2665" xr:uid="{00000000-0005-0000-0000-0000C8A70000}"/>
    <cellStyle name="Normal 79 2 2 4 2" xfId="4355" xr:uid="{00000000-0005-0000-0000-0000C9A70000}"/>
    <cellStyle name="Normal 79 2 2 4 2 2" xfId="14428" xr:uid="{00000000-0005-0000-0000-0000CAA70000}"/>
    <cellStyle name="Normal 79 2 2 4 2 2 2" xfId="44750" xr:uid="{00000000-0005-0000-0000-0000CBA70000}"/>
    <cellStyle name="Normal 79 2 2 4 2 2 3" xfId="29526" xr:uid="{00000000-0005-0000-0000-0000CCA70000}"/>
    <cellStyle name="Normal 79 2 2 4 2 3" xfId="9408" xr:uid="{00000000-0005-0000-0000-0000CDA70000}"/>
    <cellStyle name="Normal 79 2 2 4 2 3 2" xfId="39733" xr:uid="{00000000-0005-0000-0000-0000CEA70000}"/>
    <cellStyle name="Normal 79 2 2 4 2 3 3" xfId="24509" xr:uid="{00000000-0005-0000-0000-0000CFA70000}"/>
    <cellStyle name="Normal 79 2 2 4 2 4" xfId="34720" xr:uid="{00000000-0005-0000-0000-0000D0A70000}"/>
    <cellStyle name="Normal 79 2 2 4 2 5" xfId="19496" xr:uid="{00000000-0005-0000-0000-0000D1A70000}"/>
    <cellStyle name="Normal 79 2 2 4 3" xfId="6047" xr:uid="{00000000-0005-0000-0000-0000D2A70000}"/>
    <cellStyle name="Normal 79 2 2 4 3 2" xfId="16099" xr:uid="{00000000-0005-0000-0000-0000D3A70000}"/>
    <cellStyle name="Normal 79 2 2 4 3 2 2" xfId="46421" xr:uid="{00000000-0005-0000-0000-0000D4A70000}"/>
    <cellStyle name="Normal 79 2 2 4 3 2 3" xfId="31197" xr:uid="{00000000-0005-0000-0000-0000D5A70000}"/>
    <cellStyle name="Normal 79 2 2 4 3 3" xfId="11079" xr:uid="{00000000-0005-0000-0000-0000D6A70000}"/>
    <cellStyle name="Normal 79 2 2 4 3 3 2" xfId="41404" xr:uid="{00000000-0005-0000-0000-0000D7A70000}"/>
    <cellStyle name="Normal 79 2 2 4 3 3 3" xfId="26180" xr:uid="{00000000-0005-0000-0000-0000D8A70000}"/>
    <cellStyle name="Normal 79 2 2 4 3 4" xfId="36391" xr:uid="{00000000-0005-0000-0000-0000D9A70000}"/>
    <cellStyle name="Normal 79 2 2 4 3 5" xfId="21167" xr:uid="{00000000-0005-0000-0000-0000DAA70000}"/>
    <cellStyle name="Normal 79 2 2 4 4" xfId="12757" xr:uid="{00000000-0005-0000-0000-0000DBA70000}"/>
    <cellStyle name="Normal 79 2 2 4 4 2" xfId="43079" xr:uid="{00000000-0005-0000-0000-0000DCA70000}"/>
    <cellStyle name="Normal 79 2 2 4 4 3" xfId="27855" xr:uid="{00000000-0005-0000-0000-0000DDA70000}"/>
    <cellStyle name="Normal 79 2 2 4 5" xfId="7736" xr:uid="{00000000-0005-0000-0000-0000DEA70000}"/>
    <cellStyle name="Normal 79 2 2 4 5 2" xfId="38062" xr:uid="{00000000-0005-0000-0000-0000DFA70000}"/>
    <cellStyle name="Normal 79 2 2 4 5 3" xfId="22838" xr:uid="{00000000-0005-0000-0000-0000E0A70000}"/>
    <cellStyle name="Normal 79 2 2 4 6" xfId="33050" xr:uid="{00000000-0005-0000-0000-0000E1A70000}"/>
    <cellStyle name="Normal 79 2 2 4 7" xfId="17825" xr:uid="{00000000-0005-0000-0000-0000E2A70000}"/>
    <cellStyle name="Normal 79 2 2 5" xfId="3518" xr:uid="{00000000-0005-0000-0000-0000E3A70000}"/>
    <cellStyle name="Normal 79 2 2 5 2" xfId="13592" xr:uid="{00000000-0005-0000-0000-0000E4A70000}"/>
    <cellStyle name="Normal 79 2 2 5 2 2" xfId="43914" xr:uid="{00000000-0005-0000-0000-0000E5A70000}"/>
    <cellStyle name="Normal 79 2 2 5 2 3" xfId="28690" xr:uid="{00000000-0005-0000-0000-0000E6A70000}"/>
    <cellStyle name="Normal 79 2 2 5 3" xfId="8572" xr:uid="{00000000-0005-0000-0000-0000E7A70000}"/>
    <cellStyle name="Normal 79 2 2 5 3 2" xfId="38897" xr:uid="{00000000-0005-0000-0000-0000E8A70000}"/>
    <cellStyle name="Normal 79 2 2 5 3 3" xfId="23673" xr:uid="{00000000-0005-0000-0000-0000E9A70000}"/>
    <cellStyle name="Normal 79 2 2 5 4" xfId="33884" xr:uid="{00000000-0005-0000-0000-0000EAA70000}"/>
    <cellStyle name="Normal 79 2 2 5 5" xfId="18660" xr:uid="{00000000-0005-0000-0000-0000EBA70000}"/>
    <cellStyle name="Normal 79 2 2 6" xfId="5211" xr:uid="{00000000-0005-0000-0000-0000ECA70000}"/>
    <cellStyle name="Normal 79 2 2 6 2" xfId="15263" xr:uid="{00000000-0005-0000-0000-0000EDA70000}"/>
    <cellStyle name="Normal 79 2 2 6 2 2" xfId="45585" xr:uid="{00000000-0005-0000-0000-0000EEA70000}"/>
    <cellStyle name="Normal 79 2 2 6 2 3" xfId="30361" xr:uid="{00000000-0005-0000-0000-0000EFA70000}"/>
    <cellStyle name="Normal 79 2 2 6 3" xfId="10243" xr:uid="{00000000-0005-0000-0000-0000F0A70000}"/>
    <cellStyle name="Normal 79 2 2 6 3 2" xfId="40568" xr:uid="{00000000-0005-0000-0000-0000F1A70000}"/>
    <cellStyle name="Normal 79 2 2 6 3 3" xfId="25344" xr:uid="{00000000-0005-0000-0000-0000F2A70000}"/>
    <cellStyle name="Normal 79 2 2 6 4" xfId="35555" xr:uid="{00000000-0005-0000-0000-0000F3A70000}"/>
    <cellStyle name="Normal 79 2 2 6 5" xfId="20331" xr:uid="{00000000-0005-0000-0000-0000F4A70000}"/>
    <cellStyle name="Normal 79 2 2 7" xfId="11921" xr:uid="{00000000-0005-0000-0000-0000F5A70000}"/>
    <cellStyle name="Normal 79 2 2 7 2" xfId="42243" xr:uid="{00000000-0005-0000-0000-0000F6A70000}"/>
    <cellStyle name="Normal 79 2 2 7 3" xfId="27019" xr:uid="{00000000-0005-0000-0000-0000F7A70000}"/>
    <cellStyle name="Normal 79 2 2 8" xfId="6900" xr:uid="{00000000-0005-0000-0000-0000F8A70000}"/>
    <cellStyle name="Normal 79 2 2 8 2" xfId="37226" xr:uid="{00000000-0005-0000-0000-0000F9A70000}"/>
    <cellStyle name="Normal 79 2 2 8 3" xfId="22002" xr:uid="{00000000-0005-0000-0000-0000FAA70000}"/>
    <cellStyle name="Normal 79 2 2 9" xfId="32215" xr:uid="{00000000-0005-0000-0000-0000FBA70000}"/>
    <cellStyle name="Normal 79 2 3" xfId="1927" xr:uid="{00000000-0005-0000-0000-0000FCA70000}"/>
    <cellStyle name="Normal 79 2 3 2" xfId="2348" xr:uid="{00000000-0005-0000-0000-0000FDA70000}"/>
    <cellStyle name="Normal 79 2 3 2 2" xfId="3187" xr:uid="{00000000-0005-0000-0000-0000FEA70000}"/>
    <cellStyle name="Normal 79 2 3 2 2 2" xfId="4877" xr:uid="{00000000-0005-0000-0000-0000FFA70000}"/>
    <cellStyle name="Normal 79 2 3 2 2 2 2" xfId="14950" xr:uid="{00000000-0005-0000-0000-000000A80000}"/>
    <cellStyle name="Normal 79 2 3 2 2 2 2 2" xfId="45272" xr:uid="{00000000-0005-0000-0000-000001A80000}"/>
    <cellStyle name="Normal 79 2 3 2 2 2 2 3" xfId="30048" xr:uid="{00000000-0005-0000-0000-000002A80000}"/>
    <cellStyle name="Normal 79 2 3 2 2 2 3" xfId="9930" xr:uid="{00000000-0005-0000-0000-000003A80000}"/>
    <cellStyle name="Normal 79 2 3 2 2 2 3 2" xfId="40255" xr:uid="{00000000-0005-0000-0000-000004A80000}"/>
    <cellStyle name="Normal 79 2 3 2 2 2 3 3" xfId="25031" xr:uid="{00000000-0005-0000-0000-000005A80000}"/>
    <cellStyle name="Normal 79 2 3 2 2 2 4" xfId="35242" xr:uid="{00000000-0005-0000-0000-000006A80000}"/>
    <cellStyle name="Normal 79 2 3 2 2 2 5" xfId="20018" xr:uid="{00000000-0005-0000-0000-000007A80000}"/>
    <cellStyle name="Normal 79 2 3 2 2 3" xfId="6569" xr:uid="{00000000-0005-0000-0000-000008A80000}"/>
    <cellStyle name="Normal 79 2 3 2 2 3 2" xfId="16621" xr:uid="{00000000-0005-0000-0000-000009A80000}"/>
    <cellStyle name="Normal 79 2 3 2 2 3 2 2" xfId="46943" xr:uid="{00000000-0005-0000-0000-00000AA80000}"/>
    <cellStyle name="Normal 79 2 3 2 2 3 2 3" xfId="31719" xr:uid="{00000000-0005-0000-0000-00000BA80000}"/>
    <cellStyle name="Normal 79 2 3 2 2 3 3" xfId="11601" xr:uid="{00000000-0005-0000-0000-00000CA80000}"/>
    <cellStyle name="Normal 79 2 3 2 2 3 3 2" xfId="41926" xr:uid="{00000000-0005-0000-0000-00000DA80000}"/>
    <cellStyle name="Normal 79 2 3 2 2 3 3 3" xfId="26702" xr:uid="{00000000-0005-0000-0000-00000EA80000}"/>
    <cellStyle name="Normal 79 2 3 2 2 3 4" xfId="36913" xr:uid="{00000000-0005-0000-0000-00000FA80000}"/>
    <cellStyle name="Normal 79 2 3 2 2 3 5" xfId="21689" xr:uid="{00000000-0005-0000-0000-000010A80000}"/>
    <cellStyle name="Normal 79 2 3 2 2 4" xfId="13279" xr:uid="{00000000-0005-0000-0000-000011A80000}"/>
    <cellStyle name="Normal 79 2 3 2 2 4 2" xfId="43601" xr:uid="{00000000-0005-0000-0000-000012A80000}"/>
    <cellStyle name="Normal 79 2 3 2 2 4 3" xfId="28377" xr:uid="{00000000-0005-0000-0000-000013A80000}"/>
    <cellStyle name="Normal 79 2 3 2 2 5" xfId="8258" xr:uid="{00000000-0005-0000-0000-000014A80000}"/>
    <cellStyle name="Normal 79 2 3 2 2 5 2" xfId="38584" xr:uid="{00000000-0005-0000-0000-000015A80000}"/>
    <cellStyle name="Normal 79 2 3 2 2 5 3" xfId="23360" xr:uid="{00000000-0005-0000-0000-000016A80000}"/>
    <cellStyle name="Normal 79 2 3 2 2 6" xfId="33572" xr:uid="{00000000-0005-0000-0000-000017A80000}"/>
    <cellStyle name="Normal 79 2 3 2 2 7" xfId="18347" xr:uid="{00000000-0005-0000-0000-000018A80000}"/>
    <cellStyle name="Normal 79 2 3 2 3" xfId="4040" xr:uid="{00000000-0005-0000-0000-000019A80000}"/>
    <cellStyle name="Normal 79 2 3 2 3 2" xfId="14114" xr:uid="{00000000-0005-0000-0000-00001AA80000}"/>
    <cellStyle name="Normal 79 2 3 2 3 2 2" xfId="44436" xr:uid="{00000000-0005-0000-0000-00001BA80000}"/>
    <cellStyle name="Normal 79 2 3 2 3 2 3" xfId="29212" xr:uid="{00000000-0005-0000-0000-00001CA80000}"/>
    <cellStyle name="Normal 79 2 3 2 3 3" xfId="9094" xr:uid="{00000000-0005-0000-0000-00001DA80000}"/>
    <cellStyle name="Normal 79 2 3 2 3 3 2" xfId="39419" xr:uid="{00000000-0005-0000-0000-00001EA80000}"/>
    <cellStyle name="Normal 79 2 3 2 3 3 3" xfId="24195" xr:uid="{00000000-0005-0000-0000-00001FA80000}"/>
    <cellStyle name="Normal 79 2 3 2 3 4" xfId="34406" xr:uid="{00000000-0005-0000-0000-000020A80000}"/>
    <cellStyle name="Normal 79 2 3 2 3 5" xfId="19182" xr:uid="{00000000-0005-0000-0000-000021A80000}"/>
    <cellStyle name="Normal 79 2 3 2 4" xfId="5733" xr:uid="{00000000-0005-0000-0000-000022A80000}"/>
    <cellStyle name="Normal 79 2 3 2 4 2" xfId="15785" xr:uid="{00000000-0005-0000-0000-000023A80000}"/>
    <cellStyle name="Normal 79 2 3 2 4 2 2" xfId="46107" xr:uid="{00000000-0005-0000-0000-000024A80000}"/>
    <cellStyle name="Normal 79 2 3 2 4 2 3" xfId="30883" xr:uid="{00000000-0005-0000-0000-000025A80000}"/>
    <cellStyle name="Normal 79 2 3 2 4 3" xfId="10765" xr:uid="{00000000-0005-0000-0000-000026A80000}"/>
    <cellStyle name="Normal 79 2 3 2 4 3 2" xfId="41090" xr:uid="{00000000-0005-0000-0000-000027A80000}"/>
    <cellStyle name="Normal 79 2 3 2 4 3 3" xfId="25866" xr:uid="{00000000-0005-0000-0000-000028A80000}"/>
    <cellStyle name="Normal 79 2 3 2 4 4" xfId="36077" xr:uid="{00000000-0005-0000-0000-000029A80000}"/>
    <cellStyle name="Normal 79 2 3 2 4 5" xfId="20853" xr:uid="{00000000-0005-0000-0000-00002AA80000}"/>
    <cellStyle name="Normal 79 2 3 2 5" xfId="12443" xr:uid="{00000000-0005-0000-0000-00002BA80000}"/>
    <cellStyle name="Normal 79 2 3 2 5 2" xfId="42765" xr:uid="{00000000-0005-0000-0000-00002CA80000}"/>
    <cellStyle name="Normal 79 2 3 2 5 3" xfId="27541" xr:uid="{00000000-0005-0000-0000-00002DA80000}"/>
    <cellStyle name="Normal 79 2 3 2 6" xfId="7422" xr:uid="{00000000-0005-0000-0000-00002EA80000}"/>
    <cellStyle name="Normal 79 2 3 2 6 2" xfId="37748" xr:uid="{00000000-0005-0000-0000-00002FA80000}"/>
    <cellStyle name="Normal 79 2 3 2 6 3" xfId="22524" xr:uid="{00000000-0005-0000-0000-000030A80000}"/>
    <cellStyle name="Normal 79 2 3 2 7" xfId="32736" xr:uid="{00000000-0005-0000-0000-000031A80000}"/>
    <cellStyle name="Normal 79 2 3 2 8" xfId="17511" xr:uid="{00000000-0005-0000-0000-000032A80000}"/>
    <cellStyle name="Normal 79 2 3 3" xfId="2769" xr:uid="{00000000-0005-0000-0000-000033A80000}"/>
    <cellStyle name="Normal 79 2 3 3 2" xfId="4459" xr:uid="{00000000-0005-0000-0000-000034A80000}"/>
    <cellStyle name="Normal 79 2 3 3 2 2" xfId="14532" xr:uid="{00000000-0005-0000-0000-000035A80000}"/>
    <cellStyle name="Normal 79 2 3 3 2 2 2" xfId="44854" xr:uid="{00000000-0005-0000-0000-000036A80000}"/>
    <cellStyle name="Normal 79 2 3 3 2 2 3" xfId="29630" xr:uid="{00000000-0005-0000-0000-000037A80000}"/>
    <cellStyle name="Normal 79 2 3 3 2 3" xfId="9512" xr:uid="{00000000-0005-0000-0000-000038A80000}"/>
    <cellStyle name="Normal 79 2 3 3 2 3 2" xfId="39837" xr:uid="{00000000-0005-0000-0000-000039A80000}"/>
    <cellStyle name="Normal 79 2 3 3 2 3 3" xfId="24613" xr:uid="{00000000-0005-0000-0000-00003AA80000}"/>
    <cellStyle name="Normal 79 2 3 3 2 4" xfId="34824" xr:uid="{00000000-0005-0000-0000-00003BA80000}"/>
    <cellStyle name="Normal 79 2 3 3 2 5" xfId="19600" xr:uid="{00000000-0005-0000-0000-00003CA80000}"/>
    <cellStyle name="Normal 79 2 3 3 3" xfId="6151" xr:uid="{00000000-0005-0000-0000-00003DA80000}"/>
    <cellStyle name="Normal 79 2 3 3 3 2" xfId="16203" xr:uid="{00000000-0005-0000-0000-00003EA80000}"/>
    <cellStyle name="Normal 79 2 3 3 3 2 2" xfId="46525" xr:uid="{00000000-0005-0000-0000-00003FA80000}"/>
    <cellStyle name="Normal 79 2 3 3 3 2 3" xfId="31301" xr:uid="{00000000-0005-0000-0000-000040A80000}"/>
    <cellStyle name="Normal 79 2 3 3 3 3" xfId="11183" xr:uid="{00000000-0005-0000-0000-000041A80000}"/>
    <cellStyle name="Normal 79 2 3 3 3 3 2" xfId="41508" xr:uid="{00000000-0005-0000-0000-000042A80000}"/>
    <cellStyle name="Normal 79 2 3 3 3 3 3" xfId="26284" xr:uid="{00000000-0005-0000-0000-000043A80000}"/>
    <cellStyle name="Normal 79 2 3 3 3 4" xfId="36495" xr:uid="{00000000-0005-0000-0000-000044A80000}"/>
    <cellStyle name="Normal 79 2 3 3 3 5" xfId="21271" xr:uid="{00000000-0005-0000-0000-000045A80000}"/>
    <cellStyle name="Normal 79 2 3 3 4" xfId="12861" xr:uid="{00000000-0005-0000-0000-000046A80000}"/>
    <cellStyle name="Normal 79 2 3 3 4 2" xfId="43183" xr:uid="{00000000-0005-0000-0000-000047A80000}"/>
    <cellStyle name="Normal 79 2 3 3 4 3" xfId="27959" xr:uid="{00000000-0005-0000-0000-000048A80000}"/>
    <cellStyle name="Normal 79 2 3 3 5" xfId="7840" xr:uid="{00000000-0005-0000-0000-000049A80000}"/>
    <cellStyle name="Normal 79 2 3 3 5 2" xfId="38166" xr:uid="{00000000-0005-0000-0000-00004AA80000}"/>
    <cellStyle name="Normal 79 2 3 3 5 3" xfId="22942" xr:uid="{00000000-0005-0000-0000-00004BA80000}"/>
    <cellStyle name="Normal 79 2 3 3 6" xfId="33154" xr:uid="{00000000-0005-0000-0000-00004CA80000}"/>
    <cellStyle name="Normal 79 2 3 3 7" xfId="17929" xr:uid="{00000000-0005-0000-0000-00004DA80000}"/>
    <cellStyle name="Normal 79 2 3 4" xfId="3622" xr:uid="{00000000-0005-0000-0000-00004EA80000}"/>
    <cellStyle name="Normal 79 2 3 4 2" xfId="13696" xr:uid="{00000000-0005-0000-0000-00004FA80000}"/>
    <cellStyle name="Normal 79 2 3 4 2 2" xfId="44018" xr:uid="{00000000-0005-0000-0000-000050A80000}"/>
    <cellStyle name="Normal 79 2 3 4 2 3" xfId="28794" xr:uid="{00000000-0005-0000-0000-000051A80000}"/>
    <cellStyle name="Normal 79 2 3 4 3" xfId="8676" xr:uid="{00000000-0005-0000-0000-000052A80000}"/>
    <cellStyle name="Normal 79 2 3 4 3 2" xfId="39001" xr:uid="{00000000-0005-0000-0000-000053A80000}"/>
    <cellStyle name="Normal 79 2 3 4 3 3" xfId="23777" xr:uid="{00000000-0005-0000-0000-000054A80000}"/>
    <cellStyle name="Normal 79 2 3 4 4" xfId="33988" xr:uid="{00000000-0005-0000-0000-000055A80000}"/>
    <cellStyle name="Normal 79 2 3 4 5" xfId="18764" xr:uid="{00000000-0005-0000-0000-000056A80000}"/>
    <cellStyle name="Normal 79 2 3 5" xfId="5315" xr:uid="{00000000-0005-0000-0000-000057A80000}"/>
    <cellStyle name="Normal 79 2 3 5 2" xfId="15367" xr:uid="{00000000-0005-0000-0000-000058A80000}"/>
    <cellStyle name="Normal 79 2 3 5 2 2" xfId="45689" xr:uid="{00000000-0005-0000-0000-000059A80000}"/>
    <cellStyle name="Normal 79 2 3 5 2 3" xfId="30465" xr:uid="{00000000-0005-0000-0000-00005AA80000}"/>
    <cellStyle name="Normal 79 2 3 5 3" xfId="10347" xr:uid="{00000000-0005-0000-0000-00005BA80000}"/>
    <cellStyle name="Normal 79 2 3 5 3 2" xfId="40672" xr:uid="{00000000-0005-0000-0000-00005CA80000}"/>
    <cellStyle name="Normal 79 2 3 5 3 3" xfId="25448" xr:uid="{00000000-0005-0000-0000-00005DA80000}"/>
    <cellStyle name="Normal 79 2 3 5 4" xfId="35659" xr:uid="{00000000-0005-0000-0000-00005EA80000}"/>
    <cellStyle name="Normal 79 2 3 5 5" xfId="20435" xr:uid="{00000000-0005-0000-0000-00005FA80000}"/>
    <cellStyle name="Normal 79 2 3 6" xfId="12025" xr:uid="{00000000-0005-0000-0000-000060A80000}"/>
    <cellStyle name="Normal 79 2 3 6 2" xfId="42347" xr:uid="{00000000-0005-0000-0000-000061A80000}"/>
    <cellStyle name="Normal 79 2 3 6 3" xfId="27123" xr:uid="{00000000-0005-0000-0000-000062A80000}"/>
    <cellStyle name="Normal 79 2 3 7" xfId="7004" xr:uid="{00000000-0005-0000-0000-000063A80000}"/>
    <cellStyle name="Normal 79 2 3 7 2" xfId="37330" xr:uid="{00000000-0005-0000-0000-000064A80000}"/>
    <cellStyle name="Normal 79 2 3 7 3" xfId="22106" xr:uid="{00000000-0005-0000-0000-000065A80000}"/>
    <cellStyle name="Normal 79 2 3 8" xfId="32318" xr:uid="{00000000-0005-0000-0000-000066A80000}"/>
    <cellStyle name="Normal 79 2 3 9" xfId="17093" xr:uid="{00000000-0005-0000-0000-000067A80000}"/>
    <cellStyle name="Normal 79 2 4" xfId="2140" xr:uid="{00000000-0005-0000-0000-000068A80000}"/>
    <cellStyle name="Normal 79 2 4 2" xfId="2979" xr:uid="{00000000-0005-0000-0000-000069A80000}"/>
    <cellStyle name="Normal 79 2 4 2 2" xfId="4669" xr:uid="{00000000-0005-0000-0000-00006AA80000}"/>
    <cellStyle name="Normal 79 2 4 2 2 2" xfId="14742" xr:uid="{00000000-0005-0000-0000-00006BA80000}"/>
    <cellStyle name="Normal 79 2 4 2 2 2 2" xfId="45064" xr:uid="{00000000-0005-0000-0000-00006CA80000}"/>
    <cellStyle name="Normal 79 2 4 2 2 2 3" xfId="29840" xr:uid="{00000000-0005-0000-0000-00006DA80000}"/>
    <cellStyle name="Normal 79 2 4 2 2 3" xfId="9722" xr:uid="{00000000-0005-0000-0000-00006EA80000}"/>
    <cellStyle name="Normal 79 2 4 2 2 3 2" xfId="40047" xr:uid="{00000000-0005-0000-0000-00006FA80000}"/>
    <cellStyle name="Normal 79 2 4 2 2 3 3" xfId="24823" xr:uid="{00000000-0005-0000-0000-000070A80000}"/>
    <cellStyle name="Normal 79 2 4 2 2 4" xfId="35034" xr:uid="{00000000-0005-0000-0000-000071A80000}"/>
    <cellStyle name="Normal 79 2 4 2 2 5" xfId="19810" xr:uid="{00000000-0005-0000-0000-000072A80000}"/>
    <cellStyle name="Normal 79 2 4 2 3" xfId="6361" xr:uid="{00000000-0005-0000-0000-000073A80000}"/>
    <cellStyle name="Normal 79 2 4 2 3 2" xfId="16413" xr:uid="{00000000-0005-0000-0000-000074A80000}"/>
    <cellStyle name="Normal 79 2 4 2 3 2 2" xfId="46735" xr:uid="{00000000-0005-0000-0000-000075A80000}"/>
    <cellStyle name="Normal 79 2 4 2 3 2 3" xfId="31511" xr:uid="{00000000-0005-0000-0000-000076A80000}"/>
    <cellStyle name="Normal 79 2 4 2 3 3" xfId="11393" xr:uid="{00000000-0005-0000-0000-000077A80000}"/>
    <cellStyle name="Normal 79 2 4 2 3 3 2" xfId="41718" xr:uid="{00000000-0005-0000-0000-000078A80000}"/>
    <cellStyle name="Normal 79 2 4 2 3 3 3" xfId="26494" xr:uid="{00000000-0005-0000-0000-000079A80000}"/>
    <cellStyle name="Normal 79 2 4 2 3 4" xfId="36705" xr:uid="{00000000-0005-0000-0000-00007AA80000}"/>
    <cellStyle name="Normal 79 2 4 2 3 5" xfId="21481" xr:uid="{00000000-0005-0000-0000-00007BA80000}"/>
    <cellStyle name="Normal 79 2 4 2 4" xfId="13071" xr:uid="{00000000-0005-0000-0000-00007CA80000}"/>
    <cellStyle name="Normal 79 2 4 2 4 2" xfId="43393" xr:uid="{00000000-0005-0000-0000-00007DA80000}"/>
    <cellStyle name="Normal 79 2 4 2 4 3" xfId="28169" xr:uid="{00000000-0005-0000-0000-00007EA80000}"/>
    <cellStyle name="Normal 79 2 4 2 5" xfId="8050" xr:uid="{00000000-0005-0000-0000-00007FA80000}"/>
    <cellStyle name="Normal 79 2 4 2 5 2" xfId="38376" xr:uid="{00000000-0005-0000-0000-000080A80000}"/>
    <cellStyle name="Normal 79 2 4 2 5 3" xfId="23152" xr:uid="{00000000-0005-0000-0000-000081A80000}"/>
    <cellStyle name="Normal 79 2 4 2 6" xfId="33364" xr:uid="{00000000-0005-0000-0000-000082A80000}"/>
    <cellStyle name="Normal 79 2 4 2 7" xfId="18139" xr:uid="{00000000-0005-0000-0000-000083A80000}"/>
    <cellStyle name="Normal 79 2 4 3" xfId="3832" xr:uid="{00000000-0005-0000-0000-000084A80000}"/>
    <cellStyle name="Normal 79 2 4 3 2" xfId="13906" xr:uid="{00000000-0005-0000-0000-000085A80000}"/>
    <cellStyle name="Normal 79 2 4 3 2 2" xfId="44228" xr:uid="{00000000-0005-0000-0000-000086A80000}"/>
    <cellStyle name="Normal 79 2 4 3 2 3" xfId="29004" xr:uid="{00000000-0005-0000-0000-000087A80000}"/>
    <cellStyle name="Normal 79 2 4 3 3" xfId="8886" xr:uid="{00000000-0005-0000-0000-000088A80000}"/>
    <cellStyle name="Normal 79 2 4 3 3 2" xfId="39211" xr:uid="{00000000-0005-0000-0000-000089A80000}"/>
    <cellStyle name="Normal 79 2 4 3 3 3" xfId="23987" xr:uid="{00000000-0005-0000-0000-00008AA80000}"/>
    <cellStyle name="Normal 79 2 4 3 4" xfId="34198" xr:uid="{00000000-0005-0000-0000-00008BA80000}"/>
    <cellStyle name="Normal 79 2 4 3 5" xfId="18974" xr:uid="{00000000-0005-0000-0000-00008CA80000}"/>
    <cellStyle name="Normal 79 2 4 4" xfId="5525" xr:uid="{00000000-0005-0000-0000-00008DA80000}"/>
    <cellStyle name="Normal 79 2 4 4 2" xfId="15577" xr:uid="{00000000-0005-0000-0000-00008EA80000}"/>
    <cellStyle name="Normal 79 2 4 4 2 2" xfId="45899" xr:uid="{00000000-0005-0000-0000-00008FA80000}"/>
    <cellStyle name="Normal 79 2 4 4 2 3" xfId="30675" xr:uid="{00000000-0005-0000-0000-000090A80000}"/>
    <cellStyle name="Normal 79 2 4 4 3" xfId="10557" xr:uid="{00000000-0005-0000-0000-000091A80000}"/>
    <cellStyle name="Normal 79 2 4 4 3 2" xfId="40882" xr:uid="{00000000-0005-0000-0000-000092A80000}"/>
    <cellStyle name="Normal 79 2 4 4 3 3" xfId="25658" xr:uid="{00000000-0005-0000-0000-000093A80000}"/>
    <cellStyle name="Normal 79 2 4 4 4" xfId="35869" xr:uid="{00000000-0005-0000-0000-000094A80000}"/>
    <cellStyle name="Normal 79 2 4 4 5" xfId="20645" xr:uid="{00000000-0005-0000-0000-000095A80000}"/>
    <cellStyle name="Normal 79 2 4 5" xfId="12235" xr:uid="{00000000-0005-0000-0000-000096A80000}"/>
    <cellStyle name="Normal 79 2 4 5 2" xfId="42557" xr:uid="{00000000-0005-0000-0000-000097A80000}"/>
    <cellStyle name="Normal 79 2 4 5 3" xfId="27333" xr:uid="{00000000-0005-0000-0000-000098A80000}"/>
    <cellStyle name="Normal 79 2 4 6" xfId="7214" xr:uid="{00000000-0005-0000-0000-000099A80000}"/>
    <cellStyle name="Normal 79 2 4 6 2" xfId="37540" xr:uid="{00000000-0005-0000-0000-00009AA80000}"/>
    <cellStyle name="Normal 79 2 4 6 3" xfId="22316" xr:uid="{00000000-0005-0000-0000-00009BA80000}"/>
    <cellStyle name="Normal 79 2 4 7" xfId="32528" xr:uid="{00000000-0005-0000-0000-00009CA80000}"/>
    <cellStyle name="Normal 79 2 4 8" xfId="17303" xr:uid="{00000000-0005-0000-0000-00009DA80000}"/>
    <cellStyle name="Normal 79 2 5" xfId="2561" xr:uid="{00000000-0005-0000-0000-00009EA80000}"/>
    <cellStyle name="Normal 79 2 5 2" xfId="4251" xr:uid="{00000000-0005-0000-0000-00009FA80000}"/>
    <cellStyle name="Normal 79 2 5 2 2" xfId="14324" xr:uid="{00000000-0005-0000-0000-0000A0A80000}"/>
    <cellStyle name="Normal 79 2 5 2 2 2" xfId="44646" xr:uid="{00000000-0005-0000-0000-0000A1A80000}"/>
    <cellStyle name="Normal 79 2 5 2 2 3" xfId="29422" xr:uid="{00000000-0005-0000-0000-0000A2A80000}"/>
    <cellStyle name="Normal 79 2 5 2 3" xfId="9304" xr:uid="{00000000-0005-0000-0000-0000A3A80000}"/>
    <cellStyle name="Normal 79 2 5 2 3 2" xfId="39629" xr:uid="{00000000-0005-0000-0000-0000A4A80000}"/>
    <cellStyle name="Normal 79 2 5 2 3 3" xfId="24405" xr:uid="{00000000-0005-0000-0000-0000A5A80000}"/>
    <cellStyle name="Normal 79 2 5 2 4" xfId="34616" xr:uid="{00000000-0005-0000-0000-0000A6A80000}"/>
    <cellStyle name="Normal 79 2 5 2 5" xfId="19392" xr:uid="{00000000-0005-0000-0000-0000A7A80000}"/>
    <cellStyle name="Normal 79 2 5 3" xfId="5943" xr:uid="{00000000-0005-0000-0000-0000A8A80000}"/>
    <cellStyle name="Normal 79 2 5 3 2" xfId="15995" xr:uid="{00000000-0005-0000-0000-0000A9A80000}"/>
    <cellStyle name="Normal 79 2 5 3 2 2" xfId="46317" xr:uid="{00000000-0005-0000-0000-0000AAA80000}"/>
    <cellStyle name="Normal 79 2 5 3 2 3" xfId="31093" xr:uid="{00000000-0005-0000-0000-0000ABA80000}"/>
    <cellStyle name="Normal 79 2 5 3 3" xfId="10975" xr:uid="{00000000-0005-0000-0000-0000ACA80000}"/>
    <cellStyle name="Normal 79 2 5 3 3 2" xfId="41300" xr:uid="{00000000-0005-0000-0000-0000ADA80000}"/>
    <cellStyle name="Normal 79 2 5 3 3 3" xfId="26076" xr:uid="{00000000-0005-0000-0000-0000AEA80000}"/>
    <cellStyle name="Normal 79 2 5 3 4" xfId="36287" xr:uid="{00000000-0005-0000-0000-0000AFA80000}"/>
    <cellStyle name="Normal 79 2 5 3 5" xfId="21063" xr:uid="{00000000-0005-0000-0000-0000B0A80000}"/>
    <cellStyle name="Normal 79 2 5 4" xfId="12653" xr:uid="{00000000-0005-0000-0000-0000B1A80000}"/>
    <cellStyle name="Normal 79 2 5 4 2" xfId="42975" xr:uid="{00000000-0005-0000-0000-0000B2A80000}"/>
    <cellStyle name="Normal 79 2 5 4 3" xfId="27751" xr:uid="{00000000-0005-0000-0000-0000B3A80000}"/>
    <cellStyle name="Normal 79 2 5 5" xfId="7632" xr:uid="{00000000-0005-0000-0000-0000B4A80000}"/>
    <cellStyle name="Normal 79 2 5 5 2" xfId="37958" xr:uid="{00000000-0005-0000-0000-0000B5A80000}"/>
    <cellStyle name="Normal 79 2 5 5 3" xfId="22734" xr:uid="{00000000-0005-0000-0000-0000B6A80000}"/>
    <cellStyle name="Normal 79 2 5 6" xfId="32946" xr:uid="{00000000-0005-0000-0000-0000B7A80000}"/>
    <cellStyle name="Normal 79 2 5 7" xfId="17721" xr:uid="{00000000-0005-0000-0000-0000B8A80000}"/>
    <cellStyle name="Normal 79 2 6" xfId="3414" xr:uid="{00000000-0005-0000-0000-0000B9A80000}"/>
    <cellStyle name="Normal 79 2 6 2" xfId="13488" xr:uid="{00000000-0005-0000-0000-0000BAA80000}"/>
    <cellStyle name="Normal 79 2 6 2 2" xfId="43810" xr:uid="{00000000-0005-0000-0000-0000BBA80000}"/>
    <cellStyle name="Normal 79 2 6 2 3" xfId="28586" xr:uid="{00000000-0005-0000-0000-0000BCA80000}"/>
    <cellStyle name="Normal 79 2 6 3" xfId="8468" xr:uid="{00000000-0005-0000-0000-0000BDA80000}"/>
    <cellStyle name="Normal 79 2 6 3 2" xfId="38793" xr:uid="{00000000-0005-0000-0000-0000BEA80000}"/>
    <cellStyle name="Normal 79 2 6 3 3" xfId="23569" xr:uid="{00000000-0005-0000-0000-0000BFA80000}"/>
    <cellStyle name="Normal 79 2 6 4" xfId="33780" xr:uid="{00000000-0005-0000-0000-0000C0A80000}"/>
    <cellStyle name="Normal 79 2 6 5" xfId="18556" xr:uid="{00000000-0005-0000-0000-0000C1A80000}"/>
    <cellStyle name="Normal 79 2 7" xfId="5107" xr:uid="{00000000-0005-0000-0000-0000C2A80000}"/>
    <cellStyle name="Normal 79 2 7 2" xfId="15159" xr:uid="{00000000-0005-0000-0000-0000C3A80000}"/>
    <cellStyle name="Normal 79 2 7 2 2" xfId="45481" xr:uid="{00000000-0005-0000-0000-0000C4A80000}"/>
    <cellStyle name="Normal 79 2 7 2 3" xfId="30257" xr:uid="{00000000-0005-0000-0000-0000C5A80000}"/>
    <cellStyle name="Normal 79 2 7 3" xfId="10139" xr:uid="{00000000-0005-0000-0000-0000C6A80000}"/>
    <cellStyle name="Normal 79 2 7 3 2" xfId="40464" xr:uid="{00000000-0005-0000-0000-0000C7A80000}"/>
    <cellStyle name="Normal 79 2 7 3 3" xfId="25240" xr:uid="{00000000-0005-0000-0000-0000C8A80000}"/>
    <cellStyle name="Normal 79 2 7 4" xfId="35451" xr:uid="{00000000-0005-0000-0000-0000C9A80000}"/>
    <cellStyle name="Normal 79 2 7 5" xfId="20227" xr:uid="{00000000-0005-0000-0000-0000CAA80000}"/>
    <cellStyle name="Normal 79 2 8" xfId="11817" xr:uid="{00000000-0005-0000-0000-0000CBA80000}"/>
    <cellStyle name="Normal 79 2 8 2" xfId="42139" xr:uid="{00000000-0005-0000-0000-0000CCA80000}"/>
    <cellStyle name="Normal 79 2 8 3" xfId="26915" xr:uid="{00000000-0005-0000-0000-0000CDA80000}"/>
    <cellStyle name="Normal 79 2 9" xfId="6796" xr:uid="{00000000-0005-0000-0000-0000CEA80000}"/>
    <cellStyle name="Normal 79 2 9 2" xfId="37122" xr:uid="{00000000-0005-0000-0000-0000CFA80000}"/>
    <cellStyle name="Normal 79 2 9 3" xfId="21898" xr:uid="{00000000-0005-0000-0000-0000D0A80000}"/>
    <cellStyle name="Normal 79 3" xfId="1760" xr:uid="{00000000-0005-0000-0000-0000D1A80000}"/>
    <cellStyle name="Normal 79 3 10" xfId="16937" xr:uid="{00000000-0005-0000-0000-0000D2A80000}"/>
    <cellStyle name="Normal 79 3 2" xfId="1979" xr:uid="{00000000-0005-0000-0000-0000D3A80000}"/>
    <cellStyle name="Normal 79 3 2 2" xfId="2400" xr:uid="{00000000-0005-0000-0000-0000D4A80000}"/>
    <cellStyle name="Normal 79 3 2 2 2" xfId="3239" xr:uid="{00000000-0005-0000-0000-0000D5A80000}"/>
    <cellStyle name="Normal 79 3 2 2 2 2" xfId="4929" xr:uid="{00000000-0005-0000-0000-0000D6A80000}"/>
    <cellStyle name="Normal 79 3 2 2 2 2 2" xfId="15002" xr:uid="{00000000-0005-0000-0000-0000D7A80000}"/>
    <cellStyle name="Normal 79 3 2 2 2 2 2 2" xfId="45324" xr:uid="{00000000-0005-0000-0000-0000D8A80000}"/>
    <cellStyle name="Normal 79 3 2 2 2 2 2 3" xfId="30100" xr:uid="{00000000-0005-0000-0000-0000D9A80000}"/>
    <cellStyle name="Normal 79 3 2 2 2 2 3" xfId="9982" xr:uid="{00000000-0005-0000-0000-0000DAA80000}"/>
    <cellStyle name="Normal 79 3 2 2 2 2 3 2" xfId="40307" xr:uid="{00000000-0005-0000-0000-0000DBA80000}"/>
    <cellStyle name="Normal 79 3 2 2 2 2 3 3" xfId="25083" xr:uid="{00000000-0005-0000-0000-0000DCA80000}"/>
    <cellStyle name="Normal 79 3 2 2 2 2 4" xfId="35294" xr:uid="{00000000-0005-0000-0000-0000DDA80000}"/>
    <cellStyle name="Normal 79 3 2 2 2 2 5" xfId="20070" xr:uid="{00000000-0005-0000-0000-0000DEA80000}"/>
    <cellStyle name="Normal 79 3 2 2 2 3" xfId="6621" xr:uid="{00000000-0005-0000-0000-0000DFA80000}"/>
    <cellStyle name="Normal 79 3 2 2 2 3 2" xfId="16673" xr:uid="{00000000-0005-0000-0000-0000E0A80000}"/>
    <cellStyle name="Normal 79 3 2 2 2 3 2 2" xfId="46995" xr:uid="{00000000-0005-0000-0000-0000E1A80000}"/>
    <cellStyle name="Normal 79 3 2 2 2 3 2 3" xfId="31771" xr:uid="{00000000-0005-0000-0000-0000E2A80000}"/>
    <cellStyle name="Normal 79 3 2 2 2 3 3" xfId="11653" xr:uid="{00000000-0005-0000-0000-0000E3A80000}"/>
    <cellStyle name="Normal 79 3 2 2 2 3 3 2" xfId="41978" xr:uid="{00000000-0005-0000-0000-0000E4A80000}"/>
    <cellStyle name="Normal 79 3 2 2 2 3 3 3" xfId="26754" xr:uid="{00000000-0005-0000-0000-0000E5A80000}"/>
    <cellStyle name="Normal 79 3 2 2 2 3 4" xfId="36965" xr:uid="{00000000-0005-0000-0000-0000E6A80000}"/>
    <cellStyle name="Normal 79 3 2 2 2 3 5" xfId="21741" xr:uid="{00000000-0005-0000-0000-0000E7A80000}"/>
    <cellStyle name="Normal 79 3 2 2 2 4" xfId="13331" xr:uid="{00000000-0005-0000-0000-0000E8A80000}"/>
    <cellStyle name="Normal 79 3 2 2 2 4 2" xfId="43653" xr:uid="{00000000-0005-0000-0000-0000E9A80000}"/>
    <cellStyle name="Normal 79 3 2 2 2 4 3" xfId="28429" xr:uid="{00000000-0005-0000-0000-0000EAA80000}"/>
    <cellStyle name="Normal 79 3 2 2 2 5" xfId="8310" xr:uid="{00000000-0005-0000-0000-0000EBA80000}"/>
    <cellStyle name="Normal 79 3 2 2 2 5 2" xfId="38636" xr:uid="{00000000-0005-0000-0000-0000ECA80000}"/>
    <cellStyle name="Normal 79 3 2 2 2 5 3" xfId="23412" xr:uid="{00000000-0005-0000-0000-0000EDA80000}"/>
    <cellStyle name="Normal 79 3 2 2 2 6" xfId="33624" xr:uid="{00000000-0005-0000-0000-0000EEA80000}"/>
    <cellStyle name="Normal 79 3 2 2 2 7" xfId="18399" xr:uid="{00000000-0005-0000-0000-0000EFA80000}"/>
    <cellStyle name="Normal 79 3 2 2 3" xfId="4092" xr:uid="{00000000-0005-0000-0000-0000F0A80000}"/>
    <cellStyle name="Normal 79 3 2 2 3 2" xfId="14166" xr:uid="{00000000-0005-0000-0000-0000F1A80000}"/>
    <cellStyle name="Normal 79 3 2 2 3 2 2" xfId="44488" xr:uid="{00000000-0005-0000-0000-0000F2A80000}"/>
    <cellStyle name="Normal 79 3 2 2 3 2 3" xfId="29264" xr:uid="{00000000-0005-0000-0000-0000F3A80000}"/>
    <cellStyle name="Normal 79 3 2 2 3 3" xfId="9146" xr:uid="{00000000-0005-0000-0000-0000F4A80000}"/>
    <cellStyle name="Normal 79 3 2 2 3 3 2" xfId="39471" xr:uid="{00000000-0005-0000-0000-0000F5A80000}"/>
    <cellStyle name="Normal 79 3 2 2 3 3 3" xfId="24247" xr:uid="{00000000-0005-0000-0000-0000F6A80000}"/>
    <cellStyle name="Normal 79 3 2 2 3 4" xfId="34458" xr:uid="{00000000-0005-0000-0000-0000F7A80000}"/>
    <cellStyle name="Normal 79 3 2 2 3 5" xfId="19234" xr:uid="{00000000-0005-0000-0000-0000F8A80000}"/>
    <cellStyle name="Normal 79 3 2 2 4" xfId="5785" xr:uid="{00000000-0005-0000-0000-0000F9A80000}"/>
    <cellStyle name="Normal 79 3 2 2 4 2" xfId="15837" xr:uid="{00000000-0005-0000-0000-0000FAA80000}"/>
    <cellStyle name="Normal 79 3 2 2 4 2 2" xfId="46159" xr:uid="{00000000-0005-0000-0000-0000FBA80000}"/>
    <cellStyle name="Normal 79 3 2 2 4 2 3" xfId="30935" xr:uid="{00000000-0005-0000-0000-0000FCA80000}"/>
    <cellStyle name="Normal 79 3 2 2 4 3" xfId="10817" xr:uid="{00000000-0005-0000-0000-0000FDA80000}"/>
    <cellStyle name="Normal 79 3 2 2 4 3 2" xfId="41142" xr:uid="{00000000-0005-0000-0000-0000FEA80000}"/>
    <cellStyle name="Normal 79 3 2 2 4 3 3" xfId="25918" xr:uid="{00000000-0005-0000-0000-0000FFA80000}"/>
    <cellStyle name="Normal 79 3 2 2 4 4" xfId="36129" xr:uid="{00000000-0005-0000-0000-000000A90000}"/>
    <cellStyle name="Normal 79 3 2 2 4 5" xfId="20905" xr:uid="{00000000-0005-0000-0000-000001A90000}"/>
    <cellStyle name="Normal 79 3 2 2 5" xfId="12495" xr:uid="{00000000-0005-0000-0000-000002A90000}"/>
    <cellStyle name="Normal 79 3 2 2 5 2" xfId="42817" xr:uid="{00000000-0005-0000-0000-000003A90000}"/>
    <cellStyle name="Normal 79 3 2 2 5 3" xfId="27593" xr:uid="{00000000-0005-0000-0000-000004A90000}"/>
    <cellStyle name="Normal 79 3 2 2 6" xfId="7474" xr:uid="{00000000-0005-0000-0000-000005A90000}"/>
    <cellStyle name="Normal 79 3 2 2 6 2" xfId="37800" xr:uid="{00000000-0005-0000-0000-000006A90000}"/>
    <cellStyle name="Normal 79 3 2 2 6 3" xfId="22576" xr:uid="{00000000-0005-0000-0000-000007A90000}"/>
    <cellStyle name="Normal 79 3 2 2 7" xfId="32788" xr:uid="{00000000-0005-0000-0000-000008A90000}"/>
    <cellStyle name="Normal 79 3 2 2 8" xfId="17563" xr:uid="{00000000-0005-0000-0000-000009A90000}"/>
    <cellStyle name="Normal 79 3 2 3" xfId="2821" xr:uid="{00000000-0005-0000-0000-00000AA90000}"/>
    <cellStyle name="Normal 79 3 2 3 2" xfId="4511" xr:uid="{00000000-0005-0000-0000-00000BA90000}"/>
    <cellStyle name="Normal 79 3 2 3 2 2" xfId="14584" xr:uid="{00000000-0005-0000-0000-00000CA90000}"/>
    <cellStyle name="Normal 79 3 2 3 2 2 2" xfId="44906" xr:uid="{00000000-0005-0000-0000-00000DA90000}"/>
    <cellStyle name="Normal 79 3 2 3 2 2 3" xfId="29682" xr:uid="{00000000-0005-0000-0000-00000EA90000}"/>
    <cellStyle name="Normal 79 3 2 3 2 3" xfId="9564" xr:uid="{00000000-0005-0000-0000-00000FA90000}"/>
    <cellStyle name="Normal 79 3 2 3 2 3 2" xfId="39889" xr:uid="{00000000-0005-0000-0000-000010A90000}"/>
    <cellStyle name="Normal 79 3 2 3 2 3 3" xfId="24665" xr:uid="{00000000-0005-0000-0000-000011A90000}"/>
    <cellStyle name="Normal 79 3 2 3 2 4" xfId="34876" xr:uid="{00000000-0005-0000-0000-000012A90000}"/>
    <cellStyle name="Normal 79 3 2 3 2 5" xfId="19652" xr:uid="{00000000-0005-0000-0000-000013A90000}"/>
    <cellStyle name="Normal 79 3 2 3 3" xfId="6203" xr:uid="{00000000-0005-0000-0000-000014A90000}"/>
    <cellStyle name="Normal 79 3 2 3 3 2" xfId="16255" xr:uid="{00000000-0005-0000-0000-000015A90000}"/>
    <cellStyle name="Normal 79 3 2 3 3 2 2" xfId="46577" xr:uid="{00000000-0005-0000-0000-000016A90000}"/>
    <cellStyle name="Normal 79 3 2 3 3 2 3" xfId="31353" xr:uid="{00000000-0005-0000-0000-000017A90000}"/>
    <cellStyle name="Normal 79 3 2 3 3 3" xfId="11235" xr:uid="{00000000-0005-0000-0000-000018A90000}"/>
    <cellStyle name="Normal 79 3 2 3 3 3 2" xfId="41560" xr:uid="{00000000-0005-0000-0000-000019A90000}"/>
    <cellStyle name="Normal 79 3 2 3 3 3 3" xfId="26336" xr:uid="{00000000-0005-0000-0000-00001AA90000}"/>
    <cellStyle name="Normal 79 3 2 3 3 4" xfId="36547" xr:uid="{00000000-0005-0000-0000-00001BA90000}"/>
    <cellStyle name="Normal 79 3 2 3 3 5" xfId="21323" xr:uid="{00000000-0005-0000-0000-00001CA90000}"/>
    <cellStyle name="Normal 79 3 2 3 4" xfId="12913" xr:uid="{00000000-0005-0000-0000-00001DA90000}"/>
    <cellStyle name="Normal 79 3 2 3 4 2" xfId="43235" xr:uid="{00000000-0005-0000-0000-00001EA90000}"/>
    <cellStyle name="Normal 79 3 2 3 4 3" xfId="28011" xr:uid="{00000000-0005-0000-0000-00001FA90000}"/>
    <cellStyle name="Normal 79 3 2 3 5" xfId="7892" xr:uid="{00000000-0005-0000-0000-000020A90000}"/>
    <cellStyle name="Normal 79 3 2 3 5 2" xfId="38218" xr:uid="{00000000-0005-0000-0000-000021A90000}"/>
    <cellStyle name="Normal 79 3 2 3 5 3" xfId="22994" xr:uid="{00000000-0005-0000-0000-000022A90000}"/>
    <cellStyle name="Normal 79 3 2 3 6" xfId="33206" xr:uid="{00000000-0005-0000-0000-000023A90000}"/>
    <cellStyle name="Normal 79 3 2 3 7" xfId="17981" xr:uid="{00000000-0005-0000-0000-000024A90000}"/>
    <cellStyle name="Normal 79 3 2 4" xfId="3674" xr:uid="{00000000-0005-0000-0000-000025A90000}"/>
    <cellStyle name="Normal 79 3 2 4 2" xfId="13748" xr:uid="{00000000-0005-0000-0000-000026A90000}"/>
    <cellStyle name="Normal 79 3 2 4 2 2" xfId="44070" xr:uid="{00000000-0005-0000-0000-000027A90000}"/>
    <cellStyle name="Normal 79 3 2 4 2 3" xfId="28846" xr:uid="{00000000-0005-0000-0000-000028A90000}"/>
    <cellStyle name="Normal 79 3 2 4 3" xfId="8728" xr:uid="{00000000-0005-0000-0000-000029A90000}"/>
    <cellStyle name="Normal 79 3 2 4 3 2" xfId="39053" xr:uid="{00000000-0005-0000-0000-00002AA90000}"/>
    <cellStyle name="Normal 79 3 2 4 3 3" xfId="23829" xr:uid="{00000000-0005-0000-0000-00002BA90000}"/>
    <cellStyle name="Normal 79 3 2 4 4" xfId="34040" xr:uid="{00000000-0005-0000-0000-00002CA90000}"/>
    <cellStyle name="Normal 79 3 2 4 5" xfId="18816" xr:uid="{00000000-0005-0000-0000-00002DA90000}"/>
    <cellStyle name="Normal 79 3 2 5" xfId="5367" xr:uid="{00000000-0005-0000-0000-00002EA90000}"/>
    <cellStyle name="Normal 79 3 2 5 2" xfId="15419" xr:uid="{00000000-0005-0000-0000-00002FA90000}"/>
    <cellStyle name="Normal 79 3 2 5 2 2" xfId="45741" xr:uid="{00000000-0005-0000-0000-000030A90000}"/>
    <cellStyle name="Normal 79 3 2 5 2 3" xfId="30517" xr:uid="{00000000-0005-0000-0000-000031A90000}"/>
    <cellStyle name="Normal 79 3 2 5 3" xfId="10399" xr:uid="{00000000-0005-0000-0000-000032A90000}"/>
    <cellStyle name="Normal 79 3 2 5 3 2" xfId="40724" xr:uid="{00000000-0005-0000-0000-000033A90000}"/>
    <cellStyle name="Normal 79 3 2 5 3 3" xfId="25500" xr:uid="{00000000-0005-0000-0000-000034A90000}"/>
    <cellStyle name="Normal 79 3 2 5 4" xfId="35711" xr:uid="{00000000-0005-0000-0000-000035A90000}"/>
    <cellStyle name="Normal 79 3 2 5 5" xfId="20487" xr:uid="{00000000-0005-0000-0000-000036A90000}"/>
    <cellStyle name="Normal 79 3 2 6" xfId="12077" xr:uid="{00000000-0005-0000-0000-000037A90000}"/>
    <cellStyle name="Normal 79 3 2 6 2" xfId="42399" xr:uid="{00000000-0005-0000-0000-000038A90000}"/>
    <cellStyle name="Normal 79 3 2 6 3" xfId="27175" xr:uid="{00000000-0005-0000-0000-000039A90000}"/>
    <cellStyle name="Normal 79 3 2 7" xfId="7056" xr:uid="{00000000-0005-0000-0000-00003AA90000}"/>
    <cellStyle name="Normal 79 3 2 7 2" xfId="37382" xr:uid="{00000000-0005-0000-0000-00003BA90000}"/>
    <cellStyle name="Normal 79 3 2 7 3" xfId="22158" xr:uid="{00000000-0005-0000-0000-00003CA90000}"/>
    <cellStyle name="Normal 79 3 2 8" xfId="32370" xr:uid="{00000000-0005-0000-0000-00003DA90000}"/>
    <cellStyle name="Normal 79 3 2 9" xfId="17145" xr:uid="{00000000-0005-0000-0000-00003EA90000}"/>
    <cellStyle name="Normal 79 3 3" xfId="2192" xr:uid="{00000000-0005-0000-0000-00003FA90000}"/>
    <cellStyle name="Normal 79 3 3 2" xfId="3031" xr:uid="{00000000-0005-0000-0000-000040A90000}"/>
    <cellStyle name="Normal 79 3 3 2 2" xfId="4721" xr:uid="{00000000-0005-0000-0000-000041A90000}"/>
    <cellStyle name="Normal 79 3 3 2 2 2" xfId="14794" xr:uid="{00000000-0005-0000-0000-000042A90000}"/>
    <cellStyle name="Normal 79 3 3 2 2 2 2" xfId="45116" xr:uid="{00000000-0005-0000-0000-000043A90000}"/>
    <cellStyle name="Normal 79 3 3 2 2 2 3" xfId="29892" xr:uid="{00000000-0005-0000-0000-000044A90000}"/>
    <cellStyle name="Normal 79 3 3 2 2 3" xfId="9774" xr:uid="{00000000-0005-0000-0000-000045A90000}"/>
    <cellStyle name="Normal 79 3 3 2 2 3 2" xfId="40099" xr:uid="{00000000-0005-0000-0000-000046A90000}"/>
    <cellStyle name="Normal 79 3 3 2 2 3 3" xfId="24875" xr:uid="{00000000-0005-0000-0000-000047A90000}"/>
    <cellStyle name="Normal 79 3 3 2 2 4" xfId="35086" xr:uid="{00000000-0005-0000-0000-000048A90000}"/>
    <cellStyle name="Normal 79 3 3 2 2 5" xfId="19862" xr:uid="{00000000-0005-0000-0000-000049A90000}"/>
    <cellStyle name="Normal 79 3 3 2 3" xfId="6413" xr:uid="{00000000-0005-0000-0000-00004AA90000}"/>
    <cellStyle name="Normal 79 3 3 2 3 2" xfId="16465" xr:uid="{00000000-0005-0000-0000-00004BA90000}"/>
    <cellStyle name="Normal 79 3 3 2 3 2 2" xfId="46787" xr:uid="{00000000-0005-0000-0000-00004CA90000}"/>
    <cellStyle name="Normal 79 3 3 2 3 2 3" xfId="31563" xr:uid="{00000000-0005-0000-0000-00004DA90000}"/>
    <cellStyle name="Normal 79 3 3 2 3 3" xfId="11445" xr:uid="{00000000-0005-0000-0000-00004EA90000}"/>
    <cellStyle name="Normal 79 3 3 2 3 3 2" xfId="41770" xr:uid="{00000000-0005-0000-0000-00004FA90000}"/>
    <cellStyle name="Normal 79 3 3 2 3 3 3" xfId="26546" xr:uid="{00000000-0005-0000-0000-000050A90000}"/>
    <cellStyle name="Normal 79 3 3 2 3 4" xfId="36757" xr:uid="{00000000-0005-0000-0000-000051A90000}"/>
    <cellStyle name="Normal 79 3 3 2 3 5" xfId="21533" xr:uid="{00000000-0005-0000-0000-000052A90000}"/>
    <cellStyle name="Normal 79 3 3 2 4" xfId="13123" xr:uid="{00000000-0005-0000-0000-000053A90000}"/>
    <cellStyle name="Normal 79 3 3 2 4 2" xfId="43445" xr:uid="{00000000-0005-0000-0000-000054A90000}"/>
    <cellStyle name="Normal 79 3 3 2 4 3" xfId="28221" xr:uid="{00000000-0005-0000-0000-000055A90000}"/>
    <cellStyle name="Normal 79 3 3 2 5" xfId="8102" xr:uid="{00000000-0005-0000-0000-000056A90000}"/>
    <cellStyle name="Normal 79 3 3 2 5 2" xfId="38428" xr:uid="{00000000-0005-0000-0000-000057A90000}"/>
    <cellStyle name="Normal 79 3 3 2 5 3" xfId="23204" xr:uid="{00000000-0005-0000-0000-000058A90000}"/>
    <cellStyle name="Normal 79 3 3 2 6" xfId="33416" xr:uid="{00000000-0005-0000-0000-000059A90000}"/>
    <cellStyle name="Normal 79 3 3 2 7" xfId="18191" xr:uid="{00000000-0005-0000-0000-00005AA90000}"/>
    <cellStyle name="Normal 79 3 3 3" xfId="3884" xr:uid="{00000000-0005-0000-0000-00005BA90000}"/>
    <cellStyle name="Normal 79 3 3 3 2" xfId="13958" xr:uid="{00000000-0005-0000-0000-00005CA90000}"/>
    <cellStyle name="Normal 79 3 3 3 2 2" xfId="44280" xr:uid="{00000000-0005-0000-0000-00005DA90000}"/>
    <cellStyle name="Normal 79 3 3 3 2 3" xfId="29056" xr:uid="{00000000-0005-0000-0000-00005EA90000}"/>
    <cellStyle name="Normal 79 3 3 3 3" xfId="8938" xr:uid="{00000000-0005-0000-0000-00005FA90000}"/>
    <cellStyle name="Normal 79 3 3 3 3 2" xfId="39263" xr:uid="{00000000-0005-0000-0000-000060A90000}"/>
    <cellStyle name="Normal 79 3 3 3 3 3" xfId="24039" xr:uid="{00000000-0005-0000-0000-000061A90000}"/>
    <cellStyle name="Normal 79 3 3 3 4" xfId="34250" xr:uid="{00000000-0005-0000-0000-000062A90000}"/>
    <cellStyle name="Normal 79 3 3 3 5" xfId="19026" xr:uid="{00000000-0005-0000-0000-000063A90000}"/>
    <cellStyle name="Normal 79 3 3 4" xfId="5577" xr:uid="{00000000-0005-0000-0000-000064A90000}"/>
    <cellStyle name="Normal 79 3 3 4 2" xfId="15629" xr:uid="{00000000-0005-0000-0000-000065A90000}"/>
    <cellStyle name="Normal 79 3 3 4 2 2" xfId="45951" xr:uid="{00000000-0005-0000-0000-000066A90000}"/>
    <cellStyle name="Normal 79 3 3 4 2 3" xfId="30727" xr:uid="{00000000-0005-0000-0000-000067A90000}"/>
    <cellStyle name="Normal 79 3 3 4 3" xfId="10609" xr:uid="{00000000-0005-0000-0000-000068A90000}"/>
    <cellStyle name="Normal 79 3 3 4 3 2" xfId="40934" xr:uid="{00000000-0005-0000-0000-000069A90000}"/>
    <cellStyle name="Normal 79 3 3 4 3 3" xfId="25710" xr:uid="{00000000-0005-0000-0000-00006AA90000}"/>
    <cellStyle name="Normal 79 3 3 4 4" xfId="35921" xr:uid="{00000000-0005-0000-0000-00006BA90000}"/>
    <cellStyle name="Normal 79 3 3 4 5" xfId="20697" xr:uid="{00000000-0005-0000-0000-00006CA90000}"/>
    <cellStyle name="Normal 79 3 3 5" xfId="12287" xr:uid="{00000000-0005-0000-0000-00006DA90000}"/>
    <cellStyle name="Normal 79 3 3 5 2" xfId="42609" xr:uid="{00000000-0005-0000-0000-00006EA90000}"/>
    <cellStyle name="Normal 79 3 3 5 3" xfId="27385" xr:uid="{00000000-0005-0000-0000-00006FA90000}"/>
    <cellStyle name="Normal 79 3 3 6" xfId="7266" xr:uid="{00000000-0005-0000-0000-000070A90000}"/>
    <cellStyle name="Normal 79 3 3 6 2" xfId="37592" xr:uid="{00000000-0005-0000-0000-000071A90000}"/>
    <cellStyle name="Normal 79 3 3 6 3" xfId="22368" xr:uid="{00000000-0005-0000-0000-000072A90000}"/>
    <cellStyle name="Normal 79 3 3 7" xfId="32580" xr:uid="{00000000-0005-0000-0000-000073A90000}"/>
    <cellStyle name="Normal 79 3 3 8" xfId="17355" xr:uid="{00000000-0005-0000-0000-000074A90000}"/>
    <cellStyle name="Normal 79 3 4" xfId="2613" xr:uid="{00000000-0005-0000-0000-000075A90000}"/>
    <cellStyle name="Normal 79 3 4 2" xfId="4303" xr:uid="{00000000-0005-0000-0000-000076A90000}"/>
    <cellStyle name="Normal 79 3 4 2 2" xfId="14376" xr:uid="{00000000-0005-0000-0000-000077A90000}"/>
    <cellStyle name="Normal 79 3 4 2 2 2" xfId="44698" xr:uid="{00000000-0005-0000-0000-000078A90000}"/>
    <cellStyle name="Normal 79 3 4 2 2 3" xfId="29474" xr:uid="{00000000-0005-0000-0000-000079A90000}"/>
    <cellStyle name="Normal 79 3 4 2 3" xfId="9356" xr:uid="{00000000-0005-0000-0000-00007AA90000}"/>
    <cellStyle name="Normal 79 3 4 2 3 2" xfId="39681" xr:uid="{00000000-0005-0000-0000-00007BA90000}"/>
    <cellStyle name="Normal 79 3 4 2 3 3" xfId="24457" xr:uid="{00000000-0005-0000-0000-00007CA90000}"/>
    <cellStyle name="Normal 79 3 4 2 4" xfId="34668" xr:uid="{00000000-0005-0000-0000-00007DA90000}"/>
    <cellStyle name="Normal 79 3 4 2 5" xfId="19444" xr:uid="{00000000-0005-0000-0000-00007EA90000}"/>
    <cellStyle name="Normal 79 3 4 3" xfId="5995" xr:uid="{00000000-0005-0000-0000-00007FA90000}"/>
    <cellStyle name="Normal 79 3 4 3 2" xfId="16047" xr:uid="{00000000-0005-0000-0000-000080A90000}"/>
    <cellStyle name="Normal 79 3 4 3 2 2" xfId="46369" xr:uid="{00000000-0005-0000-0000-000081A90000}"/>
    <cellStyle name="Normal 79 3 4 3 2 3" xfId="31145" xr:uid="{00000000-0005-0000-0000-000082A90000}"/>
    <cellStyle name="Normal 79 3 4 3 3" xfId="11027" xr:uid="{00000000-0005-0000-0000-000083A90000}"/>
    <cellStyle name="Normal 79 3 4 3 3 2" xfId="41352" xr:uid="{00000000-0005-0000-0000-000084A90000}"/>
    <cellStyle name="Normal 79 3 4 3 3 3" xfId="26128" xr:uid="{00000000-0005-0000-0000-000085A90000}"/>
    <cellStyle name="Normal 79 3 4 3 4" xfId="36339" xr:uid="{00000000-0005-0000-0000-000086A90000}"/>
    <cellStyle name="Normal 79 3 4 3 5" xfId="21115" xr:uid="{00000000-0005-0000-0000-000087A90000}"/>
    <cellStyle name="Normal 79 3 4 4" xfId="12705" xr:uid="{00000000-0005-0000-0000-000088A90000}"/>
    <cellStyle name="Normal 79 3 4 4 2" xfId="43027" xr:uid="{00000000-0005-0000-0000-000089A90000}"/>
    <cellStyle name="Normal 79 3 4 4 3" xfId="27803" xr:uid="{00000000-0005-0000-0000-00008AA90000}"/>
    <cellStyle name="Normal 79 3 4 5" xfId="7684" xr:uid="{00000000-0005-0000-0000-00008BA90000}"/>
    <cellStyle name="Normal 79 3 4 5 2" xfId="38010" xr:uid="{00000000-0005-0000-0000-00008CA90000}"/>
    <cellStyle name="Normal 79 3 4 5 3" xfId="22786" xr:uid="{00000000-0005-0000-0000-00008DA90000}"/>
    <cellStyle name="Normal 79 3 4 6" xfId="32998" xr:uid="{00000000-0005-0000-0000-00008EA90000}"/>
    <cellStyle name="Normal 79 3 4 7" xfId="17773" xr:uid="{00000000-0005-0000-0000-00008FA90000}"/>
    <cellStyle name="Normal 79 3 5" xfId="3466" xr:uid="{00000000-0005-0000-0000-000090A90000}"/>
    <cellStyle name="Normal 79 3 5 2" xfId="13540" xr:uid="{00000000-0005-0000-0000-000091A90000}"/>
    <cellStyle name="Normal 79 3 5 2 2" xfId="43862" xr:uid="{00000000-0005-0000-0000-000092A90000}"/>
    <cellStyle name="Normal 79 3 5 2 3" xfId="28638" xr:uid="{00000000-0005-0000-0000-000093A90000}"/>
    <cellStyle name="Normal 79 3 5 3" xfId="8520" xr:uid="{00000000-0005-0000-0000-000094A90000}"/>
    <cellStyle name="Normal 79 3 5 3 2" xfId="38845" xr:uid="{00000000-0005-0000-0000-000095A90000}"/>
    <cellStyle name="Normal 79 3 5 3 3" xfId="23621" xr:uid="{00000000-0005-0000-0000-000096A90000}"/>
    <cellStyle name="Normal 79 3 5 4" xfId="33832" xr:uid="{00000000-0005-0000-0000-000097A90000}"/>
    <cellStyle name="Normal 79 3 5 5" xfId="18608" xr:uid="{00000000-0005-0000-0000-000098A90000}"/>
    <cellStyle name="Normal 79 3 6" xfId="5159" xr:uid="{00000000-0005-0000-0000-000099A90000}"/>
    <cellStyle name="Normal 79 3 6 2" xfId="15211" xr:uid="{00000000-0005-0000-0000-00009AA90000}"/>
    <cellStyle name="Normal 79 3 6 2 2" xfId="45533" xr:uid="{00000000-0005-0000-0000-00009BA90000}"/>
    <cellStyle name="Normal 79 3 6 2 3" xfId="30309" xr:uid="{00000000-0005-0000-0000-00009CA90000}"/>
    <cellStyle name="Normal 79 3 6 3" xfId="10191" xr:uid="{00000000-0005-0000-0000-00009DA90000}"/>
    <cellStyle name="Normal 79 3 6 3 2" xfId="40516" xr:uid="{00000000-0005-0000-0000-00009EA90000}"/>
    <cellStyle name="Normal 79 3 6 3 3" xfId="25292" xr:uid="{00000000-0005-0000-0000-00009FA90000}"/>
    <cellStyle name="Normal 79 3 6 4" xfId="35503" xr:uid="{00000000-0005-0000-0000-0000A0A90000}"/>
    <cellStyle name="Normal 79 3 6 5" xfId="20279" xr:uid="{00000000-0005-0000-0000-0000A1A90000}"/>
    <cellStyle name="Normal 79 3 7" xfId="11869" xr:uid="{00000000-0005-0000-0000-0000A2A90000}"/>
    <cellStyle name="Normal 79 3 7 2" xfId="42191" xr:uid="{00000000-0005-0000-0000-0000A3A90000}"/>
    <cellStyle name="Normal 79 3 7 3" xfId="26967" xr:uid="{00000000-0005-0000-0000-0000A4A90000}"/>
    <cellStyle name="Normal 79 3 8" xfId="6848" xr:uid="{00000000-0005-0000-0000-0000A5A90000}"/>
    <cellStyle name="Normal 79 3 8 2" xfId="37174" xr:uid="{00000000-0005-0000-0000-0000A6A90000}"/>
    <cellStyle name="Normal 79 3 8 3" xfId="21950" xr:uid="{00000000-0005-0000-0000-0000A7A90000}"/>
    <cellStyle name="Normal 79 3 9" xfId="32164" xr:uid="{00000000-0005-0000-0000-0000A8A90000}"/>
    <cellStyle name="Normal 79 4" xfId="1873" xr:uid="{00000000-0005-0000-0000-0000A9A90000}"/>
    <cellStyle name="Normal 79 4 2" xfId="2296" xr:uid="{00000000-0005-0000-0000-0000AAA90000}"/>
    <cellStyle name="Normal 79 4 2 2" xfId="3135" xr:uid="{00000000-0005-0000-0000-0000ABA90000}"/>
    <cellStyle name="Normal 79 4 2 2 2" xfId="4825" xr:uid="{00000000-0005-0000-0000-0000ACA90000}"/>
    <cellStyle name="Normal 79 4 2 2 2 2" xfId="14898" xr:uid="{00000000-0005-0000-0000-0000ADA90000}"/>
    <cellStyle name="Normal 79 4 2 2 2 2 2" xfId="45220" xr:uid="{00000000-0005-0000-0000-0000AEA90000}"/>
    <cellStyle name="Normal 79 4 2 2 2 2 3" xfId="29996" xr:uid="{00000000-0005-0000-0000-0000AFA90000}"/>
    <cellStyle name="Normal 79 4 2 2 2 3" xfId="9878" xr:uid="{00000000-0005-0000-0000-0000B0A90000}"/>
    <cellStyle name="Normal 79 4 2 2 2 3 2" xfId="40203" xr:uid="{00000000-0005-0000-0000-0000B1A90000}"/>
    <cellStyle name="Normal 79 4 2 2 2 3 3" xfId="24979" xr:uid="{00000000-0005-0000-0000-0000B2A90000}"/>
    <cellStyle name="Normal 79 4 2 2 2 4" xfId="35190" xr:uid="{00000000-0005-0000-0000-0000B3A90000}"/>
    <cellStyle name="Normal 79 4 2 2 2 5" xfId="19966" xr:uid="{00000000-0005-0000-0000-0000B4A90000}"/>
    <cellStyle name="Normal 79 4 2 2 3" xfId="6517" xr:uid="{00000000-0005-0000-0000-0000B5A90000}"/>
    <cellStyle name="Normal 79 4 2 2 3 2" xfId="16569" xr:uid="{00000000-0005-0000-0000-0000B6A90000}"/>
    <cellStyle name="Normal 79 4 2 2 3 2 2" xfId="46891" xr:uid="{00000000-0005-0000-0000-0000B7A90000}"/>
    <cellStyle name="Normal 79 4 2 2 3 2 3" xfId="31667" xr:uid="{00000000-0005-0000-0000-0000B8A90000}"/>
    <cellStyle name="Normal 79 4 2 2 3 3" xfId="11549" xr:uid="{00000000-0005-0000-0000-0000B9A90000}"/>
    <cellStyle name="Normal 79 4 2 2 3 3 2" xfId="41874" xr:uid="{00000000-0005-0000-0000-0000BAA90000}"/>
    <cellStyle name="Normal 79 4 2 2 3 3 3" xfId="26650" xr:uid="{00000000-0005-0000-0000-0000BBA90000}"/>
    <cellStyle name="Normal 79 4 2 2 3 4" xfId="36861" xr:uid="{00000000-0005-0000-0000-0000BCA90000}"/>
    <cellStyle name="Normal 79 4 2 2 3 5" xfId="21637" xr:uid="{00000000-0005-0000-0000-0000BDA90000}"/>
    <cellStyle name="Normal 79 4 2 2 4" xfId="13227" xr:uid="{00000000-0005-0000-0000-0000BEA90000}"/>
    <cellStyle name="Normal 79 4 2 2 4 2" xfId="43549" xr:uid="{00000000-0005-0000-0000-0000BFA90000}"/>
    <cellStyle name="Normal 79 4 2 2 4 3" xfId="28325" xr:uid="{00000000-0005-0000-0000-0000C0A90000}"/>
    <cellStyle name="Normal 79 4 2 2 5" xfId="8206" xr:uid="{00000000-0005-0000-0000-0000C1A90000}"/>
    <cellStyle name="Normal 79 4 2 2 5 2" xfId="38532" xr:uid="{00000000-0005-0000-0000-0000C2A90000}"/>
    <cellStyle name="Normal 79 4 2 2 5 3" xfId="23308" xr:uid="{00000000-0005-0000-0000-0000C3A90000}"/>
    <cellStyle name="Normal 79 4 2 2 6" xfId="33520" xr:uid="{00000000-0005-0000-0000-0000C4A90000}"/>
    <cellStyle name="Normal 79 4 2 2 7" xfId="18295" xr:uid="{00000000-0005-0000-0000-0000C5A90000}"/>
    <cellStyle name="Normal 79 4 2 3" xfId="3988" xr:uid="{00000000-0005-0000-0000-0000C6A90000}"/>
    <cellStyle name="Normal 79 4 2 3 2" xfId="14062" xr:uid="{00000000-0005-0000-0000-0000C7A90000}"/>
    <cellStyle name="Normal 79 4 2 3 2 2" xfId="44384" xr:uid="{00000000-0005-0000-0000-0000C8A90000}"/>
    <cellStyle name="Normal 79 4 2 3 2 3" xfId="29160" xr:uid="{00000000-0005-0000-0000-0000C9A90000}"/>
    <cellStyle name="Normal 79 4 2 3 3" xfId="9042" xr:uid="{00000000-0005-0000-0000-0000CAA90000}"/>
    <cellStyle name="Normal 79 4 2 3 3 2" xfId="39367" xr:uid="{00000000-0005-0000-0000-0000CBA90000}"/>
    <cellStyle name="Normal 79 4 2 3 3 3" xfId="24143" xr:uid="{00000000-0005-0000-0000-0000CCA90000}"/>
    <cellStyle name="Normal 79 4 2 3 4" xfId="34354" xr:uid="{00000000-0005-0000-0000-0000CDA90000}"/>
    <cellStyle name="Normal 79 4 2 3 5" xfId="19130" xr:uid="{00000000-0005-0000-0000-0000CEA90000}"/>
    <cellStyle name="Normal 79 4 2 4" xfId="5681" xr:uid="{00000000-0005-0000-0000-0000CFA90000}"/>
    <cellStyle name="Normal 79 4 2 4 2" xfId="15733" xr:uid="{00000000-0005-0000-0000-0000D0A90000}"/>
    <cellStyle name="Normal 79 4 2 4 2 2" xfId="46055" xr:uid="{00000000-0005-0000-0000-0000D1A90000}"/>
    <cellStyle name="Normal 79 4 2 4 2 3" xfId="30831" xr:uid="{00000000-0005-0000-0000-0000D2A90000}"/>
    <cellStyle name="Normal 79 4 2 4 3" xfId="10713" xr:uid="{00000000-0005-0000-0000-0000D3A90000}"/>
    <cellStyle name="Normal 79 4 2 4 3 2" xfId="41038" xr:uid="{00000000-0005-0000-0000-0000D4A90000}"/>
    <cellStyle name="Normal 79 4 2 4 3 3" xfId="25814" xr:uid="{00000000-0005-0000-0000-0000D5A90000}"/>
    <cellStyle name="Normal 79 4 2 4 4" xfId="36025" xr:uid="{00000000-0005-0000-0000-0000D6A90000}"/>
    <cellStyle name="Normal 79 4 2 4 5" xfId="20801" xr:uid="{00000000-0005-0000-0000-0000D7A90000}"/>
    <cellStyle name="Normal 79 4 2 5" xfId="12391" xr:uid="{00000000-0005-0000-0000-0000D8A90000}"/>
    <cellStyle name="Normal 79 4 2 5 2" xfId="42713" xr:uid="{00000000-0005-0000-0000-0000D9A90000}"/>
    <cellStyle name="Normal 79 4 2 5 3" xfId="27489" xr:uid="{00000000-0005-0000-0000-0000DAA90000}"/>
    <cellStyle name="Normal 79 4 2 6" xfId="7370" xr:uid="{00000000-0005-0000-0000-0000DBA90000}"/>
    <cellStyle name="Normal 79 4 2 6 2" xfId="37696" xr:uid="{00000000-0005-0000-0000-0000DCA90000}"/>
    <cellStyle name="Normal 79 4 2 6 3" xfId="22472" xr:uid="{00000000-0005-0000-0000-0000DDA90000}"/>
    <cellStyle name="Normal 79 4 2 7" xfId="32684" xr:uid="{00000000-0005-0000-0000-0000DEA90000}"/>
    <cellStyle name="Normal 79 4 2 8" xfId="17459" xr:uid="{00000000-0005-0000-0000-0000DFA90000}"/>
    <cellStyle name="Normal 79 4 3" xfId="2717" xr:uid="{00000000-0005-0000-0000-0000E0A90000}"/>
    <cellStyle name="Normal 79 4 3 2" xfId="4407" xr:uid="{00000000-0005-0000-0000-0000E1A90000}"/>
    <cellStyle name="Normal 79 4 3 2 2" xfId="14480" xr:uid="{00000000-0005-0000-0000-0000E2A90000}"/>
    <cellStyle name="Normal 79 4 3 2 2 2" xfId="44802" xr:uid="{00000000-0005-0000-0000-0000E3A90000}"/>
    <cellStyle name="Normal 79 4 3 2 2 3" xfId="29578" xr:uid="{00000000-0005-0000-0000-0000E4A90000}"/>
    <cellStyle name="Normal 79 4 3 2 3" xfId="9460" xr:uid="{00000000-0005-0000-0000-0000E5A90000}"/>
    <cellStyle name="Normal 79 4 3 2 3 2" xfId="39785" xr:uid="{00000000-0005-0000-0000-0000E6A90000}"/>
    <cellStyle name="Normal 79 4 3 2 3 3" xfId="24561" xr:uid="{00000000-0005-0000-0000-0000E7A90000}"/>
    <cellStyle name="Normal 79 4 3 2 4" xfId="34772" xr:uid="{00000000-0005-0000-0000-0000E8A90000}"/>
    <cellStyle name="Normal 79 4 3 2 5" xfId="19548" xr:uid="{00000000-0005-0000-0000-0000E9A90000}"/>
    <cellStyle name="Normal 79 4 3 3" xfId="6099" xr:uid="{00000000-0005-0000-0000-0000EAA90000}"/>
    <cellStyle name="Normal 79 4 3 3 2" xfId="16151" xr:uid="{00000000-0005-0000-0000-0000EBA90000}"/>
    <cellStyle name="Normal 79 4 3 3 2 2" xfId="46473" xr:uid="{00000000-0005-0000-0000-0000ECA90000}"/>
    <cellStyle name="Normal 79 4 3 3 2 3" xfId="31249" xr:uid="{00000000-0005-0000-0000-0000EDA90000}"/>
    <cellStyle name="Normal 79 4 3 3 3" xfId="11131" xr:uid="{00000000-0005-0000-0000-0000EEA90000}"/>
    <cellStyle name="Normal 79 4 3 3 3 2" xfId="41456" xr:uid="{00000000-0005-0000-0000-0000EFA90000}"/>
    <cellStyle name="Normal 79 4 3 3 3 3" xfId="26232" xr:uid="{00000000-0005-0000-0000-0000F0A90000}"/>
    <cellStyle name="Normal 79 4 3 3 4" xfId="36443" xr:uid="{00000000-0005-0000-0000-0000F1A90000}"/>
    <cellStyle name="Normal 79 4 3 3 5" xfId="21219" xr:uid="{00000000-0005-0000-0000-0000F2A90000}"/>
    <cellStyle name="Normal 79 4 3 4" xfId="12809" xr:uid="{00000000-0005-0000-0000-0000F3A90000}"/>
    <cellStyle name="Normal 79 4 3 4 2" xfId="43131" xr:uid="{00000000-0005-0000-0000-0000F4A90000}"/>
    <cellStyle name="Normal 79 4 3 4 3" xfId="27907" xr:uid="{00000000-0005-0000-0000-0000F5A90000}"/>
    <cellStyle name="Normal 79 4 3 5" xfId="7788" xr:uid="{00000000-0005-0000-0000-0000F6A90000}"/>
    <cellStyle name="Normal 79 4 3 5 2" xfId="38114" xr:uid="{00000000-0005-0000-0000-0000F7A90000}"/>
    <cellStyle name="Normal 79 4 3 5 3" xfId="22890" xr:uid="{00000000-0005-0000-0000-0000F8A90000}"/>
    <cellStyle name="Normal 79 4 3 6" xfId="33102" xr:uid="{00000000-0005-0000-0000-0000F9A90000}"/>
    <cellStyle name="Normal 79 4 3 7" xfId="17877" xr:uid="{00000000-0005-0000-0000-0000FAA90000}"/>
    <cellStyle name="Normal 79 4 4" xfId="3570" xr:uid="{00000000-0005-0000-0000-0000FBA90000}"/>
    <cellStyle name="Normal 79 4 4 2" xfId="13644" xr:uid="{00000000-0005-0000-0000-0000FCA90000}"/>
    <cellStyle name="Normal 79 4 4 2 2" xfId="43966" xr:uid="{00000000-0005-0000-0000-0000FDA90000}"/>
    <cellStyle name="Normal 79 4 4 2 3" xfId="28742" xr:uid="{00000000-0005-0000-0000-0000FEA90000}"/>
    <cellStyle name="Normal 79 4 4 3" xfId="8624" xr:uid="{00000000-0005-0000-0000-0000FFA90000}"/>
    <cellStyle name="Normal 79 4 4 3 2" xfId="38949" xr:uid="{00000000-0005-0000-0000-000000AA0000}"/>
    <cellStyle name="Normal 79 4 4 3 3" xfId="23725" xr:uid="{00000000-0005-0000-0000-000001AA0000}"/>
    <cellStyle name="Normal 79 4 4 4" xfId="33936" xr:uid="{00000000-0005-0000-0000-000002AA0000}"/>
    <cellStyle name="Normal 79 4 4 5" xfId="18712" xr:uid="{00000000-0005-0000-0000-000003AA0000}"/>
    <cellStyle name="Normal 79 4 5" xfId="5263" xr:uid="{00000000-0005-0000-0000-000004AA0000}"/>
    <cellStyle name="Normal 79 4 5 2" xfId="15315" xr:uid="{00000000-0005-0000-0000-000005AA0000}"/>
    <cellStyle name="Normal 79 4 5 2 2" xfId="45637" xr:uid="{00000000-0005-0000-0000-000006AA0000}"/>
    <cellStyle name="Normal 79 4 5 2 3" xfId="30413" xr:uid="{00000000-0005-0000-0000-000007AA0000}"/>
    <cellStyle name="Normal 79 4 5 3" xfId="10295" xr:uid="{00000000-0005-0000-0000-000008AA0000}"/>
    <cellStyle name="Normal 79 4 5 3 2" xfId="40620" xr:uid="{00000000-0005-0000-0000-000009AA0000}"/>
    <cellStyle name="Normal 79 4 5 3 3" xfId="25396" xr:uid="{00000000-0005-0000-0000-00000AAA0000}"/>
    <cellStyle name="Normal 79 4 5 4" xfId="35607" xr:uid="{00000000-0005-0000-0000-00000BAA0000}"/>
    <cellStyle name="Normal 79 4 5 5" xfId="20383" xr:uid="{00000000-0005-0000-0000-00000CAA0000}"/>
    <cellStyle name="Normal 79 4 6" xfId="11973" xr:uid="{00000000-0005-0000-0000-00000DAA0000}"/>
    <cellStyle name="Normal 79 4 6 2" xfId="42295" xr:uid="{00000000-0005-0000-0000-00000EAA0000}"/>
    <cellStyle name="Normal 79 4 6 3" xfId="27071" xr:uid="{00000000-0005-0000-0000-00000FAA0000}"/>
    <cellStyle name="Normal 79 4 7" xfId="6952" xr:uid="{00000000-0005-0000-0000-000010AA0000}"/>
    <cellStyle name="Normal 79 4 7 2" xfId="37278" xr:uid="{00000000-0005-0000-0000-000011AA0000}"/>
    <cellStyle name="Normal 79 4 7 3" xfId="22054" xr:uid="{00000000-0005-0000-0000-000012AA0000}"/>
    <cellStyle name="Normal 79 4 8" xfId="32266" xr:uid="{00000000-0005-0000-0000-000013AA0000}"/>
    <cellStyle name="Normal 79 4 9" xfId="17041" xr:uid="{00000000-0005-0000-0000-000014AA0000}"/>
    <cellStyle name="Normal 79 5" xfId="2086" xr:uid="{00000000-0005-0000-0000-000015AA0000}"/>
    <cellStyle name="Normal 79 5 2" xfId="2927" xr:uid="{00000000-0005-0000-0000-000016AA0000}"/>
    <cellStyle name="Normal 79 5 2 2" xfId="4617" xr:uid="{00000000-0005-0000-0000-000017AA0000}"/>
    <cellStyle name="Normal 79 5 2 2 2" xfId="14690" xr:uid="{00000000-0005-0000-0000-000018AA0000}"/>
    <cellStyle name="Normal 79 5 2 2 2 2" xfId="45012" xr:uid="{00000000-0005-0000-0000-000019AA0000}"/>
    <cellStyle name="Normal 79 5 2 2 2 3" xfId="29788" xr:uid="{00000000-0005-0000-0000-00001AAA0000}"/>
    <cellStyle name="Normal 79 5 2 2 3" xfId="9670" xr:uid="{00000000-0005-0000-0000-00001BAA0000}"/>
    <cellStyle name="Normal 79 5 2 2 3 2" xfId="39995" xr:uid="{00000000-0005-0000-0000-00001CAA0000}"/>
    <cellStyle name="Normal 79 5 2 2 3 3" xfId="24771" xr:uid="{00000000-0005-0000-0000-00001DAA0000}"/>
    <cellStyle name="Normal 79 5 2 2 4" xfId="34982" xr:uid="{00000000-0005-0000-0000-00001EAA0000}"/>
    <cellStyle name="Normal 79 5 2 2 5" xfId="19758" xr:uid="{00000000-0005-0000-0000-00001FAA0000}"/>
    <cellStyle name="Normal 79 5 2 3" xfId="6309" xr:uid="{00000000-0005-0000-0000-000020AA0000}"/>
    <cellStyle name="Normal 79 5 2 3 2" xfId="16361" xr:uid="{00000000-0005-0000-0000-000021AA0000}"/>
    <cellStyle name="Normal 79 5 2 3 2 2" xfId="46683" xr:uid="{00000000-0005-0000-0000-000022AA0000}"/>
    <cellStyle name="Normal 79 5 2 3 2 3" xfId="31459" xr:uid="{00000000-0005-0000-0000-000023AA0000}"/>
    <cellStyle name="Normal 79 5 2 3 3" xfId="11341" xr:uid="{00000000-0005-0000-0000-000024AA0000}"/>
    <cellStyle name="Normal 79 5 2 3 3 2" xfId="41666" xr:uid="{00000000-0005-0000-0000-000025AA0000}"/>
    <cellStyle name="Normal 79 5 2 3 3 3" xfId="26442" xr:uid="{00000000-0005-0000-0000-000026AA0000}"/>
    <cellStyle name="Normal 79 5 2 3 4" xfId="36653" xr:uid="{00000000-0005-0000-0000-000027AA0000}"/>
    <cellStyle name="Normal 79 5 2 3 5" xfId="21429" xr:uid="{00000000-0005-0000-0000-000028AA0000}"/>
    <cellStyle name="Normal 79 5 2 4" xfId="13019" xr:uid="{00000000-0005-0000-0000-000029AA0000}"/>
    <cellStyle name="Normal 79 5 2 4 2" xfId="43341" xr:uid="{00000000-0005-0000-0000-00002AAA0000}"/>
    <cellStyle name="Normal 79 5 2 4 3" xfId="28117" xr:uid="{00000000-0005-0000-0000-00002BAA0000}"/>
    <cellStyle name="Normal 79 5 2 5" xfId="7998" xr:uid="{00000000-0005-0000-0000-00002CAA0000}"/>
    <cellStyle name="Normal 79 5 2 5 2" xfId="38324" xr:uid="{00000000-0005-0000-0000-00002DAA0000}"/>
    <cellStyle name="Normal 79 5 2 5 3" xfId="23100" xr:uid="{00000000-0005-0000-0000-00002EAA0000}"/>
    <cellStyle name="Normal 79 5 2 6" xfId="33312" xr:uid="{00000000-0005-0000-0000-00002FAA0000}"/>
    <cellStyle name="Normal 79 5 2 7" xfId="18087" xr:uid="{00000000-0005-0000-0000-000030AA0000}"/>
    <cellStyle name="Normal 79 5 3" xfId="3780" xr:uid="{00000000-0005-0000-0000-000031AA0000}"/>
    <cellStyle name="Normal 79 5 3 2" xfId="13854" xr:uid="{00000000-0005-0000-0000-000032AA0000}"/>
    <cellStyle name="Normal 79 5 3 2 2" xfId="44176" xr:uid="{00000000-0005-0000-0000-000033AA0000}"/>
    <cellStyle name="Normal 79 5 3 2 3" xfId="28952" xr:uid="{00000000-0005-0000-0000-000034AA0000}"/>
    <cellStyle name="Normal 79 5 3 3" xfId="8834" xr:uid="{00000000-0005-0000-0000-000035AA0000}"/>
    <cellStyle name="Normal 79 5 3 3 2" xfId="39159" xr:uid="{00000000-0005-0000-0000-000036AA0000}"/>
    <cellStyle name="Normal 79 5 3 3 3" xfId="23935" xr:uid="{00000000-0005-0000-0000-000037AA0000}"/>
    <cellStyle name="Normal 79 5 3 4" xfId="34146" xr:uid="{00000000-0005-0000-0000-000038AA0000}"/>
    <cellStyle name="Normal 79 5 3 5" xfId="18922" xr:uid="{00000000-0005-0000-0000-000039AA0000}"/>
    <cellStyle name="Normal 79 5 4" xfId="5473" xr:uid="{00000000-0005-0000-0000-00003AAA0000}"/>
    <cellStyle name="Normal 79 5 4 2" xfId="15525" xr:uid="{00000000-0005-0000-0000-00003BAA0000}"/>
    <cellStyle name="Normal 79 5 4 2 2" xfId="45847" xr:uid="{00000000-0005-0000-0000-00003CAA0000}"/>
    <cellStyle name="Normal 79 5 4 2 3" xfId="30623" xr:uid="{00000000-0005-0000-0000-00003DAA0000}"/>
    <cellStyle name="Normal 79 5 4 3" xfId="10505" xr:uid="{00000000-0005-0000-0000-00003EAA0000}"/>
    <cellStyle name="Normal 79 5 4 3 2" xfId="40830" xr:uid="{00000000-0005-0000-0000-00003FAA0000}"/>
    <cellStyle name="Normal 79 5 4 3 3" xfId="25606" xr:uid="{00000000-0005-0000-0000-000040AA0000}"/>
    <cellStyle name="Normal 79 5 4 4" xfId="35817" xr:uid="{00000000-0005-0000-0000-000041AA0000}"/>
    <cellStyle name="Normal 79 5 4 5" xfId="20593" xr:uid="{00000000-0005-0000-0000-000042AA0000}"/>
    <cellStyle name="Normal 79 5 5" xfId="12183" xr:uid="{00000000-0005-0000-0000-000043AA0000}"/>
    <cellStyle name="Normal 79 5 5 2" xfId="42505" xr:uid="{00000000-0005-0000-0000-000044AA0000}"/>
    <cellStyle name="Normal 79 5 5 3" xfId="27281" xr:uid="{00000000-0005-0000-0000-000045AA0000}"/>
    <cellStyle name="Normal 79 5 6" xfId="7162" xr:uid="{00000000-0005-0000-0000-000046AA0000}"/>
    <cellStyle name="Normal 79 5 6 2" xfId="37488" xr:uid="{00000000-0005-0000-0000-000047AA0000}"/>
    <cellStyle name="Normal 79 5 6 3" xfId="22264" xr:uid="{00000000-0005-0000-0000-000048AA0000}"/>
    <cellStyle name="Normal 79 5 7" xfId="32476" xr:uid="{00000000-0005-0000-0000-000049AA0000}"/>
    <cellStyle name="Normal 79 5 8" xfId="17251" xr:uid="{00000000-0005-0000-0000-00004AAA0000}"/>
    <cellStyle name="Normal 79 6" xfId="2507" xr:uid="{00000000-0005-0000-0000-00004BAA0000}"/>
    <cellStyle name="Normal 79 6 2" xfId="4199" xr:uid="{00000000-0005-0000-0000-00004CAA0000}"/>
    <cellStyle name="Normal 79 6 2 2" xfId="14272" xr:uid="{00000000-0005-0000-0000-00004DAA0000}"/>
    <cellStyle name="Normal 79 6 2 2 2" xfId="44594" xr:uid="{00000000-0005-0000-0000-00004EAA0000}"/>
    <cellStyle name="Normal 79 6 2 2 3" xfId="29370" xr:uid="{00000000-0005-0000-0000-00004FAA0000}"/>
    <cellStyle name="Normal 79 6 2 3" xfId="9252" xr:uid="{00000000-0005-0000-0000-000050AA0000}"/>
    <cellStyle name="Normal 79 6 2 3 2" xfId="39577" xr:uid="{00000000-0005-0000-0000-000051AA0000}"/>
    <cellStyle name="Normal 79 6 2 3 3" xfId="24353" xr:uid="{00000000-0005-0000-0000-000052AA0000}"/>
    <cellStyle name="Normal 79 6 2 4" xfId="34564" xr:uid="{00000000-0005-0000-0000-000053AA0000}"/>
    <cellStyle name="Normal 79 6 2 5" xfId="19340" xr:uid="{00000000-0005-0000-0000-000054AA0000}"/>
    <cellStyle name="Normal 79 6 3" xfId="5891" xr:uid="{00000000-0005-0000-0000-000055AA0000}"/>
    <cellStyle name="Normal 79 6 3 2" xfId="15943" xr:uid="{00000000-0005-0000-0000-000056AA0000}"/>
    <cellStyle name="Normal 79 6 3 2 2" xfId="46265" xr:uid="{00000000-0005-0000-0000-000057AA0000}"/>
    <cellStyle name="Normal 79 6 3 2 3" xfId="31041" xr:uid="{00000000-0005-0000-0000-000058AA0000}"/>
    <cellStyle name="Normal 79 6 3 3" xfId="10923" xr:uid="{00000000-0005-0000-0000-000059AA0000}"/>
    <cellStyle name="Normal 79 6 3 3 2" xfId="41248" xr:uid="{00000000-0005-0000-0000-00005AAA0000}"/>
    <cellStyle name="Normal 79 6 3 3 3" xfId="26024" xr:uid="{00000000-0005-0000-0000-00005BAA0000}"/>
    <cellStyle name="Normal 79 6 3 4" xfId="36235" xr:uid="{00000000-0005-0000-0000-00005CAA0000}"/>
    <cellStyle name="Normal 79 6 3 5" xfId="21011" xr:uid="{00000000-0005-0000-0000-00005DAA0000}"/>
    <cellStyle name="Normal 79 6 4" xfId="12601" xr:uid="{00000000-0005-0000-0000-00005EAA0000}"/>
    <cellStyle name="Normal 79 6 4 2" xfId="42923" xr:uid="{00000000-0005-0000-0000-00005FAA0000}"/>
    <cellStyle name="Normal 79 6 4 3" xfId="27699" xr:uid="{00000000-0005-0000-0000-000060AA0000}"/>
    <cellStyle name="Normal 79 6 5" xfId="7580" xr:uid="{00000000-0005-0000-0000-000061AA0000}"/>
    <cellStyle name="Normal 79 6 5 2" xfId="37906" xr:uid="{00000000-0005-0000-0000-000062AA0000}"/>
    <cellStyle name="Normal 79 6 5 3" xfId="22682" xr:uid="{00000000-0005-0000-0000-000063AA0000}"/>
    <cellStyle name="Normal 79 6 6" xfId="32894" xr:uid="{00000000-0005-0000-0000-000064AA0000}"/>
    <cellStyle name="Normal 79 6 7" xfId="17669" xr:uid="{00000000-0005-0000-0000-000065AA0000}"/>
    <cellStyle name="Normal 79 7" xfId="3353" xr:uid="{00000000-0005-0000-0000-000066AA0000}"/>
    <cellStyle name="Normal 79 7 2" xfId="13436" xr:uid="{00000000-0005-0000-0000-000067AA0000}"/>
    <cellStyle name="Normal 79 7 2 2" xfId="43758" xr:uid="{00000000-0005-0000-0000-000068AA0000}"/>
    <cellStyle name="Normal 79 7 2 3" xfId="28534" xr:uid="{00000000-0005-0000-0000-000069AA0000}"/>
    <cellStyle name="Normal 79 7 3" xfId="8415" xr:uid="{00000000-0005-0000-0000-00006AAA0000}"/>
    <cellStyle name="Normal 79 7 3 2" xfId="38741" xr:uid="{00000000-0005-0000-0000-00006BAA0000}"/>
    <cellStyle name="Normal 79 7 3 3" xfId="23517" xr:uid="{00000000-0005-0000-0000-00006CAA0000}"/>
    <cellStyle name="Normal 79 7 4" xfId="33728" xr:uid="{00000000-0005-0000-0000-00006DAA0000}"/>
    <cellStyle name="Normal 79 7 5" xfId="18504" xr:uid="{00000000-0005-0000-0000-00006EAA0000}"/>
    <cellStyle name="Normal 79 8" xfId="5051" xr:uid="{00000000-0005-0000-0000-00006FAA0000}"/>
    <cellStyle name="Normal 79 8 2" xfId="15107" xr:uid="{00000000-0005-0000-0000-000070AA0000}"/>
    <cellStyle name="Normal 79 8 2 2" xfId="45429" xr:uid="{00000000-0005-0000-0000-000071AA0000}"/>
    <cellStyle name="Normal 79 8 2 3" xfId="30205" xr:uid="{00000000-0005-0000-0000-000072AA0000}"/>
    <cellStyle name="Normal 79 8 3" xfId="10087" xr:uid="{00000000-0005-0000-0000-000073AA0000}"/>
    <cellStyle name="Normal 79 8 3 2" xfId="40412" xr:uid="{00000000-0005-0000-0000-000074AA0000}"/>
    <cellStyle name="Normal 79 8 3 3" xfId="25188" xr:uid="{00000000-0005-0000-0000-000075AA0000}"/>
    <cellStyle name="Normal 79 8 4" xfId="35399" xr:uid="{00000000-0005-0000-0000-000076AA0000}"/>
    <cellStyle name="Normal 79 8 5" xfId="20175" xr:uid="{00000000-0005-0000-0000-000077AA0000}"/>
    <cellStyle name="Normal 79 9" xfId="11763" xr:uid="{00000000-0005-0000-0000-000078AA0000}"/>
    <cellStyle name="Normal 79 9 2" xfId="42087" xr:uid="{00000000-0005-0000-0000-000079AA0000}"/>
    <cellStyle name="Normal 79 9 3" xfId="26863" xr:uid="{00000000-0005-0000-0000-00007AAA0000}"/>
    <cellStyle name="Normal 8" xfId="131" xr:uid="{00000000-0005-0000-0000-00007BAA0000}"/>
    <cellStyle name="Normal 8 2" xfId="617" xr:uid="{00000000-0005-0000-0000-00007CAA0000}"/>
    <cellStyle name="Normal 8 3" xfId="782" xr:uid="{00000000-0005-0000-0000-00007DAA0000}"/>
    <cellStyle name="Normal 8 3 10" xfId="6789" xr:uid="{00000000-0005-0000-0000-00007EAA0000}"/>
    <cellStyle name="Normal 8 3 10 2" xfId="37117" xr:uid="{00000000-0005-0000-0000-00007FAA0000}"/>
    <cellStyle name="Normal 8 3 10 3" xfId="21893" xr:uid="{00000000-0005-0000-0000-000080AA0000}"/>
    <cellStyle name="Normal 8 3 11" xfId="32108" xr:uid="{00000000-0005-0000-0000-000081AA0000}"/>
    <cellStyle name="Normal 8 3 12" xfId="16878" xr:uid="{00000000-0005-0000-0000-000082AA0000}"/>
    <cellStyle name="Normal 8 3 13" xfId="1493" xr:uid="{00000000-0005-0000-0000-000083AA0000}"/>
    <cellStyle name="Normal 8 3 14" xfId="47322" xr:uid="{00000000-0005-0000-0000-000084AA0000}"/>
    <cellStyle name="Normal 8 3 2" xfId="1753" xr:uid="{00000000-0005-0000-0000-000085AA0000}"/>
    <cellStyle name="Normal 8 3 2 10" xfId="32159" xr:uid="{00000000-0005-0000-0000-000086AA0000}"/>
    <cellStyle name="Normal 8 3 2 11" xfId="16932" xr:uid="{00000000-0005-0000-0000-000087AA0000}"/>
    <cellStyle name="Normal 8 3 2 2" xfId="1861" xr:uid="{00000000-0005-0000-0000-000088AA0000}"/>
    <cellStyle name="Normal 8 3 2 2 10" xfId="17036" xr:uid="{00000000-0005-0000-0000-000089AA0000}"/>
    <cellStyle name="Normal 8 3 2 2 2" xfId="2078" xr:uid="{00000000-0005-0000-0000-00008AAA0000}"/>
    <cellStyle name="Normal 8 3 2 2 2 2" xfId="2499" xr:uid="{00000000-0005-0000-0000-00008BAA0000}"/>
    <cellStyle name="Normal 8 3 2 2 2 2 2" xfId="3338" xr:uid="{00000000-0005-0000-0000-00008CAA0000}"/>
    <cellStyle name="Normal 8 3 2 2 2 2 2 2" xfId="5028" xr:uid="{00000000-0005-0000-0000-00008DAA0000}"/>
    <cellStyle name="Normal 8 3 2 2 2 2 2 2 2" xfId="15101" xr:uid="{00000000-0005-0000-0000-00008EAA0000}"/>
    <cellStyle name="Normal 8 3 2 2 2 2 2 2 2 2" xfId="45423" xr:uid="{00000000-0005-0000-0000-00008FAA0000}"/>
    <cellStyle name="Normal 8 3 2 2 2 2 2 2 2 3" xfId="30199" xr:uid="{00000000-0005-0000-0000-000090AA0000}"/>
    <cellStyle name="Normal 8 3 2 2 2 2 2 2 3" xfId="10081" xr:uid="{00000000-0005-0000-0000-000091AA0000}"/>
    <cellStyle name="Normal 8 3 2 2 2 2 2 2 3 2" xfId="40406" xr:uid="{00000000-0005-0000-0000-000092AA0000}"/>
    <cellStyle name="Normal 8 3 2 2 2 2 2 2 3 3" xfId="25182" xr:uid="{00000000-0005-0000-0000-000093AA0000}"/>
    <cellStyle name="Normal 8 3 2 2 2 2 2 2 4" xfId="35393" xr:uid="{00000000-0005-0000-0000-000094AA0000}"/>
    <cellStyle name="Normal 8 3 2 2 2 2 2 2 5" xfId="20169" xr:uid="{00000000-0005-0000-0000-000095AA0000}"/>
    <cellStyle name="Normal 8 3 2 2 2 2 2 3" xfId="6720" xr:uid="{00000000-0005-0000-0000-000096AA0000}"/>
    <cellStyle name="Normal 8 3 2 2 2 2 2 3 2" xfId="16772" xr:uid="{00000000-0005-0000-0000-000097AA0000}"/>
    <cellStyle name="Normal 8 3 2 2 2 2 2 3 2 2" xfId="47094" xr:uid="{00000000-0005-0000-0000-000098AA0000}"/>
    <cellStyle name="Normal 8 3 2 2 2 2 2 3 2 3" xfId="31870" xr:uid="{00000000-0005-0000-0000-000099AA0000}"/>
    <cellStyle name="Normal 8 3 2 2 2 2 2 3 3" xfId="11752" xr:uid="{00000000-0005-0000-0000-00009AAA0000}"/>
    <cellStyle name="Normal 8 3 2 2 2 2 2 3 3 2" xfId="42077" xr:uid="{00000000-0005-0000-0000-00009BAA0000}"/>
    <cellStyle name="Normal 8 3 2 2 2 2 2 3 3 3" xfId="26853" xr:uid="{00000000-0005-0000-0000-00009CAA0000}"/>
    <cellStyle name="Normal 8 3 2 2 2 2 2 3 4" xfId="37064" xr:uid="{00000000-0005-0000-0000-00009DAA0000}"/>
    <cellStyle name="Normal 8 3 2 2 2 2 2 3 5" xfId="21840" xr:uid="{00000000-0005-0000-0000-00009EAA0000}"/>
    <cellStyle name="Normal 8 3 2 2 2 2 2 4" xfId="13430" xr:uid="{00000000-0005-0000-0000-00009FAA0000}"/>
    <cellStyle name="Normal 8 3 2 2 2 2 2 4 2" xfId="43752" xr:uid="{00000000-0005-0000-0000-0000A0AA0000}"/>
    <cellStyle name="Normal 8 3 2 2 2 2 2 4 3" xfId="28528" xr:uid="{00000000-0005-0000-0000-0000A1AA0000}"/>
    <cellStyle name="Normal 8 3 2 2 2 2 2 5" xfId="8409" xr:uid="{00000000-0005-0000-0000-0000A2AA0000}"/>
    <cellStyle name="Normal 8 3 2 2 2 2 2 5 2" xfId="38735" xr:uid="{00000000-0005-0000-0000-0000A3AA0000}"/>
    <cellStyle name="Normal 8 3 2 2 2 2 2 5 3" xfId="23511" xr:uid="{00000000-0005-0000-0000-0000A4AA0000}"/>
    <cellStyle name="Normal 8 3 2 2 2 2 2 6" xfId="33723" xr:uid="{00000000-0005-0000-0000-0000A5AA0000}"/>
    <cellStyle name="Normal 8 3 2 2 2 2 2 7" xfId="18498" xr:uid="{00000000-0005-0000-0000-0000A6AA0000}"/>
    <cellStyle name="Normal 8 3 2 2 2 2 3" xfId="4191" xr:uid="{00000000-0005-0000-0000-0000A7AA0000}"/>
    <cellStyle name="Normal 8 3 2 2 2 2 3 2" xfId="14265" xr:uid="{00000000-0005-0000-0000-0000A8AA0000}"/>
    <cellStyle name="Normal 8 3 2 2 2 2 3 2 2" xfId="44587" xr:uid="{00000000-0005-0000-0000-0000A9AA0000}"/>
    <cellStyle name="Normal 8 3 2 2 2 2 3 2 3" xfId="29363" xr:uid="{00000000-0005-0000-0000-0000AAAA0000}"/>
    <cellStyle name="Normal 8 3 2 2 2 2 3 3" xfId="9245" xr:uid="{00000000-0005-0000-0000-0000ABAA0000}"/>
    <cellStyle name="Normal 8 3 2 2 2 2 3 3 2" xfId="39570" xr:uid="{00000000-0005-0000-0000-0000ACAA0000}"/>
    <cellStyle name="Normal 8 3 2 2 2 2 3 3 3" xfId="24346" xr:uid="{00000000-0005-0000-0000-0000ADAA0000}"/>
    <cellStyle name="Normal 8 3 2 2 2 2 3 4" xfId="34557" xr:uid="{00000000-0005-0000-0000-0000AEAA0000}"/>
    <cellStyle name="Normal 8 3 2 2 2 2 3 5" xfId="19333" xr:uid="{00000000-0005-0000-0000-0000AFAA0000}"/>
    <cellStyle name="Normal 8 3 2 2 2 2 4" xfId="5884" xr:uid="{00000000-0005-0000-0000-0000B0AA0000}"/>
    <cellStyle name="Normal 8 3 2 2 2 2 4 2" xfId="15936" xr:uid="{00000000-0005-0000-0000-0000B1AA0000}"/>
    <cellStyle name="Normal 8 3 2 2 2 2 4 2 2" xfId="46258" xr:uid="{00000000-0005-0000-0000-0000B2AA0000}"/>
    <cellStyle name="Normal 8 3 2 2 2 2 4 2 3" xfId="31034" xr:uid="{00000000-0005-0000-0000-0000B3AA0000}"/>
    <cellStyle name="Normal 8 3 2 2 2 2 4 3" xfId="10916" xr:uid="{00000000-0005-0000-0000-0000B4AA0000}"/>
    <cellStyle name="Normal 8 3 2 2 2 2 4 3 2" xfId="41241" xr:uid="{00000000-0005-0000-0000-0000B5AA0000}"/>
    <cellStyle name="Normal 8 3 2 2 2 2 4 3 3" xfId="26017" xr:uid="{00000000-0005-0000-0000-0000B6AA0000}"/>
    <cellStyle name="Normal 8 3 2 2 2 2 4 4" xfId="36228" xr:uid="{00000000-0005-0000-0000-0000B7AA0000}"/>
    <cellStyle name="Normal 8 3 2 2 2 2 4 5" xfId="21004" xr:uid="{00000000-0005-0000-0000-0000B8AA0000}"/>
    <cellStyle name="Normal 8 3 2 2 2 2 5" xfId="12594" xr:uid="{00000000-0005-0000-0000-0000B9AA0000}"/>
    <cellStyle name="Normal 8 3 2 2 2 2 5 2" xfId="42916" xr:uid="{00000000-0005-0000-0000-0000BAAA0000}"/>
    <cellStyle name="Normal 8 3 2 2 2 2 5 3" xfId="27692" xr:uid="{00000000-0005-0000-0000-0000BBAA0000}"/>
    <cellStyle name="Normal 8 3 2 2 2 2 6" xfId="7573" xr:uid="{00000000-0005-0000-0000-0000BCAA0000}"/>
    <cellStyle name="Normal 8 3 2 2 2 2 6 2" xfId="37899" xr:uid="{00000000-0005-0000-0000-0000BDAA0000}"/>
    <cellStyle name="Normal 8 3 2 2 2 2 6 3" xfId="22675" xr:uid="{00000000-0005-0000-0000-0000BEAA0000}"/>
    <cellStyle name="Normal 8 3 2 2 2 2 7" xfId="32887" xr:uid="{00000000-0005-0000-0000-0000BFAA0000}"/>
    <cellStyle name="Normal 8 3 2 2 2 2 8" xfId="17662" xr:uid="{00000000-0005-0000-0000-0000C0AA0000}"/>
    <cellStyle name="Normal 8 3 2 2 2 3" xfId="2920" xr:uid="{00000000-0005-0000-0000-0000C1AA0000}"/>
    <cellStyle name="Normal 8 3 2 2 2 3 2" xfId="4610" xr:uid="{00000000-0005-0000-0000-0000C2AA0000}"/>
    <cellStyle name="Normal 8 3 2 2 2 3 2 2" xfId="14683" xr:uid="{00000000-0005-0000-0000-0000C3AA0000}"/>
    <cellStyle name="Normal 8 3 2 2 2 3 2 2 2" xfId="45005" xr:uid="{00000000-0005-0000-0000-0000C4AA0000}"/>
    <cellStyle name="Normal 8 3 2 2 2 3 2 2 3" xfId="29781" xr:uid="{00000000-0005-0000-0000-0000C5AA0000}"/>
    <cellStyle name="Normal 8 3 2 2 2 3 2 3" xfId="9663" xr:uid="{00000000-0005-0000-0000-0000C6AA0000}"/>
    <cellStyle name="Normal 8 3 2 2 2 3 2 3 2" xfId="39988" xr:uid="{00000000-0005-0000-0000-0000C7AA0000}"/>
    <cellStyle name="Normal 8 3 2 2 2 3 2 3 3" xfId="24764" xr:uid="{00000000-0005-0000-0000-0000C8AA0000}"/>
    <cellStyle name="Normal 8 3 2 2 2 3 2 4" xfId="34975" xr:uid="{00000000-0005-0000-0000-0000C9AA0000}"/>
    <cellStyle name="Normal 8 3 2 2 2 3 2 5" xfId="19751" xr:uid="{00000000-0005-0000-0000-0000CAAA0000}"/>
    <cellStyle name="Normal 8 3 2 2 2 3 3" xfId="6302" xr:uid="{00000000-0005-0000-0000-0000CBAA0000}"/>
    <cellStyle name="Normal 8 3 2 2 2 3 3 2" xfId="16354" xr:uid="{00000000-0005-0000-0000-0000CCAA0000}"/>
    <cellStyle name="Normal 8 3 2 2 2 3 3 2 2" xfId="46676" xr:uid="{00000000-0005-0000-0000-0000CDAA0000}"/>
    <cellStyle name="Normal 8 3 2 2 2 3 3 2 3" xfId="31452" xr:uid="{00000000-0005-0000-0000-0000CEAA0000}"/>
    <cellStyle name="Normal 8 3 2 2 2 3 3 3" xfId="11334" xr:uid="{00000000-0005-0000-0000-0000CFAA0000}"/>
    <cellStyle name="Normal 8 3 2 2 2 3 3 3 2" xfId="41659" xr:uid="{00000000-0005-0000-0000-0000D0AA0000}"/>
    <cellStyle name="Normal 8 3 2 2 2 3 3 3 3" xfId="26435" xr:uid="{00000000-0005-0000-0000-0000D1AA0000}"/>
    <cellStyle name="Normal 8 3 2 2 2 3 3 4" xfId="36646" xr:uid="{00000000-0005-0000-0000-0000D2AA0000}"/>
    <cellStyle name="Normal 8 3 2 2 2 3 3 5" xfId="21422" xr:uid="{00000000-0005-0000-0000-0000D3AA0000}"/>
    <cellStyle name="Normal 8 3 2 2 2 3 4" xfId="13012" xr:uid="{00000000-0005-0000-0000-0000D4AA0000}"/>
    <cellStyle name="Normal 8 3 2 2 2 3 4 2" xfId="43334" xr:uid="{00000000-0005-0000-0000-0000D5AA0000}"/>
    <cellStyle name="Normal 8 3 2 2 2 3 4 3" xfId="28110" xr:uid="{00000000-0005-0000-0000-0000D6AA0000}"/>
    <cellStyle name="Normal 8 3 2 2 2 3 5" xfId="7991" xr:uid="{00000000-0005-0000-0000-0000D7AA0000}"/>
    <cellStyle name="Normal 8 3 2 2 2 3 5 2" xfId="38317" xr:uid="{00000000-0005-0000-0000-0000D8AA0000}"/>
    <cellStyle name="Normal 8 3 2 2 2 3 5 3" xfId="23093" xr:uid="{00000000-0005-0000-0000-0000D9AA0000}"/>
    <cellStyle name="Normal 8 3 2 2 2 3 6" xfId="33305" xr:uid="{00000000-0005-0000-0000-0000DAAA0000}"/>
    <cellStyle name="Normal 8 3 2 2 2 3 7" xfId="18080" xr:uid="{00000000-0005-0000-0000-0000DBAA0000}"/>
    <cellStyle name="Normal 8 3 2 2 2 4" xfId="3773" xr:uid="{00000000-0005-0000-0000-0000DCAA0000}"/>
    <cellStyle name="Normal 8 3 2 2 2 4 2" xfId="13847" xr:uid="{00000000-0005-0000-0000-0000DDAA0000}"/>
    <cellStyle name="Normal 8 3 2 2 2 4 2 2" xfId="44169" xr:uid="{00000000-0005-0000-0000-0000DEAA0000}"/>
    <cellStyle name="Normal 8 3 2 2 2 4 2 3" xfId="28945" xr:uid="{00000000-0005-0000-0000-0000DFAA0000}"/>
    <cellStyle name="Normal 8 3 2 2 2 4 3" xfId="8827" xr:uid="{00000000-0005-0000-0000-0000E0AA0000}"/>
    <cellStyle name="Normal 8 3 2 2 2 4 3 2" xfId="39152" xr:uid="{00000000-0005-0000-0000-0000E1AA0000}"/>
    <cellStyle name="Normal 8 3 2 2 2 4 3 3" xfId="23928" xr:uid="{00000000-0005-0000-0000-0000E2AA0000}"/>
    <cellStyle name="Normal 8 3 2 2 2 4 4" xfId="34139" xr:uid="{00000000-0005-0000-0000-0000E3AA0000}"/>
    <cellStyle name="Normal 8 3 2 2 2 4 5" xfId="18915" xr:uid="{00000000-0005-0000-0000-0000E4AA0000}"/>
    <cellStyle name="Normal 8 3 2 2 2 5" xfId="5466" xr:uid="{00000000-0005-0000-0000-0000E5AA0000}"/>
    <cellStyle name="Normal 8 3 2 2 2 5 2" xfId="15518" xr:uid="{00000000-0005-0000-0000-0000E6AA0000}"/>
    <cellStyle name="Normal 8 3 2 2 2 5 2 2" xfId="45840" xr:uid="{00000000-0005-0000-0000-0000E7AA0000}"/>
    <cellStyle name="Normal 8 3 2 2 2 5 2 3" xfId="30616" xr:uid="{00000000-0005-0000-0000-0000E8AA0000}"/>
    <cellStyle name="Normal 8 3 2 2 2 5 3" xfId="10498" xr:uid="{00000000-0005-0000-0000-0000E9AA0000}"/>
    <cellStyle name="Normal 8 3 2 2 2 5 3 2" xfId="40823" xr:uid="{00000000-0005-0000-0000-0000EAAA0000}"/>
    <cellStyle name="Normal 8 3 2 2 2 5 3 3" xfId="25599" xr:uid="{00000000-0005-0000-0000-0000EBAA0000}"/>
    <cellStyle name="Normal 8 3 2 2 2 5 4" xfId="35810" xr:uid="{00000000-0005-0000-0000-0000ECAA0000}"/>
    <cellStyle name="Normal 8 3 2 2 2 5 5" xfId="20586" xr:uid="{00000000-0005-0000-0000-0000EDAA0000}"/>
    <cellStyle name="Normal 8 3 2 2 2 6" xfId="12176" xr:uid="{00000000-0005-0000-0000-0000EEAA0000}"/>
    <cellStyle name="Normal 8 3 2 2 2 6 2" xfId="42498" xr:uid="{00000000-0005-0000-0000-0000EFAA0000}"/>
    <cellStyle name="Normal 8 3 2 2 2 6 3" xfId="27274" xr:uid="{00000000-0005-0000-0000-0000F0AA0000}"/>
    <cellStyle name="Normal 8 3 2 2 2 7" xfId="7155" xr:uid="{00000000-0005-0000-0000-0000F1AA0000}"/>
    <cellStyle name="Normal 8 3 2 2 2 7 2" xfId="37481" xr:uid="{00000000-0005-0000-0000-0000F2AA0000}"/>
    <cellStyle name="Normal 8 3 2 2 2 7 3" xfId="22257" xr:uid="{00000000-0005-0000-0000-0000F3AA0000}"/>
    <cellStyle name="Normal 8 3 2 2 2 8" xfId="32469" xr:uid="{00000000-0005-0000-0000-0000F4AA0000}"/>
    <cellStyle name="Normal 8 3 2 2 2 9" xfId="17244" xr:uid="{00000000-0005-0000-0000-0000F5AA0000}"/>
    <cellStyle name="Normal 8 3 2 2 3" xfId="2291" xr:uid="{00000000-0005-0000-0000-0000F6AA0000}"/>
    <cellStyle name="Normal 8 3 2 2 3 2" xfId="3130" xr:uid="{00000000-0005-0000-0000-0000F7AA0000}"/>
    <cellStyle name="Normal 8 3 2 2 3 2 2" xfId="4820" xr:uid="{00000000-0005-0000-0000-0000F8AA0000}"/>
    <cellStyle name="Normal 8 3 2 2 3 2 2 2" xfId="14893" xr:uid="{00000000-0005-0000-0000-0000F9AA0000}"/>
    <cellStyle name="Normal 8 3 2 2 3 2 2 2 2" xfId="45215" xr:uid="{00000000-0005-0000-0000-0000FAAA0000}"/>
    <cellStyle name="Normal 8 3 2 2 3 2 2 2 3" xfId="29991" xr:uid="{00000000-0005-0000-0000-0000FBAA0000}"/>
    <cellStyle name="Normal 8 3 2 2 3 2 2 3" xfId="9873" xr:uid="{00000000-0005-0000-0000-0000FCAA0000}"/>
    <cellStyle name="Normal 8 3 2 2 3 2 2 3 2" xfId="40198" xr:uid="{00000000-0005-0000-0000-0000FDAA0000}"/>
    <cellStyle name="Normal 8 3 2 2 3 2 2 3 3" xfId="24974" xr:uid="{00000000-0005-0000-0000-0000FEAA0000}"/>
    <cellStyle name="Normal 8 3 2 2 3 2 2 4" xfId="35185" xr:uid="{00000000-0005-0000-0000-0000FFAA0000}"/>
    <cellStyle name="Normal 8 3 2 2 3 2 2 5" xfId="19961" xr:uid="{00000000-0005-0000-0000-000000AB0000}"/>
    <cellStyle name="Normal 8 3 2 2 3 2 3" xfId="6512" xr:uid="{00000000-0005-0000-0000-000001AB0000}"/>
    <cellStyle name="Normal 8 3 2 2 3 2 3 2" xfId="16564" xr:uid="{00000000-0005-0000-0000-000002AB0000}"/>
    <cellStyle name="Normal 8 3 2 2 3 2 3 2 2" xfId="46886" xr:uid="{00000000-0005-0000-0000-000003AB0000}"/>
    <cellStyle name="Normal 8 3 2 2 3 2 3 2 3" xfId="31662" xr:uid="{00000000-0005-0000-0000-000004AB0000}"/>
    <cellStyle name="Normal 8 3 2 2 3 2 3 3" xfId="11544" xr:uid="{00000000-0005-0000-0000-000005AB0000}"/>
    <cellStyle name="Normal 8 3 2 2 3 2 3 3 2" xfId="41869" xr:uid="{00000000-0005-0000-0000-000006AB0000}"/>
    <cellStyle name="Normal 8 3 2 2 3 2 3 3 3" xfId="26645" xr:uid="{00000000-0005-0000-0000-000007AB0000}"/>
    <cellStyle name="Normal 8 3 2 2 3 2 3 4" xfId="36856" xr:uid="{00000000-0005-0000-0000-000008AB0000}"/>
    <cellStyle name="Normal 8 3 2 2 3 2 3 5" xfId="21632" xr:uid="{00000000-0005-0000-0000-000009AB0000}"/>
    <cellStyle name="Normal 8 3 2 2 3 2 4" xfId="13222" xr:uid="{00000000-0005-0000-0000-00000AAB0000}"/>
    <cellStyle name="Normal 8 3 2 2 3 2 4 2" xfId="43544" xr:uid="{00000000-0005-0000-0000-00000BAB0000}"/>
    <cellStyle name="Normal 8 3 2 2 3 2 4 3" xfId="28320" xr:uid="{00000000-0005-0000-0000-00000CAB0000}"/>
    <cellStyle name="Normal 8 3 2 2 3 2 5" xfId="8201" xr:uid="{00000000-0005-0000-0000-00000DAB0000}"/>
    <cellStyle name="Normal 8 3 2 2 3 2 5 2" xfId="38527" xr:uid="{00000000-0005-0000-0000-00000EAB0000}"/>
    <cellStyle name="Normal 8 3 2 2 3 2 5 3" xfId="23303" xr:uid="{00000000-0005-0000-0000-00000FAB0000}"/>
    <cellStyle name="Normal 8 3 2 2 3 2 6" xfId="33515" xr:uid="{00000000-0005-0000-0000-000010AB0000}"/>
    <cellStyle name="Normal 8 3 2 2 3 2 7" xfId="18290" xr:uid="{00000000-0005-0000-0000-000011AB0000}"/>
    <cellStyle name="Normal 8 3 2 2 3 3" xfId="3983" xr:uid="{00000000-0005-0000-0000-000012AB0000}"/>
    <cellStyle name="Normal 8 3 2 2 3 3 2" xfId="14057" xr:uid="{00000000-0005-0000-0000-000013AB0000}"/>
    <cellStyle name="Normal 8 3 2 2 3 3 2 2" xfId="44379" xr:uid="{00000000-0005-0000-0000-000014AB0000}"/>
    <cellStyle name="Normal 8 3 2 2 3 3 2 3" xfId="29155" xr:uid="{00000000-0005-0000-0000-000015AB0000}"/>
    <cellStyle name="Normal 8 3 2 2 3 3 3" xfId="9037" xr:uid="{00000000-0005-0000-0000-000016AB0000}"/>
    <cellStyle name="Normal 8 3 2 2 3 3 3 2" xfId="39362" xr:uid="{00000000-0005-0000-0000-000017AB0000}"/>
    <cellStyle name="Normal 8 3 2 2 3 3 3 3" xfId="24138" xr:uid="{00000000-0005-0000-0000-000018AB0000}"/>
    <cellStyle name="Normal 8 3 2 2 3 3 4" xfId="34349" xr:uid="{00000000-0005-0000-0000-000019AB0000}"/>
    <cellStyle name="Normal 8 3 2 2 3 3 5" xfId="19125" xr:uid="{00000000-0005-0000-0000-00001AAB0000}"/>
    <cellStyle name="Normal 8 3 2 2 3 4" xfId="5676" xr:uid="{00000000-0005-0000-0000-00001BAB0000}"/>
    <cellStyle name="Normal 8 3 2 2 3 4 2" xfId="15728" xr:uid="{00000000-0005-0000-0000-00001CAB0000}"/>
    <cellStyle name="Normal 8 3 2 2 3 4 2 2" xfId="46050" xr:uid="{00000000-0005-0000-0000-00001DAB0000}"/>
    <cellStyle name="Normal 8 3 2 2 3 4 2 3" xfId="30826" xr:uid="{00000000-0005-0000-0000-00001EAB0000}"/>
    <cellStyle name="Normal 8 3 2 2 3 4 3" xfId="10708" xr:uid="{00000000-0005-0000-0000-00001FAB0000}"/>
    <cellStyle name="Normal 8 3 2 2 3 4 3 2" xfId="41033" xr:uid="{00000000-0005-0000-0000-000020AB0000}"/>
    <cellStyle name="Normal 8 3 2 2 3 4 3 3" xfId="25809" xr:uid="{00000000-0005-0000-0000-000021AB0000}"/>
    <cellStyle name="Normal 8 3 2 2 3 4 4" xfId="36020" xr:uid="{00000000-0005-0000-0000-000022AB0000}"/>
    <cellStyle name="Normal 8 3 2 2 3 4 5" xfId="20796" xr:uid="{00000000-0005-0000-0000-000023AB0000}"/>
    <cellStyle name="Normal 8 3 2 2 3 5" xfId="12386" xr:uid="{00000000-0005-0000-0000-000024AB0000}"/>
    <cellStyle name="Normal 8 3 2 2 3 5 2" xfId="42708" xr:uid="{00000000-0005-0000-0000-000025AB0000}"/>
    <cellStyle name="Normal 8 3 2 2 3 5 3" xfId="27484" xr:uid="{00000000-0005-0000-0000-000026AB0000}"/>
    <cellStyle name="Normal 8 3 2 2 3 6" xfId="7365" xr:uid="{00000000-0005-0000-0000-000027AB0000}"/>
    <cellStyle name="Normal 8 3 2 2 3 6 2" xfId="37691" xr:uid="{00000000-0005-0000-0000-000028AB0000}"/>
    <cellStyle name="Normal 8 3 2 2 3 6 3" xfId="22467" xr:uid="{00000000-0005-0000-0000-000029AB0000}"/>
    <cellStyle name="Normal 8 3 2 2 3 7" xfId="32679" xr:uid="{00000000-0005-0000-0000-00002AAB0000}"/>
    <cellStyle name="Normal 8 3 2 2 3 8" xfId="17454" xr:uid="{00000000-0005-0000-0000-00002BAB0000}"/>
    <cellStyle name="Normal 8 3 2 2 4" xfId="2712" xr:uid="{00000000-0005-0000-0000-00002CAB0000}"/>
    <cellStyle name="Normal 8 3 2 2 4 2" xfId="4402" xr:uid="{00000000-0005-0000-0000-00002DAB0000}"/>
    <cellStyle name="Normal 8 3 2 2 4 2 2" xfId="14475" xr:uid="{00000000-0005-0000-0000-00002EAB0000}"/>
    <cellStyle name="Normal 8 3 2 2 4 2 2 2" xfId="44797" xr:uid="{00000000-0005-0000-0000-00002FAB0000}"/>
    <cellStyle name="Normal 8 3 2 2 4 2 2 3" xfId="29573" xr:uid="{00000000-0005-0000-0000-000030AB0000}"/>
    <cellStyle name="Normal 8 3 2 2 4 2 3" xfId="9455" xr:uid="{00000000-0005-0000-0000-000031AB0000}"/>
    <cellStyle name="Normal 8 3 2 2 4 2 3 2" xfId="39780" xr:uid="{00000000-0005-0000-0000-000032AB0000}"/>
    <cellStyle name="Normal 8 3 2 2 4 2 3 3" xfId="24556" xr:uid="{00000000-0005-0000-0000-000033AB0000}"/>
    <cellStyle name="Normal 8 3 2 2 4 2 4" xfId="34767" xr:uid="{00000000-0005-0000-0000-000034AB0000}"/>
    <cellStyle name="Normal 8 3 2 2 4 2 5" xfId="19543" xr:uid="{00000000-0005-0000-0000-000035AB0000}"/>
    <cellStyle name="Normal 8 3 2 2 4 3" xfId="6094" xr:uid="{00000000-0005-0000-0000-000036AB0000}"/>
    <cellStyle name="Normal 8 3 2 2 4 3 2" xfId="16146" xr:uid="{00000000-0005-0000-0000-000037AB0000}"/>
    <cellStyle name="Normal 8 3 2 2 4 3 2 2" xfId="46468" xr:uid="{00000000-0005-0000-0000-000038AB0000}"/>
    <cellStyle name="Normal 8 3 2 2 4 3 2 3" xfId="31244" xr:uid="{00000000-0005-0000-0000-000039AB0000}"/>
    <cellStyle name="Normal 8 3 2 2 4 3 3" xfId="11126" xr:uid="{00000000-0005-0000-0000-00003AAB0000}"/>
    <cellStyle name="Normal 8 3 2 2 4 3 3 2" xfId="41451" xr:uid="{00000000-0005-0000-0000-00003BAB0000}"/>
    <cellStyle name="Normal 8 3 2 2 4 3 3 3" xfId="26227" xr:uid="{00000000-0005-0000-0000-00003CAB0000}"/>
    <cellStyle name="Normal 8 3 2 2 4 3 4" xfId="36438" xr:uid="{00000000-0005-0000-0000-00003DAB0000}"/>
    <cellStyle name="Normal 8 3 2 2 4 3 5" xfId="21214" xr:uid="{00000000-0005-0000-0000-00003EAB0000}"/>
    <cellStyle name="Normal 8 3 2 2 4 4" xfId="12804" xr:uid="{00000000-0005-0000-0000-00003FAB0000}"/>
    <cellStyle name="Normal 8 3 2 2 4 4 2" xfId="43126" xr:uid="{00000000-0005-0000-0000-000040AB0000}"/>
    <cellStyle name="Normal 8 3 2 2 4 4 3" xfId="27902" xr:uid="{00000000-0005-0000-0000-000041AB0000}"/>
    <cellStyle name="Normal 8 3 2 2 4 5" xfId="7783" xr:uid="{00000000-0005-0000-0000-000042AB0000}"/>
    <cellStyle name="Normal 8 3 2 2 4 5 2" xfId="38109" xr:uid="{00000000-0005-0000-0000-000043AB0000}"/>
    <cellStyle name="Normal 8 3 2 2 4 5 3" xfId="22885" xr:uid="{00000000-0005-0000-0000-000044AB0000}"/>
    <cellStyle name="Normal 8 3 2 2 4 6" xfId="33097" xr:uid="{00000000-0005-0000-0000-000045AB0000}"/>
    <cellStyle name="Normal 8 3 2 2 4 7" xfId="17872" xr:uid="{00000000-0005-0000-0000-000046AB0000}"/>
    <cellStyle name="Normal 8 3 2 2 5" xfId="3565" xr:uid="{00000000-0005-0000-0000-000047AB0000}"/>
    <cellStyle name="Normal 8 3 2 2 5 2" xfId="13639" xr:uid="{00000000-0005-0000-0000-000048AB0000}"/>
    <cellStyle name="Normal 8 3 2 2 5 2 2" xfId="43961" xr:uid="{00000000-0005-0000-0000-000049AB0000}"/>
    <cellStyle name="Normal 8 3 2 2 5 2 3" xfId="28737" xr:uid="{00000000-0005-0000-0000-00004AAB0000}"/>
    <cellStyle name="Normal 8 3 2 2 5 3" xfId="8619" xr:uid="{00000000-0005-0000-0000-00004BAB0000}"/>
    <cellStyle name="Normal 8 3 2 2 5 3 2" xfId="38944" xr:uid="{00000000-0005-0000-0000-00004CAB0000}"/>
    <cellStyle name="Normal 8 3 2 2 5 3 3" xfId="23720" xr:uid="{00000000-0005-0000-0000-00004DAB0000}"/>
    <cellStyle name="Normal 8 3 2 2 5 4" xfId="33931" xr:uid="{00000000-0005-0000-0000-00004EAB0000}"/>
    <cellStyle name="Normal 8 3 2 2 5 5" xfId="18707" xr:uid="{00000000-0005-0000-0000-00004FAB0000}"/>
    <cellStyle name="Normal 8 3 2 2 6" xfId="5258" xr:uid="{00000000-0005-0000-0000-000050AB0000}"/>
    <cellStyle name="Normal 8 3 2 2 6 2" xfId="15310" xr:uid="{00000000-0005-0000-0000-000051AB0000}"/>
    <cellStyle name="Normal 8 3 2 2 6 2 2" xfId="45632" xr:uid="{00000000-0005-0000-0000-000052AB0000}"/>
    <cellStyle name="Normal 8 3 2 2 6 2 3" xfId="30408" xr:uid="{00000000-0005-0000-0000-000053AB0000}"/>
    <cellStyle name="Normal 8 3 2 2 6 3" xfId="10290" xr:uid="{00000000-0005-0000-0000-000054AB0000}"/>
    <cellStyle name="Normal 8 3 2 2 6 3 2" xfId="40615" xr:uid="{00000000-0005-0000-0000-000055AB0000}"/>
    <cellStyle name="Normal 8 3 2 2 6 3 3" xfId="25391" xr:uid="{00000000-0005-0000-0000-000056AB0000}"/>
    <cellStyle name="Normal 8 3 2 2 6 4" xfId="35602" xr:uid="{00000000-0005-0000-0000-000057AB0000}"/>
    <cellStyle name="Normal 8 3 2 2 6 5" xfId="20378" xr:uid="{00000000-0005-0000-0000-000058AB0000}"/>
    <cellStyle name="Normal 8 3 2 2 7" xfId="11968" xr:uid="{00000000-0005-0000-0000-000059AB0000}"/>
    <cellStyle name="Normal 8 3 2 2 7 2" xfId="42290" xr:uid="{00000000-0005-0000-0000-00005AAB0000}"/>
    <cellStyle name="Normal 8 3 2 2 7 3" xfId="27066" xr:uid="{00000000-0005-0000-0000-00005BAB0000}"/>
    <cellStyle name="Normal 8 3 2 2 8" xfId="6947" xr:uid="{00000000-0005-0000-0000-00005CAB0000}"/>
    <cellStyle name="Normal 8 3 2 2 8 2" xfId="37273" xr:uid="{00000000-0005-0000-0000-00005DAB0000}"/>
    <cellStyle name="Normal 8 3 2 2 8 3" xfId="22049" xr:uid="{00000000-0005-0000-0000-00005EAB0000}"/>
    <cellStyle name="Normal 8 3 2 2 9" xfId="32261" xr:uid="{00000000-0005-0000-0000-00005FAB0000}"/>
    <cellStyle name="Normal 8 3 2 3" xfId="1974" xr:uid="{00000000-0005-0000-0000-000060AB0000}"/>
    <cellStyle name="Normal 8 3 2 3 2" xfId="2395" xr:uid="{00000000-0005-0000-0000-000061AB0000}"/>
    <cellStyle name="Normal 8 3 2 3 2 2" xfId="3234" xr:uid="{00000000-0005-0000-0000-000062AB0000}"/>
    <cellStyle name="Normal 8 3 2 3 2 2 2" xfId="4924" xr:uid="{00000000-0005-0000-0000-000063AB0000}"/>
    <cellStyle name="Normal 8 3 2 3 2 2 2 2" xfId="14997" xr:uid="{00000000-0005-0000-0000-000064AB0000}"/>
    <cellStyle name="Normal 8 3 2 3 2 2 2 2 2" xfId="45319" xr:uid="{00000000-0005-0000-0000-000065AB0000}"/>
    <cellStyle name="Normal 8 3 2 3 2 2 2 2 3" xfId="30095" xr:uid="{00000000-0005-0000-0000-000066AB0000}"/>
    <cellStyle name="Normal 8 3 2 3 2 2 2 3" xfId="9977" xr:uid="{00000000-0005-0000-0000-000067AB0000}"/>
    <cellStyle name="Normal 8 3 2 3 2 2 2 3 2" xfId="40302" xr:uid="{00000000-0005-0000-0000-000068AB0000}"/>
    <cellStyle name="Normal 8 3 2 3 2 2 2 3 3" xfId="25078" xr:uid="{00000000-0005-0000-0000-000069AB0000}"/>
    <cellStyle name="Normal 8 3 2 3 2 2 2 4" xfId="35289" xr:uid="{00000000-0005-0000-0000-00006AAB0000}"/>
    <cellStyle name="Normal 8 3 2 3 2 2 2 5" xfId="20065" xr:uid="{00000000-0005-0000-0000-00006BAB0000}"/>
    <cellStyle name="Normal 8 3 2 3 2 2 3" xfId="6616" xr:uid="{00000000-0005-0000-0000-00006CAB0000}"/>
    <cellStyle name="Normal 8 3 2 3 2 2 3 2" xfId="16668" xr:uid="{00000000-0005-0000-0000-00006DAB0000}"/>
    <cellStyle name="Normal 8 3 2 3 2 2 3 2 2" xfId="46990" xr:uid="{00000000-0005-0000-0000-00006EAB0000}"/>
    <cellStyle name="Normal 8 3 2 3 2 2 3 2 3" xfId="31766" xr:uid="{00000000-0005-0000-0000-00006FAB0000}"/>
    <cellStyle name="Normal 8 3 2 3 2 2 3 3" xfId="11648" xr:uid="{00000000-0005-0000-0000-000070AB0000}"/>
    <cellStyle name="Normal 8 3 2 3 2 2 3 3 2" xfId="41973" xr:uid="{00000000-0005-0000-0000-000071AB0000}"/>
    <cellStyle name="Normal 8 3 2 3 2 2 3 3 3" xfId="26749" xr:uid="{00000000-0005-0000-0000-000072AB0000}"/>
    <cellStyle name="Normal 8 3 2 3 2 2 3 4" xfId="36960" xr:uid="{00000000-0005-0000-0000-000073AB0000}"/>
    <cellStyle name="Normal 8 3 2 3 2 2 3 5" xfId="21736" xr:uid="{00000000-0005-0000-0000-000074AB0000}"/>
    <cellStyle name="Normal 8 3 2 3 2 2 4" xfId="13326" xr:uid="{00000000-0005-0000-0000-000075AB0000}"/>
    <cellStyle name="Normal 8 3 2 3 2 2 4 2" xfId="43648" xr:uid="{00000000-0005-0000-0000-000076AB0000}"/>
    <cellStyle name="Normal 8 3 2 3 2 2 4 3" xfId="28424" xr:uid="{00000000-0005-0000-0000-000077AB0000}"/>
    <cellStyle name="Normal 8 3 2 3 2 2 5" xfId="8305" xr:uid="{00000000-0005-0000-0000-000078AB0000}"/>
    <cellStyle name="Normal 8 3 2 3 2 2 5 2" xfId="38631" xr:uid="{00000000-0005-0000-0000-000079AB0000}"/>
    <cellStyle name="Normal 8 3 2 3 2 2 5 3" xfId="23407" xr:uid="{00000000-0005-0000-0000-00007AAB0000}"/>
    <cellStyle name="Normal 8 3 2 3 2 2 6" xfId="33619" xr:uid="{00000000-0005-0000-0000-00007BAB0000}"/>
    <cellStyle name="Normal 8 3 2 3 2 2 7" xfId="18394" xr:uid="{00000000-0005-0000-0000-00007CAB0000}"/>
    <cellStyle name="Normal 8 3 2 3 2 3" xfId="4087" xr:uid="{00000000-0005-0000-0000-00007DAB0000}"/>
    <cellStyle name="Normal 8 3 2 3 2 3 2" xfId="14161" xr:uid="{00000000-0005-0000-0000-00007EAB0000}"/>
    <cellStyle name="Normal 8 3 2 3 2 3 2 2" xfId="44483" xr:uid="{00000000-0005-0000-0000-00007FAB0000}"/>
    <cellStyle name="Normal 8 3 2 3 2 3 2 3" xfId="29259" xr:uid="{00000000-0005-0000-0000-000080AB0000}"/>
    <cellStyle name="Normal 8 3 2 3 2 3 3" xfId="9141" xr:uid="{00000000-0005-0000-0000-000081AB0000}"/>
    <cellStyle name="Normal 8 3 2 3 2 3 3 2" xfId="39466" xr:uid="{00000000-0005-0000-0000-000082AB0000}"/>
    <cellStyle name="Normal 8 3 2 3 2 3 3 3" xfId="24242" xr:uid="{00000000-0005-0000-0000-000083AB0000}"/>
    <cellStyle name="Normal 8 3 2 3 2 3 4" xfId="34453" xr:uid="{00000000-0005-0000-0000-000084AB0000}"/>
    <cellStyle name="Normal 8 3 2 3 2 3 5" xfId="19229" xr:uid="{00000000-0005-0000-0000-000085AB0000}"/>
    <cellStyle name="Normal 8 3 2 3 2 4" xfId="5780" xr:uid="{00000000-0005-0000-0000-000086AB0000}"/>
    <cellStyle name="Normal 8 3 2 3 2 4 2" xfId="15832" xr:uid="{00000000-0005-0000-0000-000087AB0000}"/>
    <cellStyle name="Normal 8 3 2 3 2 4 2 2" xfId="46154" xr:uid="{00000000-0005-0000-0000-000088AB0000}"/>
    <cellStyle name="Normal 8 3 2 3 2 4 2 3" xfId="30930" xr:uid="{00000000-0005-0000-0000-000089AB0000}"/>
    <cellStyle name="Normal 8 3 2 3 2 4 3" xfId="10812" xr:uid="{00000000-0005-0000-0000-00008AAB0000}"/>
    <cellStyle name="Normal 8 3 2 3 2 4 3 2" xfId="41137" xr:uid="{00000000-0005-0000-0000-00008BAB0000}"/>
    <cellStyle name="Normal 8 3 2 3 2 4 3 3" xfId="25913" xr:uid="{00000000-0005-0000-0000-00008CAB0000}"/>
    <cellStyle name="Normal 8 3 2 3 2 4 4" xfId="36124" xr:uid="{00000000-0005-0000-0000-00008DAB0000}"/>
    <cellStyle name="Normal 8 3 2 3 2 4 5" xfId="20900" xr:uid="{00000000-0005-0000-0000-00008EAB0000}"/>
    <cellStyle name="Normal 8 3 2 3 2 5" xfId="12490" xr:uid="{00000000-0005-0000-0000-00008FAB0000}"/>
    <cellStyle name="Normal 8 3 2 3 2 5 2" xfId="42812" xr:uid="{00000000-0005-0000-0000-000090AB0000}"/>
    <cellStyle name="Normal 8 3 2 3 2 5 3" xfId="27588" xr:uid="{00000000-0005-0000-0000-000091AB0000}"/>
    <cellStyle name="Normal 8 3 2 3 2 6" xfId="7469" xr:uid="{00000000-0005-0000-0000-000092AB0000}"/>
    <cellStyle name="Normal 8 3 2 3 2 6 2" xfId="37795" xr:uid="{00000000-0005-0000-0000-000093AB0000}"/>
    <cellStyle name="Normal 8 3 2 3 2 6 3" xfId="22571" xr:uid="{00000000-0005-0000-0000-000094AB0000}"/>
    <cellStyle name="Normal 8 3 2 3 2 7" xfId="32783" xr:uid="{00000000-0005-0000-0000-000095AB0000}"/>
    <cellStyle name="Normal 8 3 2 3 2 8" xfId="17558" xr:uid="{00000000-0005-0000-0000-000096AB0000}"/>
    <cellStyle name="Normal 8 3 2 3 3" xfId="2816" xr:uid="{00000000-0005-0000-0000-000097AB0000}"/>
    <cellStyle name="Normal 8 3 2 3 3 2" xfId="4506" xr:uid="{00000000-0005-0000-0000-000098AB0000}"/>
    <cellStyle name="Normal 8 3 2 3 3 2 2" xfId="14579" xr:uid="{00000000-0005-0000-0000-000099AB0000}"/>
    <cellStyle name="Normal 8 3 2 3 3 2 2 2" xfId="44901" xr:uid="{00000000-0005-0000-0000-00009AAB0000}"/>
    <cellStyle name="Normal 8 3 2 3 3 2 2 3" xfId="29677" xr:uid="{00000000-0005-0000-0000-00009BAB0000}"/>
    <cellStyle name="Normal 8 3 2 3 3 2 3" xfId="9559" xr:uid="{00000000-0005-0000-0000-00009CAB0000}"/>
    <cellStyle name="Normal 8 3 2 3 3 2 3 2" xfId="39884" xr:uid="{00000000-0005-0000-0000-00009DAB0000}"/>
    <cellStyle name="Normal 8 3 2 3 3 2 3 3" xfId="24660" xr:uid="{00000000-0005-0000-0000-00009EAB0000}"/>
    <cellStyle name="Normal 8 3 2 3 3 2 4" xfId="34871" xr:uid="{00000000-0005-0000-0000-00009FAB0000}"/>
    <cellStyle name="Normal 8 3 2 3 3 2 5" xfId="19647" xr:uid="{00000000-0005-0000-0000-0000A0AB0000}"/>
    <cellStyle name="Normal 8 3 2 3 3 3" xfId="6198" xr:uid="{00000000-0005-0000-0000-0000A1AB0000}"/>
    <cellStyle name="Normal 8 3 2 3 3 3 2" xfId="16250" xr:uid="{00000000-0005-0000-0000-0000A2AB0000}"/>
    <cellStyle name="Normal 8 3 2 3 3 3 2 2" xfId="46572" xr:uid="{00000000-0005-0000-0000-0000A3AB0000}"/>
    <cellStyle name="Normal 8 3 2 3 3 3 2 3" xfId="31348" xr:uid="{00000000-0005-0000-0000-0000A4AB0000}"/>
    <cellStyle name="Normal 8 3 2 3 3 3 3" xfId="11230" xr:uid="{00000000-0005-0000-0000-0000A5AB0000}"/>
    <cellStyle name="Normal 8 3 2 3 3 3 3 2" xfId="41555" xr:uid="{00000000-0005-0000-0000-0000A6AB0000}"/>
    <cellStyle name="Normal 8 3 2 3 3 3 3 3" xfId="26331" xr:uid="{00000000-0005-0000-0000-0000A7AB0000}"/>
    <cellStyle name="Normal 8 3 2 3 3 3 4" xfId="36542" xr:uid="{00000000-0005-0000-0000-0000A8AB0000}"/>
    <cellStyle name="Normal 8 3 2 3 3 3 5" xfId="21318" xr:uid="{00000000-0005-0000-0000-0000A9AB0000}"/>
    <cellStyle name="Normal 8 3 2 3 3 4" xfId="12908" xr:uid="{00000000-0005-0000-0000-0000AAAB0000}"/>
    <cellStyle name="Normal 8 3 2 3 3 4 2" xfId="43230" xr:uid="{00000000-0005-0000-0000-0000ABAB0000}"/>
    <cellStyle name="Normal 8 3 2 3 3 4 3" xfId="28006" xr:uid="{00000000-0005-0000-0000-0000ACAB0000}"/>
    <cellStyle name="Normal 8 3 2 3 3 5" xfId="7887" xr:uid="{00000000-0005-0000-0000-0000ADAB0000}"/>
    <cellStyle name="Normal 8 3 2 3 3 5 2" xfId="38213" xr:uid="{00000000-0005-0000-0000-0000AEAB0000}"/>
    <cellStyle name="Normal 8 3 2 3 3 5 3" xfId="22989" xr:uid="{00000000-0005-0000-0000-0000AFAB0000}"/>
    <cellStyle name="Normal 8 3 2 3 3 6" xfId="33201" xr:uid="{00000000-0005-0000-0000-0000B0AB0000}"/>
    <cellStyle name="Normal 8 3 2 3 3 7" xfId="17976" xr:uid="{00000000-0005-0000-0000-0000B1AB0000}"/>
    <cellStyle name="Normal 8 3 2 3 4" xfId="3669" xr:uid="{00000000-0005-0000-0000-0000B2AB0000}"/>
    <cellStyle name="Normal 8 3 2 3 4 2" xfId="13743" xr:uid="{00000000-0005-0000-0000-0000B3AB0000}"/>
    <cellStyle name="Normal 8 3 2 3 4 2 2" xfId="44065" xr:uid="{00000000-0005-0000-0000-0000B4AB0000}"/>
    <cellStyle name="Normal 8 3 2 3 4 2 3" xfId="28841" xr:uid="{00000000-0005-0000-0000-0000B5AB0000}"/>
    <cellStyle name="Normal 8 3 2 3 4 3" xfId="8723" xr:uid="{00000000-0005-0000-0000-0000B6AB0000}"/>
    <cellStyle name="Normal 8 3 2 3 4 3 2" xfId="39048" xr:uid="{00000000-0005-0000-0000-0000B7AB0000}"/>
    <cellStyle name="Normal 8 3 2 3 4 3 3" xfId="23824" xr:uid="{00000000-0005-0000-0000-0000B8AB0000}"/>
    <cellStyle name="Normal 8 3 2 3 4 4" xfId="34035" xr:uid="{00000000-0005-0000-0000-0000B9AB0000}"/>
    <cellStyle name="Normal 8 3 2 3 4 5" xfId="18811" xr:uid="{00000000-0005-0000-0000-0000BAAB0000}"/>
    <cellStyle name="Normal 8 3 2 3 5" xfId="5362" xr:uid="{00000000-0005-0000-0000-0000BBAB0000}"/>
    <cellStyle name="Normal 8 3 2 3 5 2" xfId="15414" xr:uid="{00000000-0005-0000-0000-0000BCAB0000}"/>
    <cellStyle name="Normal 8 3 2 3 5 2 2" xfId="45736" xr:uid="{00000000-0005-0000-0000-0000BDAB0000}"/>
    <cellStyle name="Normal 8 3 2 3 5 2 3" xfId="30512" xr:uid="{00000000-0005-0000-0000-0000BEAB0000}"/>
    <cellStyle name="Normal 8 3 2 3 5 3" xfId="10394" xr:uid="{00000000-0005-0000-0000-0000BFAB0000}"/>
    <cellStyle name="Normal 8 3 2 3 5 3 2" xfId="40719" xr:uid="{00000000-0005-0000-0000-0000C0AB0000}"/>
    <cellStyle name="Normal 8 3 2 3 5 3 3" xfId="25495" xr:uid="{00000000-0005-0000-0000-0000C1AB0000}"/>
    <cellStyle name="Normal 8 3 2 3 5 4" xfId="35706" xr:uid="{00000000-0005-0000-0000-0000C2AB0000}"/>
    <cellStyle name="Normal 8 3 2 3 5 5" xfId="20482" xr:uid="{00000000-0005-0000-0000-0000C3AB0000}"/>
    <cellStyle name="Normal 8 3 2 3 6" xfId="12072" xr:uid="{00000000-0005-0000-0000-0000C4AB0000}"/>
    <cellStyle name="Normal 8 3 2 3 6 2" xfId="42394" xr:uid="{00000000-0005-0000-0000-0000C5AB0000}"/>
    <cellStyle name="Normal 8 3 2 3 6 3" xfId="27170" xr:uid="{00000000-0005-0000-0000-0000C6AB0000}"/>
    <cellStyle name="Normal 8 3 2 3 7" xfId="7051" xr:uid="{00000000-0005-0000-0000-0000C7AB0000}"/>
    <cellStyle name="Normal 8 3 2 3 7 2" xfId="37377" xr:uid="{00000000-0005-0000-0000-0000C8AB0000}"/>
    <cellStyle name="Normal 8 3 2 3 7 3" xfId="22153" xr:uid="{00000000-0005-0000-0000-0000C9AB0000}"/>
    <cellStyle name="Normal 8 3 2 3 8" xfId="32365" xr:uid="{00000000-0005-0000-0000-0000CAAB0000}"/>
    <cellStyle name="Normal 8 3 2 3 9" xfId="17140" xr:uid="{00000000-0005-0000-0000-0000CBAB0000}"/>
    <cellStyle name="Normal 8 3 2 4" xfId="2187" xr:uid="{00000000-0005-0000-0000-0000CCAB0000}"/>
    <cellStyle name="Normal 8 3 2 4 2" xfId="3026" xr:uid="{00000000-0005-0000-0000-0000CDAB0000}"/>
    <cellStyle name="Normal 8 3 2 4 2 2" xfId="4716" xr:uid="{00000000-0005-0000-0000-0000CEAB0000}"/>
    <cellStyle name="Normal 8 3 2 4 2 2 2" xfId="14789" xr:uid="{00000000-0005-0000-0000-0000CFAB0000}"/>
    <cellStyle name="Normal 8 3 2 4 2 2 2 2" xfId="45111" xr:uid="{00000000-0005-0000-0000-0000D0AB0000}"/>
    <cellStyle name="Normal 8 3 2 4 2 2 2 3" xfId="29887" xr:uid="{00000000-0005-0000-0000-0000D1AB0000}"/>
    <cellStyle name="Normal 8 3 2 4 2 2 3" xfId="9769" xr:uid="{00000000-0005-0000-0000-0000D2AB0000}"/>
    <cellStyle name="Normal 8 3 2 4 2 2 3 2" xfId="40094" xr:uid="{00000000-0005-0000-0000-0000D3AB0000}"/>
    <cellStyle name="Normal 8 3 2 4 2 2 3 3" xfId="24870" xr:uid="{00000000-0005-0000-0000-0000D4AB0000}"/>
    <cellStyle name="Normal 8 3 2 4 2 2 4" xfId="35081" xr:uid="{00000000-0005-0000-0000-0000D5AB0000}"/>
    <cellStyle name="Normal 8 3 2 4 2 2 5" xfId="19857" xr:uid="{00000000-0005-0000-0000-0000D6AB0000}"/>
    <cellStyle name="Normal 8 3 2 4 2 3" xfId="6408" xr:uid="{00000000-0005-0000-0000-0000D7AB0000}"/>
    <cellStyle name="Normal 8 3 2 4 2 3 2" xfId="16460" xr:uid="{00000000-0005-0000-0000-0000D8AB0000}"/>
    <cellStyle name="Normal 8 3 2 4 2 3 2 2" xfId="46782" xr:uid="{00000000-0005-0000-0000-0000D9AB0000}"/>
    <cellStyle name="Normal 8 3 2 4 2 3 2 3" xfId="31558" xr:uid="{00000000-0005-0000-0000-0000DAAB0000}"/>
    <cellStyle name="Normal 8 3 2 4 2 3 3" xfId="11440" xr:uid="{00000000-0005-0000-0000-0000DBAB0000}"/>
    <cellStyle name="Normal 8 3 2 4 2 3 3 2" xfId="41765" xr:uid="{00000000-0005-0000-0000-0000DCAB0000}"/>
    <cellStyle name="Normal 8 3 2 4 2 3 3 3" xfId="26541" xr:uid="{00000000-0005-0000-0000-0000DDAB0000}"/>
    <cellStyle name="Normal 8 3 2 4 2 3 4" xfId="36752" xr:uid="{00000000-0005-0000-0000-0000DEAB0000}"/>
    <cellStyle name="Normal 8 3 2 4 2 3 5" xfId="21528" xr:uid="{00000000-0005-0000-0000-0000DFAB0000}"/>
    <cellStyle name="Normal 8 3 2 4 2 4" xfId="13118" xr:uid="{00000000-0005-0000-0000-0000E0AB0000}"/>
    <cellStyle name="Normal 8 3 2 4 2 4 2" xfId="43440" xr:uid="{00000000-0005-0000-0000-0000E1AB0000}"/>
    <cellStyle name="Normal 8 3 2 4 2 4 3" xfId="28216" xr:uid="{00000000-0005-0000-0000-0000E2AB0000}"/>
    <cellStyle name="Normal 8 3 2 4 2 5" xfId="8097" xr:uid="{00000000-0005-0000-0000-0000E3AB0000}"/>
    <cellStyle name="Normal 8 3 2 4 2 5 2" xfId="38423" xr:uid="{00000000-0005-0000-0000-0000E4AB0000}"/>
    <cellStyle name="Normal 8 3 2 4 2 5 3" xfId="23199" xr:uid="{00000000-0005-0000-0000-0000E5AB0000}"/>
    <cellStyle name="Normal 8 3 2 4 2 6" xfId="33411" xr:uid="{00000000-0005-0000-0000-0000E6AB0000}"/>
    <cellStyle name="Normal 8 3 2 4 2 7" xfId="18186" xr:uid="{00000000-0005-0000-0000-0000E7AB0000}"/>
    <cellStyle name="Normal 8 3 2 4 3" xfId="3879" xr:uid="{00000000-0005-0000-0000-0000E8AB0000}"/>
    <cellStyle name="Normal 8 3 2 4 3 2" xfId="13953" xr:uid="{00000000-0005-0000-0000-0000E9AB0000}"/>
    <cellStyle name="Normal 8 3 2 4 3 2 2" xfId="44275" xr:uid="{00000000-0005-0000-0000-0000EAAB0000}"/>
    <cellStyle name="Normal 8 3 2 4 3 2 3" xfId="29051" xr:uid="{00000000-0005-0000-0000-0000EBAB0000}"/>
    <cellStyle name="Normal 8 3 2 4 3 3" xfId="8933" xr:uid="{00000000-0005-0000-0000-0000ECAB0000}"/>
    <cellStyle name="Normal 8 3 2 4 3 3 2" xfId="39258" xr:uid="{00000000-0005-0000-0000-0000EDAB0000}"/>
    <cellStyle name="Normal 8 3 2 4 3 3 3" xfId="24034" xr:uid="{00000000-0005-0000-0000-0000EEAB0000}"/>
    <cellStyle name="Normal 8 3 2 4 3 4" xfId="34245" xr:uid="{00000000-0005-0000-0000-0000EFAB0000}"/>
    <cellStyle name="Normal 8 3 2 4 3 5" xfId="19021" xr:uid="{00000000-0005-0000-0000-0000F0AB0000}"/>
    <cellStyle name="Normal 8 3 2 4 4" xfId="5572" xr:uid="{00000000-0005-0000-0000-0000F1AB0000}"/>
    <cellStyle name="Normal 8 3 2 4 4 2" xfId="15624" xr:uid="{00000000-0005-0000-0000-0000F2AB0000}"/>
    <cellStyle name="Normal 8 3 2 4 4 2 2" xfId="45946" xr:uid="{00000000-0005-0000-0000-0000F3AB0000}"/>
    <cellStyle name="Normal 8 3 2 4 4 2 3" xfId="30722" xr:uid="{00000000-0005-0000-0000-0000F4AB0000}"/>
    <cellStyle name="Normal 8 3 2 4 4 3" xfId="10604" xr:uid="{00000000-0005-0000-0000-0000F5AB0000}"/>
    <cellStyle name="Normal 8 3 2 4 4 3 2" xfId="40929" xr:uid="{00000000-0005-0000-0000-0000F6AB0000}"/>
    <cellStyle name="Normal 8 3 2 4 4 3 3" xfId="25705" xr:uid="{00000000-0005-0000-0000-0000F7AB0000}"/>
    <cellStyle name="Normal 8 3 2 4 4 4" xfId="35916" xr:uid="{00000000-0005-0000-0000-0000F8AB0000}"/>
    <cellStyle name="Normal 8 3 2 4 4 5" xfId="20692" xr:uid="{00000000-0005-0000-0000-0000F9AB0000}"/>
    <cellStyle name="Normal 8 3 2 4 5" xfId="12282" xr:uid="{00000000-0005-0000-0000-0000FAAB0000}"/>
    <cellStyle name="Normal 8 3 2 4 5 2" xfId="42604" xr:uid="{00000000-0005-0000-0000-0000FBAB0000}"/>
    <cellStyle name="Normal 8 3 2 4 5 3" xfId="27380" xr:uid="{00000000-0005-0000-0000-0000FCAB0000}"/>
    <cellStyle name="Normal 8 3 2 4 6" xfId="7261" xr:uid="{00000000-0005-0000-0000-0000FDAB0000}"/>
    <cellStyle name="Normal 8 3 2 4 6 2" xfId="37587" xr:uid="{00000000-0005-0000-0000-0000FEAB0000}"/>
    <cellStyle name="Normal 8 3 2 4 6 3" xfId="22363" xr:uid="{00000000-0005-0000-0000-0000FFAB0000}"/>
    <cellStyle name="Normal 8 3 2 4 7" xfId="32575" xr:uid="{00000000-0005-0000-0000-000000AC0000}"/>
    <cellStyle name="Normal 8 3 2 4 8" xfId="17350" xr:uid="{00000000-0005-0000-0000-000001AC0000}"/>
    <cellStyle name="Normal 8 3 2 5" xfId="2608" xr:uid="{00000000-0005-0000-0000-000002AC0000}"/>
    <cellStyle name="Normal 8 3 2 5 2" xfId="4298" xr:uid="{00000000-0005-0000-0000-000003AC0000}"/>
    <cellStyle name="Normal 8 3 2 5 2 2" xfId="14371" xr:uid="{00000000-0005-0000-0000-000004AC0000}"/>
    <cellStyle name="Normal 8 3 2 5 2 2 2" xfId="44693" xr:uid="{00000000-0005-0000-0000-000005AC0000}"/>
    <cellStyle name="Normal 8 3 2 5 2 2 3" xfId="29469" xr:uid="{00000000-0005-0000-0000-000006AC0000}"/>
    <cellStyle name="Normal 8 3 2 5 2 3" xfId="9351" xr:uid="{00000000-0005-0000-0000-000007AC0000}"/>
    <cellStyle name="Normal 8 3 2 5 2 3 2" xfId="39676" xr:uid="{00000000-0005-0000-0000-000008AC0000}"/>
    <cellStyle name="Normal 8 3 2 5 2 3 3" xfId="24452" xr:uid="{00000000-0005-0000-0000-000009AC0000}"/>
    <cellStyle name="Normal 8 3 2 5 2 4" xfId="34663" xr:uid="{00000000-0005-0000-0000-00000AAC0000}"/>
    <cellStyle name="Normal 8 3 2 5 2 5" xfId="19439" xr:uid="{00000000-0005-0000-0000-00000BAC0000}"/>
    <cellStyle name="Normal 8 3 2 5 3" xfId="5990" xr:uid="{00000000-0005-0000-0000-00000CAC0000}"/>
    <cellStyle name="Normal 8 3 2 5 3 2" xfId="16042" xr:uid="{00000000-0005-0000-0000-00000DAC0000}"/>
    <cellStyle name="Normal 8 3 2 5 3 2 2" xfId="46364" xr:uid="{00000000-0005-0000-0000-00000EAC0000}"/>
    <cellStyle name="Normal 8 3 2 5 3 2 3" xfId="31140" xr:uid="{00000000-0005-0000-0000-00000FAC0000}"/>
    <cellStyle name="Normal 8 3 2 5 3 3" xfId="11022" xr:uid="{00000000-0005-0000-0000-000010AC0000}"/>
    <cellStyle name="Normal 8 3 2 5 3 3 2" xfId="41347" xr:uid="{00000000-0005-0000-0000-000011AC0000}"/>
    <cellStyle name="Normal 8 3 2 5 3 3 3" xfId="26123" xr:uid="{00000000-0005-0000-0000-000012AC0000}"/>
    <cellStyle name="Normal 8 3 2 5 3 4" xfId="36334" xr:uid="{00000000-0005-0000-0000-000013AC0000}"/>
    <cellStyle name="Normal 8 3 2 5 3 5" xfId="21110" xr:uid="{00000000-0005-0000-0000-000014AC0000}"/>
    <cellStyle name="Normal 8 3 2 5 4" xfId="12700" xr:uid="{00000000-0005-0000-0000-000015AC0000}"/>
    <cellStyle name="Normal 8 3 2 5 4 2" xfId="43022" xr:uid="{00000000-0005-0000-0000-000016AC0000}"/>
    <cellStyle name="Normal 8 3 2 5 4 3" xfId="27798" xr:uid="{00000000-0005-0000-0000-000017AC0000}"/>
    <cellStyle name="Normal 8 3 2 5 5" xfId="7679" xr:uid="{00000000-0005-0000-0000-000018AC0000}"/>
    <cellStyle name="Normal 8 3 2 5 5 2" xfId="38005" xr:uid="{00000000-0005-0000-0000-000019AC0000}"/>
    <cellStyle name="Normal 8 3 2 5 5 3" xfId="22781" xr:uid="{00000000-0005-0000-0000-00001AAC0000}"/>
    <cellStyle name="Normal 8 3 2 5 6" xfId="32993" xr:uid="{00000000-0005-0000-0000-00001BAC0000}"/>
    <cellStyle name="Normal 8 3 2 5 7" xfId="17768" xr:uid="{00000000-0005-0000-0000-00001CAC0000}"/>
    <cellStyle name="Normal 8 3 2 6" xfId="3461" xr:uid="{00000000-0005-0000-0000-00001DAC0000}"/>
    <cellStyle name="Normal 8 3 2 6 2" xfId="13535" xr:uid="{00000000-0005-0000-0000-00001EAC0000}"/>
    <cellStyle name="Normal 8 3 2 6 2 2" xfId="43857" xr:uid="{00000000-0005-0000-0000-00001FAC0000}"/>
    <cellStyle name="Normal 8 3 2 6 2 3" xfId="28633" xr:uid="{00000000-0005-0000-0000-000020AC0000}"/>
    <cellStyle name="Normal 8 3 2 6 3" xfId="8515" xr:uid="{00000000-0005-0000-0000-000021AC0000}"/>
    <cellStyle name="Normal 8 3 2 6 3 2" xfId="38840" xr:uid="{00000000-0005-0000-0000-000022AC0000}"/>
    <cellStyle name="Normal 8 3 2 6 3 3" xfId="23616" xr:uid="{00000000-0005-0000-0000-000023AC0000}"/>
    <cellStyle name="Normal 8 3 2 6 4" xfId="33827" xr:uid="{00000000-0005-0000-0000-000024AC0000}"/>
    <cellStyle name="Normal 8 3 2 6 5" xfId="18603" xr:uid="{00000000-0005-0000-0000-000025AC0000}"/>
    <cellStyle name="Normal 8 3 2 7" xfId="5154" xr:uid="{00000000-0005-0000-0000-000026AC0000}"/>
    <cellStyle name="Normal 8 3 2 7 2" xfId="15206" xr:uid="{00000000-0005-0000-0000-000027AC0000}"/>
    <cellStyle name="Normal 8 3 2 7 2 2" xfId="45528" xr:uid="{00000000-0005-0000-0000-000028AC0000}"/>
    <cellStyle name="Normal 8 3 2 7 2 3" xfId="30304" xr:uid="{00000000-0005-0000-0000-000029AC0000}"/>
    <cellStyle name="Normal 8 3 2 7 3" xfId="10186" xr:uid="{00000000-0005-0000-0000-00002AAC0000}"/>
    <cellStyle name="Normal 8 3 2 7 3 2" xfId="40511" xr:uid="{00000000-0005-0000-0000-00002BAC0000}"/>
    <cellStyle name="Normal 8 3 2 7 3 3" xfId="25287" xr:uid="{00000000-0005-0000-0000-00002CAC0000}"/>
    <cellStyle name="Normal 8 3 2 7 4" xfId="35498" xr:uid="{00000000-0005-0000-0000-00002DAC0000}"/>
    <cellStyle name="Normal 8 3 2 7 5" xfId="20274" xr:uid="{00000000-0005-0000-0000-00002EAC0000}"/>
    <cellStyle name="Normal 8 3 2 8" xfId="11864" xr:uid="{00000000-0005-0000-0000-00002FAC0000}"/>
    <cellStyle name="Normal 8 3 2 8 2" xfId="42186" xr:uid="{00000000-0005-0000-0000-000030AC0000}"/>
    <cellStyle name="Normal 8 3 2 8 3" xfId="26962" xr:uid="{00000000-0005-0000-0000-000031AC0000}"/>
    <cellStyle name="Normal 8 3 2 9" xfId="6843" xr:uid="{00000000-0005-0000-0000-000032AC0000}"/>
    <cellStyle name="Normal 8 3 2 9 2" xfId="37169" xr:uid="{00000000-0005-0000-0000-000033AC0000}"/>
    <cellStyle name="Normal 8 3 2 9 3" xfId="21945" xr:uid="{00000000-0005-0000-0000-000034AC0000}"/>
    <cellStyle name="Normal 8 3 3" xfId="1807" xr:uid="{00000000-0005-0000-0000-000035AC0000}"/>
    <cellStyle name="Normal 8 3 3 10" xfId="16984" xr:uid="{00000000-0005-0000-0000-000036AC0000}"/>
    <cellStyle name="Normal 8 3 3 2" xfId="2026" xr:uid="{00000000-0005-0000-0000-000037AC0000}"/>
    <cellStyle name="Normal 8 3 3 2 2" xfId="2447" xr:uid="{00000000-0005-0000-0000-000038AC0000}"/>
    <cellStyle name="Normal 8 3 3 2 2 2" xfId="3286" xr:uid="{00000000-0005-0000-0000-000039AC0000}"/>
    <cellStyle name="Normal 8 3 3 2 2 2 2" xfId="4976" xr:uid="{00000000-0005-0000-0000-00003AAC0000}"/>
    <cellStyle name="Normal 8 3 3 2 2 2 2 2" xfId="15049" xr:uid="{00000000-0005-0000-0000-00003BAC0000}"/>
    <cellStyle name="Normal 8 3 3 2 2 2 2 2 2" xfId="45371" xr:uid="{00000000-0005-0000-0000-00003CAC0000}"/>
    <cellStyle name="Normal 8 3 3 2 2 2 2 2 3" xfId="30147" xr:uid="{00000000-0005-0000-0000-00003DAC0000}"/>
    <cellStyle name="Normal 8 3 3 2 2 2 2 3" xfId="10029" xr:uid="{00000000-0005-0000-0000-00003EAC0000}"/>
    <cellStyle name="Normal 8 3 3 2 2 2 2 3 2" xfId="40354" xr:uid="{00000000-0005-0000-0000-00003FAC0000}"/>
    <cellStyle name="Normal 8 3 3 2 2 2 2 3 3" xfId="25130" xr:uid="{00000000-0005-0000-0000-000040AC0000}"/>
    <cellStyle name="Normal 8 3 3 2 2 2 2 4" xfId="35341" xr:uid="{00000000-0005-0000-0000-000041AC0000}"/>
    <cellStyle name="Normal 8 3 3 2 2 2 2 5" xfId="20117" xr:uid="{00000000-0005-0000-0000-000042AC0000}"/>
    <cellStyle name="Normal 8 3 3 2 2 2 3" xfId="6668" xr:uid="{00000000-0005-0000-0000-000043AC0000}"/>
    <cellStyle name="Normal 8 3 3 2 2 2 3 2" xfId="16720" xr:uid="{00000000-0005-0000-0000-000044AC0000}"/>
    <cellStyle name="Normal 8 3 3 2 2 2 3 2 2" xfId="47042" xr:uid="{00000000-0005-0000-0000-000045AC0000}"/>
    <cellStyle name="Normal 8 3 3 2 2 2 3 2 3" xfId="31818" xr:uid="{00000000-0005-0000-0000-000046AC0000}"/>
    <cellStyle name="Normal 8 3 3 2 2 2 3 3" xfId="11700" xr:uid="{00000000-0005-0000-0000-000047AC0000}"/>
    <cellStyle name="Normal 8 3 3 2 2 2 3 3 2" xfId="42025" xr:uid="{00000000-0005-0000-0000-000048AC0000}"/>
    <cellStyle name="Normal 8 3 3 2 2 2 3 3 3" xfId="26801" xr:uid="{00000000-0005-0000-0000-000049AC0000}"/>
    <cellStyle name="Normal 8 3 3 2 2 2 3 4" xfId="37012" xr:uid="{00000000-0005-0000-0000-00004AAC0000}"/>
    <cellStyle name="Normal 8 3 3 2 2 2 3 5" xfId="21788" xr:uid="{00000000-0005-0000-0000-00004BAC0000}"/>
    <cellStyle name="Normal 8 3 3 2 2 2 4" xfId="13378" xr:uid="{00000000-0005-0000-0000-00004CAC0000}"/>
    <cellStyle name="Normal 8 3 3 2 2 2 4 2" xfId="43700" xr:uid="{00000000-0005-0000-0000-00004DAC0000}"/>
    <cellStyle name="Normal 8 3 3 2 2 2 4 3" xfId="28476" xr:uid="{00000000-0005-0000-0000-00004EAC0000}"/>
    <cellStyle name="Normal 8 3 3 2 2 2 5" xfId="8357" xr:uid="{00000000-0005-0000-0000-00004FAC0000}"/>
    <cellStyle name="Normal 8 3 3 2 2 2 5 2" xfId="38683" xr:uid="{00000000-0005-0000-0000-000050AC0000}"/>
    <cellStyle name="Normal 8 3 3 2 2 2 5 3" xfId="23459" xr:uid="{00000000-0005-0000-0000-000051AC0000}"/>
    <cellStyle name="Normal 8 3 3 2 2 2 6" xfId="33671" xr:uid="{00000000-0005-0000-0000-000052AC0000}"/>
    <cellStyle name="Normal 8 3 3 2 2 2 7" xfId="18446" xr:uid="{00000000-0005-0000-0000-000053AC0000}"/>
    <cellStyle name="Normal 8 3 3 2 2 3" xfId="4139" xr:uid="{00000000-0005-0000-0000-000054AC0000}"/>
    <cellStyle name="Normal 8 3 3 2 2 3 2" xfId="14213" xr:uid="{00000000-0005-0000-0000-000055AC0000}"/>
    <cellStyle name="Normal 8 3 3 2 2 3 2 2" xfId="44535" xr:uid="{00000000-0005-0000-0000-000056AC0000}"/>
    <cellStyle name="Normal 8 3 3 2 2 3 2 3" xfId="29311" xr:uid="{00000000-0005-0000-0000-000057AC0000}"/>
    <cellStyle name="Normal 8 3 3 2 2 3 3" xfId="9193" xr:uid="{00000000-0005-0000-0000-000058AC0000}"/>
    <cellStyle name="Normal 8 3 3 2 2 3 3 2" xfId="39518" xr:uid="{00000000-0005-0000-0000-000059AC0000}"/>
    <cellStyle name="Normal 8 3 3 2 2 3 3 3" xfId="24294" xr:uid="{00000000-0005-0000-0000-00005AAC0000}"/>
    <cellStyle name="Normal 8 3 3 2 2 3 4" xfId="34505" xr:uid="{00000000-0005-0000-0000-00005BAC0000}"/>
    <cellStyle name="Normal 8 3 3 2 2 3 5" xfId="19281" xr:uid="{00000000-0005-0000-0000-00005CAC0000}"/>
    <cellStyle name="Normal 8 3 3 2 2 4" xfId="5832" xr:uid="{00000000-0005-0000-0000-00005DAC0000}"/>
    <cellStyle name="Normal 8 3 3 2 2 4 2" xfId="15884" xr:uid="{00000000-0005-0000-0000-00005EAC0000}"/>
    <cellStyle name="Normal 8 3 3 2 2 4 2 2" xfId="46206" xr:uid="{00000000-0005-0000-0000-00005FAC0000}"/>
    <cellStyle name="Normal 8 3 3 2 2 4 2 3" xfId="30982" xr:uid="{00000000-0005-0000-0000-000060AC0000}"/>
    <cellStyle name="Normal 8 3 3 2 2 4 3" xfId="10864" xr:uid="{00000000-0005-0000-0000-000061AC0000}"/>
    <cellStyle name="Normal 8 3 3 2 2 4 3 2" xfId="41189" xr:uid="{00000000-0005-0000-0000-000062AC0000}"/>
    <cellStyle name="Normal 8 3 3 2 2 4 3 3" xfId="25965" xr:uid="{00000000-0005-0000-0000-000063AC0000}"/>
    <cellStyle name="Normal 8 3 3 2 2 4 4" xfId="36176" xr:uid="{00000000-0005-0000-0000-000064AC0000}"/>
    <cellStyle name="Normal 8 3 3 2 2 4 5" xfId="20952" xr:uid="{00000000-0005-0000-0000-000065AC0000}"/>
    <cellStyle name="Normal 8 3 3 2 2 5" xfId="12542" xr:uid="{00000000-0005-0000-0000-000066AC0000}"/>
    <cellStyle name="Normal 8 3 3 2 2 5 2" xfId="42864" xr:uid="{00000000-0005-0000-0000-000067AC0000}"/>
    <cellStyle name="Normal 8 3 3 2 2 5 3" xfId="27640" xr:uid="{00000000-0005-0000-0000-000068AC0000}"/>
    <cellStyle name="Normal 8 3 3 2 2 6" xfId="7521" xr:uid="{00000000-0005-0000-0000-000069AC0000}"/>
    <cellStyle name="Normal 8 3 3 2 2 6 2" xfId="37847" xr:uid="{00000000-0005-0000-0000-00006AAC0000}"/>
    <cellStyle name="Normal 8 3 3 2 2 6 3" xfId="22623" xr:uid="{00000000-0005-0000-0000-00006BAC0000}"/>
    <cellStyle name="Normal 8 3 3 2 2 7" xfId="32835" xr:uid="{00000000-0005-0000-0000-00006CAC0000}"/>
    <cellStyle name="Normal 8 3 3 2 2 8" xfId="17610" xr:uid="{00000000-0005-0000-0000-00006DAC0000}"/>
    <cellStyle name="Normal 8 3 3 2 3" xfId="2868" xr:uid="{00000000-0005-0000-0000-00006EAC0000}"/>
    <cellStyle name="Normal 8 3 3 2 3 2" xfId="4558" xr:uid="{00000000-0005-0000-0000-00006FAC0000}"/>
    <cellStyle name="Normal 8 3 3 2 3 2 2" xfId="14631" xr:uid="{00000000-0005-0000-0000-000070AC0000}"/>
    <cellStyle name="Normal 8 3 3 2 3 2 2 2" xfId="44953" xr:uid="{00000000-0005-0000-0000-000071AC0000}"/>
    <cellStyle name="Normal 8 3 3 2 3 2 2 3" xfId="29729" xr:uid="{00000000-0005-0000-0000-000072AC0000}"/>
    <cellStyle name="Normal 8 3 3 2 3 2 3" xfId="9611" xr:uid="{00000000-0005-0000-0000-000073AC0000}"/>
    <cellStyle name="Normal 8 3 3 2 3 2 3 2" xfId="39936" xr:uid="{00000000-0005-0000-0000-000074AC0000}"/>
    <cellStyle name="Normal 8 3 3 2 3 2 3 3" xfId="24712" xr:uid="{00000000-0005-0000-0000-000075AC0000}"/>
    <cellStyle name="Normal 8 3 3 2 3 2 4" xfId="34923" xr:uid="{00000000-0005-0000-0000-000076AC0000}"/>
    <cellStyle name="Normal 8 3 3 2 3 2 5" xfId="19699" xr:uid="{00000000-0005-0000-0000-000077AC0000}"/>
    <cellStyle name="Normal 8 3 3 2 3 3" xfId="6250" xr:uid="{00000000-0005-0000-0000-000078AC0000}"/>
    <cellStyle name="Normal 8 3 3 2 3 3 2" xfId="16302" xr:uid="{00000000-0005-0000-0000-000079AC0000}"/>
    <cellStyle name="Normal 8 3 3 2 3 3 2 2" xfId="46624" xr:uid="{00000000-0005-0000-0000-00007AAC0000}"/>
    <cellStyle name="Normal 8 3 3 2 3 3 2 3" xfId="31400" xr:uid="{00000000-0005-0000-0000-00007BAC0000}"/>
    <cellStyle name="Normal 8 3 3 2 3 3 3" xfId="11282" xr:uid="{00000000-0005-0000-0000-00007CAC0000}"/>
    <cellStyle name="Normal 8 3 3 2 3 3 3 2" xfId="41607" xr:uid="{00000000-0005-0000-0000-00007DAC0000}"/>
    <cellStyle name="Normal 8 3 3 2 3 3 3 3" xfId="26383" xr:uid="{00000000-0005-0000-0000-00007EAC0000}"/>
    <cellStyle name="Normal 8 3 3 2 3 3 4" xfId="36594" xr:uid="{00000000-0005-0000-0000-00007FAC0000}"/>
    <cellStyle name="Normal 8 3 3 2 3 3 5" xfId="21370" xr:uid="{00000000-0005-0000-0000-000080AC0000}"/>
    <cellStyle name="Normal 8 3 3 2 3 4" xfId="12960" xr:uid="{00000000-0005-0000-0000-000081AC0000}"/>
    <cellStyle name="Normal 8 3 3 2 3 4 2" xfId="43282" xr:uid="{00000000-0005-0000-0000-000082AC0000}"/>
    <cellStyle name="Normal 8 3 3 2 3 4 3" xfId="28058" xr:uid="{00000000-0005-0000-0000-000083AC0000}"/>
    <cellStyle name="Normal 8 3 3 2 3 5" xfId="7939" xr:uid="{00000000-0005-0000-0000-000084AC0000}"/>
    <cellStyle name="Normal 8 3 3 2 3 5 2" xfId="38265" xr:uid="{00000000-0005-0000-0000-000085AC0000}"/>
    <cellStyle name="Normal 8 3 3 2 3 5 3" xfId="23041" xr:uid="{00000000-0005-0000-0000-000086AC0000}"/>
    <cellStyle name="Normal 8 3 3 2 3 6" xfId="33253" xr:uid="{00000000-0005-0000-0000-000087AC0000}"/>
    <cellStyle name="Normal 8 3 3 2 3 7" xfId="18028" xr:uid="{00000000-0005-0000-0000-000088AC0000}"/>
    <cellStyle name="Normal 8 3 3 2 4" xfId="3721" xr:uid="{00000000-0005-0000-0000-000089AC0000}"/>
    <cellStyle name="Normal 8 3 3 2 4 2" xfId="13795" xr:uid="{00000000-0005-0000-0000-00008AAC0000}"/>
    <cellStyle name="Normal 8 3 3 2 4 2 2" xfId="44117" xr:uid="{00000000-0005-0000-0000-00008BAC0000}"/>
    <cellStyle name="Normal 8 3 3 2 4 2 3" xfId="28893" xr:uid="{00000000-0005-0000-0000-00008CAC0000}"/>
    <cellStyle name="Normal 8 3 3 2 4 3" xfId="8775" xr:uid="{00000000-0005-0000-0000-00008DAC0000}"/>
    <cellStyle name="Normal 8 3 3 2 4 3 2" xfId="39100" xr:uid="{00000000-0005-0000-0000-00008EAC0000}"/>
    <cellStyle name="Normal 8 3 3 2 4 3 3" xfId="23876" xr:uid="{00000000-0005-0000-0000-00008FAC0000}"/>
    <cellStyle name="Normal 8 3 3 2 4 4" xfId="34087" xr:uid="{00000000-0005-0000-0000-000090AC0000}"/>
    <cellStyle name="Normal 8 3 3 2 4 5" xfId="18863" xr:uid="{00000000-0005-0000-0000-000091AC0000}"/>
    <cellStyle name="Normal 8 3 3 2 5" xfId="5414" xr:uid="{00000000-0005-0000-0000-000092AC0000}"/>
    <cellStyle name="Normal 8 3 3 2 5 2" xfId="15466" xr:uid="{00000000-0005-0000-0000-000093AC0000}"/>
    <cellStyle name="Normal 8 3 3 2 5 2 2" xfId="45788" xr:uid="{00000000-0005-0000-0000-000094AC0000}"/>
    <cellStyle name="Normal 8 3 3 2 5 2 3" xfId="30564" xr:uid="{00000000-0005-0000-0000-000095AC0000}"/>
    <cellStyle name="Normal 8 3 3 2 5 3" xfId="10446" xr:uid="{00000000-0005-0000-0000-000096AC0000}"/>
    <cellStyle name="Normal 8 3 3 2 5 3 2" xfId="40771" xr:uid="{00000000-0005-0000-0000-000097AC0000}"/>
    <cellStyle name="Normal 8 3 3 2 5 3 3" xfId="25547" xr:uid="{00000000-0005-0000-0000-000098AC0000}"/>
    <cellStyle name="Normal 8 3 3 2 5 4" xfId="35758" xr:uid="{00000000-0005-0000-0000-000099AC0000}"/>
    <cellStyle name="Normal 8 3 3 2 5 5" xfId="20534" xr:uid="{00000000-0005-0000-0000-00009AAC0000}"/>
    <cellStyle name="Normal 8 3 3 2 6" xfId="12124" xr:uid="{00000000-0005-0000-0000-00009BAC0000}"/>
    <cellStyle name="Normal 8 3 3 2 6 2" xfId="42446" xr:uid="{00000000-0005-0000-0000-00009CAC0000}"/>
    <cellStyle name="Normal 8 3 3 2 6 3" xfId="27222" xr:uid="{00000000-0005-0000-0000-00009DAC0000}"/>
    <cellStyle name="Normal 8 3 3 2 7" xfId="7103" xr:uid="{00000000-0005-0000-0000-00009EAC0000}"/>
    <cellStyle name="Normal 8 3 3 2 7 2" xfId="37429" xr:uid="{00000000-0005-0000-0000-00009FAC0000}"/>
    <cellStyle name="Normal 8 3 3 2 7 3" xfId="22205" xr:uid="{00000000-0005-0000-0000-0000A0AC0000}"/>
    <cellStyle name="Normal 8 3 3 2 8" xfId="32417" xr:uid="{00000000-0005-0000-0000-0000A1AC0000}"/>
    <cellStyle name="Normal 8 3 3 2 9" xfId="17192" xr:uid="{00000000-0005-0000-0000-0000A2AC0000}"/>
    <cellStyle name="Normal 8 3 3 3" xfId="2239" xr:uid="{00000000-0005-0000-0000-0000A3AC0000}"/>
    <cellStyle name="Normal 8 3 3 3 2" xfId="3078" xr:uid="{00000000-0005-0000-0000-0000A4AC0000}"/>
    <cellStyle name="Normal 8 3 3 3 2 2" xfId="4768" xr:uid="{00000000-0005-0000-0000-0000A5AC0000}"/>
    <cellStyle name="Normal 8 3 3 3 2 2 2" xfId="14841" xr:uid="{00000000-0005-0000-0000-0000A6AC0000}"/>
    <cellStyle name="Normal 8 3 3 3 2 2 2 2" xfId="45163" xr:uid="{00000000-0005-0000-0000-0000A7AC0000}"/>
    <cellStyle name="Normal 8 3 3 3 2 2 2 3" xfId="29939" xr:uid="{00000000-0005-0000-0000-0000A8AC0000}"/>
    <cellStyle name="Normal 8 3 3 3 2 2 3" xfId="9821" xr:uid="{00000000-0005-0000-0000-0000A9AC0000}"/>
    <cellStyle name="Normal 8 3 3 3 2 2 3 2" xfId="40146" xr:uid="{00000000-0005-0000-0000-0000AAAC0000}"/>
    <cellStyle name="Normal 8 3 3 3 2 2 3 3" xfId="24922" xr:uid="{00000000-0005-0000-0000-0000ABAC0000}"/>
    <cellStyle name="Normal 8 3 3 3 2 2 4" xfId="35133" xr:uid="{00000000-0005-0000-0000-0000ACAC0000}"/>
    <cellStyle name="Normal 8 3 3 3 2 2 5" xfId="19909" xr:uid="{00000000-0005-0000-0000-0000ADAC0000}"/>
    <cellStyle name="Normal 8 3 3 3 2 3" xfId="6460" xr:uid="{00000000-0005-0000-0000-0000AEAC0000}"/>
    <cellStyle name="Normal 8 3 3 3 2 3 2" xfId="16512" xr:uid="{00000000-0005-0000-0000-0000AFAC0000}"/>
    <cellStyle name="Normal 8 3 3 3 2 3 2 2" xfId="46834" xr:uid="{00000000-0005-0000-0000-0000B0AC0000}"/>
    <cellStyle name="Normal 8 3 3 3 2 3 2 3" xfId="31610" xr:uid="{00000000-0005-0000-0000-0000B1AC0000}"/>
    <cellStyle name="Normal 8 3 3 3 2 3 3" xfId="11492" xr:uid="{00000000-0005-0000-0000-0000B2AC0000}"/>
    <cellStyle name="Normal 8 3 3 3 2 3 3 2" xfId="41817" xr:uid="{00000000-0005-0000-0000-0000B3AC0000}"/>
    <cellStyle name="Normal 8 3 3 3 2 3 3 3" xfId="26593" xr:uid="{00000000-0005-0000-0000-0000B4AC0000}"/>
    <cellStyle name="Normal 8 3 3 3 2 3 4" xfId="36804" xr:uid="{00000000-0005-0000-0000-0000B5AC0000}"/>
    <cellStyle name="Normal 8 3 3 3 2 3 5" xfId="21580" xr:uid="{00000000-0005-0000-0000-0000B6AC0000}"/>
    <cellStyle name="Normal 8 3 3 3 2 4" xfId="13170" xr:uid="{00000000-0005-0000-0000-0000B7AC0000}"/>
    <cellStyle name="Normal 8 3 3 3 2 4 2" xfId="43492" xr:uid="{00000000-0005-0000-0000-0000B8AC0000}"/>
    <cellStyle name="Normal 8 3 3 3 2 4 3" xfId="28268" xr:uid="{00000000-0005-0000-0000-0000B9AC0000}"/>
    <cellStyle name="Normal 8 3 3 3 2 5" xfId="8149" xr:uid="{00000000-0005-0000-0000-0000BAAC0000}"/>
    <cellStyle name="Normal 8 3 3 3 2 5 2" xfId="38475" xr:uid="{00000000-0005-0000-0000-0000BBAC0000}"/>
    <cellStyle name="Normal 8 3 3 3 2 5 3" xfId="23251" xr:uid="{00000000-0005-0000-0000-0000BCAC0000}"/>
    <cellStyle name="Normal 8 3 3 3 2 6" xfId="33463" xr:uid="{00000000-0005-0000-0000-0000BDAC0000}"/>
    <cellStyle name="Normal 8 3 3 3 2 7" xfId="18238" xr:uid="{00000000-0005-0000-0000-0000BEAC0000}"/>
    <cellStyle name="Normal 8 3 3 3 3" xfId="3931" xr:uid="{00000000-0005-0000-0000-0000BFAC0000}"/>
    <cellStyle name="Normal 8 3 3 3 3 2" xfId="14005" xr:uid="{00000000-0005-0000-0000-0000C0AC0000}"/>
    <cellStyle name="Normal 8 3 3 3 3 2 2" xfId="44327" xr:uid="{00000000-0005-0000-0000-0000C1AC0000}"/>
    <cellStyle name="Normal 8 3 3 3 3 2 3" xfId="29103" xr:uid="{00000000-0005-0000-0000-0000C2AC0000}"/>
    <cellStyle name="Normal 8 3 3 3 3 3" xfId="8985" xr:uid="{00000000-0005-0000-0000-0000C3AC0000}"/>
    <cellStyle name="Normal 8 3 3 3 3 3 2" xfId="39310" xr:uid="{00000000-0005-0000-0000-0000C4AC0000}"/>
    <cellStyle name="Normal 8 3 3 3 3 3 3" xfId="24086" xr:uid="{00000000-0005-0000-0000-0000C5AC0000}"/>
    <cellStyle name="Normal 8 3 3 3 3 4" xfId="34297" xr:uid="{00000000-0005-0000-0000-0000C6AC0000}"/>
    <cellStyle name="Normal 8 3 3 3 3 5" xfId="19073" xr:uid="{00000000-0005-0000-0000-0000C7AC0000}"/>
    <cellStyle name="Normal 8 3 3 3 4" xfId="5624" xr:uid="{00000000-0005-0000-0000-0000C8AC0000}"/>
    <cellStyle name="Normal 8 3 3 3 4 2" xfId="15676" xr:uid="{00000000-0005-0000-0000-0000C9AC0000}"/>
    <cellStyle name="Normal 8 3 3 3 4 2 2" xfId="45998" xr:uid="{00000000-0005-0000-0000-0000CAAC0000}"/>
    <cellStyle name="Normal 8 3 3 3 4 2 3" xfId="30774" xr:uid="{00000000-0005-0000-0000-0000CBAC0000}"/>
    <cellStyle name="Normal 8 3 3 3 4 3" xfId="10656" xr:uid="{00000000-0005-0000-0000-0000CCAC0000}"/>
    <cellStyle name="Normal 8 3 3 3 4 3 2" xfId="40981" xr:uid="{00000000-0005-0000-0000-0000CDAC0000}"/>
    <cellStyle name="Normal 8 3 3 3 4 3 3" xfId="25757" xr:uid="{00000000-0005-0000-0000-0000CEAC0000}"/>
    <cellStyle name="Normal 8 3 3 3 4 4" xfId="35968" xr:uid="{00000000-0005-0000-0000-0000CFAC0000}"/>
    <cellStyle name="Normal 8 3 3 3 4 5" xfId="20744" xr:uid="{00000000-0005-0000-0000-0000D0AC0000}"/>
    <cellStyle name="Normal 8 3 3 3 5" xfId="12334" xr:uid="{00000000-0005-0000-0000-0000D1AC0000}"/>
    <cellStyle name="Normal 8 3 3 3 5 2" xfId="42656" xr:uid="{00000000-0005-0000-0000-0000D2AC0000}"/>
    <cellStyle name="Normal 8 3 3 3 5 3" xfId="27432" xr:uid="{00000000-0005-0000-0000-0000D3AC0000}"/>
    <cellStyle name="Normal 8 3 3 3 6" xfId="7313" xr:uid="{00000000-0005-0000-0000-0000D4AC0000}"/>
    <cellStyle name="Normal 8 3 3 3 6 2" xfId="37639" xr:uid="{00000000-0005-0000-0000-0000D5AC0000}"/>
    <cellStyle name="Normal 8 3 3 3 6 3" xfId="22415" xr:uid="{00000000-0005-0000-0000-0000D6AC0000}"/>
    <cellStyle name="Normal 8 3 3 3 7" xfId="32627" xr:uid="{00000000-0005-0000-0000-0000D7AC0000}"/>
    <cellStyle name="Normal 8 3 3 3 8" xfId="17402" xr:uid="{00000000-0005-0000-0000-0000D8AC0000}"/>
    <cellStyle name="Normal 8 3 3 4" xfId="2660" xr:uid="{00000000-0005-0000-0000-0000D9AC0000}"/>
    <cellStyle name="Normal 8 3 3 4 2" xfId="4350" xr:uid="{00000000-0005-0000-0000-0000DAAC0000}"/>
    <cellStyle name="Normal 8 3 3 4 2 2" xfId="14423" xr:uid="{00000000-0005-0000-0000-0000DBAC0000}"/>
    <cellStyle name="Normal 8 3 3 4 2 2 2" xfId="44745" xr:uid="{00000000-0005-0000-0000-0000DCAC0000}"/>
    <cellStyle name="Normal 8 3 3 4 2 2 3" xfId="29521" xr:uid="{00000000-0005-0000-0000-0000DDAC0000}"/>
    <cellStyle name="Normal 8 3 3 4 2 3" xfId="9403" xr:uid="{00000000-0005-0000-0000-0000DEAC0000}"/>
    <cellStyle name="Normal 8 3 3 4 2 3 2" xfId="39728" xr:uid="{00000000-0005-0000-0000-0000DFAC0000}"/>
    <cellStyle name="Normal 8 3 3 4 2 3 3" xfId="24504" xr:uid="{00000000-0005-0000-0000-0000E0AC0000}"/>
    <cellStyle name="Normal 8 3 3 4 2 4" xfId="34715" xr:uid="{00000000-0005-0000-0000-0000E1AC0000}"/>
    <cellStyle name="Normal 8 3 3 4 2 5" xfId="19491" xr:uid="{00000000-0005-0000-0000-0000E2AC0000}"/>
    <cellStyle name="Normal 8 3 3 4 3" xfId="6042" xr:uid="{00000000-0005-0000-0000-0000E3AC0000}"/>
    <cellStyle name="Normal 8 3 3 4 3 2" xfId="16094" xr:uid="{00000000-0005-0000-0000-0000E4AC0000}"/>
    <cellStyle name="Normal 8 3 3 4 3 2 2" xfId="46416" xr:uid="{00000000-0005-0000-0000-0000E5AC0000}"/>
    <cellStyle name="Normal 8 3 3 4 3 2 3" xfId="31192" xr:uid="{00000000-0005-0000-0000-0000E6AC0000}"/>
    <cellStyle name="Normal 8 3 3 4 3 3" xfId="11074" xr:uid="{00000000-0005-0000-0000-0000E7AC0000}"/>
    <cellStyle name="Normal 8 3 3 4 3 3 2" xfId="41399" xr:uid="{00000000-0005-0000-0000-0000E8AC0000}"/>
    <cellStyle name="Normal 8 3 3 4 3 3 3" xfId="26175" xr:uid="{00000000-0005-0000-0000-0000E9AC0000}"/>
    <cellStyle name="Normal 8 3 3 4 3 4" xfId="36386" xr:uid="{00000000-0005-0000-0000-0000EAAC0000}"/>
    <cellStyle name="Normal 8 3 3 4 3 5" xfId="21162" xr:uid="{00000000-0005-0000-0000-0000EBAC0000}"/>
    <cellStyle name="Normal 8 3 3 4 4" xfId="12752" xr:uid="{00000000-0005-0000-0000-0000ECAC0000}"/>
    <cellStyle name="Normal 8 3 3 4 4 2" xfId="43074" xr:uid="{00000000-0005-0000-0000-0000EDAC0000}"/>
    <cellStyle name="Normal 8 3 3 4 4 3" xfId="27850" xr:uid="{00000000-0005-0000-0000-0000EEAC0000}"/>
    <cellStyle name="Normal 8 3 3 4 5" xfId="7731" xr:uid="{00000000-0005-0000-0000-0000EFAC0000}"/>
    <cellStyle name="Normal 8 3 3 4 5 2" xfId="38057" xr:uid="{00000000-0005-0000-0000-0000F0AC0000}"/>
    <cellStyle name="Normal 8 3 3 4 5 3" xfId="22833" xr:uid="{00000000-0005-0000-0000-0000F1AC0000}"/>
    <cellStyle name="Normal 8 3 3 4 6" xfId="33045" xr:uid="{00000000-0005-0000-0000-0000F2AC0000}"/>
    <cellStyle name="Normal 8 3 3 4 7" xfId="17820" xr:uid="{00000000-0005-0000-0000-0000F3AC0000}"/>
    <cellStyle name="Normal 8 3 3 5" xfId="3513" xr:uid="{00000000-0005-0000-0000-0000F4AC0000}"/>
    <cellStyle name="Normal 8 3 3 5 2" xfId="13587" xr:uid="{00000000-0005-0000-0000-0000F5AC0000}"/>
    <cellStyle name="Normal 8 3 3 5 2 2" xfId="43909" xr:uid="{00000000-0005-0000-0000-0000F6AC0000}"/>
    <cellStyle name="Normal 8 3 3 5 2 3" xfId="28685" xr:uid="{00000000-0005-0000-0000-0000F7AC0000}"/>
    <cellStyle name="Normal 8 3 3 5 3" xfId="8567" xr:uid="{00000000-0005-0000-0000-0000F8AC0000}"/>
    <cellStyle name="Normal 8 3 3 5 3 2" xfId="38892" xr:uid="{00000000-0005-0000-0000-0000F9AC0000}"/>
    <cellStyle name="Normal 8 3 3 5 3 3" xfId="23668" xr:uid="{00000000-0005-0000-0000-0000FAAC0000}"/>
    <cellStyle name="Normal 8 3 3 5 4" xfId="33879" xr:uid="{00000000-0005-0000-0000-0000FBAC0000}"/>
    <cellStyle name="Normal 8 3 3 5 5" xfId="18655" xr:uid="{00000000-0005-0000-0000-0000FCAC0000}"/>
    <cellStyle name="Normal 8 3 3 6" xfId="5206" xr:uid="{00000000-0005-0000-0000-0000FDAC0000}"/>
    <cellStyle name="Normal 8 3 3 6 2" xfId="15258" xr:uid="{00000000-0005-0000-0000-0000FEAC0000}"/>
    <cellStyle name="Normal 8 3 3 6 2 2" xfId="45580" xr:uid="{00000000-0005-0000-0000-0000FFAC0000}"/>
    <cellStyle name="Normal 8 3 3 6 2 3" xfId="30356" xr:uid="{00000000-0005-0000-0000-000000AD0000}"/>
    <cellStyle name="Normal 8 3 3 6 3" xfId="10238" xr:uid="{00000000-0005-0000-0000-000001AD0000}"/>
    <cellStyle name="Normal 8 3 3 6 3 2" xfId="40563" xr:uid="{00000000-0005-0000-0000-000002AD0000}"/>
    <cellStyle name="Normal 8 3 3 6 3 3" xfId="25339" xr:uid="{00000000-0005-0000-0000-000003AD0000}"/>
    <cellStyle name="Normal 8 3 3 6 4" xfId="35550" xr:uid="{00000000-0005-0000-0000-000004AD0000}"/>
    <cellStyle name="Normal 8 3 3 6 5" xfId="20326" xr:uid="{00000000-0005-0000-0000-000005AD0000}"/>
    <cellStyle name="Normal 8 3 3 7" xfId="11916" xr:uid="{00000000-0005-0000-0000-000006AD0000}"/>
    <cellStyle name="Normal 8 3 3 7 2" xfId="42238" xr:uid="{00000000-0005-0000-0000-000007AD0000}"/>
    <cellStyle name="Normal 8 3 3 7 3" xfId="27014" xr:uid="{00000000-0005-0000-0000-000008AD0000}"/>
    <cellStyle name="Normal 8 3 3 8" xfId="6895" xr:uid="{00000000-0005-0000-0000-000009AD0000}"/>
    <cellStyle name="Normal 8 3 3 8 2" xfId="37221" xr:uid="{00000000-0005-0000-0000-00000AAD0000}"/>
    <cellStyle name="Normal 8 3 3 8 3" xfId="21997" xr:uid="{00000000-0005-0000-0000-00000BAD0000}"/>
    <cellStyle name="Normal 8 3 3 9" xfId="32210" xr:uid="{00000000-0005-0000-0000-00000CAD0000}"/>
    <cellStyle name="Normal 8 3 4" xfId="1920" xr:uid="{00000000-0005-0000-0000-00000DAD0000}"/>
    <cellStyle name="Normal 8 3 4 2" xfId="2343" xr:uid="{00000000-0005-0000-0000-00000EAD0000}"/>
    <cellStyle name="Normal 8 3 4 2 2" xfId="3182" xr:uid="{00000000-0005-0000-0000-00000FAD0000}"/>
    <cellStyle name="Normal 8 3 4 2 2 2" xfId="4872" xr:uid="{00000000-0005-0000-0000-000010AD0000}"/>
    <cellStyle name="Normal 8 3 4 2 2 2 2" xfId="14945" xr:uid="{00000000-0005-0000-0000-000011AD0000}"/>
    <cellStyle name="Normal 8 3 4 2 2 2 2 2" xfId="45267" xr:uid="{00000000-0005-0000-0000-000012AD0000}"/>
    <cellStyle name="Normal 8 3 4 2 2 2 2 3" xfId="30043" xr:uid="{00000000-0005-0000-0000-000013AD0000}"/>
    <cellStyle name="Normal 8 3 4 2 2 2 3" xfId="9925" xr:uid="{00000000-0005-0000-0000-000014AD0000}"/>
    <cellStyle name="Normal 8 3 4 2 2 2 3 2" xfId="40250" xr:uid="{00000000-0005-0000-0000-000015AD0000}"/>
    <cellStyle name="Normal 8 3 4 2 2 2 3 3" xfId="25026" xr:uid="{00000000-0005-0000-0000-000016AD0000}"/>
    <cellStyle name="Normal 8 3 4 2 2 2 4" xfId="35237" xr:uid="{00000000-0005-0000-0000-000017AD0000}"/>
    <cellStyle name="Normal 8 3 4 2 2 2 5" xfId="20013" xr:uid="{00000000-0005-0000-0000-000018AD0000}"/>
    <cellStyle name="Normal 8 3 4 2 2 3" xfId="6564" xr:uid="{00000000-0005-0000-0000-000019AD0000}"/>
    <cellStyle name="Normal 8 3 4 2 2 3 2" xfId="16616" xr:uid="{00000000-0005-0000-0000-00001AAD0000}"/>
    <cellStyle name="Normal 8 3 4 2 2 3 2 2" xfId="46938" xr:uid="{00000000-0005-0000-0000-00001BAD0000}"/>
    <cellStyle name="Normal 8 3 4 2 2 3 2 3" xfId="31714" xr:uid="{00000000-0005-0000-0000-00001CAD0000}"/>
    <cellStyle name="Normal 8 3 4 2 2 3 3" xfId="11596" xr:uid="{00000000-0005-0000-0000-00001DAD0000}"/>
    <cellStyle name="Normal 8 3 4 2 2 3 3 2" xfId="41921" xr:uid="{00000000-0005-0000-0000-00001EAD0000}"/>
    <cellStyle name="Normal 8 3 4 2 2 3 3 3" xfId="26697" xr:uid="{00000000-0005-0000-0000-00001FAD0000}"/>
    <cellStyle name="Normal 8 3 4 2 2 3 4" xfId="36908" xr:uid="{00000000-0005-0000-0000-000020AD0000}"/>
    <cellStyle name="Normal 8 3 4 2 2 3 5" xfId="21684" xr:uid="{00000000-0005-0000-0000-000021AD0000}"/>
    <cellStyle name="Normal 8 3 4 2 2 4" xfId="13274" xr:uid="{00000000-0005-0000-0000-000022AD0000}"/>
    <cellStyle name="Normal 8 3 4 2 2 4 2" xfId="43596" xr:uid="{00000000-0005-0000-0000-000023AD0000}"/>
    <cellStyle name="Normal 8 3 4 2 2 4 3" xfId="28372" xr:uid="{00000000-0005-0000-0000-000024AD0000}"/>
    <cellStyle name="Normal 8 3 4 2 2 5" xfId="8253" xr:uid="{00000000-0005-0000-0000-000025AD0000}"/>
    <cellStyle name="Normal 8 3 4 2 2 5 2" xfId="38579" xr:uid="{00000000-0005-0000-0000-000026AD0000}"/>
    <cellStyle name="Normal 8 3 4 2 2 5 3" xfId="23355" xr:uid="{00000000-0005-0000-0000-000027AD0000}"/>
    <cellStyle name="Normal 8 3 4 2 2 6" xfId="33567" xr:uid="{00000000-0005-0000-0000-000028AD0000}"/>
    <cellStyle name="Normal 8 3 4 2 2 7" xfId="18342" xr:uid="{00000000-0005-0000-0000-000029AD0000}"/>
    <cellStyle name="Normal 8 3 4 2 3" xfId="4035" xr:uid="{00000000-0005-0000-0000-00002AAD0000}"/>
    <cellStyle name="Normal 8 3 4 2 3 2" xfId="14109" xr:uid="{00000000-0005-0000-0000-00002BAD0000}"/>
    <cellStyle name="Normal 8 3 4 2 3 2 2" xfId="44431" xr:uid="{00000000-0005-0000-0000-00002CAD0000}"/>
    <cellStyle name="Normal 8 3 4 2 3 2 3" xfId="29207" xr:uid="{00000000-0005-0000-0000-00002DAD0000}"/>
    <cellStyle name="Normal 8 3 4 2 3 3" xfId="9089" xr:uid="{00000000-0005-0000-0000-00002EAD0000}"/>
    <cellStyle name="Normal 8 3 4 2 3 3 2" xfId="39414" xr:uid="{00000000-0005-0000-0000-00002FAD0000}"/>
    <cellStyle name="Normal 8 3 4 2 3 3 3" xfId="24190" xr:uid="{00000000-0005-0000-0000-000030AD0000}"/>
    <cellStyle name="Normal 8 3 4 2 3 4" xfId="34401" xr:uid="{00000000-0005-0000-0000-000031AD0000}"/>
    <cellStyle name="Normal 8 3 4 2 3 5" xfId="19177" xr:uid="{00000000-0005-0000-0000-000032AD0000}"/>
    <cellStyle name="Normal 8 3 4 2 4" xfId="5728" xr:uid="{00000000-0005-0000-0000-000033AD0000}"/>
    <cellStyle name="Normal 8 3 4 2 4 2" xfId="15780" xr:uid="{00000000-0005-0000-0000-000034AD0000}"/>
    <cellStyle name="Normal 8 3 4 2 4 2 2" xfId="46102" xr:uid="{00000000-0005-0000-0000-000035AD0000}"/>
    <cellStyle name="Normal 8 3 4 2 4 2 3" xfId="30878" xr:uid="{00000000-0005-0000-0000-000036AD0000}"/>
    <cellStyle name="Normal 8 3 4 2 4 3" xfId="10760" xr:uid="{00000000-0005-0000-0000-000037AD0000}"/>
    <cellStyle name="Normal 8 3 4 2 4 3 2" xfId="41085" xr:uid="{00000000-0005-0000-0000-000038AD0000}"/>
    <cellStyle name="Normal 8 3 4 2 4 3 3" xfId="25861" xr:uid="{00000000-0005-0000-0000-000039AD0000}"/>
    <cellStyle name="Normal 8 3 4 2 4 4" xfId="36072" xr:uid="{00000000-0005-0000-0000-00003AAD0000}"/>
    <cellStyle name="Normal 8 3 4 2 4 5" xfId="20848" xr:uid="{00000000-0005-0000-0000-00003BAD0000}"/>
    <cellStyle name="Normal 8 3 4 2 5" xfId="12438" xr:uid="{00000000-0005-0000-0000-00003CAD0000}"/>
    <cellStyle name="Normal 8 3 4 2 5 2" xfId="42760" xr:uid="{00000000-0005-0000-0000-00003DAD0000}"/>
    <cellStyle name="Normal 8 3 4 2 5 3" xfId="27536" xr:uid="{00000000-0005-0000-0000-00003EAD0000}"/>
    <cellStyle name="Normal 8 3 4 2 6" xfId="7417" xr:uid="{00000000-0005-0000-0000-00003FAD0000}"/>
    <cellStyle name="Normal 8 3 4 2 6 2" xfId="37743" xr:uid="{00000000-0005-0000-0000-000040AD0000}"/>
    <cellStyle name="Normal 8 3 4 2 6 3" xfId="22519" xr:uid="{00000000-0005-0000-0000-000041AD0000}"/>
    <cellStyle name="Normal 8 3 4 2 7" xfId="32731" xr:uid="{00000000-0005-0000-0000-000042AD0000}"/>
    <cellStyle name="Normal 8 3 4 2 8" xfId="17506" xr:uid="{00000000-0005-0000-0000-000043AD0000}"/>
    <cellStyle name="Normal 8 3 4 3" xfId="2764" xr:uid="{00000000-0005-0000-0000-000044AD0000}"/>
    <cellStyle name="Normal 8 3 4 3 2" xfId="4454" xr:uid="{00000000-0005-0000-0000-000045AD0000}"/>
    <cellStyle name="Normal 8 3 4 3 2 2" xfId="14527" xr:uid="{00000000-0005-0000-0000-000046AD0000}"/>
    <cellStyle name="Normal 8 3 4 3 2 2 2" xfId="44849" xr:uid="{00000000-0005-0000-0000-000047AD0000}"/>
    <cellStyle name="Normal 8 3 4 3 2 2 3" xfId="29625" xr:uid="{00000000-0005-0000-0000-000048AD0000}"/>
    <cellStyle name="Normal 8 3 4 3 2 3" xfId="9507" xr:uid="{00000000-0005-0000-0000-000049AD0000}"/>
    <cellStyle name="Normal 8 3 4 3 2 3 2" xfId="39832" xr:uid="{00000000-0005-0000-0000-00004AAD0000}"/>
    <cellStyle name="Normal 8 3 4 3 2 3 3" xfId="24608" xr:uid="{00000000-0005-0000-0000-00004BAD0000}"/>
    <cellStyle name="Normal 8 3 4 3 2 4" xfId="34819" xr:uid="{00000000-0005-0000-0000-00004CAD0000}"/>
    <cellStyle name="Normal 8 3 4 3 2 5" xfId="19595" xr:uid="{00000000-0005-0000-0000-00004DAD0000}"/>
    <cellStyle name="Normal 8 3 4 3 3" xfId="6146" xr:uid="{00000000-0005-0000-0000-00004EAD0000}"/>
    <cellStyle name="Normal 8 3 4 3 3 2" xfId="16198" xr:uid="{00000000-0005-0000-0000-00004FAD0000}"/>
    <cellStyle name="Normal 8 3 4 3 3 2 2" xfId="46520" xr:uid="{00000000-0005-0000-0000-000050AD0000}"/>
    <cellStyle name="Normal 8 3 4 3 3 2 3" xfId="31296" xr:uid="{00000000-0005-0000-0000-000051AD0000}"/>
    <cellStyle name="Normal 8 3 4 3 3 3" xfId="11178" xr:uid="{00000000-0005-0000-0000-000052AD0000}"/>
    <cellStyle name="Normal 8 3 4 3 3 3 2" xfId="41503" xr:uid="{00000000-0005-0000-0000-000053AD0000}"/>
    <cellStyle name="Normal 8 3 4 3 3 3 3" xfId="26279" xr:uid="{00000000-0005-0000-0000-000054AD0000}"/>
    <cellStyle name="Normal 8 3 4 3 3 4" xfId="36490" xr:uid="{00000000-0005-0000-0000-000055AD0000}"/>
    <cellStyle name="Normal 8 3 4 3 3 5" xfId="21266" xr:uid="{00000000-0005-0000-0000-000056AD0000}"/>
    <cellStyle name="Normal 8 3 4 3 4" xfId="12856" xr:uid="{00000000-0005-0000-0000-000057AD0000}"/>
    <cellStyle name="Normal 8 3 4 3 4 2" xfId="43178" xr:uid="{00000000-0005-0000-0000-000058AD0000}"/>
    <cellStyle name="Normal 8 3 4 3 4 3" xfId="27954" xr:uid="{00000000-0005-0000-0000-000059AD0000}"/>
    <cellStyle name="Normal 8 3 4 3 5" xfId="7835" xr:uid="{00000000-0005-0000-0000-00005AAD0000}"/>
    <cellStyle name="Normal 8 3 4 3 5 2" xfId="38161" xr:uid="{00000000-0005-0000-0000-00005BAD0000}"/>
    <cellStyle name="Normal 8 3 4 3 5 3" xfId="22937" xr:uid="{00000000-0005-0000-0000-00005CAD0000}"/>
    <cellStyle name="Normal 8 3 4 3 6" xfId="33149" xr:uid="{00000000-0005-0000-0000-00005DAD0000}"/>
    <cellStyle name="Normal 8 3 4 3 7" xfId="17924" xr:uid="{00000000-0005-0000-0000-00005EAD0000}"/>
    <cellStyle name="Normal 8 3 4 4" xfId="3617" xr:uid="{00000000-0005-0000-0000-00005FAD0000}"/>
    <cellStyle name="Normal 8 3 4 4 2" xfId="13691" xr:uid="{00000000-0005-0000-0000-000060AD0000}"/>
    <cellStyle name="Normal 8 3 4 4 2 2" xfId="44013" xr:uid="{00000000-0005-0000-0000-000061AD0000}"/>
    <cellStyle name="Normal 8 3 4 4 2 3" xfId="28789" xr:uid="{00000000-0005-0000-0000-000062AD0000}"/>
    <cellStyle name="Normal 8 3 4 4 3" xfId="8671" xr:uid="{00000000-0005-0000-0000-000063AD0000}"/>
    <cellStyle name="Normal 8 3 4 4 3 2" xfId="38996" xr:uid="{00000000-0005-0000-0000-000064AD0000}"/>
    <cellStyle name="Normal 8 3 4 4 3 3" xfId="23772" xr:uid="{00000000-0005-0000-0000-000065AD0000}"/>
    <cellStyle name="Normal 8 3 4 4 4" xfId="33983" xr:uid="{00000000-0005-0000-0000-000066AD0000}"/>
    <cellStyle name="Normal 8 3 4 4 5" xfId="18759" xr:uid="{00000000-0005-0000-0000-000067AD0000}"/>
    <cellStyle name="Normal 8 3 4 5" xfId="5310" xr:uid="{00000000-0005-0000-0000-000068AD0000}"/>
    <cellStyle name="Normal 8 3 4 5 2" xfId="15362" xr:uid="{00000000-0005-0000-0000-000069AD0000}"/>
    <cellStyle name="Normal 8 3 4 5 2 2" xfId="45684" xr:uid="{00000000-0005-0000-0000-00006AAD0000}"/>
    <cellStyle name="Normal 8 3 4 5 2 3" xfId="30460" xr:uid="{00000000-0005-0000-0000-00006BAD0000}"/>
    <cellStyle name="Normal 8 3 4 5 3" xfId="10342" xr:uid="{00000000-0005-0000-0000-00006CAD0000}"/>
    <cellStyle name="Normal 8 3 4 5 3 2" xfId="40667" xr:uid="{00000000-0005-0000-0000-00006DAD0000}"/>
    <cellStyle name="Normal 8 3 4 5 3 3" xfId="25443" xr:uid="{00000000-0005-0000-0000-00006EAD0000}"/>
    <cellStyle name="Normal 8 3 4 5 4" xfId="35654" xr:uid="{00000000-0005-0000-0000-00006FAD0000}"/>
    <cellStyle name="Normal 8 3 4 5 5" xfId="20430" xr:uid="{00000000-0005-0000-0000-000070AD0000}"/>
    <cellStyle name="Normal 8 3 4 6" xfId="12020" xr:uid="{00000000-0005-0000-0000-000071AD0000}"/>
    <cellStyle name="Normal 8 3 4 6 2" xfId="42342" xr:uid="{00000000-0005-0000-0000-000072AD0000}"/>
    <cellStyle name="Normal 8 3 4 6 3" xfId="27118" xr:uid="{00000000-0005-0000-0000-000073AD0000}"/>
    <cellStyle name="Normal 8 3 4 7" xfId="6999" xr:uid="{00000000-0005-0000-0000-000074AD0000}"/>
    <cellStyle name="Normal 8 3 4 7 2" xfId="37325" xr:uid="{00000000-0005-0000-0000-000075AD0000}"/>
    <cellStyle name="Normal 8 3 4 7 3" xfId="22101" xr:uid="{00000000-0005-0000-0000-000076AD0000}"/>
    <cellStyle name="Normal 8 3 4 8" xfId="32313" xr:uid="{00000000-0005-0000-0000-000077AD0000}"/>
    <cellStyle name="Normal 8 3 4 9" xfId="17088" xr:uid="{00000000-0005-0000-0000-000078AD0000}"/>
    <cellStyle name="Normal 8 3 5" xfId="2133" xr:uid="{00000000-0005-0000-0000-000079AD0000}"/>
    <cellStyle name="Normal 8 3 5 2" xfId="2974" xr:uid="{00000000-0005-0000-0000-00007AAD0000}"/>
    <cellStyle name="Normal 8 3 5 2 2" xfId="4664" xr:uid="{00000000-0005-0000-0000-00007BAD0000}"/>
    <cellStyle name="Normal 8 3 5 2 2 2" xfId="14737" xr:uid="{00000000-0005-0000-0000-00007CAD0000}"/>
    <cellStyle name="Normal 8 3 5 2 2 2 2" xfId="45059" xr:uid="{00000000-0005-0000-0000-00007DAD0000}"/>
    <cellStyle name="Normal 8 3 5 2 2 2 3" xfId="29835" xr:uid="{00000000-0005-0000-0000-00007EAD0000}"/>
    <cellStyle name="Normal 8 3 5 2 2 3" xfId="9717" xr:uid="{00000000-0005-0000-0000-00007FAD0000}"/>
    <cellStyle name="Normal 8 3 5 2 2 3 2" xfId="40042" xr:uid="{00000000-0005-0000-0000-000080AD0000}"/>
    <cellStyle name="Normal 8 3 5 2 2 3 3" xfId="24818" xr:uid="{00000000-0005-0000-0000-000081AD0000}"/>
    <cellStyle name="Normal 8 3 5 2 2 4" xfId="35029" xr:uid="{00000000-0005-0000-0000-000082AD0000}"/>
    <cellStyle name="Normal 8 3 5 2 2 5" xfId="19805" xr:uid="{00000000-0005-0000-0000-000083AD0000}"/>
    <cellStyle name="Normal 8 3 5 2 3" xfId="6356" xr:uid="{00000000-0005-0000-0000-000084AD0000}"/>
    <cellStyle name="Normal 8 3 5 2 3 2" xfId="16408" xr:uid="{00000000-0005-0000-0000-000085AD0000}"/>
    <cellStyle name="Normal 8 3 5 2 3 2 2" xfId="46730" xr:uid="{00000000-0005-0000-0000-000086AD0000}"/>
    <cellStyle name="Normal 8 3 5 2 3 2 3" xfId="31506" xr:uid="{00000000-0005-0000-0000-000087AD0000}"/>
    <cellStyle name="Normal 8 3 5 2 3 3" xfId="11388" xr:uid="{00000000-0005-0000-0000-000088AD0000}"/>
    <cellStyle name="Normal 8 3 5 2 3 3 2" xfId="41713" xr:uid="{00000000-0005-0000-0000-000089AD0000}"/>
    <cellStyle name="Normal 8 3 5 2 3 3 3" xfId="26489" xr:uid="{00000000-0005-0000-0000-00008AAD0000}"/>
    <cellStyle name="Normal 8 3 5 2 3 4" xfId="36700" xr:uid="{00000000-0005-0000-0000-00008BAD0000}"/>
    <cellStyle name="Normal 8 3 5 2 3 5" xfId="21476" xr:uid="{00000000-0005-0000-0000-00008CAD0000}"/>
    <cellStyle name="Normal 8 3 5 2 4" xfId="13066" xr:uid="{00000000-0005-0000-0000-00008DAD0000}"/>
    <cellStyle name="Normal 8 3 5 2 4 2" xfId="43388" xr:uid="{00000000-0005-0000-0000-00008EAD0000}"/>
    <cellStyle name="Normal 8 3 5 2 4 3" xfId="28164" xr:uid="{00000000-0005-0000-0000-00008FAD0000}"/>
    <cellStyle name="Normal 8 3 5 2 5" xfId="8045" xr:uid="{00000000-0005-0000-0000-000090AD0000}"/>
    <cellStyle name="Normal 8 3 5 2 5 2" xfId="38371" xr:uid="{00000000-0005-0000-0000-000091AD0000}"/>
    <cellStyle name="Normal 8 3 5 2 5 3" xfId="23147" xr:uid="{00000000-0005-0000-0000-000092AD0000}"/>
    <cellStyle name="Normal 8 3 5 2 6" xfId="33359" xr:uid="{00000000-0005-0000-0000-000093AD0000}"/>
    <cellStyle name="Normal 8 3 5 2 7" xfId="18134" xr:uid="{00000000-0005-0000-0000-000094AD0000}"/>
    <cellStyle name="Normal 8 3 5 3" xfId="3827" xr:uid="{00000000-0005-0000-0000-000095AD0000}"/>
    <cellStyle name="Normal 8 3 5 3 2" xfId="13901" xr:uid="{00000000-0005-0000-0000-000096AD0000}"/>
    <cellStyle name="Normal 8 3 5 3 2 2" xfId="44223" xr:uid="{00000000-0005-0000-0000-000097AD0000}"/>
    <cellStyle name="Normal 8 3 5 3 2 3" xfId="28999" xr:uid="{00000000-0005-0000-0000-000098AD0000}"/>
    <cellStyle name="Normal 8 3 5 3 3" xfId="8881" xr:uid="{00000000-0005-0000-0000-000099AD0000}"/>
    <cellStyle name="Normal 8 3 5 3 3 2" xfId="39206" xr:uid="{00000000-0005-0000-0000-00009AAD0000}"/>
    <cellStyle name="Normal 8 3 5 3 3 3" xfId="23982" xr:uid="{00000000-0005-0000-0000-00009BAD0000}"/>
    <cellStyle name="Normal 8 3 5 3 4" xfId="34193" xr:uid="{00000000-0005-0000-0000-00009CAD0000}"/>
    <cellStyle name="Normal 8 3 5 3 5" xfId="18969" xr:uid="{00000000-0005-0000-0000-00009DAD0000}"/>
    <cellStyle name="Normal 8 3 5 4" xfId="5520" xr:uid="{00000000-0005-0000-0000-00009EAD0000}"/>
    <cellStyle name="Normal 8 3 5 4 2" xfId="15572" xr:uid="{00000000-0005-0000-0000-00009FAD0000}"/>
    <cellStyle name="Normal 8 3 5 4 2 2" xfId="45894" xr:uid="{00000000-0005-0000-0000-0000A0AD0000}"/>
    <cellStyle name="Normal 8 3 5 4 2 3" xfId="30670" xr:uid="{00000000-0005-0000-0000-0000A1AD0000}"/>
    <cellStyle name="Normal 8 3 5 4 3" xfId="10552" xr:uid="{00000000-0005-0000-0000-0000A2AD0000}"/>
    <cellStyle name="Normal 8 3 5 4 3 2" xfId="40877" xr:uid="{00000000-0005-0000-0000-0000A3AD0000}"/>
    <cellStyle name="Normal 8 3 5 4 3 3" xfId="25653" xr:uid="{00000000-0005-0000-0000-0000A4AD0000}"/>
    <cellStyle name="Normal 8 3 5 4 4" xfId="35864" xr:uid="{00000000-0005-0000-0000-0000A5AD0000}"/>
    <cellStyle name="Normal 8 3 5 4 5" xfId="20640" xr:uid="{00000000-0005-0000-0000-0000A6AD0000}"/>
    <cellStyle name="Normal 8 3 5 5" xfId="12230" xr:uid="{00000000-0005-0000-0000-0000A7AD0000}"/>
    <cellStyle name="Normal 8 3 5 5 2" xfId="42552" xr:uid="{00000000-0005-0000-0000-0000A8AD0000}"/>
    <cellStyle name="Normal 8 3 5 5 3" xfId="27328" xr:uid="{00000000-0005-0000-0000-0000A9AD0000}"/>
    <cellStyle name="Normal 8 3 5 6" xfId="7209" xr:uid="{00000000-0005-0000-0000-0000AAAD0000}"/>
    <cellStyle name="Normal 8 3 5 6 2" xfId="37535" xr:uid="{00000000-0005-0000-0000-0000ABAD0000}"/>
    <cellStyle name="Normal 8 3 5 6 3" xfId="22311" xr:uid="{00000000-0005-0000-0000-0000ACAD0000}"/>
    <cellStyle name="Normal 8 3 5 7" xfId="32523" xr:uid="{00000000-0005-0000-0000-0000ADAD0000}"/>
    <cellStyle name="Normal 8 3 5 8" xfId="17298" xr:uid="{00000000-0005-0000-0000-0000AEAD0000}"/>
    <cellStyle name="Normal 8 3 6" xfId="2554" xr:uid="{00000000-0005-0000-0000-0000AFAD0000}"/>
    <cellStyle name="Normal 8 3 6 2" xfId="4246" xr:uid="{00000000-0005-0000-0000-0000B0AD0000}"/>
    <cellStyle name="Normal 8 3 6 2 2" xfId="14319" xr:uid="{00000000-0005-0000-0000-0000B1AD0000}"/>
    <cellStyle name="Normal 8 3 6 2 2 2" xfId="44641" xr:uid="{00000000-0005-0000-0000-0000B2AD0000}"/>
    <cellStyle name="Normal 8 3 6 2 2 3" xfId="29417" xr:uid="{00000000-0005-0000-0000-0000B3AD0000}"/>
    <cellStyle name="Normal 8 3 6 2 3" xfId="9299" xr:uid="{00000000-0005-0000-0000-0000B4AD0000}"/>
    <cellStyle name="Normal 8 3 6 2 3 2" xfId="39624" xr:uid="{00000000-0005-0000-0000-0000B5AD0000}"/>
    <cellStyle name="Normal 8 3 6 2 3 3" xfId="24400" xr:uid="{00000000-0005-0000-0000-0000B6AD0000}"/>
    <cellStyle name="Normal 8 3 6 2 4" xfId="34611" xr:uid="{00000000-0005-0000-0000-0000B7AD0000}"/>
    <cellStyle name="Normal 8 3 6 2 5" xfId="19387" xr:uid="{00000000-0005-0000-0000-0000B8AD0000}"/>
    <cellStyle name="Normal 8 3 6 3" xfId="5938" xr:uid="{00000000-0005-0000-0000-0000B9AD0000}"/>
    <cellStyle name="Normal 8 3 6 3 2" xfId="15990" xr:uid="{00000000-0005-0000-0000-0000BAAD0000}"/>
    <cellStyle name="Normal 8 3 6 3 2 2" xfId="46312" xr:uid="{00000000-0005-0000-0000-0000BBAD0000}"/>
    <cellStyle name="Normal 8 3 6 3 2 3" xfId="31088" xr:uid="{00000000-0005-0000-0000-0000BCAD0000}"/>
    <cellStyle name="Normal 8 3 6 3 3" xfId="10970" xr:uid="{00000000-0005-0000-0000-0000BDAD0000}"/>
    <cellStyle name="Normal 8 3 6 3 3 2" xfId="41295" xr:uid="{00000000-0005-0000-0000-0000BEAD0000}"/>
    <cellStyle name="Normal 8 3 6 3 3 3" xfId="26071" xr:uid="{00000000-0005-0000-0000-0000BFAD0000}"/>
    <cellStyle name="Normal 8 3 6 3 4" xfId="36282" xr:uid="{00000000-0005-0000-0000-0000C0AD0000}"/>
    <cellStyle name="Normal 8 3 6 3 5" xfId="21058" xr:uid="{00000000-0005-0000-0000-0000C1AD0000}"/>
    <cellStyle name="Normal 8 3 6 4" xfId="12648" xr:uid="{00000000-0005-0000-0000-0000C2AD0000}"/>
    <cellStyle name="Normal 8 3 6 4 2" xfId="42970" xr:uid="{00000000-0005-0000-0000-0000C3AD0000}"/>
    <cellStyle name="Normal 8 3 6 4 3" xfId="27746" xr:uid="{00000000-0005-0000-0000-0000C4AD0000}"/>
    <cellStyle name="Normal 8 3 6 5" xfId="7627" xr:uid="{00000000-0005-0000-0000-0000C5AD0000}"/>
    <cellStyle name="Normal 8 3 6 5 2" xfId="37953" xr:uid="{00000000-0005-0000-0000-0000C6AD0000}"/>
    <cellStyle name="Normal 8 3 6 5 3" xfId="22729" xr:uid="{00000000-0005-0000-0000-0000C7AD0000}"/>
    <cellStyle name="Normal 8 3 6 6" xfId="32941" xr:uid="{00000000-0005-0000-0000-0000C8AD0000}"/>
    <cellStyle name="Normal 8 3 6 7" xfId="17716" xr:uid="{00000000-0005-0000-0000-0000C9AD0000}"/>
    <cellStyle name="Normal 8 3 7" xfId="3406" xr:uid="{00000000-0005-0000-0000-0000CAAD0000}"/>
    <cellStyle name="Normal 8 3 7 2" xfId="13483" xr:uid="{00000000-0005-0000-0000-0000CBAD0000}"/>
    <cellStyle name="Normal 8 3 7 2 2" xfId="43805" xr:uid="{00000000-0005-0000-0000-0000CCAD0000}"/>
    <cellStyle name="Normal 8 3 7 2 3" xfId="28581" xr:uid="{00000000-0005-0000-0000-0000CDAD0000}"/>
    <cellStyle name="Normal 8 3 7 3" xfId="8463" xr:uid="{00000000-0005-0000-0000-0000CEAD0000}"/>
    <cellStyle name="Normal 8 3 7 3 2" xfId="38788" xr:uid="{00000000-0005-0000-0000-0000CFAD0000}"/>
    <cellStyle name="Normal 8 3 7 3 3" xfId="23564" xr:uid="{00000000-0005-0000-0000-0000D0AD0000}"/>
    <cellStyle name="Normal 8 3 7 4" xfId="33775" xr:uid="{00000000-0005-0000-0000-0000D1AD0000}"/>
    <cellStyle name="Normal 8 3 7 5" xfId="18551" xr:uid="{00000000-0005-0000-0000-0000D2AD0000}"/>
    <cellStyle name="Normal 8 3 8" xfId="5100" xr:uid="{00000000-0005-0000-0000-0000D3AD0000}"/>
    <cellStyle name="Normal 8 3 8 2" xfId="15154" xr:uid="{00000000-0005-0000-0000-0000D4AD0000}"/>
    <cellStyle name="Normal 8 3 8 2 2" xfId="45476" xr:uid="{00000000-0005-0000-0000-0000D5AD0000}"/>
    <cellStyle name="Normal 8 3 8 2 3" xfId="30252" xr:uid="{00000000-0005-0000-0000-0000D6AD0000}"/>
    <cellStyle name="Normal 8 3 8 3" xfId="10134" xr:uid="{00000000-0005-0000-0000-0000D7AD0000}"/>
    <cellStyle name="Normal 8 3 8 3 2" xfId="40459" xr:uid="{00000000-0005-0000-0000-0000D8AD0000}"/>
    <cellStyle name="Normal 8 3 8 3 3" xfId="25235" xr:uid="{00000000-0005-0000-0000-0000D9AD0000}"/>
    <cellStyle name="Normal 8 3 8 4" xfId="35446" xr:uid="{00000000-0005-0000-0000-0000DAAD0000}"/>
    <cellStyle name="Normal 8 3 8 5" xfId="20222" xr:uid="{00000000-0005-0000-0000-0000DBAD0000}"/>
    <cellStyle name="Normal 8 3 9" xfId="11810" xr:uid="{00000000-0005-0000-0000-0000DCAD0000}"/>
    <cellStyle name="Normal 8 3 9 2" xfId="42134" xr:uid="{00000000-0005-0000-0000-0000DDAD0000}"/>
    <cellStyle name="Normal 8 3 9 3" xfId="26910" xr:uid="{00000000-0005-0000-0000-0000DEAD0000}"/>
    <cellStyle name="Normal 8 4" xfId="513" xr:uid="{00000000-0005-0000-0000-0000DFAD0000}"/>
    <cellStyle name="Normal 8 5" xfId="31969" xr:uid="{00000000-0005-0000-0000-0000E0AD0000}"/>
    <cellStyle name="Normal 8 6" xfId="973" xr:uid="{00000000-0005-0000-0000-0000E1AD0000}"/>
    <cellStyle name="Normal 8 7" xfId="412" xr:uid="{00000000-0005-0000-0000-0000E2AD0000}"/>
    <cellStyle name="Normal 80" xfId="1098" xr:uid="{00000000-0005-0000-0000-0000E3AD0000}"/>
    <cellStyle name="Normal 80 10" xfId="6740" xr:uid="{00000000-0005-0000-0000-0000E4AD0000}"/>
    <cellStyle name="Normal 80 10 2" xfId="37069" xr:uid="{00000000-0005-0000-0000-0000E5AD0000}"/>
    <cellStyle name="Normal 80 10 3" xfId="21845" xr:uid="{00000000-0005-0000-0000-0000E6AD0000}"/>
    <cellStyle name="Normal 80 11" xfId="32060" xr:uid="{00000000-0005-0000-0000-0000E7AD0000}"/>
    <cellStyle name="Normal 80 12" xfId="16830" xr:uid="{00000000-0005-0000-0000-0000E8AD0000}"/>
    <cellStyle name="Normal 80 13" xfId="47323" xr:uid="{00000000-0005-0000-0000-0000E9AD0000}"/>
    <cellStyle name="Normal 80 2" xfId="1704" xr:uid="{00000000-0005-0000-0000-0000EAAD0000}"/>
    <cellStyle name="Normal 80 2 10" xfId="32113" xr:uid="{00000000-0005-0000-0000-0000EBAD0000}"/>
    <cellStyle name="Normal 80 2 11" xfId="16884" xr:uid="{00000000-0005-0000-0000-0000ECAD0000}"/>
    <cellStyle name="Normal 80 2 2" xfId="1813" xr:uid="{00000000-0005-0000-0000-0000EDAD0000}"/>
    <cellStyle name="Normal 80 2 2 10" xfId="16988" xr:uid="{00000000-0005-0000-0000-0000EEAD0000}"/>
    <cellStyle name="Normal 80 2 2 2" xfId="2030" xr:uid="{00000000-0005-0000-0000-0000EFAD0000}"/>
    <cellStyle name="Normal 80 2 2 2 2" xfId="2451" xr:uid="{00000000-0005-0000-0000-0000F0AD0000}"/>
    <cellStyle name="Normal 80 2 2 2 2 2" xfId="3290" xr:uid="{00000000-0005-0000-0000-0000F1AD0000}"/>
    <cellStyle name="Normal 80 2 2 2 2 2 2" xfId="4980" xr:uid="{00000000-0005-0000-0000-0000F2AD0000}"/>
    <cellStyle name="Normal 80 2 2 2 2 2 2 2" xfId="15053" xr:uid="{00000000-0005-0000-0000-0000F3AD0000}"/>
    <cellStyle name="Normal 80 2 2 2 2 2 2 2 2" xfId="45375" xr:uid="{00000000-0005-0000-0000-0000F4AD0000}"/>
    <cellStyle name="Normal 80 2 2 2 2 2 2 2 3" xfId="30151" xr:uid="{00000000-0005-0000-0000-0000F5AD0000}"/>
    <cellStyle name="Normal 80 2 2 2 2 2 2 3" xfId="10033" xr:uid="{00000000-0005-0000-0000-0000F6AD0000}"/>
    <cellStyle name="Normal 80 2 2 2 2 2 2 3 2" xfId="40358" xr:uid="{00000000-0005-0000-0000-0000F7AD0000}"/>
    <cellStyle name="Normal 80 2 2 2 2 2 2 3 3" xfId="25134" xr:uid="{00000000-0005-0000-0000-0000F8AD0000}"/>
    <cellStyle name="Normal 80 2 2 2 2 2 2 4" xfId="35345" xr:uid="{00000000-0005-0000-0000-0000F9AD0000}"/>
    <cellStyle name="Normal 80 2 2 2 2 2 2 5" xfId="20121" xr:uid="{00000000-0005-0000-0000-0000FAAD0000}"/>
    <cellStyle name="Normal 80 2 2 2 2 2 3" xfId="6672" xr:uid="{00000000-0005-0000-0000-0000FBAD0000}"/>
    <cellStyle name="Normal 80 2 2 2 2 2 3 2" xfId="16724" xr:uid="{00000000-0005-0000-0000-0000FCAD0000}"/>
    <cellStyle name="Normal 80 2 2 2 2 2 3 2 2" xfId="47046" xr:uid="{00000000-0005-0000-0000-0000FDAD0000}"/>
    <cellStyle name="Normal 80 2 2 2 2 2 3 2 3" xfId="31822" xr:uid="{00000000-0005-0000-0000-0000FEAD0000}"/>
    <cellStyle name="Normal 80 2 2 2 2 2 3 3" xfId="11704" xr:uid="{00000000-0005-0000-0000-0000FFAD0000}"/>
    <cellStyle name="Normal 80 2 2 2 2 2 3 3 2" xfId="42029" xr:uid="{00000000-0005-0000-0000-000000AE0000}"/>
    <cellStyle name="Normal 80 2 2 2 2 2 3 3 3" xfId="26805" xr:uid="{00000000-0005-0000-0000-000001AE0000}"/>
    <cellStyle name="Normal 80 2 2 2 2 2 3 4" xfId="37016" xr:uid="{00000000-0005-0000-0000-000002AE0000}"/>
    <cellStyle name="Normal 80 2 2 2 2 2 3 5" xfId="21792" xr:uid="{00000000-0005-0000-0000-000003AE0000}"/>
    <cellStyle name="Normal 80 2 2 2 2 2 4" xfId="13382" xr:uid="{00000000-0005-0000-0000-000004AE0000}"/>
    <cellStyle name="Normal 80 2 2 2 2 2 4 2" xfId="43704" xr:uid="{00000000-0005-0000-0000-000005AE0000}"/>
    <cellStyle name="Normal 80 2 2 2 2 2 4 3" xfId="28480" xr:uid="{00000000-0005-0000-0000-000006AE0000}"/>
    <cellStyle name="Normal 80 2 2 2 2 2 5" xfId="8361" xr:uid="{00000000-0005-0000-0000-000007AE0000}"/>
    <cellStyle name="Normal 80 2 2 2 2 2 5 2" xfId="38687" xr:uid="{00000000-0005-0000-0000-000008AE0000}"/>
    <cellStyle name="Normal 80 2 2 2 2 2 5 3" xfId="23463" xr:uid="{00000000-0005-0000-0000-000009AE0000}"/>
    <cellStyle name="Normal 80 2 2 2 2 2 6" xfId="33675" xr:uid="{00000000-0005-0000-0000-00000AAE0000}"/>
    <cellStyle name="Normal 80 2 2 2 2 2 7" xfId="18450" xr:uid="{00000000-0005-0000-0000-00000BAE0000}"/>
    <cellStyle name="Normal 80 2 2 2 2 3" xfId="4143" xr:uid="{00000000-0005-0000-0000-00000CAE0000}"/>
    <cellStyle name="Normal 80 2 2 2 2 3 2" xfId="14217" xr:uid="{00000000-0005-0000-0000-00000DAE0000}"/>
    <cellStyle name="Normal 80 2 2 2 2 3 2 2" xfId="44539" xr:uid="{00000000-0005-0000-0000-00000EAE0000}"/>
    <cellStyle name="Normal 80 2 2 2 2 3 2 3" xfId="29315" xr:uid="{00000000-0005-0000-0000-00000FAE0000}"/>
    <cellStyle name="Normal 80 2 2 2 2 3 3" xfId="9197" xr:uid="{00000000-0005-0000-0000-000010AE0000}"/>
    <cellStyle name="Normal 80 2 2 2 2 3 3 2" xfId="39522" xr:uid="{00000000-0005-0000-0000-000011AE0000}"/>
    <cellStyle name="Normal 80 2 2 2 2 3 3 3" xfId="24298" xr:uid="{00000000-0005-0000-0000-000012AE0000}"/>
    <cellStyle name="Normal 80 2 2 2 2 3 4" xfId="34509" xr:uid="{00000000-0005-0000-0000-000013AE0000}"/>
    <cellStyle name="Normal 80 2 2 2 2 3 5" xfId="19285" xr:uid="{00000000-0005-0000-0000-000014AE0000}"/>
    <cellStyle name="Normal 80 2 2 2 2 4" xfId="5836" xr:uid="{00000000-0005-0000-0000-000015AE0000}"/>
    <cellStyle name="Normal 80 2 2 2 2 4 2" xfId="15888" xr:uid="{00000000-0005-0000-0000-000016AE0000}"/>
    <cellStyle name="Normal 80 2 2 2 2 4 2 2" xfId="46210" xr:uid="{00000000-0005-0000-0000-000017AE0000}"/>
    <cellStyle name="Normal 80 2 2 2 2 4 2 3" xfId="30986" xr:uid="{00000000-0005-0000-0000-000018AE0000}"/>
    <cellStyle name="Normal 80 2 2 2 2 4 3" xfId="10868" xr:uid="{00000000-0005-0000-0000-000019AE0000}"/>
    <cellStyle name="Normal 80 2 2 2 2 4 3 2" xfId="41193" xr:uid="{00000000-0005-0000-0000-00001AAE0000}"/>
    <cellStyle name="Normal 80 2 2 2 2 4 3 3" xfId="25969" xr:uid="{00000000-0005-0000-0000-00001BAE0000}"/>
    <cellStyle name="Normal 80 2 2 2 2 4 4" xfId="36180" xr:uid="{00000000-0005-0000-0000-00001CAE0000}"/>
    <cellStyle name="Normal 80 2 2 2 2 4 5" xfId="20956" xr:uid="{00000000-0005-0000-0000-00001DAE0000}"/>
    <cellStyle name="Normal 80 2 2 2 2 5" xfId="12546" xr:uid="{00000000-0005-0000-0000-00001EAE0000}"/>
    <cellStyle name="Normal 80 2 2 2 2 5 2" xfId="42868" xr:uid="{00000000-0005-0000-0000-00001FAE0000}"/>
    <cellStyle name="Normal 80 2 2 2 2 5 3" xfId="27644" xr:uid="{00000000-0005-0000-0000-000020AE0000}"/>
    <cellStyle name="Normal 80 2 2 2 2 6" xfId="7525" xr:uid="{00000000-0005-0000-0000-000021AE0000}"/>
    <cellStyle name="Normal 80 2 2 2 2 6 2" xfId="37851" xr:uid="{00000000-0005-0000-0000-000022AE0000}"/>
    <cellStyle name="Normal 80 2 2 2 2 6 3" xfId="22627" xr:uid="{00000000-0005-0000-0000-000023AE0000}"/>
    <cellStyle name="Normal 80 2 2 2 2 7" xfId="32839" xr:uid="{00000000-0005-0000-0000-000024AE0000}"/>
    <cellStyle name="Normal 80 2 2 2 2 8" xfId="17614" xr:uid="{00000000-0005-0000-0000-000025AE0000}"/>
    <cellStyle name="Normal 80 2 2 2 3" xfId="2872" xr:uid="{00000000-0005-0000-0000-000026AE0000}"/>
    <cellStyle name="Normal 80 2 2 2 3 2" xfId="4562" xr:uid="{00000000-0005-0000-0000-000027AE0000}"/>
    <cellStyle name="Normal 80 2 2 2 3 2 2" xfId="14635" xr:uid="{00000000-0005-0000-0000-000028AE0000}"/>
    <cellStyle name="Normal 80 2 2 2 3 2 2 2" xfId="44957" xr:uid="{00000000-0005-0000-0000-000029AE0000}"/>
    <cellStyle name="Normal 80 2 2 2 3 2 2 3" xfId="29733" xr:uid="{00000000-0005-0000-0000-00002AAE0000}"/>
    <cellStyle name="Normal 80 2 2 2 3 2 3" xfId="9615" xr:uid="{00000000-0005-0000-0000-00002BAE0000}"/>
    <cellStyle name="Normal 80 2 2 2 3 2 3 2" xfId="39940" xr:uid="{00000000-0005-0000-0000-00002CAE0000}"/>
    <cellStyle name="Normal 80 2 2 2 3 2 3 3" xfId="24716" xr:uid="{00000000-0005-0000-0000-00002DAE0000}"/>
    <cellStyle name="Normal 80 2 2 2 3 2 4" xfId="34927" xr:uid="{00000000-0005-0000-0000-00002EAE0000}"/>
    <cellStyle name="Normal 80 2 2 2 3 2 5" xfId="19703" xr:uid="{00000000-0005-0000-0000-00002FAE0000}"/>
    <cellStyle name="Normal 80 2 2 2 3 3" xfId="6254" xr:uid="{00000000-0005-0000-0000-000030AE0000}"/>
    <cellStyle name="Normal 80 2 2 2 3 3 2" xfId="16306" xr:uid="{00000000-0005-0000-0000-000031AE0000}"/>
    <cellStyle name="Normal 80 2 2 2 3 3 2 2" xfId="46628" xr:uid="{00000000-0005-0000-0000-000032AE0000}"/>
    <cellStyle name="Normal 80 2 2 2 3 3 2 3" xfId="31404" xr:uid="{00000000-0005-0000-0000-000033AE0000}"/>
    <cellStyle name="Normal 80 2 2 2 3 3 3" xfId="11286" xr:uid="{00000000-0005-0000-0000-000034AE0000}"/>
    <cellStyle name="Normal 80 2 2 2 3 3 3 2" xfId="41611" xr:uid="{00000000-0005-0000-0000-000035AE0000}"/>
    <cellStyle name="Normal 80 2 2 2 3 3 3 3" xfId="26387" xr:uid="{00000000-0005-0000-0000-000036AE0000}"/>
    <cellStyle name="Normal 80 2 2 2 3 3 4" xfId="36598" xr:uid="{00000000-0005-0000-0000-000037AE0000}"/>
    <cellStyle name="Normal 80 2 2 2 3 3 5" xfId="21374" xr:uid="{00000000-0005-0000-0000-000038AE0000}"/>
    <cellStyle name="Normal 80 2 2 2 3 4" xfId="12964" xr:uid="{00000000-0005-0000-0000-000039AE0000}"/>
    <cellStyle name="Normal 80 2 2 2 3 4 2" xfId="43286" xr:uid="{00000000-0005-0000-0000-00003AAE0000}"/>
    <cellStyle name="Normal 80 2 2 2 3 4 3" xfId="28062" xr:uid="{00000000-0005-0000-0000-00003BAE0000}"/>
    <cellStyle name="Normal 80 2 2 2 3 5" xfId="7943" xr:uid="{00000000-0005-0000-0000-00003CAE0000}"/>
    <cellStyle name="Normal 80 2 2 2 3 5 2" xfId="38269" xr:uid="{00000000-0005-0000-0000-00003DAE0000}"/>
    <cellStyle name="Normal 80 2 2 2 3 5 3" xfId="23045" xr:uid="{00000000-0005-0000-0000-00003EAE0000}"/>
    <cellStyle name="Normal 80 2 2 2 3 6" xfId="33257" xr:uid="{00000000-0005-0000-0000-00003FAE0000}"/>
    <cellStyle name="Normal 80 2 2 2 3 7" xfId="18032" xr:uid="{00000000-0005-0000-0000-000040AE0000}"/>
    <cellStyle name="Normal 80 2 2 2 4" xfId="3725" xr:uid="{00000000-0005-0000-0000-000041AE0000}"/>
    <cellStyle name="Normal 80 2 2 2 4 2" xfId="13799" xr:uid="{00000000-0005-0000-0000-000042AE0000}"/>
    <cellStyle name="Normal 80 2 2 2 4 2 2" xfId="44121" xr:uid="{00000000-0005-0000-0000-000043AE0000}"/>
    <cellStyle name="Normal 80 2 2 2 4 2 3" xfId="28897" xr:uid="{00000000-0005-0000-0000-000044AE0000}"/>
    <cellStyle name="Normal 80 2 2 2 4 3" xfId="8779" xr:uid="{00000000-0005-0000-0000-000045AE0000}"/>
    <cellStyle name="Normal 80 2 2 2 4 3 2" xfId="39104" xr:uid="{00000000-0005-0000-0000-000046AE0000}"/>
    <cellStyle name="Normal 80 2 2 2 4 3 3" xfId="23880" xr:uid="{00000000-0005-0000-0000-000047AE0000}"/>
    <cellStyle name="Normal 80 2 2 2 4 4" xfId="34091" xr:uid="{00000000-0005-0000-0000-000048AE0000}"/>
    <cellStyle name="Normal 80 2 2 2 4 5" xfId="18867" xr:uid="{00000000-0005-0000-0000-000049AE0000}"/>
    <cellStyle name="Normal 80 2 2 2 5" xfId="5418" xr:uid="{00000000-0005-0000-0000-00004AAE0000}"/>
    <cellStyle name="Normal 80 2 2 2 5 2" xfId="15470" xr:uid="{00000000-0005-0000-0000-00004BAE0000}"/>
    <cellStyle name="Normal 80 2 2 2 5 2 2" xfId="45792" xr:uid="{00000000-0005-0000-0000-00004CAE0000}"/>
    <cellStyle name="Normal 80 2 2 2 5 2 3" xfId="30568" xr:uid="{00000000-0005-0000-0000-00004DAE0000}"/>
    <cellStyle name="Normal 80 2 2 2 5 3" xfId="10450" xr:uid="{00000000-0005-0000-0000-00004EAE0000}"/>
    <cellStyle name="Normal 80 2 2 2 5 3 2" xfId="40775" xr:uid="{00000000-0005-0000-0000-00004FAE0000}"/>
    <cellStyle name="Normal 80 2 2 2 5 3 3" xfId="25551" xr:uid="{00000000-0005-0000-0000-000050AE0000}"/>
    <cellStyle name="Normal 80 2 2 2 5 4" xfId="35762" xr:uid="{00000000-0005-0000-0000-000051AE0000}"/>
    <cellStyle name="Normal 80 2 2 2 5 5" xfId="20538" xr:uid="{00000000-0005-0000-0000-000052AE0000}"/>
    <cellStyle name="Normal 80 2 2 2 6" xfId="12128" xr:uid="{00000000-0005-0000-0000-000053AE0000}"/>
    <cellStyle name="Normal 80 2 2 2 6 2" xfId="42450" xr:uid="{00000000-0005-0000-0000-000054AE0000}"/>
    <cellStyle name="Normal 80 2 2 2 6 3" xfId="27226" xr:uid="{00000000-0005-0000-0000-000055AE0000}"/>
    <cellStyle name="Normal 80 2 2 2 7" xfId="7107" xr:uid="{00000000-0005-0000-0000-000056AE0000}"/>
    <cellStyle name="Normal 80 2 2 2 7 2" xfId="37433" xr:uid="{00000000-0005-0000-0000-000057AE0000}"/>
    <cellStyle name="Normal 80 2 2 2 7 3" xfId="22209" xr:uid="{00000000-0005-0000-0000-000058AE0000}"/>
    <cellStyle name="Normal 80 2 2 2 8" xfId="32421" xr:uid="{00000000-0005-0000-0000-000059AE0000}"/>
    <cellStyle name="Normal 80 2 2 2 9" xfId="17196" xr:uid="{00000000-0005-0000-0000-00005AAE0000}"/>
    <cellStyle name="Normal 80 2 2 3" xfId="2243" xr:uid="{00000000-0005-0000-0000-00005BAE0000}"/>
    <cellStyle name="Normal 80 2 2 3 2" xfId="3082" xr:uid="{00000000-0005-0000-0000-00005CAE0000}"/>
    <cellStyle name="Normal 80 2 2 3 2 2" xfId="4772" xr:uid="{00000000-0005-0000-0000-00005DAE0000}"/>
    <cellStyle name="Normal 80 2 2 3 2 2 2" xfId="14845" xr:uid="{00000000-0005-0000-0000-00005EAE0000}"/>
    <cellStyle name="Normal 80 2 2 3 2 2 2 2" xfId="45167" xr:uid="{00000000-0005-0000-0000-00005FAE0000}"/>
    <cellStyle name="Normal 80 2 2 3 2 2 2 3" xfId="29943" xr:uid="{00000000-0005-0000-0000-000060AE0000}"/>
    <cellStyle name="Normal 80 2 2 3 2 2 3" xfId="9825" xr:uid="{00000000-0005-0000-0000-000061AE0000}"/>
    <cellStyle name="Normal 80 2 2 3 2 2 3 2" xfId="40150" xr:uid="{00000000-0005-0000-0000-000062AE0000}"/>
    <cellStyle name="Normal 80 2 2 3 2 2 3 3" xfId="24926" xr:uid="{00000000-0005-0000-0000-000063AE0000}"/>
    <cellStyle name="Normal 80 2 2 3 2 2 4" xfId="35137" xr:uid="{00000000-0005-0000-0000-000064AE0000}"/>
    <cellStyle name="Normal 80 2 2 3 2 2 5" xfId="19913" xr:uid="{00000000-0005-0000-0000-000065AE0000}"/>
    <cellStyle name="Normal 80 2 2 3 2 3" xfId="6464" xr:uid="{00000000-0005-0000-0000-000066AE0000}"/>
    <cellStyle name="Normal 80 2 2 3 2 3 2" xfId="16516" xr:uid="{00000000-0005-0000-0000-000067AE0000}"/>
    <cellStyle name="Normal 80 2 2 3 2 3 2 2" xfId="46838" xr:uid="{00000000-0005-0000-0000-000068AE0000}"/>
    <cellStyle name="Normal 80 2 2 3 2 3 2 3" xfId="31614" xr:uid="{00000000-0005-0000-0000-000069AE0000}"/>
    <cellStyle name="Normal 80 2 2 3 2 3 3" xfId="11496" xr:uid="{00000000-0005-0000-0000-00006AAE0000}"/>
    <cellStyle name="Normal 80 2 2 3 2 3 3 2" xfId="41821" xr:uid="{00000000-0005-0000-0000-00006BAE0000}"/>
    <cellStyle name="Normal 80 2 2 3 2 3 3 3" xfId="26597" xr:uid="{00000000-0005-0000-0000-00006CAE0000}"/>
    <cellStyle name="Normal 80 2 2 3 2 3 4" xfId="36808" xr:uid="{00000000-0005-0000-0000-00006DAE0000}"/>
    <cellStyle name="Normal 80 2 2 3 2 3 5" xfId="21584" xr:uid="{00000000-0005-0000-0000-00006EAE0000}"/>
    <cellStyle name="Normal 80 2 2 3 2 4" xfId="13174" xr:uid="{00000000-0005-0000-0000-00006FAE0000}"/>
    <cellStyle name="Normal 80 2 2 3 2 4 2" xfId="43496" xr:uid="{00000000-0005-0000-0000-000070AE0000}"/>
    <cellStyle name="Normal 80 2 2 3 2 4 3" xfId="28272" xr:uid="{00000000-0005-0000-0000-000071AE0000}"/>
    <cellStyle name="Normal 80 2 2 3 2 5" xfId="8153" xr:uid="{00000000-0005-0000-0000-000072AE0000}"/>
    <cellStyle name="Normal 80 2 2 3 2 5 2" xfId="38479" xr:uid="{00000000-0005-0000-0000-000073AE0000}"/>
    <cellStyle name="Normal 80 2 2 3 2 5 3" xfId="23255" xr:uid="{00000000-0005-0000-0000-000074AE0000}"/>
    <cellStyle name="Normal 80 2 2 3 2 6" xfId="33467" xr:uid="{00000000-0005-0000-0000-000075AE0000}"/>
    <cellStyle name="Normal 80 2 2 3 2 7" xfId="18242" xr:uid="{00000000-0005-0000-0000-000076AE0000}"/>
    <cellStyle name="Normal 80 2 2 3 3" xfId="3935" xr:uid="{00000000-0005-0000-0000-000077AE0000}"/>
    <cellStyle name="Normal 80 2 2 3 3 2" xfId="14009" xr:uid="{00000000-0005-0000-0000-000078AE0000}"/>
    <cellStyle name="Normal 80 2 2 3 3 2 2" xfId="44331" xr:uid="{00000000-0005-0000-0000-000079AE0000}"/>
    <cellStyle name="Normal 80 2 2 3 3 2 3" xfId="29107" xr:uid="{00000000-0005-0000-0000-00007AAE0000}"/>
    <cellStyle name="Normal 80 2 2 3 3 3" xfId="8989" xr:uid="{00000000-0005-0000-0000-00007BAE0000}"/>
    <cellStyle name="Normal 80 2 2 3 3 3 2" xfId="39314" xr:uid="{00000000-0005-0000-0000-00007CAE0000}"/>
    <cellStyle name="Normal 80 2 2 3 3 3 3" xfId="24090" xr:uid="{00000000-0005-0000-0000-00007DAE0000}"/>
    <cellStyle name="Normal 80 2 2 3 3 4" xfId="34301" xr:uid="{00000000-0005-0000-0000-00007EAE0000}"/>
    <cellStyle name="Normal 80 2 2 3 3 5" xfId="19077" xr:uid="{00000000-0005-0000-0000-00007FAE0000}"/>
    <cellStyle name="Normal 80 2 2 3 4" xfId="5628" xr:uid="{00000000-0005-0000-0000-000080AE0000}"/>
    <cellStyle name="Normal 80 2 2 3 4 2" xfId="15680" xr:uid="{00000000-0005-0000-0000-000081AE0000}"/>
    <cellStyle name="Normal 80 2 2 3 4 2 2" xfId="46002" xr:uid="{00000000-0005-0000-0000-000082AE0000}"/>
    <cellStyle name="Normal 80 2 2 3 4 2 3" xfId="30778" xr:uid="{00000000-0005-0000-0000-000083AE0000}"/>
    <cellStyle name="Normal 80 2 2 3 4 3" xfId="10660" xr:uid="{00000000-0005-0000-0000-000084AE0000}"/>
    <cellStyle name="Normal 80 2 2 3 4 3 2" xfId="40985" xr:uid="{00000000-0005-0000-0000-000085AE0000}"/>
    <cellStyle name="Normal 80 2 2 3 4 3 3" xfId="25761" xr:uid="{00000000-0005-0000-0000-000086AE0000}"/>
    <cellStyle name="Normal 80 2 2 3 4 4" xfId="35972" xr:uid="{00000000-0005-0000-0000-000087AE0000}"/>
    <cellStyle name="Normal 80 2 2 3 4 5" xfId="20748" xr:uid="{00000000-0005-0000-0000-000088AE0000}"/>
    <cellStyle name="Normal 80 2 2 3 5" xfId="12338" xr:uid="{00000000-0005-0000-0000-000089AE0000}"/>
    <cellStyle name="Normal 80 2 2 3 5 2" xfId="42660" xr:uid="{00000000-0005-0000-0000-00008AAE0000}"/>
    <cellStyle name="Normal 80 2 2 3 5 3" xfId="27436" xr:uid="{00000000-0005-0000-0000-00008BAE0000}"/>
    <cellStyle name="Normal 80 2 2 3 6" xfId="7317" xr:uid="{00000000-0005-0000-0000-00008CAE0000}"/>
    <cellStyle name="Normal 80 2 2 3 6 2" xfId="37643" xr:uid="{00000000-0005-0000-0000-00008DAE0000}"/>
    <cellStyle name="Normal 80 2 2 3 6 3" xfId="22419" xr:uid="{00000000-0005-0000-0000-00008EAE0000}"/>
    <cellStyle name="Normal 80 2 2 3 7" xfId="32631" xr:uid="{00000000-0005-0000-0000-00008FAE0000}"/>
    <cellStyle name="Normal 80 2 2 3 8" xfId="17406" xr:uid="{00000000-0005-0000-0000-000090AE0000}"/>
    <cellStyle name="Normal 80 2 2 4" xfId="2664" xr:uid="{00000000-0005-0000-0000-000091AE0000}"/>
    <cellStyle name="Normal 80 2 2 4 2" xfId="4354" xr:uid="{00000000-0005-0000-0000-000092AE0000}"/>
    <cellStyle name="Normal 80 2 2 4 2 2" xfId="14427" xr:uid="{00000000-0005-0000-0000-000093AE0000}"/>
    <cellStyle name="Normal 80 2 2 4 2 2 2" xfId="44749" xr:uid="{00000000-0005-0000-0000-000094AE0000}"/>
    <cellStyle name="Normal 80 2 2 4 2 2 3" xfId="29525" xr:uid="{00000000-0005-0000-0000-000095AE0000}"/>
    <cellStyle name="Normal 80 2 2 4 2 3" xfId="9407" xr:uid="{00000000-0005-0000-0000-000096AE0000}"/>
    <cellStyle name="Normal 80 2 2 4 2 3 2" xfId="39732" xr:uid="{00000000-0005-0000-0000-000097AE0000}"/>
    <cellStyle name="Normal 80 2 2 4 2 3 3" xfId="24508" xr:uid="{00000000-0005-0000-0000-000098AE0000}"/>
    <cellStyle name="Normal 80 2 2 4 2 4" xfId="34719" xr:uid="{00000000-0005-0000-0000-000099AE0000}"/>
    <cellStyle name="Normal 80 2 2 4 2 5" xfId="19495" xr:uid="{00000000-0005-0000-0000-00009AAE0000}"/>
    <cellStyle name="Normal 80 2 2 4 3" xfId="6046" xr:uid="{00000000-0005-0000-0000-00009BAE0000}"/>
    <cellStyle name="Normal 80 2 2 4 3 2" xfId="16098" xr:uid="{00000000-0005-0000-0000-00009CAE0000}"/>
    <cellStyle name="Normal 80 2 2 4 3 2 2" xfId="46420" xr:uid="{00000000-0005-0000-0000-00009DAE0000}"/>
    <cellStyle name="Normal 80 2 2 4 3 2 3" xfId="31196" xr:uid="{00000000-0005-0000-0000-00009EAE0000}"/>
    <cellStyle name="Normal 80 2 2 4 3 3" xfId="11078" xr:uid="{00000000-0005-0000-0000-00009FAE0000}"/>
    <cellStyle name="Normal 80 2 2 4 3 3 2" xfId="41403" xr:uid="{00000000-0005-0000-0000-0000A0AE0000}"/>
    <cellStyle name="Normal 80 2 2 4 3 3 3" xfId="26179" xr:uid="{00000000-0005-0000-0000-0000A1AE0000}"/>
    <cellStyle name="Normal 80 2 2 4 3 4" xfId="36390" xr:uid="{00000000-0005-0000-0000-0000A2AE0000}"/>
    <cellStyle name="Normal 80 2 2 4 3 5" xfId="21166" xr:uid="{00000000-0005-0000-0000-0000A3AE0000}"/>
    <cellStyle name="Normal 80 2 2 4 4" xfId="12756" xr:uid="{00000000-0005-0000-0000-0000A4AE0000}"/>
    <cellStyle name="Normal 80 2 2 4 4 2" xfId="43078" xr:uid="{00000000-0005-0000-0000-0000A5AE0000}"/>
    <cellStyle name="Normal 80 2 2 4 4 3" xfId="27854" xr:uid="{00000000-0005-0000-0000-0000A6AE0000}"/>
    <cellStyle name="Normal 80 2 2 4 5" xfId="7735" xr:uid="{00000000-0005-0000-0000-0000A7AE0000}"/>
    <cellStyle name="Normal 80 2 2 4 5 2" xfId="38061" xr:uid="{00000000-0005-0000-0000-0000A8AE0000}"/>
    <cellStyle name="Normal 80 2 2 4 5 3" xfId="22837" xr:uid="{00000000-0005-0000-0000-0000A9AE0000}"/>
    <cellStyle name="Normal 80 2 2 4 6" xfId="33049" xr:uid="{00000000-0005-0000-0000-0000AAAE0000}"/>
    <cellStyle name="Normal 80 2 2 4 7" xfId="17824" xr:uid="{00000000-0005-0000-0000-0000ABAE0000}"/>
    <cellStyle name="Normal 80 2 2 5" xfId="3517" xr:uid="{00000000-0005-0000-0000-0000ACAE0000}"/>
    <cellStyle name="Normal 80 2 2 5 2" xfId="13591" xr:uid="{00000000-0005-0000-0000-0000ADAE0000}"/>
    <cellStyle name="Normal 80 2 2 5 2 2" xfId="43913" xr:uid="{00000000-0005-0000-0000-0000AEAE0000}"/>
    <cellStyle name="Normal 80 2 2 5 2 3" xfId="28689" xr:uid="{00000000-0005-0000-0000-0000AFAE0000}"/>
    <cellStyle name="Normal 80 2 2 5 3" xfId="8571" xr:uid="{00000000-0005-0000-0000-0000B0AE0000}"/>
    <cellStyle name="Normal 80 2 2 5 3 2" xfId="38896" xr:uid="{00000000-0005-0000-0000-0000B1AE0000}"/>
    <cellStyle name="Normal 80 2 2 5 3 3" xfId="23672" xr:uid="{00000000-0005-0000-0000-0000B2AE0000}"/>
    <cellStyle name="Normal 80 2 2 5 4" xfId="33883" xr:uid="{00000000-0005-0000-0000-0000B3AE0000}"/>
    <cellStyle name="Normal 80 2 2 5 5" xfId="18659" xr:uid="{00000000-0005-0000-0000-0000B4AE0000}"/>
    <cellStyle name="Normal 80 2 2 6" xfId="5210" xr:uid="{00000000-0005-0000-0000-0000B5AE0000}"/>
    <cellStyle name="Normal 80 2 2 6 2" xfId="15262" xr:uid="{00000000-0005-0000-0000-0000B6AE0000}"/>
    <cellStyle name="Normal 80 2 2 6 2 2" xfId="45584" xr:uid="{00000000-0005-0000-0000-0000B7AE0000}"/>
    <cellStyle name="Normal 80 2 2 6 2 3" xfId="30360" xr:uid="{00000000-0005-0000-0000-0000B8AE0000}"/>
    <cellStyle name="Normal 80 2 2 6 3" xfId="10242" xr:uid="{00000000-0005-0000-0000-0000B9AE0000}"/>
    <cellStyle name="Normal 80 2 2 6 3 2" xfId="40567" xr:uid="{00000000-0005-0000-0000-0000BAAE0000}"/>
    <cellStyle name="Normal 80 2 2 6 3 3" xfId="25343" xr:uid="{00000000-0005-0000-0000-0000BBAE0000}"/>
    <cellStyle name="Normal 80 2 2 6 4" xfId="35554" xr:uid="{00000000-0005-0000-0000-0000BCAE0000}"/>
    <cellStyle name="Normal 80 2 2 6 5" xfId="20330" xr:uid="{00000000-0005-0000-0000-0000BDAE0000}"/>
    <cellStyle name="Normal 80 2 2 7" xfId="11920" xr:uid="{00000000-0005-0000-0000-0000BEAE0000}"/>
    <cellStyle name="Normal 80 2 2 7 2" xfId="42242" xr:uid="{00000000-0005-0000-0000-0000BFAE0000}"/>
    <cellStyle name="Normal 80 2 2 7 3" xfId="27018" xr:uid="{00000000-0005-0000-0000-0000C0AE0000}"/>
    <cellStyle name="Normal 80 2 2 8" xfId="6899" xr:uid="{00000000-0005-0000-0000-0000C1AE0000}"/>
    <cellStyle name="Normal 80 2 2 8 2" xfId="37225" xr:uid="{00000000-0005-0000-0000-0000C2AE0000}"/>
    <cellStyle name="Normal 80 2 2 8 3" xfId="22001" xr:uid="{00000000-0005-0000-0000-0000C3AE0000}"/>
    <cellStyle name="Normal 80 2 2 9" xfId="32214" xr:uid="{00000000-0005-0000-0000-0000C4AE0000}"/>
    <cellStyle name="Normal 80 2 3" xfId="1926" xr:uid="{00000000-0005-0000-0000-0000C5AE0000}"/>
    <cellStyle name="Normal 80 2 3 2" xfId="2347" xr:uid="{00000000-0005-0000-0000-0000C6AE0000}"/>
    <cellStyle name="Normal 80 2 3 2 2" xfId="3186" xr:uid="{00000000-0005-0000-0000-0000C7AE0000}"/>
    <cellStyle name="Normal 80 2 3 2 2 2" xfId="4876" xr:uid="{00000000-0005-0000-0000-0000C8AE0000}"/>
    <cellStyle name="Normal 80 2 3 2 2 2 2" xfId="14949" xr:uid="{00000000-0005-0000-0000-0000C9AE0000}"/>
    <cellStyle name="Normal 80 2 3 2 2 2 2 2" xfId="45271" xr:uid="{00000000-0005-0000-0000-0000CAAE0000}"/>
    <cellStyle name="Normal 80 2 3 2 2 2 2 3" xfId="30047" xr:uid="{00000000-0005-0000-0000-0000CBAE0000}"/>
    <cellStyle name="Normal 80 2 3 2 2 2 3" xfId="9929" xr:uid="{00000000-0005-0000-0000-0000CCAE0000}"/>
    <cellStyle name="Normal 80 2 3 2 2 2 3 2" xfId="40254" xr:uid="{00000000-0005-0000-0000-0000CDAE0000}"/>
    <cellStyle name="Normal 80 2 3 2 2 2 3 3" xfId="25030" xr:uid="{00000000-0005-0000-0000-0000CEAE0000}"/>
    <cellStyle name="Normal 80 2 3 2 2 2 4" xfId="35241" xr:uid="{00000000-0005-0000-0000-0000CFAE0000}"/>
    <cellStyle name="Normal 80 2 3 2 2 2 5" xfId="20017" xr:uid="{00000000-0005-0000-0000-0000D0AE0000}"/>
    <cellStyle name="Normal 80 2 3 2 2 3" xfId="6568" xr:uid="{00000000-0005-0000-0000-0000D1AE0000}"/>
    <cellStyle name="Normal 80 2 3 2 2 3 2" xfId="16620" xr:uid="{00000000-0005-0000-0000-0000D2AE0000}"/>
    <cellStyle name="Normal 80 2 3 2 2 3 2 2" xfId="46942" xr:uid="{00000000-0005-0000-0000-0000D3AE0000}"/>
    <cellStyle name="Normal 80 2 3 2 2 3 2 3" xfId="31718" xr:uid="{00000000-0005-0000-0000-0000D4AE0000}"/>
    <cellStyle name="Normal 80 2 3 2 2 3 3" xfId="11600" xr:uid="{00000000-0005-0000-0000-0000D5AE0000}"/>
    <cellStyle name="Normal 80 2 3 2 2 3 3 2" xfId="41925" xr:uid="{00000000-0005-0000-0000-0000D6AE0000}"/>
    <cellStyle name="Normal 80 2 3 2 2 3 3 3" xfId="26701" xr:uid="{00000000-0005-0000-0000-0000D7AE0000}"/>
    <cellStyle name="Normal 80 2 3 2 2 3 4" xfId="36912" xr:uid="{00000000-0005-0000-0000-0000D8AE0000}"/>
    <cellStyle name="Normal 80 2 3 2 2 3 5" xfId="21688" xr:uid="{00000000-0005-0000-0000-0000D9AE0000}"/>
    <cellStyle name="Normal 80 2 3 2 2 4" xfId="13278" xr:uid="{00000000-0005-0000-0000-0000DAAE0000}"/>
    <cellStyle name="Normal 80 2 3 2 2 4 2" xfId="43600" xr:uid="{00000000-0005-0000-0000-0000DBAE0000}"/>
    <cellStyle name="Normal 80 2 3 2 2 4 3" xfId="28376" xr:uid="{00000000-0005-0000-0000-0000DCAE0000}"/>
    <cellStyle name="Normal 80 2 3 2 2 5" xfId="8257" xr:uid="{00000000-0005-0000-0000-0000DDAE0000}"/>
    <cellStyle name="Normal 80 2 3 2 2 5 2" xfId="38583" xr:uid="{00000000-0005-0000-0000-0000DEAE0000}"/>
    <cellStyle name="Normal 80 2 3 2 2 5 3" xfId="23359" xr:uid="{00000000-0005-0000-0000-0000DFAE0000}"/>
    <cellStyle name="Normal 80 2 3 2 2 6" xfId="33571" xr:uid="{00000000-0005-0000-0000-0000E0AE0000}"/>
    <cellStyle name="Normal 80 2 3 2 2 7" xfId="18346" xr:uid="{00000000-0005-0000-0000-0000E1AE0000}"/>
    <cellStyle name="Normal 80 2 3 2 3" xfId="4039" xr:uid="{00000000-0005-0000-0000-0000E2AE0000}"/>
    <cellStyle name="Normal 80 2 3 2 3 2" xfId="14113" xr:uid="{00000000-0005-0000-0000-0000E3AE0000}"/>
    <cellStyle name="Normal 80 2 3 2 3 2 2" xfId="44435" xr:uid="{00000000-0005-0000-0000-0000E4AE0000}"/>
    <cellStyle name="Normal 80 2 3 2 3 2 3" xfId="29211" xr:uid="{00000000-0005-0000-0000-0000E5AE0000}"/>
    <cellStyle name="Normal 80 2 3 2 3 3" xfId="9093" xr:uid="{00000000-0005-0000-0000-0000E6AE0000}"/>
    <cellStyle name="Normal 80 2 3 2 3 3 2" xfId="39418" xr:uid="{00000000-0005-0000-0000-0000E7AE0000}"/>
    <cellStyle name="Normal 80 2 3 2 3 3 3" xfId="24194" xr:uid="{00000000-0005-0000-0000-0000E8AE0000}"/>
    <cellStyle name="Normal 80 2 3 2 3 4" xfId="34405" xr:uid="{00000000-0005-0000-0000-0000E9AE0000}"/>
    <cellStyle name="Normal 80 2 3 2 3 5" xfId="19181" xr:uid="{00000000-0005-0000-0000-0000EAAE0000}"/>
    <cellStyle name="Normal 80 2 3 2 4" xfId="5732" xr:uid="{00000000-0005-0000-0000-0000EBAE0000}"/>
    <cellStyle name="Normal 80 2 3 2 4 2" xfId="15784" xr:uid="{00000000-0005-0000-0000-0000ECAE0000}"/>
    <cellStyle name="Normal 80 2 3 2 4 2 2" xfId="46106" xr:uid="{00000000-0005-0000-0000-0000EDAE0000}"/>
    <cellStyle name="Normal 80 2 3 2 4 2 3" xfId="30882" xr:uid="{00000000-0005-0000-0000-0000EEAE0000}"/>
    <cellStyle name="Normal 80 2 3 2 4 3" xfId="10764" xr:uid="{00000000-0005-0000-0000-0000EFAE0000}"/>
    <cellStyle name="Normal 80 2 3 2 4 3 2" xfId="41089" xr:uid="{00000000-0005-0000-0000-0000F0AE0000}"/>
    <cellStyle name="Normal 80 2 3 2 4 3 3" xfId="25865" xr:uid="{00000000-0005-0000-0000-0000F1AE0000}"/>
    <cellStyle name="Normal 80 2 3 2 4 4" xfId="36076" xr:uid="{00000000-0005-0000-0000-0000F2AE0000}"/>
    <cellStyle name="Normal 80 2 3 2 4 5" xfId="20852" xr:uid="{00000000-0005-0000-0000-0000F3AE0000}"/>
    <cellStyle name="Normal 80 2 3 2 5" xfId="12442" xr:uid="{00000000-0005-0000-0000-0000F4AE0000}"/>
    <cellStyle name="Normal 80 2 3 2 5 2" xfId="42764" xr:uid="{00000000-0005-0000-0000-0000F5AE0000}"/>
    <cellStyle name="Normal 80 2 3 2 5 3" xfId="27540" xr:uid="{00000000-0005-0000-0000-0000F6AE0000}"/>
    <cellStyle name="Normal 80 2 3 2 6" xfId="7421" xr:uid="{00000000-0005-0000-0000-0000F7AE0000}"/>
    <cellStyle name="Normal 80 2 3 2 6 2" xfId="37747" xr:uid="{00000000-0005-0000-0000-0000F8AE0000}"/>
    <cellStyle name="Normal 80 2 3 2 6 3" xfId="22523" xr:uid="{00000000-0005-0000-0000-0000F9AE0000}"/>
    <cellStyle name="Normal 80 2 3 2 7" xfId="32735" xr:uid="{00000000-0005-0000-0000-0000FAAE0000}"/>
    <cellStyle name="Normal 80 2 3 2 8" xfId="17510" xr:uid="{00000000-0005-0000-0000-0000FBAE0000}"/>
    <cellStyle name="Normal 80 2 3 3" xfId="2768" xr:uid="{00000000-0005-0000-0000-0000FCAE0000}"/>
    <cellStyle name="Normal 80 2 3 3 2" xfId="4458" xr:uid="{00000000-0005-0000-0000-0000FDAE0000}"/>
    <cellStyle name="Normal 80 2 3 3 2 2" xfId="14531" xr:uid="{00000000-0005-0000-0000-0000FEAE0000}"/>
    <cellStyle name="Normal 80 2 3 3 2 2 2" xfId="44853" xr:uid="{00000000-0005-0000-0000-0000FFAE0000}"/>
    <cellStyle name="Normal 80 2 3 3 2 2 3" xfId="29629" xr:uid="{00000000-0005-0000-0000-000000AF0000}"/>
    <cellStyle name="Normal 80 2 3 3 2 3" xfId="9511" xr:uid="{00000000-0005-0000-0000-000001AF0000}"/>
    <cellStyle name="Normal 80 2 3 3 2 3 2" xfId="39836" xr:uid="{00000000-0005-0000-0000-000002AF0000}"/>
    <cellStyle name="Normal 80 2 3 3 2 3 3" xfId="24612" xr:uid="{00000000-0005-0000-0000-000003AF0000}"/>
    <cellStyle name="Normal 80 2 3 3 2 4" xfId="34823" xr:uid="{00000000-0005-0000-0000-000004AF0000}"/>
    <cellStyle name="Normal 80 2 3 3 2 5" xfId="19599" xr:uid="{00000000-0005-0000-0000-000005AF0000}"/>
    <cellStyle name="Normal 80 2 3 3 3" xfId="6150" xr:uid="{00000000-0005-0000-0000-000006AF0000}"/>
    <cellStyle name="Normal 80 2 3 3 3 2" xfId="16202" xr:uid="{00000000-0005-0000-0000-000007AF0000}"/>
    <cellStyle name="Normal 80 2 3 3 3 2 2" xfId="46524" xr:uid="{00000000-0005-0000-0000-000008AF0000}"/>
    <cellStyle name="Normal 80 2 3 3 3 2 3" xfId="31300" xr:uid="{00000000-0005-0000-0000-000009AF0000}"/>
    <cellStyle name="Normal 80 2 3 3 3 3" xfId="11182" xr:uid="{00000000-0005-0000-0000-00000AAF0000}"/>
    <cellStyle name="Normal 80 2 3 3 3 3 2" xfId="41507" xr:uid="{00000000-0005-0000-0000-00000BAF0000}"/>
    <cellStyle name="Normal 80 2 3 3 3 3 3" xfId="26283" xr:uid="{00000000-0005-0000-0000-00000CAF0000}"/>
    <cellStyle name="Normal 80 2 3 3 3 4" xfId="36494" xr:uid="{00000000-0005-0000-0000-00000DAF0000}"/>
    <cellStyle name="Normal 80 2 3 3 3 5" xfId="21270" xr:uid="{00000000-0005-0000-0000-00000EAF0000}"/>
    <cellStyle name="Normal 80 2 3 3 4" xfId="12860" xr:uid="{00000000-0005-0000-0000-00000FAF0000}"/>
    <cellStyle name="Normal 80 2 3 3 4 2" xfId="43182" xr:uid="{00000000-0005-0000-0000-000010AF0000}"/>
    <cellStyle name="Normal 80 2 3 3 4 3" xfId="27958" xr:uid="{00000000-0005-0000-0000-000011AF0000}"/>
    <cellStyle name="Normal 80 2 3 3 5" xfId="7839" xr:uid="{00000000-0005-0000-0000-000012AF0000}"/>
    <cellStyle name="Normal 80 2 3 3 5 2" xfId="38165" xr:uid="{00000000-0005-0000-0000-000013AF0000}"/>
    <cellStyle name="Normal 80 2 3 3 5 3" xfId="22941" xr:uid="{00000000-0005-0000-0000-000014AF0000}"/>
    <cellStyle name="Normal 80 2 3 3 6" xfId="33153" xr:uid="{00000000-0005-0000-0000-000015AF0000}"/>
    <cellStyle name="Normal 80 2 3 3 7" xfId="17928" xr:uid="{00000000-0005-0000-0000-000016AF0000}"/>
    <cellStyle name="Normal 80 2 3 4" xfId="3621" xr:uid="{00000000-0005-0000-0000-000017AF0000}"/>
    <cellStyle name="Normal 80 2 3 4 2" xfId="13695" xr:uid="{00000000-0005-0000-0000-000018AF0000}"/>
    <cellStyle name="Normal 80 2 3 4 2 2" xfId="44017" xr:uid="{00000000-0005-0000-0000-000019AF0000}"/>
    <cellStyle name="Normal 80 2 3 4 2 3" xfId="28793" xr:uid="{00000000-0005-0000-0000-00001AAF0000}"/>
    <cellStyle name="Normal 80 2 3 4 3" xfId="8675" xr:uid="{00000000-0005-0000-0000-00001BAF0000}"/>
    <cellStyle name="Normal 80 2 3 4 3 2" xfId="39000" xr:uid="{00000000-0005-0000-0000-00001CAF0000}"/>
    <cellStyle name="Normal 80 2 3 4 3 3" xfId="23776" xr:uid="{00000000-0005-0000-0000-00001DAF0000}"/>
    <cellStyle name="Normal 80 2 3 4 4" xfId="33987" xr:uid="{00000000-0005-0000-0000-00001EAF0000}"/>
    <cellStyle name="Normal 80 2 3 4 5" xfId="18763" xr:uid="{00000000-0005-0000-0000-00001FAF0000}"/>
    <cellStyle name="Normal 80 2 3 5" xfId="5314" xr:uid="{00000000-0005-0000-0000-000020AF0000}"/>
    <cellStyle name="Normal 80 2 3 5 2" xfId="15366" xr:uid="{00000000-0005-0000-0000-000021AF0000}"/>
    <cellStyle name="Normal 80 2 3 5 2 2" xfId="45688" xr:uid="{00000000-0005-0000-0000-000022AF0000}"/>
    <cellStyle name="Normal 80 2 3 5 2 3" xfId="30464" xr:uid="{00000000-0005-0000-0000-000023AF0000}"/>
    <cellStyle name="Normal 80 2 3 5 3" xfId="10346" xr:uid="{00000000-0005-0000-0000-000024AF0000}"/>
    <cellStyle name="Normal 80 2 3 5 3 2" xfId="40671" xr:uid="{00000000-0005-0000-0000-000025AF0000}"/>
    <cellStyle name="Normal 80 2 3 5 3 3" xfId="25447" xr:uid="{00000000-0005-0000-0000-000026AF0000}"/>
    <cellStyle name="Normal 80 2 3 5 4" xfId="35658" xr:uid="{00000000-0005-0000-0000-000027AF0000}"/>
    <cellStyle name="Normal 80 2 3 5 5" xfId="20434" xr:uid="{00000000-0005-0000-0000-000028AF0000}"/>
    <cellStyle name="Normal 80 2 3 6" xfId="12024" xr:uid="{00000000-0005-0000-0000-000029AF0000}"/>
    <cellStyle name="Normal 80 2 3 6 2" xfId="42346" xr:uid="{00000000-0005-0000-0000-00002AAF0000}"/>
    <cellStyle name="Normal 80 2 3 6 3" xfId="27122" xr:uid="{00000000-0005-0000-0000-00002BAF0000}"/>
    <cellStyle name="Normal 80 2 3 7" xfId="7003" xr:uid="{00000000-0005-0000-0000-00002CAF0000}"/>
    <cellStyle name="Normal 80 2 3 7 2" xfId="37329" xr:uid="{00000000-0005-0000-0000-00002DAF0000}"/>
    <cellStyle name="Normal 80 2 3 7 3" xfId="22105" xr:uid="{00000000-0005-0000-0000-00002EAF0000}"/>
    <cellStyle name="Normal 80 2 3 8" xfId="32317" xr:uid="{00000000-0005-0000-0000-00002FAF0000}"/>
    <cellStyle name="Normal 80 2 3 9" xfId="17092" xr:uid="{00000000-0005-0000-0000-000030AF0000}"/>
    <cellStyle name="Normal 80 2 4" xfId="2139" xr:uid="{00000000-0005-0000-0000-000031AF0000}"/>
    <cellStyle name="Normal 80 2 4 2" xfId="2978" xr:uid="{00000000-0005-0000-0000-000032AF0000}"/>
    <cellStyle name="Normal 80 2 4 2 2" xfId="4668" xr:uid="{00000000-0005-0000-0000-000033AF0000}"/>
    <cellStyle name="Normal 80 2 4 2 2 2" xfId="14741" xr:uid="{00000000-0005-0000-0000-000034AF0000}"/>
    <cellStyle name="Normal 80 2 4 2 2 2 2" xfId="45063" xr:uid="{00000000-0005-0000-0000-000035AF0000}"/>
    <cellStyle name="Normal 80 2 4 2 2 2 3" xfId="29839" xr:uid="{00000000-0005-0000-0000-000036AF0000}"/>
    <cellStyle name="Normal 80 2 4 2 2 3" xfId="9721" xr:uid="{00000000-0005-0000-0000-000037AF0000}"/>
    <cellStyle name="Normal 80 2 4 2 2 3 2" xfId="40046" xr:uid="{00000000-0005-0000-0000-000038AF0000}"/>
    <cellStyle name="Normal 80 2 4 2 2 3 3" xfId="24822" xr:uid="{00000000-0005-0000-0000-000039AF0000}"/>
    <cellStyle name="Normal 80 2 4 2 2 4" xfId="35033" xr:uid="{00000000-0005-0000-0000-00003AAF0000}"/>
    <cellStyle name="Normal 80 2 4 2 2 5" xfId="19809" xr:uid="{00000000-0005-0000-0000-00003BAF0000}"/>
    <cellStyle name="Normal 80 2 4 2 3" xfId="6360" xr:uid="{00000000-0005-0000-0000-00003CAF0000}"/>
    <cellStyle name="Normal 80 2 4 2 3 2" xfId="16412" xr:uid="{00000000-0005-0000-0000-00003DAF0000}"/>
    <cellStyle name="Normal 80 2 4 2 3 2 2" xfId="46734" xr:uid="{00000000-0005-0000-0000-00003EAF0000}"/>
    <cellStyle name="Normal 80 2 4 2 3 2 3" xfId="31510" xr:uid="{00000000-0005-0000-0000-00003FAF0000}"/>
    <cellStyle name="Normal 80 2 4 2 3 3" xfId="11392" xr:uid="{00000000-0005-0000-0000-000040AF0000}"/>
    <cellStyle name="Normal 80 2 4 2 3 3 2" xfId="41717" xr:uid="{00000000-0005-0000-0000-000041AF0000}"/>
    <cellStyle name="Normal 80 2 4 2 3 3 3" xfId="26493" xr:uid="{00000000-0005-0000-0000-000042AF0000}"/>
    <cellStyle name="Normal 80 2 4 2 3 4" xfId="36704" xr:uid="{00000000-0005-0000-0000-000043AF0000}"/>
    <cellStyle name="Normal 80 2 4 2 3 5" xfId="21480" xr:uid="{00000000-0005-0000-0000-000044AF0000}"/>
    <cellStyle name="Normal 80 2 4 2 4" xfId="13070" xr:uid="{00000000-0005-0000-0000-000045AF0000}"/>
    <cellStyle name="Normal 80 2 4 2 4 2" xfId="43392" xr:uid="{00000000-0005-0000-0000-000046AF0000}"/>
    <cellStyle name="Normal 80 2 4 2 4 3" xfId="28168" xr:uid="{00000000-0005-0000-0000-000047AF0000}"/>
    <cellStyle name="Normal 80 2 4 2 5" xfId="8049" xr:uid="{00000000-0005-0000-0000-000048AF0000}"/>
    <cellStyle name="Normal 80 2 4 2 5 2" xfId="38375" xr:uid="{00000000-0005-0000-0000-000049AF0000}"/>
    <cellStyle name="Normal 80 2 4 2 5 3" xfId="23151" xr:uid="{00000000-0005-0000-0000-00004AAF0000}"/>
    <cellStyle name="Normal 80 2 4 2 6" xfId="33363" xr:uid="{00000000-0005-0000-0000-00004BAF0000}"/>
    <cellStyle name="Normal 80 2 4 2 7" xfId="18138" xr:uid="{00000000-0005-0000-0000-00004CAF0000}"/>
    <cellStyle name="Normal 80 2 4 3" xfId="3831" xr:uid="{00000000-0005-0000-0000-00004DAF0000}"/>
    <cellStyle name="Normal 80 2 4 3 2" xfId="13905" xr:uid="{00000000-0005-0000-0000-00004EAF0000}"/>
    <cellStyle name="Normal 80 2 4 3 2 2" xfId="44227" xr:uid="{00000000-0005-0000-0000-00004FAF0000}"/>
    <cellStyle name="Normal 80 2 4 3 2 3" xfId="29003" xr:uid="{00000000-0005-0000-0000-000050AF0000}"/>
    <cellStyle name="Normal 80 2 4 3 3" xfId="8885" xr:uid="{00000000-0005-0000-0000-000051AF0000}"/>
    <cellStyle name="Normal 80 2 4 3 3 2" xfId="39210" xr:uid="{00000000-0005-0000-0000-000052AF0000}"/>
    <cellStyle name="Normal 80 2 4 3 3 3" xfId="23986" xr:uid="{00000000-0005-0000-0000-000053AF0000}"/>
    <cellStyle name="Normal 80 2 4 3 4" xfId="34197" xr:uid="{00000000-0005-0000-0000-000054AF0000}"/>
    <cellStyle name="Normal 80 2 4 3 5" xfId="18973" xr:uid="{00000000-0005-0000-0000-000055AF0000}"/>
    <cellStyle name="Normal 80 2 4 4" xfId="5524" xr:uid="{00000000-0005-0000-0000-000056AF0000}"/>
    <cellStyle name="Normal 80 2 4 4 2" xfId="15576" xr:uid="{00000000-0005-0000-0000-000057AF0000}"/>
    <cellStyle name="Normal 80 2 4 4 2 2" xfId="45898" xr:uid="{00000000-0005-0000-0000-000058AF0000}"/>
    <cellStyle name="Normal 80 2 4 4 2 3" xfId="30674" xr:uid="{00000000-0005-0000-0000-000059AF0000}"/>
    <cellStyle name="Normal 80 2 4 4 3" xfId="10556" xr:uid="{00000000-0005-0000-0000-00005AAF0000}"/>
    <cellStyle name="Normal 80 2 4 4 3 2" xfId="40881" xr:uid="{00000000-0005-0000-0000-00005BAF0000}"/>
    <cellStyle name="Normal 80 2 4 4 3 3" xfId="25657" xr:uid="{00000000-0005-0000-0000-00005CAF0000}"/>
    <cellStyle name="Normal 80 2 4 4 4" xfId="35868" xr:uid="{00000000-0005-0000-0000-00005DAF0000}"/>
    <cellStyle name="Normal 80 2 4 4 5" xfId="20644" xr:uid="{00000000-0005-0000-0000-00005EAF0000}"/>
    <cellStyle name="Normal 80 2 4 5" xfId="12234" xr:uid="{00000000-0005-0000-0000-00005FAF0000}"/>
    <cellStyle name="Normal 80 2 4 5 2" xfId="42556" xr:uid="{00000000-0005-0000-0000-000060AF0000}"/>
    <cellStyle name="Normal 80 2 4 5 3" xfId="27332" xr:uid="{00000000-0005-0000-0000-000061AF0000}"/>
    <cellStyle name="Normal 80 2 4 6" xfId="7213" xr:uid="{00000000-0005-0000-0000-000062AF0000}"/>
    <cellStyle name="Normal 80 2 4 6 2" xfId="37539" xr:uid="{00000000-0005-0000-0000-000063AF0000}"/>
    <cellStyle name="Normal 80 2 4 6 3" xfId="22315" xr:uid="{00000000-0005-0000-0000-000064AF0000}"/>
    <cellStyle name="Normal 80 2 4 7" xfId="32527" xr:uid="{00000000-0005-0000-0000-000065AF0000}"/>
    <cellStyle name="Normal 80 2 4 8" xfId="17302" xr:uid="{00000000-0005-0000-0000-000066AF0000}"/>
    <cellStyle name="Normal 80 2 5" xfId="2560" xr:uid="{00000000-0005-0000-0000-000067AF0000}"/>
    <cellStyle name="Normal 80 2 5 2" xfId="4250" xr:uid="{00000000-0005-0000-0000-000068AF0000}"/>
    <cellStyle name="Normal 80 2 5 2 2" xfId="14323" xr:uid="{00000000-0005-0000-0000-000069AF0000}"/>
    <cellStyle name="Normal 80 2 5 2 2 2" xfId="44645" xr:uid="{00000000-0005-0000-0000-00006AAF0000}"/>
    <cellStyle name="Normal 80 2 5 2 2 3" xfId="29421" xr:uid="{00000000-0005-0000-0000-00006BAF0000}"/>
    <cellStyle name="Normal 80 2 5 2 3" xfId="9303" xr:uid="{00000000-0005-0000-0000-00006CAF0000}"/>
    <cellStyle name="Normal 80 2 5 2 3 2" xfId="39628" xr:uid="{00000000-0005-0000-0000-00006DAF0000}"/>
    <cellStyle name="Normal 80 2 5 2 3 3" xfId="24404" xr:uid="{00000000-0005-0000-0000-00006EAF0000}"/>
    <cellStyle name="Normal 80 2 5 2 4" xfId="34615" xr:uid="{00000000-0005-0000-0000-00006FAF0000}"/>
    <cellStyle name="Normal 80 2 5 2 5" xfId="19391" xr:uid="{00000000-0005-0000-0000-000070AF0000}"/>
    <cellStyle name="Normal 80 2 5 3" xfId="5942" xr:uid="{00000000-0005-0000-0000-000071AF0000}"/>
    <cellStyle name="Normal 80 2 5 3 2" xfId="15994" xr:uid="{00000000-0005-0000-0000-000072AF0000}"/>
    <cellStyle name="Normal 80 2 5 3 2 2" xfId="46316" xr:uid="{00000000-0005-0000-0000-000073AF0000}"/>
    <cellStyle name="Normal 80 2 5 3 2 3" xfId="31092" xr:uid="{00000000-0005-0000-0000-000074AF0000}"/>
    <cellStyle name="Normal 80 2 5 3 3" xfId="10974" xr:uid="{00000000-0005-0000-0000-000075AF0000}"/>
    <cellStyle name="Normal 80 2 5 3 3 2" xfId="41299" xr:uid="{00000000-0005-0000-0000-000076AF0000}"/>
    <cellStyle name="Normal 80 2 5 3 3 3" xfId="26075" xr:uid="{00000000-0005-0000-0000-000077AF0000}"/>
    <cellStyle name="Normal 80 2 5 3 4" xfId="36286" xr:uid="{00000000-0005-0000-0000-000078AF0000}"/>
    <cellStyle name="Normal 80 2 5 3 5" xfId="21062" xr:uid="{00000000-0005-0000-0000-000079AF0000}"/>
    <cellStyle name="Normal 80 2 5 4" xfId="12652" xr:uid="{00000000-0005-0000-0000-00007AAF0000}"/>
    <cellStyle name="Normal 80 2 5 4 2" xfId="42974" xr:uid="{00000000-0005-0000-0000-00007BAF0000}"/>
    <cellStyle name="Normal 80 2 5 4 3" xfId="27750" xr:uid="{00000000-0005-0000-0000-00007CAF0000}"/>
    <cellStyle name="Normal 80 2 5 5" xfId="7631" xr:uid="{00000000-0005-0000-0000-00007DAF0000}"/>
    <cellStyle name="Normal 80 2 5 5 2" xfId="37957" xr:uid="{00000000-0005-0000-0000-00007EAF0000}"/>
    <cellStyle name="Normal 80 2 5 5 3" xfId="22733" xr:uid="{00000000-0005-0000-0000-00007FAF0000}"/>
    <cellStyle name="Normal 80 2 5 6" xfId="32945" xr:uid="{00000000-0005-0000-0000-000080AF0000}"/>
    <cellStyle name="Normal 80 2 5 7" xfId="17720" xr:uid="{00000000-0005-0000-0000-000081AF0000}"/>
    <cellStyle name="Normal 80 2 6" xfId="3413" xr:uid="{00000000-0005-0000-0000-000082AF0000}"/>
    <cellStyle name="Normal 80 2 6 2" xfId="13487" xr:uid="{00000000-0005-0000-0000-000083AF0000}"/>
    <cellStyle name="Normal 80 2 6 2 2" xfId="43809" xr:uid="{00000000-0005-0000-0000-000084AF0000}"/>
    <cellStyle name="Normal 80 2 6 2 3" xfId="28585" xr:uid="{00000000-0005-0000-0000-000085AF0000}"/>
    <cellStyle name="Normal 80 2 6 3" xfId="8467" xr:uid="{00000000-0005-0000-0000-000086AF0000}"/>
    <cellStyle name="Normal 80 2 6 3 2" xfId="38792" xr:uid="{00000000-0005-0000-0000-000087AF0000}"/>
    <cellStyle name="Normal 80 2 6 3 3" xfId="23568" xr:uid="{00000000-0005-0000-0000-000088AF0000}"/>
    <cellStyle name="Normal 80 2 6 4" xfId="33779" xr:uid="{00000000-0005-0000-0000-000089AF0000}"/>
    <cellStyle name="Normal 80 2 6 5" xfId="18555" xr:uid="{00000000-0005-0000-0000-00008AAF0000}"/>
    <cellStyle name="Normal 80 2 7" xfId="5106" xr:uid="{00000000-0005-0000-0000-00008BAF0000}"/>
    <cellStyle name="Normal 80 2 7 2" xfId="15158" xr:uid="{00000000-0005-0000-0000-00008CAF0000}"/>
    <cellStyle name="Normal 80 2 7 2 2" xfId="45480" xr:uid="{00000000-0005-0000-0000-00008DAF0000}"/>
    <cellStyle name="Normal 80 2 7 2 3" xfId="30256" xr:uid="{00000000-0005-0000-0000-00008EAF0000}"/>
    <cellStyle name="Normal 80 2 7 3" xfId="10138" xr:uid="{00000000-0005-0000-0000-00008FAF0000}"/>
    <cellStyle name="Normal 80 2 7 3 2" xfId="40463" xr:uid="{00000000-0005-0000-0000-000090AF0000}"/>
    <cellStyle name="Normal 80 2 7 3 3" xfId="25239" xr:uid="{00000000-0005-0000-0000-000091AF0000}"/>
    <cellStyle name="Normal 80 2 7 4" xfId="35450" xr:uid="{00000000-0005-0000-0000-000092AF0000}"/>
    <cellStyle name="Normal 80 2 7 5" xfId="20226" xr:uid="{00000000-0005-0000-0000-000093AF0000}"/>
    <cellStyle name="Normal 80 2 8" xfId="11816" xr:uid="{00000000-0005-0000-0000-000094AF0000}"/>
    <cellStyle name="Normal 80 2 8 2" xfId="42138" xr:uid="{00000000-0005-0000-0000-000095AF0000}"/>
    <cellStyle name="Normal 80 2 8 3" xfId="26914" xr:uid="{00000000-0005-0000-0000-000096AF0000}"/>
    <cellStyle name="Normal 80 2 9" xfId="6795" xr:uid="{00000000-0005-0000-0000-000097AF0000}"/>
    <cellStyle name="Normal 80 2 9 2" xfId="37121" xr:uid="{00000000-0005-0000-0000-000098AF0000}"/>
    <cellStyle name="Normal 80 2 9 3" xfId="21897" xr:uid="{00000000-0005-0000-0000-000099AF0000}"/>
    <cellStyle name="Normal 80 3" xfId="1759" xr:uid="{00000000-0005-0000-0000-00009AAF0000}"/>
    <cellStyle name="Normal 80 3 10" xfId="16936" xr:uid="{00000000-0005-0000-0000-00009BAF0000}"/>
    <cellStyle name="Normal 80 3 2" xfId="1978" xr:uid="{00000000-0005-0000-0000-00009CAF0000}"/>
    <cellStyle name="Normal 80 3 2 2" xfId="2399" xr:uid="{00000000-0005-0000-0000-00009DAF0000}"/>
    <cellStyle name="Normal 80 3 2 2 2" xfId="3238" xr:uid="{00000000-0005-0000-0000-00009EAF0000}"/>
    <cellStyle name="Normal 80 3 2 2 2 2" xfId="4928" xr:uid="{00000000-0005-0000-0000-00009FAF0000}"/>
    <cellStyle name="Normal 80 3 2 2 2 2 2" xfId="15001" xr:uid="{00000000-0005-0000-0000-0000A0AF0000}"/>
    <cellStyle name="Normal 80 3 2 2 2 2 2 2" xfId="45323" xr:uid="{00000000-0005-0000-0000-0000A1AF0000}"/>
    <cellStyle name="Normal 80 3 2 2 2 2 2 3" xfId="30099" xr:uid="{00000000-0005-0000-0000-0000A2AF0000}"/>
    <cellStyle name="Normal 80 3 2 2 2 2 3" xfId="9981" xr:uid="{00000000-0005-0000-0000-0000A3AF0000}"/>
    <cellStyle name="Normal 80 3 2 2 2 2 3 2" xfId="40306" xr:uid="{00000000-0005-0000-0000-0000A4AF0000}"/>
    <cellStyle name="Normal 80 3 2 2 2 2 3 3" xfId="25082" xr:uid="{00000000-0005-0000-0000-0000A5AF0000}"/>
    <cellStyle name="Normal 80 3 2 2 2 2 4" xfId="35293" xr:uid="{00000000-0005-0000-0000-0000A6AF0000}"/>
    <cellStyle name="Normal 80 3 2 2 2 2 5" xfId="20069" xr:uid="{00000000-0005-0000-0000-0000A7AF0000}"/>
    <cellStyle name="Normal 80 3 2 2 2 3" xfId="6620" xr:uid="{00000000-0005-0000-0000-0000A8AF0000}"/>
    <cellStyle name="Normal 80 3 2 2 2 3 2" xfId="16672" xr:uid="{00000000-0005-0000-0000-0000A9AF0000}"/>
    <cellStyle name="Normal 80 3 2 2 2 3 2 2" xfId="46994" xr:uid="{00000000-0005-0000-0000-0000AAAF0000}"/>
    <cellStyle name="Normal 80 3 2 2 2 3 2 3" xfId="31770" xr:uid="{00000000-0005-0000-0000-0000ABAF0000}"/>
    <cellStyle name="Normal 80 3 2 2 2 3 3" xfId="11652" xr:uid="{00000000-0005-0000-0000-0000ACAF0000}"/>
    <cellStyle name="Normal 80 3 2 2 2 3 3 2" xfId="41977" xr:uid="{00000000-0005-0000-0000-0000ADAF0000}"/>
    <cellStyle name="Normal 80 3 2 2 2 3 3 3" xfId="26753" xr:uid="{00000000-0005-0000-0000-0000AEAF0000}"/>
    <cellStyle name="Normal 80 3 2 2 2 3 4" xfId="36964" xr:uid="{00000000-0005-0000-0000-0000AFAF0000}"/>
    <cellStyle name="Normal 80 3 2 2 2 3 5" xfId="21740" xr:uid="{00000000-0005-0000-0000-0000B0AF0000}"/>
    <cellStyle name="Normal 80 3 2 2 2 4" xfId="13330" xr:uid="{00000000-0005-0000-0000-0000B1AF0000}"/>
    <cellStyle name="Normal 80 3 2 2 2 4 2" xfId="43652" xr:uid="{00000000-0005-0000-0000-0000B2AF0000}"/>
    <cellStyle name="Normal 80 3 2 2 2 4 3" xfId="28428" xr:uid="{00000000-0005-0000-0000-0000B3AF0000}"/>
    <cellStyle name="Normal 80 3 2 2 2 5" xfId="8309" xr:uid="{00000000-0005-0000-0000-0000B4AF0000}"/>
    <cellStyle name="Normal 80 3 2 2 2 5 2" xfId="38635" xr:uid="{00000000-0005-0000-0000-0000B5AF0000}"/>
    <cellStyle name="Normal 80 3 2 2 2 5 3" xfId="23411" xr:uid="{00000000-0005-0000-0000-0000B6AF0000}"/>
    <cellStyle name="Normal 80 3 2 2 2 6" xfId="33623" xr:uid="{00000000-0005-0000-0000-0000B7AF0000}"/>
    <cellStyle name="Normal 80 3 2 2 2 7" xfId="18398" xr:uid="{00000000-0005-0000-0000-0000B8AF0000}"/>
    <cellStyle name="Normal 80 3 2 2 3" xfId="4091" xr:uid="{00000000-0005-0000-0000-0000B9AF0000}"/>
    <cellStyle name="Normal 80 3 2 2 3 2" xfId="14165" xr:uid="{00000000-0005-0000-0000-0000BAAF0000}"/>
    <cellStyle name="Normal 80 3 2 2 3 2 2" xfId="44487" xr:uid="{00000000-0005-0000-0000-0000BBAF0000}"/>
    <cellStyle name="Normal 80 3 2 2 3 2 3" xfId="29263" xr:uid="{00000000-0005-0000-0000-0000BCAF0000}"/>
    <cellStyle name="Normal 80 3 2 2 3 3" xfId="9145" xr:uid="{00000000-0005-0000-0000-0000BDAF0000}"/>
    <cellStyle name="Normal 80 3 2 2 3 3 2" xfId="39470" xr:uid="{00000000-0005-0000-0000-0000BEAF0000}"/>
    <cellStyle name="Normal 80 3 2 2 3 3 3" xfId="24246" xr:uid="{00000000-0005-0000-0000-0000BFAF0000}"/>
    <cellStyle name="Normal 80 3 2 2 3 4" xfId="34457" xr:uid="{00000000-0005-0000-0000-0000C0AF0000}"/>
    <cellStyle name="Normal 80 3 2 2 3 5" xfId="19233" xr:uid="{00000000-0005-0000-0000-0000C1AF0000}"/>
    <cellStyle name="Normal 80 3 2 2 4" xfId="5784" xr:uid="{00000000-0005-0000-0000-0000C2AF0000}"/>
    <cellStyle name="Normal 80 3 2 2 4 2" xfId="15836" xr:uid="{00000000-0005-0000-0000-0000C3AF0000}"/>
    <cellStyle name="Normal 80 3 2 2 4 2 2" xfId="46158" xr:uid="{00000000-0005-0000-0000-0000C4AF0000}"/>
    <cellStyle name="Normal 80 3 2 2 4 2 3" xfId="30934" xr:uid="{00000000-0005-0000-0000-0000C5AF0000}"/>
    <cellStyle name="Normal 80 3 2 2 4 3" xfId="10816" xr:uid="{00000000-0005-0000-0000-0000C6AF0000}"/>
    <cellStyle name="Normal 80 3 2 2 4 3 2" xfId="41141" xr:uid="{00000000-0005-0000-0000-0000C7AF0000}"/>
    <cellStyle name="Normal 80 3 2 2 4 3 3" xfId="25917" xr:uid="{00000000-0005-0000-0000-0000C8AF0000}"/>
    <cellStyle name="Normal 80 3 2 2 4 4" xfId="36128" xr:uid="{00000000-0005-0000-0000-0000C9AF0000}"/>
    <cellStyle name="Normal 80 3 2 2 4 5" xfId="20904" xr:uid="{00000000-0005-0000-0000-0000CAAF0000}"/>
    <cellStyle name="Normal 80 3 2 2 5" xfId="12494" xr:uid="{00000000-0005-0000-0000-0000CBAF0000}"/>
    <cellStyle name="Normal 80 3 2 2 5 2" xfId="42816" xr:uid="{00000000-0005-0000-0000-0000CCAF0000}"/>
    <cellStyle name="Normal 80 3 2 2 5 3" xfId="27592" xr:uid="{00000000-0005-0000-0000-0000CDAF0000}"/>
    <cellStyle name="Normal 80 3 2 2 6" xfId="7473" xr:uid="{00000000-0005-0000-0000-0000CEAF0000}"/>
    <cellStyle name="Normal 80 3 2 2 6 2" xfId="37799" xr:uid="{00000000-0005-0000-0000-0000CFAF0000}"/>
    <cellStyle name="Normal 80 3 2 2 6 3" xfId="22575" xr:uid="{00000000-0005-0000-0000-0000D0AF0000}"/>
    <cellStyle name="Normal 80 3 2 2 7" xfId="32787" xr:uid="{00000000-0005-0000-0000-0000D1AF0000}"/>
    <cellStyle name="Normal 80 3 2 2 8" xfId="17562" xr:uid="{00000000-0005-0000-0000-0000D2AF0000}"/>
    <cellStyle name="Normal 80 3 2 3" xfId="2820" xr:uid="{00000000-0005-0000-0000-0000D3AF0000}"/>
    <cellStyle name="Normal 80 3 2 3 2" xfId="4510" xr:uid="{00000000-0005-0000-0000-0000D4AF0000}"/>
    <cellStyle name="Normal 80 3 2 3 2 2" xfId="14583" xr:uid="{00000000-0005-0000-0000-0000D5AF0000}"/>
    <cellStyle name="Normal 80 3 2 3 2 2 2" xfId="44905" xr:uid="{00000000-0005-0000-0000-0000D6AF0000}"/>
    <cellStyle name="Normal 80 3 2 3 2 2 3" xfId="29681" xr:uid="{00000000-0005-0000-0000-0000D7AF0000}"/>
    <cellStyle name="Normal 80 3 2 3 2 3" xfId="9563" xr:uid="{00000000-0005-0000-0000-0000D8AF0000}"/>
    <cellStyle name="Normal 80 3 2 3 2 3 2" xfId="39888" xr:uid="{00000000-0005-0000-0000-0000D9AF0000}"/>
    <cellStyle name="Normal 80 3 2 3 2 3 3" xfId="24664" xr:uid="{00000000-0005-0000-0000-0000DAAF0000}"/>
    <cellStyle name="Normal 80 3 2 3 2 4" xfId="34875" xr:uid="{00000000-0005-0000-0000-0000DBAF0000}"/>
    <cellStyle name="Normal 80 3 2 3 2 5" xfId="19651" xr:uid="{00000000-0005-0000-0000-0000DCAF0000}"/>
    <cellStyle name="Normal 80 3 2 3 3" xfId="6202" xr:uid="{00000000-0005-0000-0000-0000DDAF0000}"/>
    <cellStyle name="Normal 80 3 2 3 3 2" xfId="16254" xr:uid="{00000000-0005-0000-0000-0000DEAF0000}"/>
    <cellStyle name="Normal 80 3 2 3 3 2 2" xfId="46576" xr:uid="{00000000-0005-0000-0000-0000DFAF0000}"/>
    <cellStyle name="Normal 80 3 2 3 3 2 3" xfId="31352" xr:uid="{00000000-0005-0000-0000-0000E0AF0000}"/>
    <cellStyle name="Normal 80 3 2 3 3 3" xfId="11234" xr:uid="{00000000-0005-0000-0000-0000E1AF0000}"/>
    <cellStyle name="Normal 80 3 2 3 3 3 2" xfId="41559" xr:uid="{00000000-0005-0000-0000-0000E2AF0000}"/>
    <cellStyle name="Normal 80 3 2 3 3 3 3" xfId="26335" xr:uid="{00000000-0005-0000-0000-0000E3AF0000}"/>
    <cellStyle name="Normal 80 3 2 3 3 4" xfId="36546" xr:uid="{00000000-0005-0000-0000-0000E4AF0000}"/>
    <cellStyle name="Normal 80 3 2 3 3 5" xfId="21322" xr:uid="{00000000-0005-0000-0000-0000E5AF0000}"/>
    <cellStyle name="Normal 80 3 2 3 4" xfId="12912" xr:uid="{00000000-0005-0000-0000-0000E6AF0000}"/>
    <cellStyle name="Normal 80 3 2 3 4 2" xfId="43234" xr:uid="{00000000-0005-0000-0000-0000E7AF0000}"/>
    <cellStyle name="Normal 80 3 2 3 4 3" xfId="28010" xr:uid="{00000000-0005-0000-0000-0000E8AF0000}"/>
    <cellStyle name="Normal 80 3 2 3 5" xfId="7891" xr:uid="{00000000-0005-0000-0000-0000E9AF0000}"/>
    <cellStyle name="Normal 80 3 2 3 5 2" xfId="38217" xr:uid="{00000000-0005-0000-0000-0000EAAF0000}"/>
    <cellStyle name="Normal 80 3 2 3 5 3" xfId="22993" xr:uid="{00000000-0005-0000-0000-0000EBAF0000}"/>
    <cellStyle name="Normal 80 3 2 3 6" xfId="33205" xr:uid="{00000000-0005-0000-0000-0000ECAF0000}"/>
    <cellStyle name="Normal 80 3 2 3 7" xfId="17980" xr:uid="{00000000-0005-0000-0000-0000EDAF0000}"/>
    <cellStyle name="Normal 80 3 2 4" xfId="3673" xr:uid="{00000000-0005-0000-0000-0000EEAF0000}"/>
    <cellStyle name="Normal 80 3 2 4 2" xfId="13747" xr:uid="{00000000-0005-0000-0000-0000EFAF0000}"/>
    <cellStyle name="Normal 80 3 2 4 2 2" xfId="44069" xr:uid="{00000000-0005-0000-0000-0000F0AF0000}"/>
    <cellStyle name="Normal 80 3 2 4 2 3" xfId="28845" xr:uid="{00000000-0005-0000-0000-0000F1AF0000}"/>
    <cellStyle name="Normal 80 3 2 4 3" xfId="8727" xr:uid="{00000000-0005-0000-0000-0000F2AF0000}"/>
    <cellStyle name="Normal 80 3 2 4 3 2" xfId="39052" xr:uid="{00000000-0005-0000-0000-0000F3AF0000}"/>
    <cellStyle name="Normal 80 3 2 4 3 3" xfId="23828" xr:uid="{00000000-0005-0000-0000-0000F4AF0000}"/>
    <cellStyle name="Normal 80 3 2 4 4" xfId="34039" xr:uid="{00000000-0005-0000-0000-0000F5AF0000}"/>
    <cellStyle name="Normal 80 3 2 4 5" xfId="18815" xr:uid="{00000000-0005-0000-0000-0000F6AF0000}"/>
    <cellStyle name="Normal 80 3 2 5" xfId="5366" xr:uid="{00000000-0005-0000-0000-0000F7AF0000}"/>
    <cellStyle name="Normal 80 3 2 5 2" xfId="15418" xr:uid="{00000000-0005-0000-0000-0000F8AF0000}"/>
    <cellStyle name="Normal 80 3 2 5 2 2" xfId="45740" xr:uid="{00000000-0005-0000-0000-0000F9AF0000}"/>
    <cellStyle name="Normal 80 3 2 5 2 3" xfId="30516" xr:uid="{00000000-0005-0000-0000-0000FAAF0000}"/>
    <cellStyle name="Normal 80 3 2 5 3" xfId="10398" xr:uid="{00000000-0005-0000-0000-0000FBAF0000}"/>
    <cellStyle name="Normal 80 3 2 5 3 2" xfId="40723" xr:uid="{00000000-0005-0000-0000-0000FCAF0000}"/>
    <cellStyle name="Normal 80 3 2 5 3 3" xfId="25499" xr:uid="{00000000-0005-0000-0000-0000FDAF0000}"/>
    <cellStyle name="Normal 80 3 2 5 4" xfId="35710" xr:uid="{00000000-0005-0000-0000-0000FEAF0000}"/>
    <cellStyle name="Normal 80 3 2 5 5" xfId="20486" xr:uid="{00000000-0005-0000-0000-0000FFAF0000}"/>
    <cellStyle name="Normal 80 3 2 6" xfId="12076" xr:uid="{00000000-0005-0000-0000-000000B00000}"/>
    <cellStyle name="Normal 80 3 2 6 2" xfId="42398" xr:uid="{00000000-0005-0000-0000-000001B00000}"/>
    <cellStyle name="Normal 80 3 2 6 3" xfId="27174" xr:uid="{00000000-0005-0000-0000-000002B00000}"/>
    <cellStyle name="Normal 80 3 2 7" xfId="7055" xr:uid="{00000000-0005-0000-0000-000003B00000}"/>
    <cellStyle name="Normal 80 3 2 7 2" xfId="37381" xr:uid="{00000000-0005-0000-0000-000004B00000}"/>
    <cellStyle name="Normal 80 3 2 7 3" xfId="22157" xr:uid="{00000000-0005-0000-0000-000005B00000}"/>
    <cellStyle name="Normal 80 3 2 8" xfId="32369" xr:uid="{00000000-0005-0000-0000-000006B00000}"/>
    <cellStyle name="Normal 80 3 2 9" xfId="17144" xr:uid="{00000000-0005-0000-0000-000007B00000}"/>
    <cellStyle name="Normal 80 3 3" xfId="2191" xr:uid="{00000000-0005-0000-0000-000008B00000}"/>
    <cellStyle name="Normal 80 3 3 2" xfId="3030" xr:uid="{00000000-0005-0000-0000-000009B00000}"/>
    <cellStyle name="Normal 80 3 3 2 2" xfId="4720" xr:uid="{00000000-0005-0000-0000-00000AB00000}"/>
    <cellStyle name="Normal 80 3 3 2 2 2" xfId="14793" xr:uid="{00000000-0005-0000-0000-00000BB00000}"/>
    <cellStyle name="Normal 80 3 3 2 2 2 2" xfId="45115" xr:uid="{00000000-0005-0000-0000-00000CB00000}"/>
    <cellStyle name="Normal 80 3 3 2 2 2 3" xfId="29891" xr:uid="{00000000-0005-0000-0000-00000DB00000}"/>
    <cellStyle name="Normal 80 3 3 2 2 3" xfId="9773" xr:uid="{00000000-0005-0000-0000-00000EB00000}"/>
    <cellStyle name="Normal 80 3 3 2 2 3 2" xfId="40098" xr:uid="{00000000-0005-0000-0000-00000FB00000}"/>
    <cellStyle name="Normal 80 3 3 2 2 3 3" xfId="24874" xr:uid="{00000000-0005-0000-0000-000010B00000}"/>
    <cellStyle name="Normal 80 3 3 2 2 4" xfId="35085" xr:uid="{00000000-0005-0000-0000-000011B00000}"/>
    <cellStyle name="Normal 80 3 3 2 2 5" xfId="19861" xr:uid="{00000000-0005-0000-0000-000012B00000}"/>
    <cellStyle name="Normal 80 3 3 2 3" xfId="6412" xr:uid="{00000000-0005-0000-0000-000013B00000}"/>
    <cellStyle name="Normal 80 3 3 2 3 2" xfId="16464" xr:uid="{00000000-0005-0000-0000-000014B00000}"/>
    <cellStyle name="Normal 80 3 3 2 3 2 2" xfId="46786" xr:uid="{00000000-0005-0000-0000-000015B00000}"/>
    <cellStyle name="Normal 80 3 3 2 3 2 3" xfId="31562" xr:uid="{00000000-0005-0000-0000-000016B00000}"/>
    <cellStyle name="Normal 80 3 3 2 3 3" xfId="11444" xr:uid="{00000000-0005-0000-0000-000017B00000}"/>
    <cellStyle name="Normal 80 3 3 2 3 3 2" xfId="41769" xr:uid="{00000000-0005-0000-0000-000018B00000}"/>
    <cellStyle name="Normal 80 3 3 2 3 3 3" xfId="26545" xr:uid="{00000000-0005-0000-0000-000019B00000}"/>
    <cellStyle name="Normal 80 3 3 2 3 4" xfId="36756" xr:uid="{00000000-0005-0000-0000-00001AB00000}"/>
    <cellStyle name="Normal 80 3 3 2 3 5" xfId="21532" xr:uid="{00000000-0005-0000-0000-00001BB00000}"/>
    <cellStyle name="Normal 80 3 3 2 4" xfId="13122" xr:uid="{00000000-0005-0000-0000-00001CB00000}"/>
    <cellStyle name="Normal 80 3 3 2 4 2" xfId="43444" xr:uid="{00000000-0005-0000-0000-00001DB00000}"/>
    <cellStyle name="Normal 80 3 3 2 4 3" xfId="28220" xr:uid="{00000000-0005-0000-0000-00001EB00000}"/>
    <cellStyle name="Normal 80 3 3 2 5" xfId="8101" xr:uid="{00000000-0005-0000-0000-00001FB00000}"/>
    <cellStyle name="Normal 80 3 3 2 5 2" xfId="38427" xr:uid="{00000000-0005-0000-0000-000020B00000}"/>
    <cellStyle name="Normal 80 3 3 2 5 3" xfId="23203" xr:uid="{00000000-0005-0000-0000-000021B00000}"/>
    <cellStyle name="Normal 80 3 3 2 6" xfId="33415" xr:uid="{00000000-0005-0000-0000-000022B00000}"/>
    <cellStyle name="Normal 80 3 3 2 7" xfId="18190" xr:uid="{00000000-0005-0000-0000-000023B00000}"/>
    <cellStyle name="Normal 80 3 3 3" xfId="3883" xr:uid="{00000000-0005-0000-0000-000024B00000}"/>
    <cellStyle name="Normal 80 3 3 3 2" xfId="13957" xr:uid="{00000000-0005-0000-0000-000025B00000}"/>
    <cellStyle name="Normal 80 3 3 3 2 2" xfId="44279" xr:uid="{00000000-0005-0000-0000-000026B00000}"/>
    <cellStyle name="Normal 80 3 3 3 2 3" xfId="29055" xr:uid="{00000000-0005-0000-0000-000027B00000}"/>
    <cellStyle name="Normal 80 3 3 3 3" xfId="8937" xr:uid="{00000000-0005-0000-0000-000028B00000}"/>
    <cellStyle name="Normal 80 3 3 3 3 2" xfId="39262" xr:uid="{00000000-0005-0000-0000-000029B00000}"/>
    <cellStyle name="Normal 80 3 3 3 3 3" xfId="24038" xr:uid="{00000000-0005-0000-0000-00002AB00000}"/>
    <cellStyle name="Normal 80 3 3 3 4" xfId="34249" xr:uid="{00000000-0005-0000-0000-00002BB00000}"/>
    <cellStyle name="Normal 80 3 3 3 5" xfId="19025" xr:uid="{00000000-0005-0000-0000-00002CB00000}"/>
    <cellStyle name="Normal 80 3 3 4" xfId="5576" xr:uid="{00000000-0005-0000-0000-00002DB00000}"/>
    <cellStyle name="Normal 80 3 3 4 2" xfId="15628" xr:uid="{00000000-0005-0000-0000-00002EB00000}"/>
    <cellStyle name="Normal 80 3 3 4 2 2" xfId="45950" xr:uid="{00000000-0005-0000-0000-00002FB00000}"/>
    <cellStyle name="Normal 80 3 3 4 2 3" xfId="30726" xr:uid="{00000000-0005-0000-0000-000030B00000}"/>
    <cellStyle name="Normal 80 3 3 4 3" xfId="10608" xr:uid="{00000000-0005-0000-0000-000031B00000}"/>
    <cellStyle name="Normal 80 3 3 4 3 2" xfId="40933" xr:uid="{00000000-0005-0000-0000-000032B00000}"/>
    <cellStyle name="Normal 80 3 3 4 3 3" xfId="25709" xr:uid="{00000000-0005-0000-0000-000033B00000}"/>
    <cellStyle name="Normal 80 3 3 4 4" xfId="35920" xr:uid="{00000000-0005-0000-0000-000034B00000}"/>
    <cellStyle name="Normal 80 3 3 4 5" xfId="20696" xr:uid="{00000000-0005-0000-0000-000035B00000}"/>
    <cellStyle name="Normal 80 3 3 5" xfId="12286" xr:uid="{00000000-0005-0000-0000-000036B00000}"/>
    <cellStyle name="Normal 80 3 3 5 2" xfId="42608" xr:uid="{00000000-0005-0000-0000-000037B00000}"/>
    <cellStyle name="Normal 80 3 3 5 3" xfId="27384" xr:uid="{00000000-0005-0000-0000-000038B00000}"/>
    <cellStyle name="Normal 80 3 3 6" xfId="7265" xr:uid="{00000000-0005-0000-0000-000039B00000}"/>
    <cellStyle name="Normal 80 3 3 6 2" xfId="37591" xr:uid="{00000000-0005-0000-0000-00003AB00000}"/>
    <cellStyle name="Normal 80 3 3 6 3" xfId="22367" xr:uid="{00000000-0005-0000-0000-00003BB00000}"/>
    <cellStyle name="Normal 80 3 3 7" xfId="32579" xr:uid="{00000000-0005-0000-0000-00003CB00000}"/>
    <cellStyle name="Normal 80 3 3 8" xfId="17354" xr:uid="{00000000-0005-0000-0000-00003DB00000}"/>
    <cellStyle name="Normal 80 3 4" xfId="2612" xr:uid="{00000000-0005-0000-0000-00003EB00000}"/>
    <cellStyle name="Normal 80 3 4 2" xfId="4302" xr:uid="{00000000-0005-0000-0000-00003FB00000}"/>
    <cellStyle name="Normal 80 3 4 2 2" xfId="14375" xr:uid="{00000000-0005-0000-0000-000040B00000}"/>
    <cellStyle name="Normal 80 3 4 2 2 2" xfId="44697" xr:uid="{00000000-0005-0000-0000-000041B00000}"/>
    <cellStyle name="Normal 80 3 4 2 2 3" xfId="29473" xr:uid="{00000000-0005-0000-0000-000042B00000}"/>
    <cellStyle name="Normal 80 3 4 2 3" xfId="9355" xr:uid="{00000000-0005-0000-0000-000043B00000}"/>
    <cellStyle name="Normal 80 3 4 2 3 2" xfId="39680" xr:uid="{00000000-0005-0000-0000-000044B00000}"/>
    <cellStyle name="Normal 80 3 4 2 3 3" xfId="24456" xr:uid="{00000000-0005-0000-0000-000045B00000}"/>
    <cellStyle name="Normal 80 3 4 2 4" xfId="34667" xr:uid="{00000000-0005-0000-0000-000046B00000}"/>
    <cellStyle name="Normal 80 3 4 2 5" xfId="19443" xr:uid="{00000000-0005-0000-0000-000047B00000}"/>
    <cellStyle name="Normal 80 3 4 3" xfId="5994" xr:uid="{00000000-0005-0000-0000-000048B00000}"/>
    <cellStyle name="Normal 80 3 4 3 2" xfId="16046" xr:uid="{00000000-0005-0000-0000-000049B00000}"/>
    <cellStyle name="Normal 80 3 4 3 2 2" xfId="46368" xr:uid="{00000000-0005-0000-0000-00004AB00000}"/>
    <cellStyle name="Normal 80 3 4 3 2 3" xfId="31144" xr:uid="{00000000-0005-0000-0000-00004BB00000}"/>
    <cellStyle name="Normal 80 3 4 3 3" xfId="11026" xr:uid="{00000000-0005-0000-0000-00004CB00000}"/>
    <cellStyle name="Normal 80 3 4 3 3 2" xfId="41351" xr:uid="{00000000-0005-0000-0000-00004DB00000}"/>
    <cellStyle name="Normal 80 3 4 3 3 3" xfId="26127" xr:uid="{00000000-0005-0000-0000-00004EB00000}"/>
    <cellStyle name="Normal 80 3 4 3 4" xfId="36338" xr:uid="{00000000-0005-0000-0000-00004FB00000}"/>
    <cellStyle name="Normal 80 3 4 3 5" xfId="21114" xr:uid="{00000000-0005-0000-0000-000050B00000}"/>
    <cellStyle name="Normal 80 3 4 4" xfId="12704" xr:uid="{00000000-0005-0000-0000-000051B00000}"/>
    <cellStyle name="Normal 80 3 4 4 2" xfId="43026" xr:uid="{00000000-0005-0000-0000-000052B00000}"/>
    <cellStyle name="Normal 80 3 4 4 3" xfId="27802" xr:uid="{00000000-0005-0000-0000-000053B00000}"/>
    <cellStyle name="Normal 80 3 4 5" xfId="7683" xr:uid="{00000000-0005-0000-0000-000054B00000}"/>
    <cellStyle name="Normal 80 3 4 5 2" xfId="38009" xr:uid="{00000000-0005-0000-0000-000055B00000}"/>
    <cellStyle name="Normal 80 3 4 5 3" xfId="22785" xr:uid="{00000000-0005-0000-0000-000056B00000}"/>
    <cellStyle name="Normal 80 3 4 6" xfId="32997" xr:uid="{00000000-0005-0000-0000-000057B00000}"/>
    <cellStyle name="Normal 80 3 4 7" xfId="17772" xr:uid="{00000000-0005-0000-0000-000058B00000}"/>
    <cellStyle name="Normal 80 3 5" xfId="3465" xr:uid="{00000000-0005-0000-0000-000059B00000}"/>
    <cellStyle name="Normal 80 3 5 2" xfId="13539" xr:uid="{00000000-0005-0000-0000-00005AB00000}"/>
    <cellStyle name="Normal 80 3 5 2 2" xfId="43861" xr:uid="{00000000-0005-0000-0000-00005BB00000}"/>
    <cellStyle name="Normal 80 3 5 2 3" xfId="28637" xr:uid="{00000000-0005-0000-0000-00005CB00000}"/>
    <cellStyle name="Normal 80 3 5 3" xfId="8519" xr:uid="{00000000-0005-0000-0000-00005DB00000}"/>
    <cellStyle name="Normal 80 3 5 3 2" xfId="38844" xr:uid="{00000000-0005-0000-0000-00005EB00000}"/>
    <cellStyle name="Normal 80 3 5 3 3" xfId="23620" xr:uid="{00000000-0005-0000-0000-00005FB00000}"/>
    <cellStyle name="Normal 80 3 5 4" xfId="33831" xr:uid="{00000000-0005-0000-0000-000060B00000}"/>
    <cellStyle name="Normal 80 3 5 5" xfId="18607" xr:uid="{00000000-0005-0000-0000-000061B00000}"/>
    <cellStyle name="Normal 80 3 6" xfId="5158" xr:uid="{00000000-0005-0000-0000-000062B00000}"/>
    <cellStyle name="Normal 80 3 6 2" xfId="15210" xr:uid="{00000000-0005-0000-0000-000063B00000}"/>
    <cellStyle name="Normal 80 3 6 2 2" xfId="45532" xr:uid="{00000000-0005-0000-0000-000064B00000}"/>
    <cellStyle name="Normal 80 3 6 2 3" xfId="30308" xr:uid="{00000000-0005-0000-0000-000065B00000}"/>
    <cellStyle name="Normal 80 3 6 3" xfId="10190" xr:uid="{00000000-0005-0000-0000-000066B00000}"/>
    <cellStyle name="Normal 80 3 6 3 2" xfId="40515" xr:uid="{00000000-0005-0000-0000-000067B00000}"/>
    <cellStyle name="Normal 80 3 6 3 3" xfId="25291" xr:uid="{00000000-0005-0000-0000-000068B00000}"/>
    <cellStyle name="Normal 80 3 6 4" xfId="35502" xr:uid="{00000000-0005-0000-0000-000069B00000}"/>
    <cellStyle name="Normal 80 3 6 5" xfId="20278" xr:uid="{00000000-0005-0000-0000-00006AB00000}"/>
    <cellStyle name="Normal 80 3 7" xfId="11868" xr:uid="{00000000-0005-0000-0000-00006BB00000}"/>
    <cellStyle name="Normal 80 3 7 2" xfId="42190" xr:uid="{00000000-0005-0000-0000-00006CB00000}"/>
    <cellStyle name="Normal 80 3 7 3" xfId="26966" xr:uid="{00000000-0005-0000-0000-00006DB00000}"/>
    <cellStyle name="Normal 80 3 8" xfId="6847" xr:uid="{00000000-0005-0000-0000-00006EB00000}"/>
    <cellStyle name="Normal 80 3 8 2" xfId="37173" xr:uid="{00000000-0005-0000-0000-00006FB00000}"/>
    <cellStyle name="Normal 80 3 8 3" xfId="21949" xr:uid="{00000000-0005-0000-0000-000070B00000}"/>
    <cellStyle name="Normal 80 3 9" xfId="32163" xr:uid="{00000000-0005-0000-0000-000071B00000}"/>
    <cellStyle name="Normal 80 4" xfId="1872" xr:uid="{00000000-0005-0000-0000-000072B00000}"/>
    <cellStyle name="Normal 80 4 2" xfId="2295" xr:uid="{00000000-0005-0000-0000-000073B00000}"/>
    <cellStyle name="Normal 80 4 2 2" xfId="3134" xr:uid="{00000000-0005-0000-0000-000074B00000}"/>
    <cellStyle name="Normal 80 4 2 2 2" xfId="4824" xr:uid="{00000000-0005-0000-0000-000075B00000}"/>
    <cellStyle name="Normal 80 4 2 2 2 2" xfId="14897" xr:uid="{00000000-0005-0000-0000-000076B00000}"/>
    <cellStyle name="Normal 80 4 2 2 2 2 2" xfId="45219" xr:uid="{00000000-0005-0000-0000-000077B00000}"/>
    <cellStyle name="Normal 80 4 2 2 2 2 3" xfId="29995" xr:uid="{00000000-0005-0000-0000-000078B00000}"/>
    <cellStyle name="Normal 80 4 2 2 2 3" xfId="9877" xr:uid="{00000000-0005-0000-0000-000079B00000}"/>
    <cellStyle name="Normal 80 4 2 2 2 3 2" xfId="40202" xr:uid="{00000000-0005-0000-0000-00007AB00000}"/>
    <cellStyle name="Normal 80 4 2 2 2 3 3" xfId="24978" xr:uid="{00000000-0005-0000-0000-00007BB00000}"/>
    <cellStyle name="Normal 80 4 2 2 2 4" xfId="35189" xr:uid="{00000000-0005-0000-0000-00007CB00000}"/>
    <cellStyle name="Normal 80 4 2 2 2 5" xfId="19965" xr:uid="{00000000-0005-0000-0000-00007DB00000}"/>
    <cellStyle name="Normal 80 4 2 2 3" xfId="6516" xr:uid="{00000000-0005-0000-0000-00007EB00000}"/>
    <cellStyle name="Normal 80 4 2 2 3 2" xfId="16568" xr:uid="{00000000-0005-0000-0000-00007FB00000}"/>
    <cellStyle name="Normal 80 4 2 2 3 2 2" xfId="46890" xr:uid="{00000000-0005-0000-0000-000080B00000}"/>
    <cellStyle name="Normal 80 4 2 2 3 2 3" xfId="31666" xr:uid="{00000000-0005-0000-0000-000081B00000}"/>
    <cellStyle name="Normal 80 4 2 2 3 3" xfId="11548" xr:uid="{00000000-0005-0000-0000-000082B00000}"/>
    <cellStyle name="Normal 80 4 2 2 3 3 2" xfId="41873" xr:uid="{00000000-0005-0000-0000-000083B00000}"/>
    <cellStyle name="Normal 80 4 2 2 3 3 3" xfId="26649" xr:uid="{00000000-0005-0000-0000-000084B00000}"/>
    <cellStyle name="Normal 80 4 2 2 3 4" xfId="36860" xr:uid="{00000000-0005-0000-0000-000085B00000}"/>
    <cellStyle name="Normal 80 4 2 2 3 5" xfId="21636" xr:uid="{00000000-0005-0000-0000-000086B00000}"/>
    <cellStyle name="Normal 80 4 2 2 4" xfId="13226" xr:uid="{00000000-0005-0000-0000-000087B00000}"/>
    <cellStyle name="Normal 80 4 2 2 4 2" xfId="43548" xr:uid="{00000000-0005-0000-0000-000088B00000}"/>
    <cellStyle name="Normal 80 4 2 2 4 3" xfId="28324" xr:uid="{00000000-0005-0000-0000-000089B00000}"/>
    <cellStyle name="Normal 80 4 2 2 5" xfId="8205" xr:uid="{00000000-0005-0000-0000-00008AB00000}"/>
    <cellStyle name="Normal 80 4 2 2 5 2" xfId="38531" xr:uid="{00000000-0005-0000-0000-00008BB00000}"/>
    <cellStyle name="Normal 80 4 2 2 5 3" xfId="23307" xr:uid="{00000000-0005-0000-0000-00008CB00000}"/>
    <cellStyle name="Normal 80 4 2 2 6" xfId="33519" xr:uid="{00000000-0005-0000-0000-00008DB00000}"/>
    <cellStyle name="Normal 80 4 2 2 7" xfId="18294" xr:uid="{00000000-0005-0000-0000-00008EB00000}"/>
    <cellStyle name="Normal 80 4 2 3" xfId="3987" xr:uid="{00000000-0005-0000-0000-00008FB00000}"/>
    <cellStyle name="Normal 80 4 2 3 2" xfId="14061" xr:uid="{00000000-0005-0000-0000-000090B00000}"/>
    <cellStyle name="Normal 80 4 2 3 2 2" xfId="44383" xr:uid="{00000000-0005-0000-0000-000091B00000}"/>
    <cellStyle name="Normal 80 4 2 3 2 3" xfId="29159" xr:uid="{00000000-0005-0000-0000-000092B00000}"/>
    <cellStyle name="Normal 80 4 2 3 3" xfId="9041" xr:uid="{00000000-0005-0000-0000-000093B00000}"/>
    <cellStyle name="Normal 80 4 2 3 3 2" xfId="39366" xr:uid="{00000000-0005-0000-0000-000094B00000}"/>
    <cellStyle name="Normal 80 4 2 3 3 3" xfId="24142" xr:uid="{00000000-0005-0000-0000-000095B00000}"/>
    <cellStyle name="Normal 80 4 2 3 4" xfId="34353" xr:uid="{00000000-0005-0000-0000-000096B00000}"/>
    <cellStyle name="Normal 80 4 2 3 5" xfId="19129" xr:uid="{00000000-0005-0000-0000-000097B00000}"/>
    <cellStyle name="Normal 80 4 2 4" xfId="5680" xr:uid="{00000000-0005-0000-0000-000098B00000}"/>
    <cellStyle name="Normal 80 4 2 4 2" xfId="15732" xr:uid="{00000000-0005-0000-0000-000099B00000}"/>
    <cellStyle name="Normal 80 4 2 4 2 2" xfId="46054" xr:uid="{00000000-0005-0000-0000-00009AB00000}"/>
    <cellStyle name="Normal 80 4 2 4 2 3" xfId="30830" xr:uid="{00000000-0005-0000-0000-00009BB00000}"/>
    <cellStyle name="Normal 80 4 2 4 3" xfId="10712" xr:uid="{00000000-0005-0000-0000-00009CB00000}"/>
    <cellStyle name="Normal 80 4 2 4 3 2" xfId="41037" xr:uid="{00000000-0005-0000-0000-00009DB00000}"/>
    <cellStyle name="Normal 80 4 2 4 3 3" xfId="25813" xr:uid="{00000000-0005-0000-0000-00009EB00000}"/>
    <cellStyle name="Normal 80 4 2 4 4" xfId="36024" xr:uid="{00000000-0005-0000-0000-00009FB00000}"/>
    <cellStyle name="Normal 80 4 2 4 5" xfId="20800" xr:uid="{00000000-0005-0000-0000-0000A0B00000}"/>
    <cellStyle name="Normal 80 4 2 5" xfId="12390" xr:uid="{00000000-0005-0000-0000-0000A1B00000}"/>
    <cellStyle name="Normal 80 4 2 5 2" xfId="42712" xr:uid="{00000000-0005-0000-0000-0000A2B00000}"/>
    <cellStyle name="Normal 80 4 2 5 3" xfId="27488" xr:uid="{00000000-0005-0000-0000-0000A3B00000}"/>
    <cellStyle name="Normal 80 4 2 6" xfId="7369" xr:uid="{00000000-0005-0000-0000-0000A4B00000}"/>
    <cellStyle name="Normal 80 4 2 6 2" xfId="37695" xr:uid="{00000000-0005-0000-0000-0000A5B00000}"/>
    <cellStyle name="Normal 80 4 2 6 3" xfId="22471" xr:uid="{00000000-0005-0000-0000-0000A6B00000}"/>
    <cellStyle name="Normal 80 4 2 7" xfId="32683" xr:uid="{00000000-0005-0000-0000-0000A7B00000}"/>
    <cellStyle name="Normal 80 4 2 8" xfId="17458" xr:uid="{00000000-0005-0000-0000-0000A8B00000}"/>
    <cellStyle name="Normal 80 4 3" xfId="2716" xr:uid="{00000000-0005-0000-0000-0000A9B00000}"/>
    <cellStyle name="Normal 80 4 3 2" xfId="4406" xr:uid="{00000000-0005-0000-0000-0000AAB00000}"/>
    <cellStyle name="Normal 80 4 3 2 2" xfId="14479" xr:uid="{00000000-0005-0000-0000-0000ABB00000}"/>
    <cellStyle name="Normal 80 4 3 2 2 2" xfId="44801" xr:uid="{00000000-0005-0000-0000-0000ACB00000}"/>
    <cellStyle name="Normal 80 4 3 2 2 3" xfId="29577" xr:uid="{00000000-0005-0000-0000-0000ADB00000}"/>
    <cellStyle name="Normal 80 4 3 2 3" xfId="9459" xr:uid="{00000000-0005-0000-0000-0000AEB00000}"/>
    <cellStyle name="Normal 80 4 3 2 3 2" xfId="39784" xr:uid="{00000000-0005-0000-0000-0000AFB00000}"/>
    <cellStyle name="Normal 80 4 3 2 3 3" xfId="24560" xr:uid="{00000000-0005-0000-0000-0000B0B00000}"/>
    <cellStyle name="Normal 80 4 3 2 4" xfId="34771" xr:uid="{00000000-0005-0000-0000-0000B1B00000}"/>
    <cellStyle name="Normal 80 4 3 2 5" xfId="19547" xr:uid="{00000000-0005-0000-0000-0000B2B00000}"/>
    <cellStyle name="Normal 80 4 3 3" xfId="6098" xr:uid="{00000000-0005-0000-0000-0000B3B00000}"/>
    <cellStyle name="Normal 80 4 3 3 2" xfId="16150" xr:uid="{00000000-0005-0000-0000-0000B4B00000}"/>
    <cellStyle name="Normal 80 4 3 3 2 2" xfId="46472" xr:uid="{00000000-0005-0000-0000-0000B5B00000}"/>
    <cellStyle name="Normal 80 4 3 3 2 3" xfId="31248" xr:uid="{00000000-0005-0000-0000-0000B6B00000}"/>
    <cellStyle name="Normal 80 4 3 3 3" xfId="11130" xr:uid="{00000000-0005-0000-0000-0000B7B00000}"/>
    <cellStyle name="Normal 80 4 3 3 3 2" xfId="41455" xr:uid="{00000000-0005-0000-0000-0000B8B00000}"/>
    <cellStyle name="Normal 80 4 3 3 3 3" xfId="26231" xr:uid="{00000000-0005-0000-0000-0000B9B00000}"/>
    <cellStyle name="Normal 80 4 3 3 4" xfId="36442" xr:uid="{00000000-0005-0000-0000-0000BAB00000}"/>
    <cellStyle name="Normal 80 4 3 3 5" xfId="21218" xr:uid="{00000000-0005-0000-0000-0000BBB00000}"/>
    <cellStyle name="Normal 80 4 3 4" xfId="12808" xr:uid="{00000000-0005-0000-0000-0000BCB00000}"/>
    <cellStyle name="Normal 80 4 3 4 2" xfId="43130" xr:uid="{00000000-0005-0000-0000-0000BDB00000}"/>
    <cellStyle name="Normal 80 4 3 4 3" xfId="27906" xr:uid="{00000000-0005-0000-0000-0000BEB00000}"/>
    <cellStyle name="Normal 80 4 3 5" xfId="7787" xr:uid="{00000000-0005-0000-0000-0000BFB00000}"/>
    <cellStyle name="Normal 80 4 3 5 2" xfId="38113" xr:uid="{00000000-0005-0000-0000-0000C0B00000}"/>
    <cellStyle name="Normal 80 4 3 5 3" xfId="22889" xr:uid="{00000000-0005-0000-0000-0000C1B00000}"/>
    <cellStyle name="Normal 80 4 3 6" xfId="33101" xr:uid="{00000000-0005-0000-0000-0000C2B00000}"/>
    <cellStyle name="Normal 80 4 3 7" xfId="17876" xr:uid="{00000000-0005-0000-0000-0000C3B00000}"/>
    <cellStyle name="Normal 80 4 4" xfId="3569" xr:uid="{00000000-0005-0000-0000-0000C4B00000}"/>
    <cellStyle name="Normal 80 4 4 2" xfId="13643" xr:uid="{00000000-0005-0000-0000-0000C5B00000}"/>
    <cellStyle name="Normal 80 4 4 2 2" xfId="43965" xr:uid="{00000000-0005-0000-0000-0000C6B00000}"/>
    <cellStyle name="Normal 80 4 4 2 3" xfId="28741" xr:uid="{00000000-0005-0000-0000-0000C7B00000}"/>
    <cellStyle name="Normal 80 4 4 3" xfId="8623" xr:uid="{00000000-0005-0000-0000-0000C8B00000}"/>
    <cellStyle name="Normal 80 4 4 3 2" xfId="38948" xr:uid="{00000000-0005-0000-0000-0000C9B00000}"/>
    <cellStyle name="Normal 80 4 4 3 3" xfId="23724" xr:uid="{00000000-0005-0000-0000-0000CAB00000}"/>
    <cellStyle name="Normal 80 4 4 4" xfId="33935" xr:uid="{00000000-0005-0000-0000-0000CBB00000}"/>
    <cellStyle name="Normal 80 4 4 5" xfId="18711" xr:uid="{00000000-0005-0000-0000-0000CCB00000}"/>
    <cellStyle name="Normal 80 4 5" xfId="5262" xr:uid="{00000000-0005-0000-0000-0000CDB00000}"/>
    <cellStyle name="Normal 80 4 5 2" xfId="15314" xr:uid="{00000000-0005-0000-0000-0000CEB00000}"/>
    <cellStyle name="Normal 80 4 5 2 2" xfId="45636" xr:uid="{00000000-0005-0000-0000-0000CFB00000}"/>
    <cellStyle name="Normal 80 4 5 2 3" xfId="30412" xr:uid="{00000000-0005-0000-0000-0000D0B00000}"/>
    <cellStyle name="Normal 80 4 5 3" xfId="10294" xr:uid="{00000000-0005-0000-0000-0000D1B00000}"/>
    <cellStyle name="Normal 80 4 5 3 2" xfId="40619" xr:uid="{00000000-0005-0000-0000-0000D2B00000}"/>
    <cellStyle name="Normal 80 4 5 3 3" xfId="25395" xr:uid="{00000000-0005-0000-0000-0000D3B00000}"/>
    <cellStyle name="Normal 80 4 5 4" xfId="35606" xr:uid="{00000000-0005-0000-0000-0000D4B00000}"/>
    <cellStyle name="Normal 80 4 5 5" xfId="20382" xr:uid="{00000000-0005-0000-0000-0000D5B00000}"/>
    <cellStyle name="Normal 80 4 6" xfId="11972" xr:uid="{00000000-0005-0000-0000-0000D6B00000}"/>
    <cellStyle name="Normal 80 4 6 2" xfId="42294" xr:uid="{00000000-0005-0000-0000-0000D7B00000}"/>
    <cellStyle name="Normal 80 4 6 3" xfId="27070" xr:uid="{00000000-0005-0000-0000-0000D8B00000}"/>
    <cellStyle name="Normal 80 4 7" xfId="6951" xr:uid="{00000000-0005-0000-0000-0000D9B00000}"/>
    <cellStyle name="Normal 80 4 7 2" xfId="37277" xr:uid="{00000000-0005-0000-0000-0000DAB00000}"/>
    <cellStyle name="Normal 80 4 7 3" xfId="22053" xr:uid="{00000000-0005-0000-0000-0000DBB00000}"/>
    <cellStyle name="Normal 80 4 8" xfId="32265" xr:uid="{00000000-0005-0000-0000-0000DCB00000}"/>
    <cellStyle name="Normal 80 4 9" xfId="17040" xr:uid="{00000000-0005-0000-0000-0000DDB00000}"/>
    <cellStyle name="Normal 80 5" xfId="2085" xr:uid="{00000000-0005-0000-0000-0000DEB00000}"/>
    <cellStyle name="Normal 80 5 2" xfId="2926" xr:uid="{00000000-0005-0000-0000-0000DFB00000}"/>
    <cellStyle name="Normal 80 5 2 2" xfId="4616" xr:uid="{00000000-0005-0000-0000-0000E0B00000}"/>
    <cellStyle name="Normal 80 5 2 2 2" xfId="14689" xr:uid="{00000000-0005-0000-0000-0000E1B00000}"/>
    <cellStyle name="Normal 80 5 2 2 2 2" xfId="45011" xr:uid="{00000000-0005-0000-0000-0000E2B00000}"/>
    <cellStyle name="Normal 80 5 2 2 2 3" xfId="29787" xr:uid="{00000000-0005-0000-0000-0000E3B00000}"/>
    <cellStyle name="Normal 80 5 2 2 3" xfId="9669" xr:uid="{00000000-0005-0000-0000-0000E4B00000}"/>
    <cellStyle name="Normal 80 5 2 2 3 2" xfId="39994" xr:uid="{00000000-0005-0000-0000-0000E5B00000}"/>
    <cellStyle name="Normal 80 5 2 2 3 3" xfId="24770" xr:uid="{00000000-0005-0000-0000-0000E6B00000}"/>
    <cellStyle name="Normal 80 5 2 2 4" xfId="34981" xr:uid="{00000000-0005-0000-0000-0000E7B00000}"/>
    <cellStyle name="Normal 80 5 2 2 5" xfId="19757" xr:uid="{00000000-0005-0000-0000-0000E8B00000}"/>
    <cellStyle name="Normal 80 5 2 3" xfId="6308" xr:uid="{00000000-0005-0000-0000-0000E9B00000}"/>
    <cellStyle name="Normal 80 5 2 3 2" xfId="16360" xr:uid="{00000000-0005-0000-0000-0000EAB00000}"/>
    <cellStyle name="Normal 80 5 2 3 2 2" xfId="46682" xr:uid="{00000000-0005-0000-0000-0000EBB00000}"/>
    <cellStyle name="Normal 80 5 2 3 2 3" xfId="31458" xr:uid="{00000000-0005-0000-0000-0000ECB00000}"/>
    <cellStyle name="Normal 80 5 2 3 3" xfId="11340" xr:uid="{00000000-0005-0000-0000-0000EDB00000}"/>
    <cellStyle name="Normal 80 5 2 3 3 2" xfId="41665" xr:uid="{00000000-0005-0000-0000-0000EEB00000}"/>
    <cellStyle name="Normal 80 5 2 3 3 3" xfId="26441" xr:uid="{00000000-0005-0000-0000-0000EFB00000}"/>
    <cellStyle name="Normal 80 5 2 3 4" xfId="36652" xr:uid="{00000000-0005-0000-0000-0000F0B00000}"/>
    <cellStyle name="Normal 80 5 2 3 5" xfId="21428" xr:uid="{00000000-0005-0000-0000-0000F1B00000}"/>
    <cellStyle name="Normal 80 5 2 4" xfId="13018" xr:uid="{00000000-0005-0000-0000-0000F2B00000}"/>
    <cellStyle name="Normal 80 5 2 4 2" xfId="43340" xr:uid="{00000000-0005-0000-0000-0000F3B00000}"/>
    <cellStyle name="Normal 80 5 2 4 3" xfId="28116" xr:uid="{00000000-0005-0000-0000-0000F4B00000}"/>
    <cellStyle name="Normal 80 5 2 5" xfId="7997" xr:uid="{00000000-0005-0000-0000-0000F5B00000}"/>
    <cellStyle name="Normal 80 5 2 5 2" xfId="38323" xr:uid="{00000000-0005-0000-0000-0000F6B00000}"/>
    <cellStyle name="Normal 80 5 2 5 3" xfId="23099" xr:uid="{00000000-0005-0000-0000-0000F7B00000}"/>
    <cellStyle name="Normal 80 5 2 6" xfId="33311" xr:uid="{00000000-0005-0000-0000-0000F8B00000}"/>
    <cellStyle name="Normal 80 5 2 7" xfId="18086" xr:uid="{00000000-0005-0000-0000-0000F9B00000}"/>
    <cellStyle name="Normal 80 5 3" xfId="3779" xr:uid="{00000000-0005-0000-0000-0000FAB00000}"/>
    <cellStyle name="Normal 80 5 3 2" xfId="13853" xr:uid="{00000000-0005-0000-0000-0000FBB00000}"/>
    <cellStyle name="Normal 80 5 3 2 2" xfId="44175" xr:uid="{00000000-0005-0000-0000-0000FCB00000}"/>
    <cellStyle name="Normal 80 5 3 2 3" xfId="28951" xr:uid="{00000000-0005-0000-0000-0000FDB00000}"/>
    <cellStyle name="Normal 80 5 3 3" xfId="8833" xr:uid="{00000000-0005-0000-0000-0000FEB00000}"/>
    <cellStyle name="Normal 80 5 3 3 2" xfId="39158" xr:uid="{00000000-0005-0000-0000-0000FFB00000}"/>
    <cellStyle name="Normal 80 5 3 3 3" xfId="23934" xr:uid="{00000000-0005-0000-0000-000000B10000}"/>
    <cellStyle name="Normal 80 5 3 4" xfId="34145" xr:uid="{00000000-0005-0000-0000-000001B10000}"/>
    <cellStyle name="Normal 80 5 3 5" xfId="18921" xr:uid="{00000000-0005-0000-0000-000002B10000}"/>
    <cellStyle name="Normal 80 5 4" xfId="5472" xr:uid="{00000000-0005-0000-0000-000003B10000}"/>
    <cellStyle name="Normal 80 5 4 2" xfId="15524" xr:uid="{00000000-0005-0000-0000-000004B10000}"/>
    <cellStyle name="Normal 80 5 4 2 2" xfId="45846" xr:uid="{00000000-0005-0000-0000-000005B10000}"/>
    <cellStyle name="Normal 80 5 4 2 3" xfId="30622" xr:uid="{00000000-0005-0000-0000-000006B10000}"/>
    <cellStyle name="Normal 80 5 4 3" xfId="10504" xr:uid="{00000000-0005-0000-0000-000007B10000}"/>
    <cellStyle name="Normal 80 5 4 3 2" xfId="40829" xr:uid="{00000000-0005-0000-0000-000008B10000}"/>
    <cellStyle name="Normal 80 5 4 3 3" xfId="25605" xr:uid="{00000000-0005-0000-0000-000009B10000}"/>
    <cellStyle name="Normal 80 5 4 4" xfId="35816" xr:uid="{00000000-0005-0000-0000-00000AB10000}"/>
    <cellStyle name="Normal 80 5 4 5" xfId="20592" xr:uid="{00000000-0005-0000-0000-00000BB10000}"/>
    <cellStyle name="Normal 80 5 5" xfId="12182" xr:uid="{00000000-0005-0000-0000-00000CB10000}"/>
    <cellStyle name="Normal 80 5 5 2" xfId="42504" xr:uid="{00000000-0005-0000-0000-00000DB10000}"/>
    <cellStyle name="Normal 80 5 5 3" xfId="27280" xr:uid="{00000000-0005-0000-0000-00000EB10000}"/>
    <cellStyle name="Normal 80 5 6" xfId="7161" xr:uid="{00000000-0005-0000-0000-00000FB10000}"/>
    <cellStyle name="Normal 80 5 6 2" xfId="37487" xr:uid="{00000000-0005-0000-0000-000010B10000}"/>
    <cellStyle name="Normal 80 5 6 3" xfId="22263" xr:uid="{00000000-0005-0000-0000-000011B10000}"/>
    <cellStyle name="Normal 80 5 7" xfId="32475" xr:uid="{00000000-0005-0000-0000-000012B10000}"/>
    <cellStyle name="Normal 80 5 8" xfId="17250" xr:uid="{00000000-0005-0000-0000-000013B10000}"/>
    <cellStyle name="Normal 80 6" xfId="2506" xr:uid="{00000000-0005-0000-0000-000014B10000}"/>
    <cellStyle name="Normal 80 6 2" xfId="4198" xr:uid="{00000000-0005-0000-0000-000015B10000}"/>
    <cellStyle name="Normal 80 6 2 2" xfId="14271" xr:uid="{00000000-0005-0000-0000-000016B10000}"/>
    <cellStyle name="Normal 80 6 2 2 2" xfId="44593" xr:uid="{00000000-0005-0000-0000-000017B10000}"/>
    <cellStyle name="Normal 80 6 2 2 3" xfId="29369" xr:uid="{00000000-0005-0000-0000-000018B10000}"/>
    <cellStyle name="Normal 80 6 2 3" xfId="9251" xr:uid="{00000000-0005-0000-0000-000019B10000}"/>
    <cellStyle name="Normal 80 6 2 3 2" xfId="39576" xr:uid="{00000000-0005-0000-0000-00001AB10000}"/>
    <cellStyle name="Normal 80 6 2 3 3" xfId="24352" xr:uid="{00000000-0005-0000-0000-00001BB10000}"/>
    <cellStyle name="Normal 80 6 2 4" xfId="34563" xr:uid="{00000000-0005-0000-0000-00001CB10000}"/>
    <cellStyle name="Normal 80 6 2 5" xfId="19339" xr:uid="{00000000-0005-0000-0000-00001DB10000}"/>
    <cellStyle name="Normal 80 6 3" xfId="5890" xr:uid="{00000000-0005-0000-0000-00001EB10000}"/>
    <cellStyle name="Normal 80 6 3 2" xfId="15942" xr:uid="{00000000-0005-0000-0000-00001FB10000}"/>
    <cellStyle name="Normal 80 6 3 2 2" xfId="46264" xr:uid="{00000000-0005-0000-0000-000020B10000}"/>
    <cellStyle name="Normal 80 6 3 2 3" xfId="31040" xr:uid="{00000000-0005-0000-0000-000021B10000}"/>
    <cellStyle name="Normal 80 6 3 3" xfId="10922" xr:uid="{00000000-0005-0000-0000-000022B10000}"/>
    <cellStyle name="Normal 80 6 3 3 2" xfId="41247" xr:uid="{00000000-0005-0000-0000-000023B10000}"/>
    <cellStyle name="Normal 80 6 3 3 3" xfId="26023" xr:uid="{00000000-0005-0000-0000-000024B10000}"/>
    <cellStyle name="Normal 80 6 3 4" xfId="36234" xr:uid="{00000000-0005-0000-0000-000025B10000}"/>
    <cellStyle name="Normal 80 6 3 5" xfId="21010" xr:uid="{00000000-0005-0000-0000-000026B10000}"/>
    <cellStyle name="Normal 80 6 4" xfId="12600" xr:uid="{00000000-0005-0000-0000-000027B10000}"/>
    <cellStyle name="Normal 80 6 4 2" xfId="42922" xr:uid="{00000000-0005-0000-0000-000028B10000}"/>
    <cellStyle name="Normal 80 6 4 3" xfId="27698" xr:uid="{00000000-0005-0000-0000-000029B10000}"/>
    <cellStyle name="Normal 80 6 5" xfId="7579" xr:uid="{00000000-0005-0000-0000-00002AB10000}"/>
    <cellStyle name="Normal 80 6 5 2" xfId="37905" xr:uid="{00000000-0005-0000-0000-00002BB10000}"/>
    <cellStyle name="Normal 80 6 5 3" xfId="22681" xr:uid="{00000000-0005-0000-0000-00002CB10000}"/>
    <cellStyle name="Normal 80 6 6" xfId="32893" xr:uid="{00000000-0005-0000-0000-00002DB10000}"/>
    <cellStyle name="Normal 80 6 7" xfId="17668" xr:uid="{00000000-0005-0000-0000-00002EB10000}"/>
    <cellStyle name="Normal 80 7" xfId="3352" xr:uid="{00000000-0005-0000-0000-00002FB10000}"/>
    <cellStyle name="Normal 80 7 2" xfId="13435" xr:uid="{00000000-0005-0000-0000-000030B10000}"/>
    <cellStyle name="Normal 80 7 2 2" xfId="43757" xr:uid="{00000000-0005-0000-0000-000031B10000}"/>
    <cellStyle name="Normal 80 7 2 3" xfId="28533" xr:uid="{00000000-0005-0000-0000-000032B10000}"/>
    <cellStyle name="Normal 80 7 3" xfId="8414" xr:uid="{00000000-0005-0000-0000-000033B10000}"/>
    <cellStyle name="Normal 80 7 3 2" xfId="38740" xr:uid="{00000000-0005-0000-0000-000034B10000}"/>
    <cellStyle name="Normal 80 7 3 3" xfId="23516" xr:uid="{00000000-0005-0000-0000-000035B10000}"/>
    <cellStyle name="Normal 80 7 4" xfId="33727" xr:uid="{00000000-0005-0000-0000-000036B10000}"/>
    <cellStyle name="Normal 80 7 5" xfId="18503" xr:uid="{00000000-0005-0000-0000-000037B10000}"/>
    <cellStyle name="Normal 80 8" xfId="5050" xr:uid="{00000000-0005-0000-0000-000038B10000}"/>
    <cellStyle name="Normal 80 8 2" xfId="15106" xr:uid="{00000000-0005-0000-0000-000039B10000}"/>
    <cellStyle name="Normal 80 8 2 2" xfId="45428" xr:uid="{00000000-0005-0000-0000-00003AB10000}"/>
    <cellStyle name="Normal 80 8 2 3" xfId="30204" xr:uid="{00000000-0005-0000-0000-00003BB10000}"/>
    <cellStyle name="Normal 80 8 3" xfId="10086" xr:uid="{00000000-0005-0000-0000-00003CB10000}"/>
    <cellStyle name="Normal 80 8 3 2" xfId="40411" xr:uid="{00000000-0005-0000-0000-00003DB10000}"/>
    <cellStyle name="Normal 80 8 3 3" xfId="25187" xr:uid="{00000000-0005-0000-0000-00003EB10000}"/>
    <cellStyle name="Normal 80 8 4" xfId="35398" xr:uid="{00000000-0005-0000-0000-00003FB10000}"/>
    <cellStyle name="Normal 80 8 5" xfId="20174" xr:uid="{00000000-0005-0000-0000-000040B10000}"/>
    <cellStyle name="Normal 80 9" xfId="11762" xr:uid="{00000000-0005-0000-0000-000041B10000}"/>
    <cellStyle name="Normal 80 9 2" xfId="42086" xr:uid="{00000000-0005-0000-0000-000042B10000}"/>
    <cellStyle name="Normal 80 9 3" xfId="26862" xr:uid="{00000000-0005-0000-0000-000043B10000}"/>
    <cellStyle name="Normal 81" xfId="1700" xr:uid="{00000000-0005-0000-0000-000044B10000}"/>
    <cellStyle name="Normal 81 10" xfId="6790" xr:uid="{00000000-0005-0000-0000-000045B10000}"/>
    <cellStyle name="Normal 81 10 2" xfId="37118" xr:uid="{00000000-0005-0000-0000-000046B10000}"/>
    <cellStyle name="Normal 81 10 3" xfId="21894" xr:uid="{00000000-0005-0000-0000-000047B10000}"/>
    <cellStyle name="Normal 81 11" xfId="32110" xr:uid="{00000000-0005-0000-0000-000048B10000}"/>
    <cellStyle name="Normal 81 12" xfId="16879" xr:uid="{00000000-0005-0000-0000-000049B10000}"/>
    <cellStyle name="Normal 81 13" xfId="47324" xr:uid="{00000000-0005-0000-0000-00004AB10000}"/>
    <cellStyle name="Normal 81 2" xfId="1754" xr:uid="{00000000-0005-0000-0000-00004BB10000}"/>
    <cellStyle name="Normal 81 2 10" xfId="32160" xr:uid="{00000000-0005-0000-0000-00004CB10000}"/>
    <cellStyle name="Normal 81 2 11" xfId="16933" xr:uid="{00000000-0005-0000-0000-00004DB10000}"/>
    <cellStyle name="Normal 81 2 2" xfId="1862" xr:uid="{00000000-0005-0000-0000-00004EB10000}"/>
    <cellStyle name="Normal 81 2 2 10" xfId="17037" xr:uid="{00000000-0005-0000-0000-00004FB10000}"/>
    <cellStyle name="Normal 81 2 2 2" xfId="2079" xr:uid="{00000000-0005-0000-0000-000050B10000}"/>
    <cellStyle name="Normal 81 2 2 2 2" xfId="2500" xr:uid="{00000000-0005-0000-0000-000051B10000}"/>
    <cellStyle name="Normal 81 2 2 2 2 2" xfId="3339" xr:uid="{00000000-0005-0000-0000-000052B10000}"/>
    <cellStyle name="Normal 81 2 2 2 2 2 2" xfId="5029" xr:uid="{00000000-0005-0000-0000-000053B10000}"/>
    <cellStyle name="Normal 81 2 2 2 2 2 2 2" xfId="15102" xr:uid="{00000000-0005-0000-0000-000054B10000}"/>
    <cellStyle name="Normal 81 2 2 2 2 2 2 2 2" xfId="45424" xr:uid="{00000000-0005-0000-0000-000055B10000}"/>
    <cellStyle name="Normal 81 2 2 2 2 2 2 2 3" xfId="30200" xr:uid="{00000000-0005-0000-0000-000056B10000}"/>
    <cellStyle name="Normal 81 2 2 2 2 2 2 3" xfId="10082" xr:uid="{00000000-0005-0000-0000-000057B10000}"/>
    <cellStyle name="Normal 81 2 2 2 2 2 2 3 2" xfId="40407" xr:uid="{00000000-0005-0000-0000-000058B10000}"/>
    <cellStyle name="Normal 81 2 2 2 2 2 2 3 3" xfId="25183" xr:uid="{00000000-0005-0000-0000-000059B10000}"/>
    <cellStyle name="Normal 81 2 2 2 2 2 2 4" xfId="35394" xr:uid="{00000000-0005-0000-0000-00005AB10000}"/>
    <cellStyle name="Normal 81 2 2 2 2 2 2 5" xfId="20170" xr:uid="{00000000-0005-0000-0000-00005BB10000}"/>
    <cellStyle name="Normal 81 2 2 2 2 2 3" xfId="6721" xr:uid="{00000000-0005-0000-0000-00005CB10000}"/>
    <cellStyle name="Normal 81 2 2 2 2 2 3 2" xfId="16773" xr:uid="{00000000-0005-0000-0000-00005DB10000}"/>
    <cellStyle name="Normal 81 2 2 2 2 2 3 2 2" xfId="47095" xr:uid="{00000000-0005-0000-0000-00005EB10000}"/>
    <cellStyle name="Normal 81 2 2 2 2 2 3 2 3" xfId="31871" xr:uid="{00000000-0005-0000-0000-00005FB10000}"/>
    <cellStyle name="Normal 81 2 2 2 2 2 3 3" xfId="11753" xr:uid="{00000000-0005-0000-0000-000060B10000}"/>
    <cellStyle name="Normal 81 2 2 2 2 2 3 3 2" xfId="42078" xr:uid="{00000000-0005-0000-0000-000061B10000}"/>
    <cellStyle name="Normal 81 2 2 2 2 2 3 3 3" xfId="26854" xr:uid="{00000000-0005-0000-0000-000062B10000}"/>
    <cellStyle name="Normal 81 2 2 2 2 2 3 4" xfId="37065" xr:uid="{00000000-0005-0000-0000-000063B10000}"/>
    <cellStyle name="Normal 81 2 2 2 2 2 3 5" xfId="21841" xr:uid="{00000000-0005-0000-0000-000064B10000}"/>
    <cellStyle name="Normal 81 2 2 2 2 2 4" xfId="13431" xr:uid="{00000000-0005-0000-0000-000065B10000}"/>
    <cellStyle name="Normal 81 2 2 2 2 2 4 2" xfId="43753" xr:uid="{00000000-0005-0000-0000-000066B10000}"/>
    <cellStyle name="Normal 81 2 2 2 2 2 4 3" xfId="28529" xr:uid="{00000000-0005-0000-0000-000067B10000}"/>
    <cellStyle name="Normal 81 2 2 2 2 2 5" xfId="8410" xr:uid="{00000000-0005-0000-0000-000068B10000}"/>
    <cellStyle name="Normal 81 2 2 2 2 2 5 2" xfId="38736" xr:uid="{00000000-0005-0000-0000-000069B10000}"/>
    <cellStyle name="Normal 81 2 2 2 2 2 5 3" xfId="23512" xr:uid="{00000000-0005-0000-0000-00006AB10000}"/>
    <cellStyle name="Normal 81 2 2 2 2 2 6" xfId="33724" xr:uid="{00000000-0005-0000-0000-00006BB10000}"/>
    <cellStyle name="Normal 81 2 2 2 2 2 7" xfId="18499" xr:uid="{00000000-0005-0000-0000-00006CB10000}"/>
    <cellStyle name="Normal 81 2 2 2 2 3" xfId="4192" xr:uid="{00000000-0005-0000-0000-00006DB10000}"/>
    <cellStyle name="Normal 81 2 2 2 2 3 2" xfId="14266" xr:uid="{00000000-0005-0000-0000-00006EB10000}"/>
    <cellStyle name="Normal 81 2 2 2 2 3 2 2" xfId="44588" xr:uid="{00000000-0005-0000-0000-00006FB10000}"/>
    <cellStyle name="Normal 81 2 2 2 2 3 2 3" xfId="29364" xr:uid="{00000000-0005-0000-0000-000070B10000}"/>
    <cellStyle name="Normal 81 2 2 2 2 3 3" xfId="9246" xr:uid="{00000000-0005-0000-0000-000071B10000}"/>
    <cellStyle name="Normal 81 2 2 2 2 3 3 2" xfId="39571" xr:uid="{00000000-0005-0000-0000-000072B10000}"/>
    <cellStyle name="Normal 81 2 2 2 2 3 3 3" xfId="24347" xr:uid="{00000000-0005-0000-0000-000073B10000}"/>
    <cellStyle name="Normal 81 2 2 2 2 3 4" xfId="34558" xr:uid="{00000000-0005-0000-0000-000074B10000}"/>
    <cellStyle name="Normal 81 2 2 2 2 3 5" xfId="19334" xr:uid="{00000000-0005-0000-0000-000075B10000}"/>
    <cellStyle name="Normal 81 2 2 2 2 4" xfId="5885" xr:uid="{00000000-0005-0000-0000-000076B10000}"/>
    <cellStyle name="Normal 81 2 2 2 2 4 2" xfId="15937" xr:uid="{00000000-0005-0000-0000-000077B10000}"/>
    <cellStyle name="Normal 81 2 2 2 2 4 2 2" xfId="46259" xr:uid="{00000000-0005-0000-0000-000078B10000}"/>
    <cellStyle name="Normal 81 2 2 2 2 4 2 3" xfId="31035" xr:uid="{00000000-0005-0000-0000-000079B10000}"/>
    <cellStyle name="Normal 81 2 2 2 2 4 3" xfId="10917" xr:uid="{00000000-0005-0000-0000-00007AB10000}"/>
    <cellStyle name="Normal 81 2 2 2 2 4 3 2" xfId="41242" xr:uid="{00000000-0005-0000-0000-00007BB10000}"/>
    <cellStyle name="Normal 81 2 2 2 2 4 3 3" xfId="26018" xr:uid="{00000000-0005-0000-0000-00007CB10000}"/>
    <cellStyle name="Normal 81 2 2 2 2 4 4" xfId="36229" xr:uid="{00000000-0005-0000-0000-00007DB10000}"/>
    <cellStyle name="Normal 81 2 2 2 2 4 5" xfId="21005" xr:uid="{00000000-0005-0000-0000-00007EB10000}"/>
    <cellStyle name="Normal 81 2 2 2 2 5" xfId="12595" xr:uid="{00000000-0005-0000-0000-00007FB10000}"/>
    <cellStyle name="Normal 81 2 2 2 2 5 2" xfId="42917" xr:uid="{00000000-0005-0000-0000-000080B10000}"/>
    <cellStyle name="Normal 81 2 2 2 2 5 3" xfId="27693" xr:uid="{00000000-0005-0000-0000-000081B10000}"/>
    <cellStyle name="Normal 81 2 2 2 2 6" xfId="7574" xr:uid="{00000000-0005-0000-0000-000082B10000}"/>
    <cellStyle name="Normal 81 2 2 2 2 6 2" xfId="37900" xr:uid="{00000000-0005-0000-0000-000083B10000}"/>
    <cellStyle name="Normal 81 2 2 2 2 6 3" xfId="22676" xr:uid="{00000000-0005-0000-0000-000084B10000}"/>
    <cellStyle name="Normal 81 2 2 2 2 7" xfId="32888" xr:uid="{00000000-0005-0000-0000-000085B10000}"/>
    <cellStyle name="Normal 81 2 2 2 2 8" xfId="17663" xr:uid="{00000000-0005-0000-0000-000086B10000}"/>
    <cellStyle name="Normal 81 2 2 2 3" xfId="2921" xr:uid="{00000000-0005-0000-0000-000087B10000}"/>
    <cellStyle name="Normal 81 2 2 2 3 2" xfId="4611" xr:uid="{00000000-0005-0000-0000-000088B10000}"/>
    <cellStyle name="Normal 81 2 2 2 3 2 2" xfId="14684" xr:uid="{00000000-0005-0000-0000-000089B10000}"/>
    <cellStyle name="Normal 81 2 2 2 3 2 2 2" xfId="45006" xr:uid="{00000000-0005-0000-0000-00008AB10000}"/>
    <cellStyle name="Normal 81 2 2 2 3 2 2 3" xfId="29782" xr:uid="{00000000-0005-0000-0000-00008BB10000}"/>
    <cellStyle name="Normal 81 2 2 2 3 2 3" xfId="9664" xr:uid="{00000000-0005-0000-0000-00008CB10000}"/>
    <cellStyle name="Normal 81 2 2 2 3 2 3 2" xfId="39989" xr:uid="{00000000-0005-0000-0000-00008DB10000}"/>
    <cellStyle name="Normal 81 2 2 2 3 2 3 3" xfId="24765" xr:uid="{00000000-0005-0000-0000-00008EB10000}"/>
    <cellStyle name="Normal 81 2 2 2 3 2 4" xfId="34976" xr:uid="{00000000-0005-0000-0000-00008FB10000}"/>
    <cellStyle name="Normal 81 2 2 2 3 2 5" xfId="19752" xr:uid="{00000000-0005-0000-0000-000090B10000}"/>
    <cellStyle name="Normal 81 2 2 2 3 3" xfId="6303" xr:uid="{00000000-0005-0000-0000-000091B10000}"/>
    <cellStyle name="Normal 81 2 2 2 3 3 2" xfId="16355" xr:uid="{00000000-0005-0000-0000-000092B10000}"/>
    <cellStyle name="Normal 81 2 2 2 3 3 2 2" xfId="46677" xr:uid="{00000000-0005-0000-0000-000093B10000}"/>
    <cellStyle name="Normal 81 2 2 2 3 3 2 3" xfId="31453" xr:uid="{00000000-0005-0000-0000-000094B10000}"/>
    <cellStyle name="Normal 81 2 2 2 3 3 3" xfId="11335" xr:uid="{00000000-0005-0000-0000-000095B10000}"/>
    <cellStyle name="Normal 81 2 2 2 3 3 3 2" xfId="41660" xr:uid="{00000000-0005-0000-0000-000096B10000}"/>
    <cellStyle name="Normal 81 2 2 2 3 3 3 3" xfId="26436" xr:uid="{00000000-0005-0000-0000-000097B10000}"/>
    <cellStyle name="Normal 81 2 2 2 3 3 4" xfId="36647" xr:uid="{00000000-0005-0000-0000-000098B10000}"/>
    <cellStyle name="Normal 81 2 2 2 3 3 5" xfId="21423" xr:uid="{00000000-0005-0000-0000-000099B10000}"/>
    <cellStyle name="Normal 81 2 2 2 3 4" xfId="13013" xr:uid="{00000000-0005-0000-0000-00009AB10000}"/>
    <cellStyle name="Normal 81 2 2 2 3 4 2" xfId="43335" xr:uid="{00000000-0005-0000-0000-00009BB10000}"/>
    <cellStyle name="Normal 81 2 2 2 3 4 3" xfId="28111" xr:uid="{00000000-0005-0000-0000-00009CB10000}"/>
    <cellStyle name="Normal 81 2 2 2 3 5" xfId="7992" xr:uid="{00000000-0005-0000-0000-00009DB10000}"/>
    <cellStyle name="Normal 81 2 2 2 3 5 2" xfId="38318" xr:uid="{00000000-0005-0000-0000-00009EB10000}"/>
    <cellStyle name="Normal 81 2 2 2 3 5 3" xfId="23094" xr:uid="{00000000-0005-0000-0000-00009FB10000}"/>
    <cellStyle name="Normal 81 2 2 2 3 6" xfId="33306" xr:uid="{00000000-0005-0000-0000-0000A0B10000}"/>
    <cellStyle name="Normal 81 2 2 2 3 7" xfId="18081" xr:uid="{00000000-0005-0000-0000-0000A1B10000}"/>
    <cellStyle name="Normal 81 2 2 2 4" xfId="3774" xr:uid="{00000000-0005-0000-0000-0000A2B10000}"/>
    <cellStyle name="Normal 81 2 2 2 4 2" xfId="13848" xr:uid="{00000000-0005-0000-0000-0000A3B10000}"/>
    <cellStyle name="Normal 81 2 2 2 4 2 2" xfId="44170" xr:uid="{00000000-0005-0000-0000-0000A4B10000}"/>
    <cellStyle name="Normal 81 2 2 2 4 2 3" xfId="28946" xr:uid="{00000000-0005-0000-0000-0000A5B10000}"/>
    <cellStyle name="Normal 81 2 2 2 4 3" xfId="8828" xr:uid="{00000000-0005-0000-0000-0000A6B10000}"/>
    <cellStyle name="Normal 81 2 2 2 4 3 2" xfId="39153" xr:uid="{00000000-0005-0000-0000-0000A7B10000}"/>
    <cellStyle name="Normal 81 2 2 2 4 3 3" xfId="23929" xr:uid="{00000000-0005-0000-0000-0000A8B10000}"/>
    <cellStyle name="Normal 81 2 2 2 4 4" xfId="34140" xr:uid="{00000000-0005-0000-0000-0000A9B10000}"/>
    <cellStyle name="Normal 81 2 2 2 4 5" xfId="18916" xr:uid="{00000000-0005-0000-0000-0000AAB10000}"/>
    <cellStyle name="Normal 81 2 2 2 5" xfId="5467" xr:uid="{00000000-0005-0000-0000-0000ABB10000}"/>
    <cellStyle name="Normal 81 2 2 2 5 2" xfId="15519" xr:uid="{00000000-0005-0000-0000-0000ACB10000}"/>
    <cellStyle name="Normal 81 2 2 2 5 2 2" xfId="45841" xr:uid="{00000000-0005-0000-0000-0000ADB10000}"/>
    <cellStyle name="Normal 81 2 2 2 5 2 3" xfId="30617" xr:uid="{00000000-0005-0000-0000-0000AEB10000}"/>
    <cellStyle name="Normal 81 2 2 2 5 3" xfId="10499" xr:uid="{00000000-0005-0000-0000-0000AFB10000}"/>
    <cellStyle name="Normal 81 2 2 2 5 3 2" xfId="40824" xr:uid="{00000000-0005-0000-0000-0000B0B10000}"/>
    <cellStyle name="Normal 81 2 2 2 5 3 3" xfId="25600" xr:uid="{00000000-0005-0000-0000-0000B1B10000}"/>
    <cellStyle name="Normal 81 2 2 2 5 4" xfId="35811" xr:uid="{00000000-0005-0000-0000-0000B2B10000}"/>
    <cellStyle name="Normal 81 2 2 2 5 5" xfId="20587" xr:uid="{00000000-0005-0000-0000-0000B3B10000}"/>
    <cellStyle name="Normal 81 2 2 2 6" xfId="12177" xr:uid="{00000000-0005-0000-0000-0000B4B10000}"/>
    <cellStyle name="Normal 81 2 2 2 6 2" xfId="42499" xr:uid="{00000000-0005-0000-0000-0000B5B10000}"/>
    <cellStyle name="Normal 81 2 2 2 6 3" xfId="27275" xr:uid="{00000000-0005-0000-0000-0000B6B10000}"/>
    <cellStyle name="Normal 81 2 2 2 7" xfId="7156" xr:uid="{00000000-0005-0000-0000-0000B7B10000}"/>
    <cellStyle name="Normal 81 2 2 2 7 2" xfId="37482" xr:uid="{00000000-0005-0000-0000-0000B8B10000}"/>
    <cellStyle name="Normal 81 2 2 2 7 3" xfId="22258" xr:uid="{00000000-0005-0000-0000-0000B9B10000}"/>
    <cellStyle name="Normal 81 2 2 2 8" xfId="32470" xr:uid="{00000000-0005-0000-0000-0000BAB10000}"/>
    <cellStyle name="Normal 81 2 2 2 9" xfId="17245" xr:uid="{00000000-0005-0000-0000-0000BBB10000}"/>
    <cellStyle name="Normal 81 2 2 3" xfId="2292" xr:uid="{00000000-0005-0000-0000-0000BCB10000}"/>
    <cellStyle name="Normal 81 2 2 3 2" xfId="3131" xr:uid="{00000000-0005-0000-0000-0000BDB10000}"/>
    <cellStyle name="Normal 81 2 2 3 2 2" xfId="4821" xr:uid="{00000000-0005-0000-0000-0000BEB10000}"/>
    <cellStyle name="Normal 81 2 2 3 2 2 2" xfId="14894" xr:uid="{00000000-0005-0000-0000-0000BFB10000}"/>
    <cellStyle name="Normal 81 2 2 3 2 2 2 2" xfId="45216" xr:uid="{00000000-0005-0000-0000-0000C0B10000}"/>
    <cellStyle name="Normal 81 2 2 3 2 2 2 3" xfId="29992" xr:uid="{00000000-0005-0000-0000-0000C1B10000}"/>
    <cellStyle name="Normal 81 2 2 3 2 2 3" xfId="9874" xr:uid="{00000000-0005-0000-0000-0000C2B10000}"/>
    <cellStyle name="Normal 81 2 2 3 2 2 3 2" xfId="40199" xr:uid="{00000000-0005-0000-0000-0000C3B10000}"/>
    <cellStyle name="Normal 81 2 2 3 2 2 3 3" xfId="24975" xr:uid="{00000000-0005-0000-0000-0000C4B10000}"/>
    <cellStyle name="Normal 81 2 2 3 2 2 4" xfId="35186" xr:uid="{00000000-0005-0000-0000-0000C5B10000}"/>
    <cellStyle name="Normal 81 2 2 3 2 2 5" xfId="19962" xr:uid="{00000000-0005-0000-0000-0000C6B10000}"/>
    <cellStyle name="Normal 81 2 2 3 2 3" xfId="6513" xr:uid="{00000000-0005-0000-0000-0000C7B10000}"/>
    <cellStyle name="Normal 81 2 2 3 2 3 2" xfId="16565" xr:uid="{00000000-0005-0000-0000-0000C8B10000}"/>
    <cellStyle name="Normal 81 2 2 3 2 3 2 2" xfId="46887" xr:uid="{00000000-0005-0000-0000-0000C9B10000}"/>
    <cellStyle name="Normal 81 2 2 3 2 3 2 3" xfId="31663" xr:uid="{00000000-0005-0000-0000-0000CAB10000}"/>
    <cellStyle name="Normal 81 2 2 3 2 3 3" xfId="11545" xr:uid="{00000000-0005-0000-0000-0000CBB10000}"/>
    <cellStyle name="Normal 81 2 2 3 2 3 3 2" xfId="41870" xr:uid="{00000000-0005-0000-0000-0000CCB10000}"/>
    <cellStyle name="Normal 81 2 2 3 2 3 3 3" xfId="26646" xr:uid="{00000000-0005-0000-0000-0000CDB10000}"/>
    <cellStyle name="Normal 81 2 2 3 2 3 4" xfId="36857" xr:uid="{00000000-0005-0000-0000-0000CEB10000}"/>
    <cellStyle name="Normal 81 2 2 3 2 3 5" xfId="21633" xr:uid="{00000000-0005-0000-0000-0000CFB10000}"/>
    <cellStyle name="Normal 81 2 2 3 2 4" xfId="13223" xr:uid="{00000000-0005-0000-0000-0000D0B10000}"/>
    <cellStyle name="Normal 81 2 2 3 2 4 2" xfId="43545" xr:uid="{00000000-0005-0000-0000-0000D1B10000}"/>
    <cellStyle name="Normal 81 2 2 3 2 4 3" xfId="28321" xr:uid="{00000000-0005-0000-0000-0000D2B10000}"/>
    <cellStyle name="Normal 81 2 2 3 2 5" xfId="8202" xr:uid="{00000000-0005-0000-0000-0000D3B10000}"/>
    <cellStyle name="Normal 81 2 2 3 2 5 2" xfId="38528" xr:uid="{00000000-0005-0000-0000-0000D4B10000}"/>
    <cellStyle name="Normal 81 2 2 3 2 5 3" xfId="23304" xr:uid="{00000000-0005-0000-0000-0000D5B10000}"/>
    <cellStyle name="Normal 81 2 2 3 2 6" xfId="33516" xr:uid="{00000000-0005-0000-0000-0000D6B10000}"/>
    <cellStyle name="Normal 81 2 2 3 2 7" xfId="18291" xr:uid="{00000000-0005-0000-0000-0000D7B10000}"/>
    <cellStyle name="Normal 81 2 2 3 3" xfId="3984" xr:uid="{00000000-0005-0000-0000-0000D8B10000}"/>
    <cellStyle name="Normal 81 2 2 3 3 2" xfId="14058" xr:uid="{00000000-0005-0000-0000-0000D9B10000}"/>
    <cellStyle name="Normal 81 2 2 3 3 2 2" xfId="44380" xr:uid="{00000000-0005-0000-0000-0000DAB10000}"/>
    <cellStyle name="Normal 81 2 2 3 3 2 3" xfId="29156" xr:uid="{00000000-0005-0000-0000-0000DBB10000}"/>
    <cellStyle name="Normal 81 2 2 3 3 3" xfId="9038" xr:uid="{00000000-0005-0000-0000-0000DCB10000}"/>
    <cellStyle name="Normal 81 2 2 3 3 3 2" xfId="39363" xr:uid="{00000000-0005-0000-0000-0000DDB10000}"/>
    <cellStyle name="Normal 81 2 2 3 3 3 3" xfId="24139" xr:uid="{00000000-0005-0000-0000-0000DEB10000}"/>
    <cellStyle name="Normal 81 2 2 3 3 4" xfId="34350" xr:uid="{00000000-0005-0000-0000-0000DFB10000}"/>
    <cellStyle name="Normal 81 2 2 3 3 5" xfId="19126" xr:uid="{00000000-0005-0000-0000-0000E0B10000}"/>
    <cellStyle name="Normal 81 2 2 3 4" xfId="5677" xr:uid="{00000000-0005-0000-0000-0000E1B10000}"/>
    <cellStyle name="Normal 81 2 2 3 4 2" xfId="15729" xr:uid="{00000000-0005-0000-0000-0000E2B10000}"/>
    <cellStyle name="Normal 81 2 2 3 4 2 2" xfId="46051" xr:uid="{00000000-0005-0000-0000-0000E3B10000}"/>
    <cellStyle name="Normal 81 2 2 3 4 2 3" xfId="30827" xr:uid="{00000000-0005-0000-0000-0000E4B10000}"/>
    <cellStyle name="Normal 81 2 2 3 4 3" xfId="10709" xr:uid="{00000000-0005-0000-0000-0000E5B10000}"/>
    <cellStyle name="Normal 81 2 2 3 4 3 2" xfId="41034" xr:uid="{00000000-0005-0000-0000-0000E6B10000}"/>
    <cellStyle name="Normal 81 2 2 3 4 3 3" xfId="25810" xr:uid="{00000000-0005-0000-0000-0000E7B10000}"/>
    <cellStyle name="Normal 81 2 2 3 4 4" xfId="36021" xr:uid="{00000000-0005-0000-0000-0000E8B10000}"/>
    <cellStyle name="Normal 81 2 2 3 4 5" xfId="20797" xr:uid="{00000000-0005-0000-0000-0000E9B10000}"/>
    <cellStyle name="Normal 81 2 2 3 5" xfId="12387" xr:uid="{00000000-0005-0000-0000-0000EAB10000}"/>
    <cellStyle name="Normal 81 2 2 3 5 2" xfId="42709" xr:uid="{00000000-0005-0000-0000-0000EBB10000}"/>
    <cellStyle name="Normal 81 2 2 3 5 3" xfId="27485" xr:uid="{00000000-0005-0000-0000-0000ECB10000}"/>
    <cellStyle name="Normal 81 2 2 3 6" xfId="7366" xr:uid="{00000000-0005-0000-0000-0000EDB10000}"/>
    <cellStyle name="Normal 81 2 2 3 6 2" xfId="37692" xr:uid="{00000000-0005-0000-0000-0000EEB10000}"/>
    <cellStyle name="Normal 81 2 2 3 6 3" xfId="22468" xr:uid="{00000000-0005-0000-0000-0000EFB10000}"/>
    <cellStyle name="Normal 81 2 2 3 7" xfId="32680" xr:uid="{00000000-0005-0000-0000-0000F0B10000}"/>
    <cellStyle name="Normal 81 2 2 3 8" xfId="17455" xr:uid="{00000000-0005-0000-0000-0000F1B10000}"/>
    <cellStyle name="Normal 81 2 2 4" xfId="2713" xr:uid="{00000000-0005-0000-0000-0000F2B10000}"/>
    <cellStyle name="Normal 81 2 2 4 2" xfId="4403" xr:uid="{00000000-0005-0000-0000-0000F3B10000}"/>
    <cellStyle name="Normal 81 2 2 4 2 2" xfId="14476" xr:uid="{00000000-0005-0000-0000-0000F4B10000}"/>
    <cellStyle name="Normal 81 2 2 4 2 2 2" xfId="44798" xr:uid="{00000000-0005-0000-0000-0000F5B10000}"/>
    <cellStyle name="Normal 81 2 2 4 2 2 3" xfId="29574" xr:uid="{00000000-0005-0000-0000-0000F6B10000}"/>
    <cellStyle name="Normal 81 2 2 4 2 3" xfId="9456" xr:uid="{00000000-0005-0000-0000-0000F7B10000}"/>
    <cellStyle name="Normal 81 2 2 4 2 3 2" xfId="39781" xr:uid="{00000000-0005-0000-0000-0000F8B10000}"/>
    <cellStyle name="Normal 81 2 2 4 2 3 3" xfId="24557" xr:uid="{00000000-0005-0000-0000-0000F9B10000}"/>
    <cellStyle name="Normal 81 2 2 4 2 4" xfId="34768" xr:uid="{00000000-0005-0000-0000-0000FAB10000}"/>
    <cellStyle name="Normal 81 2 2 4 2 5" xfId="19544" xr:uid="{00000000-0005-0000-0000-0000FBB10000}"/>
    <cellStyle name="Normal 81 2 2 4 3" xfId="6095" xr:uid="{00000000-0005-0000-0000-0000FCB10000}"/>
    <cellStyle name="Normal 81 2 2 4 3 2" xfId="16147" xr:uid="{00000000-0005-0000-0000-0000FDB10000}"/>
    <cellStyle name="Normal 81 2 2 4 3 2 2" xfId="46469" xr:uid="{00000000-0005-0000-0000-0000FEB10000}"/>
    <cellStyle name="Normal 81 2 2 4 3 2 3" xfId="31245" xr:uid="{00000000-0005-0000-0000-0000FFB10000}"/>
    <cellStyle name="Normal 81 2 2 4 3 3" xfId="11127" xr:uid="{00000000-0005-0000-0000-000000B20000}"/>
    <cellStyle name="Normal 81 2 2 4 3 3 2" xfId="41452" xr:uid="{00000000-0005-0000-0000-000001B20000}"/>
    <cellStyle name="Normal 81 2 2 4 3 3 3" xfId="26228" xr:uid="{00000000-0005-0000-0000-000002B20000}"/>
    <cellStyle name="Normal 81 2 2 4 3 4" xfId="36439" xr:uid="{00000000-0005-0000-0000-000003B20000}"/>
    <cellStyle name="Normal 81 2 2 4 3 5" xfId="21215" xr:uid="{00000000-0005-0000-0000-000004B20000}"/>
    <cellStyle name="Normal 81 2 2 4 4" xfId="12805" xr:uid="{00000000-0005-0000-0000-000005B20000}"/>
    <cellStyle name="Normal 81 2 2 4 4 2" xfId="43127" xr:uid="{00000000-0005-0000-0000-000006B20000}"/>
    <cellStyle name="Normal 81 2 2 4 4 3" xfId="27903" xr:uid="{00000000-0005-0000-0000-000007B20000}"/>
    <cellStyle name="Normal 81 2 2 4 5" xfId="7784" xr:uid="{00000000-0005-0000-0000-000008B20000}"/>
    <cellStyle name="Normal 81 2 2 4 5 2" xfId="38110" xr:uid="{00000000-0005-0000-0000-000009B20000}"/>
    <cellStyle name="Normal 81 2 2 4 5 3" xfId="22886" xr:uid="{00000000-0005-0000-0000-00000AB20000}"/>
    <cellStyle name="Normal 81 2 2 4 6" xfId="33098" xr:uid="{00000000-0005-0000-0000-00000BB20000}"/>
    <cellStyle name="Normal 81 2 2 4 7" xfId="17873" xr:uid="{00000000-0005-0000-0000-00000CB20000}"/>
    <cellStyle name="Normal 81 2 2 5" xfId="3566" xr:uid="{00000000-0005-0000-0000-00000DB20000}"/>
    <cellStyle name="Normal 81 2 2 5 2" xfId="13640" xr:uid="{00000000-0005-0000-0000-00000EB20000}"/>
    <cellStyle name="Normal 81 2 2 5 2 2" xfId="43962" xr:uid="{00000000-0005-0000-0000-00000FB20000}"/>
    <cellStyle name="Normal 81 2 2 5 2 3" xfId="28738" xr:uid="{00000000-0005-0000-0000-000010B20000}"/>
    <cellStyle name="Normal 81 2 2 5 3" xfId="8620" xr:uid="{00000000-0005-0000-0000-000011B20000}"/>
    <cellStyle name="Normal 81 2 2 5 3 2" xfId="38945" xr:uid="{00000000-0005-0000-0000-000012B20000}"/>
    <cellStyle name="Normal 81 2 2 5 3 3" xfId="23721" xr:uid="{00000000-0005-0000-0000-000013B20000}"/>
    <cellStyle name="Normal 81 2 2 5 4" xfId="33932" xr:uid="{00000000-0005-0000-0000-000014B20000}"/>
    <cellStyle name="Normal 81 2 2 5 5" xfId="18708" xr:uid="{00000000-0005-0000-0000-000015B20000}"/>
    <cellStyle name="Normal 81 2 2 6" xfId="5259" xr:uid="{00000000-0005-0000-0000-000016B20000}"/>
    <cellStyle name="Normal 81 2 2 6 2" xfId="15311" xr:uid="{00000000-0005-0000-0000-000017B20000}"/>
    <cellStyle name="Normal 81 2 2 6 2 2" xfId="45633" xr:uid="{00000000-0005-0000-0000-000018B20000}"/>
    <cellStyle name="Normal 81 2 2 6 2 3" xfId="30409" xr:uid="{00000000-0005-0000-0000-000019B20000}"/>
    <cellStyle name="Normal 81 2 2 6 3" xfId="10291" xr:uid="{00000000-0005-0000-0000-00001AB20000}"/>
    <cellStyle name="Normal 81 2 2 6 3 2" xfId="40616" xr:uid="{00000000-0005-0000-0000-00001BB20000}"/>
    <cellStyle name="Normal 81 2 2 6 3 3" xfId="25392" xr:uid="{00000000-0005-0000-0000-00001CB20000}"/>
    <cellStyle name="Normal 81 2 2 6 4" xfId="35603" xr:uid="{00000000-0005-0000-0000-00001DB20000}"/>
    <cellStyle name="Normal 81 2 2 6 5" xfId="20379" xr:uid="{00000000-0005-0000-0000-00001EB20000}"/>
    <cellStyle name="Normal 81 2 2 7" xfId="11969" xr:uid="{00000000-0005-0000-0000-00001FB20000}"/>
    <cellStyle name="Normal 81 2 2 7 2" xfId="42291" xr:uid="{00000000-0005-0000-0000-000020B20000}"/>
    <cellStyle name="Normal 81 2 2 7 3" xfId="27067" xr:uid="{00000000-0005-0000-0000-000021B20000}"/>
    <cellStyle name="Normal 81 2 2 8" xfId="6948" xr:uid="{00000000-0005-0000-0000-000022B20000}"/>
    <cellStyle name="Normal 81 2 2 8 2" xfId="37274" xr:uid="{00000000-0005-0000-0000-000023B20000}"/>
    <cellStyle name="Normal 81 2 2 8 3" xfId="22050" xr:uid="{00000000-0005-0000-0000-000024B20000}"/>
    <cellStyle name="Normal 81 2 2 9" xfId="32262" xr:uid="{00000000-0005-0000-0000-000025B20000}"/>
    <cellStyle name="Normal 81 2 3" xfId="1975" xr:uid="{00000000-0005-0000-0000-000026B20000}"/>
    <cellStyle name="Normal 81 2 3 2" xfId="2396" xr:uid="{00000000-0005-0000-0000-000027B20000}"/>
    <cellStyle name="Normal 81 2 3 2 2" xfId="3235" xr:uid="{00000000-0005-0000-0000-000028B20000}"/>
    <cellStyle name="Normal 81 2 3 2 2 2" xfId="4925" xr:uid="{00000000-0005-0000-0000-000029B20000}"/>
    <cellStyle name="Normal 81 2 3 2 2 2 2" xfId="14998" xr:uid="{00000000-0005-0000-0000-00002AB20000}"/>
    <cellStyle name="Normal 81 2 3 2 2 2 2 2" xfId="45320" xr:uid="{00000000-0005-0000-0000-00002BB20000}"/>
    <cellStyle name="Normal 81 2 3 2 2 2 2 3" xfId="30096" xr:uid="{00000000-0005-0000-0000-00002CB20000}"/>
    <cellStyle name="Normal 81 2 3 2 2 2 3" xfId="9978" xr:uid="{00000000-0005-0000-0000-00002DB20000}"/>
    <cellStyle name="Normal 81 2 3 2 2 2 3 2" xfId="40303" xr:uid="{00000000-0005-0000-0000-00002EB20000}"/>
    <cellStyle name="Normal 81 2 3 2 2 2 3 3" xfId="25079" xr:uid="{00000000-0005-0000-0000-00002FB20000}"/>
    <cellStyle name="Normal 81 2 3 2 2 2 4" xfId="35290" xr:uid="{00000000-0005-0000-0000-000030B20000}"/>
    <cellStyle name="Normal 81 2 3 2 2 2 5" xfId="20066" xr:uid="{00000000-0005-0000-0000-000031B20000}"/>
    <cellStyle name="Normal 81 2 3 2 2 3" xfId="6617" xr:uid="{00000000-0005-0000-0000-000032B20000}"/>
    <cellStyle name="Normal 81 2 3 2 2 3 2" xfId="16669" xr:uid="{00000000-0005-0000-0000-000033B20000}"/>
    <cellStyle name="Normal 81 2 3 2 2 3 2 2" xfId="46991" xr:uid="{00000000-0005-0000-0000-000034B20000}"/>
    <cellStyle name="Normal 81 2 3 2 2 3 2 3" xfId="31767" xr:uid="{00000000-0005-0000-0000-000035B20000}"/>
    <cellStyle name="Normal 81 2 3 2 2 3 3" xfId="11649" xr:uid="{00000000-0005-0000-0000-000036B20000}"/>
    <cellStyle name="Normal 81 2 3 2 2 3 3 2" xfId="41974" xr:uid="{00000000-0005-0000-0000-000037B20000}"/>
    <cellStyle name="Normal 81 2 3 2 2 3 3 3" xfId="26750" xr:uid="{00000000-0005-0000-0000-000038B20000}"/>
    <cellStyle name="Normal 81 2 3 2 2 3 4" xfId="36961" xr:uid="{00000000-0005-0000-0000-000039B20000}"/>
    <cellStyle name="Normal 81 2 3 2 2 3 5" xfId="21737" xr:uid="{00000000-0005-0000-0000-00003AB20000}"/>
    <cellStyle name="Normal 81 2 3 2 2 4" xfId="13327" xr:uid="{00000000-0005-0000-0000-00003BB20000}"/>
    <cellStyle name="Normal 81 2 3 2 2 4 2" xfId="43649" xr:uid="{00000000-0005-0000-0000-00003CB20000}"/>
    <cellStyle name="Normal 81 2 3 2 2 4 3" xfId="28425" xr:uid="{00000000-0005-0000-0000-00003DB20000}"/>
    <cellStyle name="Normal 81 2 3 2 2 5" xfId="8306" xr:uid="{00000000-0005-0000-0000-00003EB20000}"/>
    <cellStyle name="Normal 81 2 3 2 2 5 2" xfId="38632" xr:uid="{00000000-0005-0000-0000-00003FB20000}"/>
    <cellStyle name="Normal 81 2 3 2 2 5 3" xfId="23408" xr:uid="{00000000-0005-0000-0000-000040B20000}"/>
    <cellStyle name="Normal 81 2 3 2 2 6" xfId="33620" xr:uid="{00000000-0005-0000-0000-000041B20000}"/>
    <cellStyle name="Normal 81 2 3 2 2 7" xfId="18395" xr:uid="{00000000-0005-0000-0000-000042B20000}"/>
    <cellStyle name="Normal 81 2 3 2 3" xfId="4088" xr:uid="{00000000-0005-0000-0000-000043B20000}"/>
    <cellStyle name="Normal 81 2 3 2 3 2" xfId="14162" xr:uid="{00000000-0005-0000-0000-000044B20000}"/>
    <cellStyle name="Normal 81 2 3 2 3 2 2" xfId="44484" xr:uid="{00000000-0005-0000-0000-000045B20000}"/>
    <cellStyle name="Normal 81 2 3 2 3 2 3" xfId="29260" xr:uid="{00000000-0005-0000-0000-000046B20000}"/>
    <cellStyle name="Normal 81 2 3 2 3 3" xfId="9142" xr:uid="{00000000-0005-0000-0000-000047B20000}"/>
    <cellStyle name="Normal 81 2 3 2 3 3 2" xfId="39467" xr:uid="{00000000-0005-0000-0000-000048B20000}"/>
    <cellStyle name="Normal 81 2 3 2 3 3 3" xfId="24243" xr:uid="{00000000-0005-0000-0000-000049B20000}"/>
    <cellStyle name="Normal 81 2 3 2 3 4" xfId="34454" xr:uid="{00000000-0005-0000-0000-00004AB20000}"/>
    <cellStyle name="Normal 81 2 3 2 3 5" xfId="19230" xr:uid="{00000000-0005-0000-0000-00004BB20000}"/>
    <cellStyle name="Normal 81 2 3 2 4" xfId="5781" xr:uid="{00000000-0005-0000-0000-00004CB20000}"/>
    <cellStyle name="Normal 81 2 3 2 4 2" xfId="15833" xr:uid="{00000000-0005-0000-0000-00004DB20000}"/>
    <cellStyle name="Normal 81 2 3 2 4 2 2" xfId="46155" xr:uid="{00000000-0005-0000-0000-00004EB20000}"/>
    <cellStyle name="Normal 81 2 3 2 4 2 3" xfId="30931" xr:uid="{00000000-0005-0000-0000-00004FB20000}"/>
    <cellStyle name="Normal 81 2 3 2 4 3" xfId="10813" xr:uid="{00000000-0005-0000-0000-000050B20000}"/>
    <cellStyle name="Normal 81 2 3 2 4 3 2" xfId="41138" xr:uid="{00000000-0005-0000-0000-000051B20000}"/>
    <cellStyle name="Normal 81 2 3 2 4 3 3" xfId="25914" xr:uid="{00000000-0005-0000-0000-000052B20000}"/>
    <cellStyle name="Normal 81 2 3 2 4 4" xfId="36125" xr:uid="{00000000-0005-0000-0000-000053B20000}"/>
    <cellStyle name="Normal 81 2 3 2 4 5" xfId="20901" xr:uid="{00000000-0005-0000-0000-000054B20000}"/>
    <cellStyle name="Normal 81 2 3 2 5" xfId="12491" xr:uid="{00000000-0005-0000-0000-000055B20000}"/>
    <cellStyle name="Normal 81 2 3 2 5 2" xfId="42813" xr:uid="{00000000-0005-0000-0000-000056B20000}"/>
    <cellStyle name="Normal 81 2 3 2 5 3" xfId="27589" xr:uid="{00000000-0005-0000-0000-000057B20000}"/>
    <cellStyle name="Normal 81 2 3 2 6" xfId="7470" xr:uid="{00000000-0005-0000-0000-000058B20000}"/>
    <cellStyle name="Normal 81 2 3 2 6 2" xfId="37796" xr:uid="{00000000-0005-0000-0000-000059B20000}"/>
    <cellStyle name="Normal 81 2 3 2 6 3" xfId="22572" xr:uid="{00000000-0005-0000-0000-00005AB20000}"/>
    <cellStyle name="Normal 81 2 3 2 7" xfId="32784" xr:uid="{00000000-0005-0000-0000-00005BB20000}"/>
    <cellStyle name="Normal 81 2 3 2 8" xfId="17559" xr:uid="{00000000-0005-0000-0000-00005CB20000}"/>
    <cellStyle name="Normal 81 2 3 3" xfId="2817" xr:uid="{00000000-0005-0000-0000-00005DB20000}"/>
    <cellStyle name="Normal 81 2 3 3 2" xfId="4507" xr:uid="{00000000-0005-0000-0000-00005EB20000}"/>
    <cellStyle name="Normal 81 2 3 3 2 2" xfId="14580" xr:uid="{00000000-0005-0000-0000-00005FB20000}"/>
    <cellStyle name="Normal 81 2 3 3 2 2 2" xfId="44902" xr:uid="{00000000-0005-0000-0000-000060B20000}"/>
    <cellStyle name="Normal 81 2 3 3 2 2 3" xfId="29678" xr:uid="{00000000-0005-0000-0000-000061B20000}"/>
    <cellStyle name="Normal 81 2 3 3 2 3" xfId="9560" xr:uid="{00000000-0005-0000-0000-000062B20000}"/>
    <cellStyle name="Normal 81 2 3 3 2 3 2" xfId="39885" xr:uid="{00000000-0005-0000-0000-000063B20000}"/>
    <cellStyle name="Normal 81 2 3 3 2 3 3" xfId="24661" xr:uid="{00000000-0005-0000-0000-000064B20000}"/>
    <cellStyle name="Normal 81 2 3 3 2 4" xfId="34872" xr:uid="{00000000-0005-0000-0000-000065B20000}"/>
    <cellStyle name="Normal 81 2 3 3 2 5" xfId="19648" xr:uid="{00000000-0005-0000-0000-000066B20000}"/>
    <cellStyle name="Normal 81 2 3 3 3" xfId="6199" xr:uid="{00000000-0005-0000-0000-000067B20000}"/>
    <cellStyle name="Normal 81 2 3 3 3 2" xfId="16251" xr:uid="{00000000-0005-0000-0000-000068B20000}"/>
    <cellStyle name="Normal 81 2 3 3 3 2 2" xfId="46573" xr:uid="{00000000-0005-0000-0000-000069B20000}"/>
    <cellStyle name="Normal 81 2 3 3 3 2 3" xfId="31349" xr:uid="{00000000-0005-0000-0000-00006AB20000}"/>
    <cellStyle name="Normal 81 2 3 3 3 3" xfId="11231" xr:uid="{00000000-0005-0000-0000-00006BB20000}"/>
    <cellStyle name="Normal 81 2 3 3 3 3 2" xfId="41556" xr:uid="{00000000-0005-0000-0000-00006CB20000}"/>
    <cellStyle name="Normal 81 2 3 3 3 3 3" xfId="26332" xr:uid="{00000000-0005-0000-0000-00006DB20000}"/>
    <cellStyle name="Normal 81 2 3 3 3 4" xfId="36543" xr:uid="{00000000-0005-0000-0000-00006EB20000}"/>
    <cellStyle name="Normal 81 2 3 3 3 5" xfId="21319" xr:uid="{00000000-0005-0000-0000-00006FB20000}"/>
    <cellStyle name="Normal 81 2 3 3 4" xfId="12909" xr:uid="{00000000-0005-0000-0000-000070B20000}"/>
    <cellStyle name="Normal 81 2 3 3 4 2" xfId="43231" xr:uid="{00000000-0005-0000-0000-000071B20000}"/>
    <cellStyle name="Normal 81 2 3 3 4 3" xfId="28007" xr:uid="{00000000-0005-0000-0000-000072B20000}"/>
    <cellStyle name="Normal 81 2 3 3 5" xfId="7888" xr:uid="{00000000-0005-0000-0000-000073B20000}"/>
    <cellStyle name="Normal 81 2 3 3 5 2" xfId="38214" xr:uid="{00000000-0005-0000-0000-000074B20000}"/>
    <cellStyle name="Normal 81 2 3 3 5 3" xfId="22990" xr:uid="{00000000-0005-0000-0000-000075B20000}"/>
    <cellStyle name="Normal 81 2 3 3 6" xfId="33202" xr:uid="{00000000-0005-0000-0000-000076B20000}"/>
    <cellStyle name="Normal 81 2 3 3 7" xfId="17977" xr:uid="{00000000-0005-0000-0000-000077B20000}"/>
    <cellStyle name="Normal 81 2 3 4" xfId="3670" xr:uid="{00000000-0005-0000-0000-000078B20000}"/>
    <cellStyle name="Normal 81 2 3 4 2" xfId="13744" xr:uid="{00000000-0005-0000-0000-000079B20000}"/>
    <cellStyle name="Normal 81 2 3 4 2 2" xfId="44066" xr:uid="{00000000-0005-0000-0000-00007AB20000}"/>
    <cellStyle name="Normal 81 2 3 4 2 3" xfId="28842" xr:uid="{00000000-0005-0000-0000-00007BB20000}"/>
    <cellStyle name="Normal 81 2 3 4 3" xfId="8724" xr:uid="{00000000-0005-0000-0000-00007CB20000}"/>
    <cellStyle name="Normal 81 2 3 4 3 2" xfId="39049" xr:uid="{00000000-0005-0000-0000-00007DB20000}"/>
    <cellStyle name="Normal 81 2 3 4 3 3" xfId="23825" xr:uid="{00000000-0005-0000-0000-00007EB20000}"/>
    <cellStyle name="Normal 81 2 3 4 4" xfId="34036" xr:uid="{00000000-0005-0000-0000-00007FB20000}"/>
    <cellStyle name="Normal 81 2 3 4 5" xfId="18812" xr:uid="{00000000-0005-0000-0000-000080B20000}"/>
    <cellStyle name="Normal 81 2 3 5" xfId="5363" xr:uid="{00000000-0005-0000-0000-000081B20000}"/>
    <cellStyle name="Normal 81 2 3 5 2" xfId="15415" xr:uid="{00000000-0005-0000-0000-000082B20000}"/>
    <cellStyle name="Normal 81 2 3 5 2 2" xfId="45737" xr:uid="{00000000-0005-0000-0000-000083B20000}"/>
    <cellStyle name="Normal 81 2 3 5 2 3" xfId="30513" xr:uid="{00000000-0005-0000-0000-000084B20000}"/>
    <cellStyle name="Normal 81 2 3 5 3" xfId="10395" xr:uid="{00000000-0005-0000-0000-000085B20000}"/>
    <cellStyle name="Normal 81 2 3 5 3 2" xfId="40720" xr:uid="{00000000-0005-0000-0000-000086B20000}"/>
    <cellStyle name="Normal 81 2 3 5 3 3" xfId="25496" xr:uid="{00000000-0005-0000-0000-000087B20000}"/>
    <cellStyle name="Normal 81 2 3 5 4" xfId="35707" xr:uid="{00000000-0005-0000-0000-000088B20000}"/>
    <cellStyle name="Normal 81 2 3 5 5" xfId="20483" xr:uid="{00000000-0005-0000-0000-000089B20000}"/>
    <cellStyle name="Normal 81 2 3 6" xfId="12073" xr:uid="{00000000-0005-0000-0000-00008AB20000}"/>
    <cellStyle name="Normal 81 2 3 6 2" xfId="42395" xr:uid="{00000000-0005-0000-0000-00008BB20000}"/>
    <cellStyle name="Normal 81 2 3 6 3" xfId="27171" xr:uid="{00000000-0005-0000-0000-00008CB20000}"/>
    <cellStyle name="Normal 81 2 3 7" xfId="7052" xr:uid="{00000000-0005-0000-0000-00008DB20000}"/>
    <cellStyle name="Normal 81 2 3 7 2" xfId="37378" xr:uid="{00000000-0005-0000-0000-00008EB20000}"/>
    <cellStyle name="Normal 81 2 3 7 3" xfId="22154" xr:uid="{00000000-0005-0000-0000-00008FB20000}"/>
    <cellStyle name="Normal 81 2 3 8" xfId="32366" xr:uid="{00000000-0005-0000-0000-000090B20000}"/>
    <cellStyle name="Normal 81 2 3 9" xfId="17141" xr:uid="{00000000-0005-0000-0000-000091B20000}"/>
    <cellStyle name="Normal 81 2 4" xfId="2188" xr:uid="{00000000-0005-0000-0000-000092B20000}"/>
    <cellStyle name="Normal 81 2 4 2" xfId="3027" xr:uid="{00000000-0005-0000-0000-000093B20000}"/>
    <cellStyle name="Normal 81 2 4 2 2" xfId="4717" xr:uid="{00000000-0005-0000-0000-000094B20000}"/>
    <cellStyle name="Normal 81 2 4 2 2 2" xfId="14790" xr:uid="{00000000-0005-0000-0000-000095B20000}"/>
    <cellStyle name="Normal 81 2 4 2 2 2 2" xfId="45112" xr:uid="{00000000-0005-0000-0000-000096B20000}"/>
    <cellStyle name="Normal 81 2 4 2 2 2 3" xfId="29888" xr:uid="{00000000-0005-0000-0000-000097B20000}"/>
    <cellStyle name="Normal 81 2 4 2 2 3" xfId="9770" xr:uid="{00000000-0005-0000-0000-000098B20000}"/>
    <cellStyle name="Normal 81 2 4 2 2 3 2" xfId="40095" xr:uid="{00000000-0005-0000-0000-000099B20000}"/>
    <cellStyle name="Normal 81 2 4 2 2 3 3" xfId="24871" xr:uid="{00000000-0005-0000-0000-00009AB20000}"/>
    <cellStyle name="Normal 81 2 4 2 2 4" xfId="35082" xr:uid="{00000000-0005-0000-0000-00009BB20000}"/>
    <cellStyle name="Normal 81 2 4 2 2 5" xfId="19858" xr:uid="{00000000-0005-0000-0000-00009CB20000}"/>
    <cellStyle name="Normal 81 2 4 2 3" xfId="6409" xr:uid="{00000000-0005-0000-0000-00009DB20000}"/>
    <cellStyle name="Normal 81 2 4 2 3 2" xfId="16461" xr:uid="{00000000-0005-0000-0000-00009EB20000}"/>
    <cellStyle name="Normal 81 2 4 2 3 2 2" xfId="46783" xr:uid="{00000000-0005-0000-0000-00009FB20000}"/>
    <cellStyle name="Normal 81 2 4 2 3 2 3" xfId="31559" xr:uid="{00000000-0005-0000-0000-0000A0B20000}"/>
    <cellStyle name="Normal 81 2 4 2 3 3" xfId="11441" xr:uid="{00000000-0005-0000-0000-0000A1B20000}"/>
    <cellStyle name="Normal 81 2 4 2 3 3 2" xfId="41766" xr:uid="{00000000-0005-0000-0000-0000A2B20000}"/>
    <cellStyle name="Normal 81 2 4 2 3 3 3" xfId="26542" xr:uid="{00000000-0005-0000-0000-0000A3B20000}"/>
    <cellStyle name="Normal 81 2 4 2 3 4" xfId="36753" xr:uid="{00000000-0005-0000-0000-0000A4B20000}"/>
    <cellStyle name="Normal 81 2 4 2 3 5" xfId="21529" xr:uid="{00000000-0005-0000-0000-0000A5B20000}"/>
    <cellStyle name="Normal 81 2 4 2 4" xfId="13119" xr:uid="{00000000-0005-0000-0000-0000A6B20000}"/>
    <cellStyle name="Normal 81 2 4 2 4 2" xfId="43441" xr:uid="{00000000-0005-0000-0000-0000A7B20000}"/>
    <cellStyle name="Normal 81 2 4 2 4 3" xfId="28217" xr:uid="{00000000-0005-0000-0000-0000A8B20000}"/>
    <cellStyle name="Normal 81 2 4 2 5" xfId="8098" xr:uid="{00000000-0005-0000-0000-0000A9B20000}"/>
    <cellStyle name="Normal 81 2 4 2 5 2" xfId="38424" xr:uid="{00000000-0005-0000-0000-0000AAB20000}"/>
    <cellStyle name="Normal 81 2 4 2 5 3" xfId="23200" xr:uid="{00000000-0005-0000-0000-0000ABB20000}"/>
    <cellStyle name="Normal 81 2 4 2 6" xfId="33412" xr:uid="{00000000-0005-0000-0000-0000ACB20000}"/>
    <cellStyle name="Normal 81 2 4 2 7" xfId="18187" xr:uid="{00000000-0005-0000-0000-0000ADB20000}"/>
    <cellStyle name="Normal 81 2 4 3" xfId="3880" xr:uid="{00000000-0005-0000-0000-0000AEB20000}"/>
    <cellStyle name="Normal 81 2 4 3 2" xfId="13954" xr:uid="{00000000-0005-0000-0000-0000AFB20000}"/>
    <cellStyle name="Normal 81 2 4 3 2 2" xfId="44276" xr:uid="{00000000-0005-0000-0000-0000B0B20000}"/>
    <cellStyle name="Normal 81 2 4 3 2 3" xfId="29052" xr:uid="{00000000-0005-0000-0000-0000B1B20000}"/>
    <cellStyle name="Normal 81 2 4 3 3" xfId="8934" xr:uid="{00000000-0005-0000-0000-0000B2B20000}"/>
    <cellStyle name="Normal 81 2 4 3 3 2" xfId="39259" xr:uid="{00000000-0005-0000-0000-0000B3B20000}"/>
    <cellStyle name="Normal 81 2 4 3 3 3" xfId="24035" xr:uid="{00000000-0005-0000-0000-0000B4B20000}"/>
    <cellStyle name="Normal 81 2 4 3 4" xfId="34246" xr:uid="{00000000-0005-0000-0000-0000B5B20000}"/>
    <cellStyle name="Normal 81 2 4 3 5" xfId="19022" xr:uid="{00000000-0005-0000-0000-0000B6B20000}"/>
    <cellStyle name="Normal 81 2 4 4" xfId="5573" xr:uid="{00000000-0005-0000-0000-0000B7B20000}"/>
    <cellStyle name="Normal 81 2 4 4 2" xfId="15625" xr:uid="{00000000-0005-0000-0000-0000B8B20000}"/>
    <cellStyle name="Normal 81 2 4 4 2 2" xfId="45947" xr:uid="{00000000-0005-0000-0000-0000B9B20000}"/>
    <cellStyle name="Normal 81 2 4 4 2 3" xfId="30723" xr:uid="{00000000-0005-0000-0000-0000BAB20000}"/>
    <cellStyle name="Normal 81 2 4 4 3" xfId="10605" xr:uid="{00000000-0005-0000-0000-0000BBB20000}"/>
    <cellStyle name="Normal 81 2 4 4 3 2" xfId="40930" xr:uid="{00000000-0005-0000-0000-0000BCB20000}"/>
    <cellStyle name="Normal 81 2 4 4 3 3" xfId="25706" xr:uid="{00000000-0005-0000-0000-0000BDB20000}"/>
    <cellStyle name="Normal 81 2 4 4 4" xfId="35917" xr:uid="{00000000-0005-0000-0000-0000BEB20000}"/>
    <cellStyle name="Normal 81 2 4 4 5" xfId="20693" xr:uid="{00000000-0005-0000-0000-0000BFB20000}"/>
    <cellStyle name="Normal 81 2 4 5" xfId="12283" xr:uid="{00000000-0005-0000-0000-0000C0B20000}"/>
    <cellStyle name="Normal 81 2 4 5 2" xfId="42605" xr:uid="{00000000-0005-0000-0000-0000C1B20000}"/>
    <cellStyle name="Normal 81 2 4 5 3" xfId="27381" xr:uid="{00000000-0005-0000-0000-0000C2B20000}"/>
    <cellStyle name="Normal 81 2 4 6" xfId="7262" xr:uid="{00000000-0005-0000-0000-0000C3B20000}"/>
    <cellStyle name="Normal 81 2 4 6 2" xfId="37588" xr:uid="{00000000-0005-0000-0000-0000C4B20000}"/>
    <cellStyle name="Normal 81 2 4 6 3" xfId="22364" xr:uid="{00000000-0005-0000-0000-0000C5B20000}"/>
    <cellStyle name="Normal 81 2 4 7" xfId="32576" xr:uid="{00000000-0005-0000-0000-0000C6B20000}"/>
    <cellStyle name="Normal 81 2 4 8" xfId="17351" xr:uid="{00000000-0005-0000-0000-0000C7B20000}"/>
    <cellStyle name="Normal 81 2 5" xfId="2609" xr:uid="{00000000-0005-0000-0000-0000C8B20000}"/>
    <cellStyle name="Normal 81 2 5 2" xfId="4299" xr:uid="{00000000-0005-0000-0000-0000C9B20000}"/>
    <cellStyle name="Normal 81 2 5 2 2" xfId="14372" xr:uid="{00000000-0005-0000-0000-0000CAB20000}"/>
    <cellStyle name="Normal 81 2 5 2 2 2" xfId="44694" xr:uid="{00000000-0005-0000-0000-0000CBB20000}"/>
    <cellStyle name="Normal 81 2 5 2 2 3" xfId="29470" xr:uid="{00000000-0005-0000-0000-0000CCB20000}"/>
    <cellStyle name="Normal 81 2 5 2 3" xfId="9352" xr:uid="{00000000-0005-0000-0000-0000CDB20000}"/>
    <cellStyle name="Normal 81 2 5 2 3 2" xfId="39677" xr:uid="{00000000-0005-0000-0000-0000CEB20000}"/>
    <cellStyle name="Normal 81 2 5 2 3 3" xfId="24453" xr:uid="{00000000-0005-0000-0000-0000CFB20000}"/>
    <cellStyle name="Normal 81 2 5 2 4" xfId="34664" xr:uid="{00000000-0005-0000-0000-0000D0B20000}"/>
    <cellStyle name="Normal 81 2 5 2 5" xfId="19440" xr:uid="{00000000-0005-0000-0000-0000D1B20000}"/>
    <cellStyle name="Normal 81 2 5 3" xfId="5991" xr:uid="{00000000-0005-0000-0000-0000D2B20000}"/>
    <cellStyle name="Normal 81 2 5 3 2" xfId="16043" xr:uid="{00000000-0005-0000-0000-0000D3B20000}"/>
    <cellStyle name="Normal 81 2 5 3 2 2" xfId="46365" xr:uid="{00000000-0005-0000-0000-0000D4B20000}"/>
    <cellStyle name="Normal 81 2 5 3 2 3" xfId="31141" xr:uid="{00000000-0005-0000-0000-0000D5B20000}"/>
    <cellStyle name="Normal 81 2 5 3 3" xfId="11023" xr:uid="{00000000-0005-0000-0000-0000D6B20000}"/>
    <cellStyle name="Normal 81 2 5 3 3 2" xfId="41348" xr:uid="{00000000-0005-0000-0000-0000D7B20000}"/>
    <cellStyle name="Normal 81 2 5 3 3 3" xfId="26124" xr:uid="{00000000-0005-0000-0000-0000D8B20000}"/>
    <cellStyle name="Normal 81 2 5 3 4" xfId="36335" xr:uid="{00000000-0005-0000-0000-0000D9B20000}"/>
    <cellStyle name="Normal 81 2 5 3 5" xfId="21111" xr:uid="{00000000-0005-0000-0000-0000DAB20000}"/>
    <cellStyle name="Normal 81 2 5 4" xfId="12701" xr:uid="{00000000-0005-0000-0000-0000DBB20000}"/>
    <cellStyle name="Normal 81 2 5 4 2" xfId="43023" xr:uid="{00000000-0005-0000-0000-0000DCB20000}"/>
    <cellStyle name="Normal 81 2 5 4 3" xfId="27799" xr:uid="{00000000-0005-0000-0000-0000DDB20000}"/>
    <cellStyle name="Normal 81 2 5 5" xfId="7680" xr:uid="{00000000-0005-0000-0000-0000DEB20000}"/>
    <cellStyle name="Normal 81 2 5 5 2" xfId="38006" xr:uid="{00000000-0005-0000-0000-0000DFB20000}"/>
    <cellStyle name="Normal 81 2 5 5 3" xfId="22782" xr:uid="{00000000-0005-0000-0000-0000E0B20000}"/>
    <cellStyle name="Normal 81 2 5 6" xfId="32994" xr:uid="{00000000-0005-0000-0000-0000E1B20000}"/>
    <cellStyle name="Normal 81 2 5 7" xfId="17769" xr:uid="{00000000-0005-0000-0000-0000E2B20000}"/>
    <cellStyle name="Normal 81 2 6" xfId="3462" xr:uid="{00000000-0005-0000-0000-0000E3B20000}"/>
    <cellStyle name="Normal 81 2 6 2" xfId="13536" xr:uid="{00000000-0005-0000-0000-0000E4B20000}"/>
    <cellStyle name="Normal 81 2 6 2 2" xfId="43858" xr:uid="{00000000-0005-0000-0000-0000E5B20000}"/>
    <cellStyle name="Normal 81 2 6 2 3" xfId="28634" xr:uid="{00000000-0005-0000-0000-0000E6B20000}"/>
    <cellStyle name="Normal 81 2 6 3" xfId="8516" xr:uid="{00000000-0005-0000-0000-0000E7B20000}"/>
    <cellStyle name="Normal 81 2 6 3 2" xfId="38841" xr:uid="{00000000-0005-0000-0000-0000E8B20000}"/>
    <cellStyle name="Normal 81 2 6 3 3" xfId="23617" xr:uid="{00000000-0005-0000-0000-0000E9B20000}"/>
    <cellStyle name="Normal 81 2 6 4" xfId="33828" xr:uid="{00000000-0005-0000-0000-0000EAB20000}"/>
    <cellStyle name="Normal 81 2 6 5" xfId="18604" xr:uid="{00000000-0005-0000-0000-0000EBB20000}"/>
    <cellStyle name="Normal 81 2 7" xfId="5155" xr:uid="{00000000-0005-0000-0000-0000ECB20000}"/>
    <cellStyle name="Normal 81 2 7 2" xfId="15207" xr:uid="{00000000-0005-0000-0000-0000EDB20000}"/>
    <cellStyle name="Normal 81 2 7 2 2" xfId="45529" xr:uid="{00000000-0005-0000-0000-0000EEB20000}"/>
    <cellStyle name="Normal 81 2 7 2 3" xfId="30305" xr:uid="{00000000-0005-0000-0000-0000EFB20000}"/>
    <cellStyle name="Normal 81 2 7 3" xfId="10187" xr:uid="{00000000-0005-0000-0000-0000F0B20000}"/>
    <cellStyle name="Normal 81 2 7 3 2" xfId="40512" xr:uid="{00000000-0005-0000-0000-0000F1B20000}"/>
    <cellStyle name="Normal 81 2 7 3 3" xfId="25288" xr:uid="{00000000-0005-0000-0000-0000F2B20000}"/>
    <cellStyle name="Normal 81 2 7 4" xfId="35499" xr:uid="{00000000-0005-0000-0000-0000F3B20000}"/>
    <cellStyle name="Normal 81 2 7 5" xfId="20275" xr:uid="{00000000-0005-0000-0000-0000F4B20000}"/>
    <cellStyle name="Normal 81 2 8" xfId="11865" xr:uid="{00000000-0005-0000-0000-0000F5B20000}"/>
    <cellStyle name="Normal 81 2 8 2" xfId="42187" xr:uid="{00000000-0005-0000-0000-0000F6B20000}"/>
    <cellStyle name="Normal 81 2 8 3" xfId="26963" xr:uid="{00000000-0005-0000-0000-0000F7B20000}"/>
    <cellStyle name="Normal 81 2 9" xfId="6844" xr:uid="{00000000-0005-0000-0000-0000F8B20000}"/>
    <cellStyle name="Normal 81 2 9 2" xfId="37170" xr:uid="{00000000-0005-0000-0000-0000F9B20000}"/>
    <cellStyle name="Normal 81 2 9 3" xfId="21946" xr:uid="{00000000-0005-0000-0000-0000FAB20000}"/>
    <cellStyle name="Normal 81 3" xfId="1808" xr:uid="{00000000-0005-0000-0000-0000FBB20000}"/>
    <cellStyle name="Normal 81 3 10" xfId="16985" xr:uid="{00000000-0005-0000-0000-0000FCB20000}"/>
    <cellStyle name="Normal 81 3 2" xfId="2027" xr:uid="{00000000-0005-0000-0000-0000FDB20000}"/>
    <cellStyle name="Normal 81 3 2 2" xfId="2448" xr:uid="{00000000-0005-0000-0000-0000FEB20000}"/>
    <cellStyle name="Normal 81 3 2 2 2" xfId="3287" xr:uid="{00000000-0005-0000-0000-0000FFB20000}"/>
    <cellStyle name="Normal 81 3 2 2 2 2" xfId="4977" xr:uid="{00000000-0005-0000-0000-000000B30000}"/>
    <cellStyle name="Normal 81 3 2 2 2 2 2" xfId="15050" xr:uid="{00000000-0005-0000-0000-000001B30000}"/>
    <cellStyle name="Normal 81 3 2 2 2 2 2 2" xfId="45372" xr:uid="{00000000-0005-0000-0000-000002B30000}"/>
    <cellStyle name="Normal 81 3 2 2 2 2 2 3" xfId="30148" xr:uid="{00000000-0005-0000-0000-000003B30000}"/>
    <cellStyle name="Normal 81 3 2 2 2 2 3" xfId="10030" xr:uid="{00000000-0005-0000-0000-000004B30000}"/>
    <cellStyle name="Normal 81 3 2 2 2 2 3 2" xfId="40355" xr:uid="{00000000-0005-0000-0000-000005B30000}"/>
    <cellStyle name="Normal 81 3 2 2 2 2 3 3" xfId="25131" xr:uid="{00000000-0005-0000-0000-000006B30000}"/>
    <cellStyle name="Normal 81 3 2 2 2 2 4" xfId="35342" xr:uid="{00000000-0005-0000-0000-000007B30000}"/>
    <cellStyle name="Normal 81 3 2 2 2 2 5" xfId="20118" xr:uid="{00000000-0005-0000-0000-000008B30000}"/>
    <cellStyle name="Normal 81 3 2 2 2 3" xfId="6669" xr:uid="{00000000-0005-0000-0000-000009B30000}"/>
    <cellStyle name="Normal 81 3 2 2 2 3 2" xfId="16721" xr:uid="{00000000-0005-0000-0000-00000AB30000}"/>
    <cellStyle name="Normal 81 3 2 2 2 3 2 2" xfId="47043" xr:uid="{00000000-0005-0000-0000-00000BB30000}"/>
    <cellStyle name="Normal 81 3 2 2 2 3 2 3" xfId="31819" xr:uid="{00000000-0005-0000-0000-00000CB30000}"/>
    <cellStyle name="Normal 81 3 2 2 2 3 3" xfId="11701" xr:uid="{00000000-0005-0000-0000-00000DB30000}"/>
    <cellStyle name="Normal 81 3 2 2 2 3 3 2" xfId="42026" xr:uid="{00000000-0005-0000-0000-00000EB30000}"/>
    <cellStyle name="Normal 81 3 2 2 2 3 3 3" xfId="26802" xr:uid="{00000000-0005-0000-0000-00000FB30000}"/>
    <cellStyle name="Normal 81 3 2 2 2 3 4" xfId="37013" xr:uid="{00000000-0005-0000-0000-000010B30000}"/>
    <cellStyle name="Normal 81 3 2 2 2 3 5" xfId="21789" xr:uid="{00000000-0005-0000-0000-000011B30000}"/>
    <cellStyle name="Normal 81 3 2 2 2 4" xfId="13379" xr:uid="{00000000-0005-0000-0000-000012B30000}"/>
    <cellStyle name="Normal 81 3 2 2 2 4 2" xfId="43701" xr:uid="{00000000-0005-0000-0000-000013B30000}"/>
    <cellStyle name="Normal 81 3 2 2 2 4 3" xfId="28477" xr:uid="{00000000-0005-0000-0000-000014B30000}"/>
    <cellStyle name="Normal 81 3 2 2 2 5" xfId="8358" xr:uid="{00000000-0005-0000-0000-000015B30000}"/>
    <cellStyle name="Normal 81 3 2 2 2 5 2" xfId="38684" xr:uid="{00000000-0005-0000-0000-000016B30000}"/>
    <cellStyle name="Normal 81 3 2 2 2 5 3" xfId="23460" xr:uid="{00000000-0005-0000-0000-000017B30000}"/>
    <cellStyle name="Normal 81 3 2 2 2 6" xfId="33672" xr:uid="{00000000-0005-0000-0000-000018B30000}"/>
    <cellStyle name="Normal 81 3 2 2 2 7" xfId="18447" xr:uid="{00000000-0005-0000-0000-000019B30000}"/>
    <cellStyle name="Normal 81 3 2 2 3" xfId="4140" xr:uid="{00000000-0005-0000-0000-00001AB30000}"/>
    <cellStyle name="Normal 81 3 2 2 3 2" xfId="14214" xr:uid="{00000000-0005-0000-0000-00001BB30000}"/>
    <cellStyle name="Normal 81 3 2 2 3 2 2" xfId="44536" xr:uid="{00000000-0005-0000-0000-00001CB30000}"/>
    <cellStyle name="Normal 81 3 2 2 3 2 3" xfId="29312" xr:uid="{00000000-0005-0000-0000-00001DB30000}"/>
    <cellStyle name="Normal 81 3 2 2 3 3" xfId="9194" xr:uid="{00000000-0005-0000-0000-00001EB30000}"/>
    <cellStyle name="Normal 81 3 2 2 3 3 2" xfId="39519" xr:uid="{00000000-0005-0000-0000-00001FB30000}"/>
    <cellStyle name="Normal 81 3 2 2 3 3 3" xfId="24295" xr:uid="{00000000-0005-0000-0000-000020B30000}"/>
    <cellStyle name="Normal 81 3 2 2 3 4" xfId="34506" xr:uid="{00000000-0005-0000-0000-000021B30000}"/>
    <cellStyle name="Normal 81 3 2 2 3 5" xfId="19282" xr:uid="{00000000-0005-0000-0000-000022B30000}"/>
    <cellStyle name="Normal 81 3 2 2 4" xfId="5833" xr:uid="{00000000-0005-0000-0000-000023B30000}"/>
    <cellStyle name="Normal 81 3 2 2 4 2" xfId="15885" xr:uid="{00000000-0005-0000-0000-000024B30000}"/>
    <cellStyle name="Normal 81 3 2 2 4 2 2" xfId="46207" xr:uid="{00000000-0005-0000-0000-000025B30000}"/>
    <cellStyle name="Normal 81 3 2 2 4 2 3" xfId="30983" xr:uid="{00000000-0005-0000-0000-000026B30000}"/>
    <cellStyle name="Normal 81 3 2 2 4 3" xfId="10865" xr:uid="{00000000-0005-0000-0000-000027B30000}"/>
    <cellStyle name="Normal 81 3 2 2 4 3 2" xfId="41190" xr:uid="{00000000-0005-0000-0000-000028B30000}"/>
    <cellStyle name="Normal 81 3 2 2 4 3 3" xfId="25966" xr:uid="{00000000-0005-0000-0000-000029B30000}"/>
    <cellStyle name="Normal 81 3 2 2 4 4" xfId="36177" xr:uid="{00000000-0005-0000-0000-00002AB30000}"/>
    <cellStyle name="Normal 81 3 2 2 4 5" xfId="20953" xr:uid="{00000000-0005-0000-0000-00002BB30000}"/>
    <cellStyle name="Normal 81 3 2 2 5" xfId="12543" xr:uid="{00000000-0005-0000-0000-00002CB30000}"/>
    <cellStyle name="Normal 81 3 2 2 5 2" xfId="42865" xr:uid="{00000000-0005-0000-0000-00002DB30000}"/>
    <cellStyle name="Normal 81 3 2 2 5 3" xfId="27641" xr:uid="{00000000-0005-0000-0000-00002EB30000}"/>
    <cellStyle name="Normal 81 3 2 2 6" xfId="7522" xr:uid="{00000000-0005-0000-0000-00002FB30000}"/>
    <cellStyle name="Normal 81 3 2 2 6 2" xfId="37848" xr:uid="{00000000-0005-0000-0000-000030B30000}"/>
    <cellStyle name="Normal 81 3 2 2 6 3" xfId="22624" xr:uid="{00000000-0005-0000-0000-000031B30000}"/>
    <cellStyle name="Normal 81 3 2 2 7" xfId="32836" xr:uid="{00000000-0005-0000-0000-000032B30000}"/>
    <cellStyle name="Normal 81 3 2 2 8" xfId="17611" xr:uid="{00000000-0005-0000-0000-000033B30000}"/>
    <cellStyle name="Normal 81 3 2 3" xfId="2869" xr:uid="{00000000-0005-0000-0000-000034B30000}"/>
    <cellStyle name="Normal 81 3 2 3 2" xfId="4559" xr:uid="{00000000-0005-0000-0000-000035B30000}"/>
    <cellStyle name="Normal 81 3 2 3 2 2" xfId="14632" xr:uid="{00000000-0005-0000-0000-000036B30000}"/>
    <cellStyle name="Normal 81 3 2 3 2 2 2" xfId="44954" xr:uid="{00000000-0005-0000-0000-000037B30000}"/>
    <cellStyle name="Normal 81 3 2 3 2 2 3" xfId="29730" xr:uid="{00000000-0005-0000-0000-000038B30000}"/>
    <cellStyle name="Normal 81 3 2 3 2 3" xfId="9612" xr:uid="{00000000-0005-0000-0000-000039B30000}"/>
    <cellStyle name="Normal 81 3 2 3 2 3 2" xfId="39937" xr:uid="{00000000-0005-0000-0000-00003AB30000}"/>
    <cellStyle name="Normal 81 3 2 3 2 3 3" xfId="24713" xr:uid="{00000000-0005-0000-0000-00003BB30000}"/>
    <cellStyle name="Normal 81 3 2 3 2 4" xfId="34924" xr:uid="{00000000-0005-0000-0000-00003CB30000}"/>
    <cellStyle name="Normal 81 3 2 3 2 5" xfId="19700" xr:uid="{00000000-0005-0000-0000-00003DB30000}"/>
    <cellStyle name="Normal 81 3 2 3 3" xfId="6251" xr:uid="{00000000-0005-0000-0000-00003EB30000}"/>
    <cellStyle name="Normal 81 3 2 3 3 2" xfId="16303" xr:uid="{00000000-0005-0000-0000-00003FB30000}"/>
    <cellStyle name="Normal 81 3 2 3 3 2 2" xfId="46625" xr:uid="{00000000-0005-0000-0000-000040B30000}"/>
    <cellStyle name="Normal 81 3 2 3 3 2 3" xfId="31401" xr:uid="{00000000-0005-0000-0000-000041B30000}"/>
    <cellStyle name="Normal 81 3 2 3 3 3" xfId="11283" xr:uid="{00000000-0005-0000-0000-000042B30000}"/>
    <cellStyle name="Normal 81 3 2 3 3 3 2" xfId="41608" xr:uid="{00000000-0005-0000-0000-000043B30000}"/>
    <cellStyle name="Normal 81 3 2 3 3 3 3" xfId="26384" xr:uid="{00000000-0005-0000-0000-000044B30000}"/>
    <cellStyle name="Normal 81 3 2 3 3 4" xfId="36595" xr:uid="{00000000-0005-0000-0000-000045B30000}"/>
    <cellStyle name="Normal 81 3 2 3 3 5" xfId="21371" xr:uid="{00000000-0005-0000-0000-000046B30000}"/>
    <cellStyle name="Normal 81 3 2 3 4" xfId="12961" xr:uid="{00000000-0005-0000-0000-000047B30000}"/>
    <cellStyle name="Normal 81 3 2 3 4 2" xfId="43283" xr:uid="{00000000-0005-0000-0000-000048B30000}"/>
    <cellStyle name="Normal 81 3 2 3 4 3" xfId="28059" xr:uid="{00000000-0005-0000-0000-000049B30000}"/>
    <cellStyle name="Normal 81 3 2 3 5" xfId="7940" xr:uid="{00000000-0005-0000-0000-00004AB30000}"/>
    <cellStyle name="Normal 81 3 2 3 5 2" xfId="38266" xr:uid="{00000000-0005-0000-0000-00004BB30000}"/>
    <cellStyle name="Normal 81 3 2 3 5 3" xfId="23042" xr:uid="{00000000-0005-0000-0000-00004CB30000}"/>
    <cellStyle name="Normal 81 3 2 3 6" xfId="33254" xr:uid="{00000000-0005-0000-0000-00004DB30000}"/>
    <cellStyle name="Normal 81 3 2 3 7" xfId="18029" xr:uid="{00000000-0005-0000-0000-00004EB30000}"/>
    <cellStyle name="Normal 81 3 2 4" xfId="3722" xr:uid="{00000000-0005-0000-0000-00004FB30000}"/>
    <cellStyle name="Normal 81 3 2 4 2" xfId="13796" xr:uid="{00000000-0005-0000-0000-000050B30000}"/>
    <cellStyle name="Normal 81 3 2 4 2 2" xfId="44118" xr:uid="{00000000-0005-0000-0000-000051B30000}"/>
    <cellStyle name="Normal 81 3 2 4 2 3" xfId="28894" xr:uid="{00000000-0005-0000-0000-000052B30000}"/>
    <cellStyle name="Normal 81 3 2 4 3" xfId="8776" xr:uid="{00000000-0005-0000-0000-000053B30000}"/>
    <cellStyle name="Normal 81 3 2 4 3 2" xfId="39101" xr:uid="{00000000-0005-0000-0000-000054B30000}"/>
    <cellStyle name="Normal 81 3 2 4 3 3" xfId="23877" xr:uid="{00000000-0005-0000-0000-000055B30000}"/>
    <cellStyle name="Normal 81 3 2 4 4" xfId="34088" xr:uid="{00000000-0005-0000-0000-000056B30000}"/>
    <cellStyle name="Normal 81 3 2 4 5" xfId="18864" xr:uid="{00000000-0005-0000-0000-000057B30000}"/>
    <cellStyle name="Normal 81 3 2 5" xfId="5415" xr:uid="{00000000-0005-0000-0000-000058B30000}"/>
    <cellStyle name="Normal 81 3 2 5 2" xfId="15467" xr:uid="{00000000-0005-0000-0000-000059B30000}"/>
    <cellStyle name="Normal 81 3 2 5 2 2" xfId="45789" xr:uid="{00000000-0005-0000-0000-00005AB30000}"/>
    <cellStyle name="Normal 81 3 2 5 2 3" xfId="30565" xr:uid="{00000000-0005-0000-0000-00005BB30000}"/>
    <cellStyle name="Normal 81 3 2 5 3" xfId="10447" xr:uid="{00000000-0005-0000-0000-00005CB30000}"/>
    <cellStyle name="Normal 81 3 2 5 3 2" xfId="40772" xr:uid="{00000000-0005-0000-0000-00005DB30000}"/>
    <cellStyle name="Normal 81 3 2 5 3 3" xfId="25548" xr:uid="{00000000-0005-0000-0000-00005EB30000}"/>
    <cellStyle name="Normal 81 3 2 5 4" xfId="35759" xr:uid="{00000000-0005-0000-0000-00005FB30000}"/>
    <cellStyle name="Normal 81 3 2 5 5" xfId="20535" xr:uid="{00000000-0005-0000-0000-000060B30000}"/>
    <cellStyle name="Normal 81 3 2 6" xfId="12125" xr:uid="{00000000-0005-0000-0000-000061B30000}"/>
    <cellStyle name="Normal 81 3 2 6 2" xfId="42447" xr:uid="{00000000-0005-0000-0000-000062B30000}"/>
    <cellStyle name="Normal 81 3 2 6 3" xfId="27223" xr:uid="{00000000-0005-0000-0000-000063B30000}"/>
    <cellStyle name="Normal 81 3 2 7" xfId="7104" xr:uid="{00000000-0005-0000-0000-000064B30000}"/>
    <cellStyle name="Normal 81 3 2 7 2" xfId="37430" xr:uid="{00000000-0005-0000-0000-000065B30000}"/>
    <cellStyle name="Normal 81 3 2 7 3" xfId="22206" xr:uid="{00000000-0005-0000-0000-000066B30000}"/>
    <cellStyle name="Normal 81 3 2 8" xfId="32418" xr:uid="{00000000-0005-0000-0000-000067B30000}"/>
    <cellStyle name="Normal 81 3 2 9" xfId="17193" xr:uid="{00000000-0005-0000-0000-000068B30000}"/>
    <cellStyle name="Normal 81 3 3" xfId="2240" xr:uid="{00000000-0005-0000-0000-000069B30000}"/>
    <cellStyle name="Normal 81 3 3 2" xfId="3079" xr:uid="{00000000-0005-0000-0000-00006AB30000}"/>
    <cellStyle name="Normal 81 3 3 2 2" xfId="4769" xr:uid="{00000000-0005-0000-0000-00006BB30000}"/>
    <cellStyle name="Normal 81 3 3 2 2 2" xfId="14842" xr:uid="{00000000-0005-0000-0000-00006CB30000}"/>
    <cellStyle name="Normal 81 3 3 2 2 2 2" xfId="45164" xr:uid="{00000000-0005-0000-0000-00006DB30000}"/>
    <cellStyle name="Normal 81 3 3 2 2 2 3" xfId="29940" xr:uid="{00000000-0005-0000-0000-00006EB30000}"/>
    <cellStyle name="Normal 81 3 3 2 2 3" xfId="9822" xr:uid="{00000000-0005-0000-0000-00006FB30000}"/>
    <cellStyle name="Normal 81 3 3 2 2 3 2" xfId="40147" xr:uid="{00000000-0005-0000-0000-000070B30000}"/>
    <cellStyle name="Normal 81 3 3 2 2 3 3" xfId="24923" xr:uid="{00000000-0005-0000-0000-000071B30000}"/>
    <cellStyle name="Normal 81 3 3 2 2 4" xfId="35134" xr:uid="{00000000-0005-0000-0000-000072B30000}"/>
    <cellStyle name="Normal 81 3 3 2 2 5" xfId="19910" xr:uid="{00000000-0005-0000-0000-000073B30000}"/>
    <cellStyle name="Normal 81 3 3 2 3" xfId="6461" xr:uid="{00000000-0005-0000-0000-000074B30000}"/>
    <cellStyle name="Normal 81 3 3 2 3 2" xfId="16513" xr:uid="{00000000-0005-0000-0000-000075B30000}"/>
    <cellStyle name="Normal 81 3 3 2 3 2 2" xfId="46835" xr:uid="{00000000-0005-0000-0000-000076B30000}"/>
    <cellStyle name="Normal 81 3 3 2 3 2 3" xfId="31611" xr:uid="{00000000-0005-0000-0000-000077B30000}"/>
    <cellStyle name="Normal 81 3 3 2 3 3" xfId="11493" xr:uid="{00000000-0005-0000-0000-000078B30000}"/>
    <cellStyle name="Normal 81 3 3 2 3 3 2" xfId="41818" xr:uid="{00000000-0005-0000-0000-000079B30000}"/>
    <cellStyle name="Normal 81 3 3 2 3 3 3" xfId="26594" xr:uid="{00000000-0005-0000-0000-00007AB30000}"/>
    <cellStyle name="Normal 81 3 3 2 3 4" xfId="36805" xr:uid="{00000000-0005-0000-0000-00007BB30000}"/>
    <cellStyle name="Normal 81 3 3 2 3 5" xfId="21581" xr:uid="{00000000-0005-0000-0000-00007CB30000}"/>
    <cellStyle name="Normal 81 3 3 2 4" xfId="13171" xr:uid="{00000000-0005-0000-0000-00007DB30000}"/>
    <cellStyle name="Normal 81 3 3 2 4 2" xfId="43493" xr:uid="{00000000-0005-0000-0000-00007EB30000}"/>
    <cellStyle name="Normal 81 3 3 2 4 3" xfId="28269" xr:uid="{00000000-0005-0000-0000-00007FB30000}"/>
    <cellStyle name="Normal 81 3 3 2 5" xfId="8150" xr:uid="{00000000-0005-0000-0000-000080B30000}"/>
    <cellStyle name="Normal 81 3 3 2 5 2" xfId="38476" xr:uid="{00000000-0005-0000-0000-000081B30000}"/>
    <cellStyle name="Normal 81 3 3 2 5 3" xfId="23252" xr:uid="{00000000-0005-0000-0000-000082B30000}"/>
    <cellStyle name="Normal 81 3 3 2 6" xfId="33464" xr:uid="{00000000-0005-0000-0000-000083B30000}"/>
    <cellStyle name="Normal 81 3 3 2 7" xfId="18239" xr:uid="{00000000-0005-0000-0000-000084B30000}"/>
    <cellStyle name="Normal 81 3 3 3" xfId="3932" xr:uid="{00000000-0005-0000-0000-000085B30000}"/>
    <cellStyle name="Normal 81 3 3 3 2" xfId="14006" xr:uid="{00000000-0005-0000-0000-000086B30000}"/>
    <cellStyle name="Normal 81 3 3 3 2 2" xfId="44328" xr:uid="{00000000-0005-0000-0000-000087B30000}"/>
    <cellStyle name="Normal 81 3 3 3 2 3" xfId="29104" xr:uid="{00000000-0005-0000-0000-000088B30000}"/>
    <cellStyle name="Normal 81 3 3 3 3" xfId="8986" xr:uid="{00000000-0005-0000-0000-000089B30000}"/>
    <cellStyle name="Normal 81 3 3 3 3 2" xfId="39311" xr:uid="{00000000-0005-0000-0000-00008AB30000}"/>
    <cellStyle name="Normal 81 3 3 3 3 3" xfId="24087" xr:uid="{00000000-0005-0000-0000-00008BB30000}"/>
    <cellStyle name="Normal 81 3 3 3 4" xfId="34298" xr:uid="{00000000-0005-0000-0000-00008CB30000}"/>
    <cellStyle name="Normal 81 3 3 3 5" xfId="19074" xr:uid="{00000000-0005-0000-0000-00008DB30000}"/>
    <cellStyle name="Normal 81 3 3 4" xfId="5625" xr:uid="{00000000-0005-0000-0000-00008EB30000}"/>
    <cellStyle name="Normal 81 3 3 4 2" xfId="15677" xr:uid="{00000000-0005-0000-0000-00008FB30000}"/>
    <cellStyle name="Normal 81 3 3 4 2 2" xfId="45999" xr:uid="{00000000-0005-0000-0000-000090B30000}"/>
    <cellStyle name="Normal 81 3 3 4 2 3" xfId="30775" xr:uid="{00000000-0005-0000-0000-000091B30000}"/>
    <cellStyle name="Normal 81 3 3 4 3" xfId="10657" xr:uid="{00000000-0005-0000-0000-000092B30000}"/>
    <cellStyle name="Normal 81 3 3 4 3 2" xfId="40982" xr:uid="{00000000-0005-0000-0000-000093B30000}"/>
    <cellStyle name="Normal 81 3 3 4 3 3" xfId="25758" xr:uid="{00000000-0005-0000-0000-000094B30000}"/>
    <cellStyle name="Normal 81 3 3 4 4" xfId="35969" xr:uid="{00000000-0005-0000-0000-000095B30000}"/>
    <cellStyle name="Normal 81 3 3 4 5" xfId="20745" xr:uid="{00000000-0005-0000-0000-000096B30000}"/>
    <cellStyle name="Normal 81 3 3 5" xfId="12335" xr:uid="{00000000-0005-0000-0000-000097B30000}"/>
    <cellStyle name="Normal 81 3 3 5 2" xfId="42657" xr:uid="{00000000-0005-0000-0000-000098B30000}"/>
    <cellStyle name="Normal 81 3 3 5 3" xfId="27433" xr:uid="{00000000-0005-0000-0000-000099B30000}"/>
    <cellStyle name="Normal 81 3 3 6" xfId="7314" xr:uid="{00000000-0005-0000-0000-00009AB30000}"/>
    <cellStyle name="Normal 81 3 3 6 2" xfId="37640" xr:uid="{00000000-0005-0000-0000-00009BB30000}"/>
    <cellStyle name="Normal 81 3 3 6 3" xfId="22416" xr:uid="{00000000-0005-0000-0000-00009CB30000}"/>
    <cellStyle name="Normal 81 3 3 7" xfId="32628" xr:uid="{00000000-0005-0000-0000-00009DB30000}"/>
    <cellStyle name="Normal 81 3 3 8" xfId="17403" xr:uid="{00000000-0005-0000-0000-00009EB30000}"/>
    <cellStyle name="Normal 81 3 4" xfId="2661" xr:uid="{00000000-0005-0000-0000-00009FB30000}"/>
    <cellStyle name="Normal 81 3 4 2" xfId="4351" xr:uid="{00000000-0005-0000-0000-0000A0B30000}"/>
    <cellStyle name="Normal 81 3 4 2 2" xfId="14424" xr:uid="{00000000-0005-0000-0000-0000A1B30000}"/>
    <cellStyle name="Normal 81 3 4 2 2 2" xfId="44746" xr:uid="{00000000-0005-0000-0000-0000A2B30000}"/>
    <cellStyle name="Normal 81 3 4 2 2 3" xfId="29522" xr:uid="{00000000-0005-0000-0000-0000A3B30000}"/>
    <cellStyle name="Normal 81 3 4 2 3" xfId="9404" xr:uid="{00000000-0005-0000-0000-0000A4B30000}"/>
    <cellStyle name="Normal 81 3 4 2 3 2" xfId="39729" xr:uid="{00000000-0005-0000-0000-0000A5B30000}"/>
    <cellStyle name="Normal 81 3 4 2 3 3" xfId="24505" xr:uid="{00000000-0005-0000-0000-0000A6B30000}"/>
    <cellStyle name="Normal 81 3 4 2 4" xfId="34716" xr:uid="{00000000-0005-0000-0000-0000A7B30000}"/>
    <cellStyle name="Normal 81 3 4 2 5" xfId="19492" xr:uid="{00000000-0005-0000-0000-0000A8B30000}"/>
    <cellStyle name="Normal 81 3 4 3" xfId="6043" xr:uid="{00000000-0005-0000-0000-0000A9B30000}"/>
    <cellStyle name="Normal 81 3 4 3 2" xfId="16095" xr:uid="{00000000-0005-0000-0000-0000AAB30000}"/>
    <cellStyle name="Normal 81 3 4 3 2 2" xfId="46417" xr:uid="{00000000-0005-0000-0000-0000ABB30000}"/>
    <cellStyle name="Normal 81 3 4 3 2 3" xfId="31193" xr:uid="{00000000-0005-0000-0000-0000ACB30000}"/>
    <cellStyle name="Normal 81 3 4 3 3" xfId="11075" xr:uid="{00000000-0005-0000-0000-0000ADB30000}"/>
    <cellStyle name="Normal 81 3 4 3 3 2" xfId="41400" xr:uid="{00000000-0005-0000-0000-0000AEB30000}"/>
    <cellStyle name="Normal 81 3 4 3 3 3" xfId="26176" xr:uid="{00000000-0005-0000-0000-0000AFB30000}"/>
    <cellStyle name="Normal 81 3 4 3 4" xfId="36387" xr:uid="{00000000-0005-0000-0000-0000B0B30000}"/>
    <cellStyle name="Normal 81 3 4 3 5" xfId="21163" xr:uid="{00000000-0005-0000-0000-0000B1B30000}"/>
    <cellStyle name="Normal 81 3 4 4" xfId="12753" xr:uid="{00000000-0005-0000-0000-0000B2B30000}"/>
    <cellStyle name="Normal 81 3 4 4 2" xfId="43075" xr:uid="{00000000-0005-0000-0000-0000B3B30000}"/>
    <cellStyle name="Normal 81 3 4 4 3" xfId="27851" xr:uid="{00000000-0005-0000-0000-0000B4B30000}"/>
    <cellStyle name="Normal 81 3 4 5" xfId="7732" xr:uid="{00000000-0005-0000-0000-0000B5B30000}"/>
    <cellStyle name="Normal 81 3 4 5 2" xfId="38058" xr:uid="{00000000-0005-0000-0000-0000B6B30000}"/>
    <cellStyle name="Normal 81 3 4 5 3" xfId="22834" xr:uid="{00000000-0005-0000-0000-0000B7B30000}"/>
    <cellStyle name="Normal 81 3 4 6" xfId="33046" xr:uid="{00000000-0005-0000-0000-0000B8B30000}"/>
    <cellStyle name="Normal 81 3 4 7" xfId="17821" xr:uid="{00000000-0005-0000-0000-0000B9B30000}"/>
    <cellStyle name="Normal 81 3 5" xfId="3514" xr:uid="{00000000-0005-0000-0000-0000BAB30000}"/>
    <cellStyle name="Normal 81 3 5 2" xfId="13588" xr:uid="{00000000-0005-0000-0000-0000BBB30000}"/>
    <cellStyle name="Normal 81 3 5 2 2" xfId="43910" xr:uid="{00000000-0005-0000-0000-0000BCB30000}"/>
    <cellStyle name="Normal 81 3 5 2 3" xfId="28686" xr:uid="{00000000-0005-0000-0000-0000BDB30000}"/>
    <cellStyle name="Normal 81 3 5 3" xfId="8568" xr:uid="{00000000-0005-0000-0000-0000BEB30000}"/>
    <cellStyle name="Normal 81 3 5 3 2" xfId="38893" xr:uid="{00000000-0005-0000-0000-0000BFB30000}"/>
    <cellStyle name="Normal 81 3 5 3 3" xfId="23669" xr:uid="{00000000-0005-0000-0000-0000C0B30000}"/>
    <cellStyle name="Normal 81 3 5 4" xfId="33880" xr:uid="{00000000-0005-0000-0000-0000C1B30000}"/>
    <cellStyle name="Normal 81 3 5 5" xfId="18656" xr:uid="{00000000-0005-0000-0000-0000C2B30000}"/>
    <cellStyle name="Normal 81 3 6" xfId="5207" xr:uid="{00000000-0005-0000-0000-0000C3B30000}"/>
    <cellStyle name="Normal 81 3 6 2" xfId="15259" xr:uid="{00000000-0005-0000-0000-0000C4B30000}"/>
    <cellStyle name="Normal 81 3 6 2 2" xfId="45581" xr:uid="{00000000-0005-0000-0000-0000C5B30000}"/>
    <cellStyle name="Normal 81 3 6 2 3" xfId="30357" xr:uid="{00000000-0005-0000-0000-0000C6B30000}"/>
    <cellStyle name="Normal 81 3 6 3" xfId="10239" xr:uid="{00000000-0005-0000-0000-0000C7B30000}"/>
    <cellStyle name="Normal 81 3 6 3 2" xfId="40564" xr:uid="{00000000-0005-0000-0000-0000C8B30000}"/>
    <cellStyle name="Normal 81 3 6 3 3" xfId="25340" xr:uid="{00000000-0005-0000-0000-0000C9B30000}"/>
    <cellStyle name="Normal 81 3 6 4" xfId="35551" xr:uid="{00000000-0005-0000-0000-0000CAB30000}"/>
    <cellStyle name="Normal 81 3 6 5" xfId="20327" xr:uid="{00000000-0005-0000-0000-0000CBB30000}"/>
    <cellStyle name="Normal 81 3 7" xfId="11917" xr:uid="{00000000-0005-0000-0000-0000CCB30000}"/>
    <cellStyle name="Normal 81 3 7 2" xfId="42239" xr:uid="{00000000-0005-0000-0000-0000CDB30000}"/>
    <cellStyle name="Normal 81 3 7 3" xfId="27015" xr:uid="{00000000-0005-0000-0000-0000CEB30000}"/>
    <cellStyle name="Normal 81 3 8" xfId="6896" xr:uid="{00000000-0005-0000-0000-0000CFB30000}"/>
    <cellStyle name="Normal 81 3 8 2" xfId="37222" xr:uid="{00000000-0005-0000-0000-0000D0B30000}"/>
    <cellStyle name="Normal 81 3 8 3" xfId="21998" xr:uid="{00000000-0005-0000-0000-0000D1B30000}"/>
    <cellStyle name="Normal 81 3 9" xfId="32211" xr:uid="{00000000-0005-0000-0000-0000D2B30000}"/>
    <cellStyle name="Normal 81 4" xfId="1921" xr:uid="{00000000-0005-0000-0000-0000D3B30000}"/>
    <cellStyle name="Normal 81 4 2" xfId="2344" xr:uid="{00000000-0005-0000-0000-0000D4B30000}"/>
    <cellStyle name="Normal 81 4 2 2" xfId="3183" xr:uid="{00000000-0005-0000-0000-0000D5B30000}"/>
    <cellStyle name="Normal 81 4 2 2 2" xfId="4873" xr:uid="{00000000-0005-0000-0000-0000D6B30000}"/>
    <cellStyle name="Normal 81 4 2 2 2 2" xfId="14946" xr:uid="{00000000-0005-0000-0000-0000D7B30000}"/>
    <cellStyle name="Normal 81 4 2 2 2 2 2" xfId="45268" xr:uid="{00000000-0005-0000-0000-0000D8B30000}"/>
    <cellStyle name="Normal 81 4 2 2 2 2 3" xfId="30044" xr:uid="{00000000-0005-0000-0000-0000D9B30000}"/>
    <cellStyle name="Normal 81 4 2 2 2 3" xfId="9926" xr:uid="{00000000-0005-0000-0000-0000DAB30000}"/>
    <cellStyle name="Normal 81 4 2 2 2 3 2" xfId="40251" xr:uid="{00000000-0005-0000-0000-0000DBB30000}"/>
    <cellStyle name="Normal 81 4 2 2 2 3 3" xfId="25027" xr:uid="{00000000-0005-0000-0000-0000DCB30000}"/>
    <cellStyle name="Normal 81 4 2 2 2 4" xfId="35238" xr:uid="{00000000-0005-0000-0000-0000DDB30000}"/>
    <cellStyle name="Normal 81 4 2 2 2 5" xfId="20014" xr:uid="{00000000-0005-0000-0000-0000DEB30000}"/>
    <cellStyle name="Normal 81 4 2 2 3" xfId="6565" xr:uid="{00000000-0005-0000-0000-0000DFB30000}"/>
    <cellStyle name="Normal 81 4 2 2 3 2" xfId="16617" xr:uid="{00000000-0005-0000-0000-0000E0B30000}"/>
    <cellStyle name="Normal 81 4 2 2 3 2 2" xfId="46939" xr:uid="{00000000-0005-0000-0000-0000E1B30000}"/>
    <cellStyle name="Normal 81 4 2 2 3 2 3" xfId="31715" xr:uid="{00000000-0005-0000-0000-0000E2B30000}"/>
    <cellStyle name="Normal 81 4 2 2 3 3" xfId="11597" xr:uid="{00000000-0005-0000-0000-0000E3B30000}"/>
    <cellStyle name="Normal 81 4 2 2 3 3 2" xfId="41922" xr:uid="{00000000-0005-0000-0000-0000E4B30000}"/>
    <cellStyle name="Normal 81 4 2 2 3 3 3" xfId="26698" xr:uid="{00000000-0005-0000-0000-0000E5B30000}"/>
    <cellStyle name="Normal 81 4 2 2 3 4" xfId="36909" xr:uid="{00000000-0005-0000-0000-0000E6B30000}"/>
    <cellStyle name="Normal 81 4 2 2 3 5" xfId="21685" xr:uid="{00000000-0005-0000-0000-0000E7B30000}"/>
    <cellStyle name="Normal 81 4 2 2 4" xfId="13275" xr:uid="{00000000-0005-0000-0000-0000E8B30000}"/>
    <cellStyle name="Normal 81 4 2 2 4 2" xfId="43597" xr:uid="{00000000-0005-0000-0000-0000E9B30000}"/>
    <cellStyle name="Normal 81 4 2 2 4 3" xfId="28373" xr:uid="{00000000-0005-0000-0000-0000EAB30000}"/>
    <cellStyle name="Normal 81 4 2 2 5" xfId="8254" xr:uid="{00000000-0005-0000-0000-0000EBB30000}"/>
    <cellStyle name="Normal 81 4 2 2 5 2" xfId="38580" xr:uid="{00000000-0005-0000-0000-0000ECB30000}"/>
    <cellStyle name="Normal 81 4 2 2 5 3" xfId="23356" xr:uid="{00000000-0005-0000-0000-0000EDB30000}"/>
    <cellStyle name="Normal 81 4 2 2 6" xfId="33568" xr:uid="{00000000-0005-0000-0000-0000EEB30000}"/>
    <cellStyle name="Normal 81 4 2 2 7" xfId="18343" xr:uid="{00000000-0005-0000-0000-0000EFB30000}"/>
    <cellStyle name="Normal 81 4 2 3" xfId="4036" xr:uid="{00000000-0005-0000-0000-0000F0B30000}"/>
    <cellStyle name="Normal 81 4 2 3 2" xfId="14110" xr:uid="{00000000-0005-0000-0000-0000F1B30000}"/>
    <cellStyle name="Normal 81 4 2 3 2 2" xfId="44432" xr:uid="{00000000-0005-0000-0000-0000F2B30000}"/>
    <cellStyle name="Normal 81 4 2 3 2 3" xfId="29208" xr:uid="{00000000-0005-0000-0000-0000F3B30000}"/>
    <cellStyle name="Normal 81 4 2 3 3" xfId="9090" xr:uid="{00000000-0005-0000-0000-0000F4B30000}"/>
    <cellStyle name="Normal 81 4 2 3 3 2" xfId="39415" xr:uid="{00000000-0005-0000-0000-0000F5B30000}"/>
    <cellStyle name="Normal 81 4 2 3 3 3" xfId="24191" xr:uid="{00000000-0005-0000-0000-0000F6B30000}"/>
    <cellStyle name="Normal 81 4 2 3 4" xfId="34402" xr:uid="{00000000-0005-0000-0000-0000F7B30000}"/>
    <cellStyle name="Normal 81 4 2 3 5" xfId="19178" xr:uid="{00000000-0005-0000-0000-0000F8B30000}"/>
    <cellStyle name="Normal 81 4 2 4" xfId="5729" xr:uid="{00000000-0005-0000-0000-0000F9B30000}"/>
    <cellStyle name="Normal 81 4 2 4 2" xfId="15781" xr:uid="{00000000-0005-0000-0000-0000FAB30000}"/>
    <cellStyle name="Normal 81 4 2 4 2 2" xfId="46103" xr:uid="{00000000-0005-0000-0000-0000FBB30000}"/>
    <cellStyle name="Normal 81 4 2 4 2 3" xfId="30879" xr:uid="{00000000-0005-0000-0000-0000FCB30000}"/>
    <cellStyle name="Normal 81 4 2 4 3" xfId="10761" xr:uid="{00000000-0005-0000-0000-0000FDB30000}"/>
    <cellStyle name="Normal 81 4 2 4 3 2" xfId="41086" xr:uid="{00000000-0005-0000-0000-0000FEB30000}"/>
    <cellStyle name="Normal 81 4 2 4 3 3" xfId="25862" xr:uid="{00000000-0005-0000-0000-0000FFB30000}"/>
    <cellStyle name="Normal 81 4 2 4 4" xfId="36073" xr:uid="{00000000-0005-0000-0000-000000B40000}"/>
    <cellStyle name="Normal 81 4 2 4 5" xfId="20849" xr:uid="{00000000-0005-0000-0000-000001B40000}"/>
    <cellStyle name="Normal 81 4 2 5" xfId="12439" xr:uid="{00000000-0005-0000-0000-000002B40000}"/>
    <cellStyle name="Normal 81 4 2 5 2" xfId="42761" xr:uid="{00000000-0005-0000-0000-000003B40000}"/>
    <cellStyle name="Normal 81 4 2 5 3" xfId="27537" xr:uid="{00000000-0005-0000-0000-000004B40000}"/>
    <cellStyle name="Normal 81 4 2 6" xfId="7418" xr:uid="{00000000-0005-0000-0000-000005B40000}"/>
    <cellStyle name="Normal 81 4 2 6 2" xfId="37744" xr:uid="{00000000-0005-0000-0000-000006B40000}"/>
    <cellStyle name="Normal 81 4 2 6 3" xfId="22520" xr:uid="{00000000-0005-0000-0000-000007B40000}"/>
    <cellStyle name="Normal 81 4 2 7" xfId="32732" xr:uid="{00000000-0005-0000-0000-000008B40000}"/>
    <cellStyle name="Normal 81 4 2 8" xfId="17507" xr:uid="{00000000-0005-0000-0000-000009B40000}"/>
    <cellStyle name="Normal 81 4 3" xfId="2765" xr:uid="{00000000-0005-0000-0000-00000AB40000}"/>
    <cellStyle name="Normal 81 4 3 2" xfId="4455" xr:uid="{00000000-0005-0000-0000-00000BB40000}"/>
    <cellStyle name="Normal 81 4 3 2 2" xfId="14528" xr:uid="{00000000-0005-0000-0000-00000CB40000}"/>
    <cellStyle name="Normal 81 4 3 2 2 2" xfId="44850" xr:uid="{00000000-0005-0000-0000-00000DB40000}"/>
    <cellStyle name="Normal 81 4 3 2 2 3" xfId="29626" xr:uid="{00000000-0005-0000-0000-00000EB40000}"/>
    <cellStyle name="Normal 81 4 3 2 3" xfId="9508" xr:uid="{00000000-0005-0000-0000-00000FB40000}"/>
    <cellStyle name="Normal 81 4 3 2 3 2" xfId="39833" xr:uid="{00000000-0005-0000-0000-000010B40000}"/>
    <cellStyle name="Normal 81 4 3 2 3 3" xfId="24609" xr:uid="{00000000-0005-0000-0000-000011B40000}"/>
    <cellStyle name="Normal 81 4 3 2 4" xfId="34820" xr:uid="{00000000-0005-0000-0000-000012B40000}"/>
    <cellStyle name="Normal 81 4 3 2 5" xfId="19596" xr:uid="{00000000-0005-0000-0000-000013B40000}"/>
    <cellStyle name="Normal 81 4 3 3" xfId="6147" xr:uid="{00000000-0005-0000-0000-000014B40000}"/>
    <cellStyle name="Normal 81 4 3 3 2" xfId="16199" xr:uid="{00000000-0005-0000-0000-000015B40000}"/>
    <cellStyle name="Normal 81 4 3 3 2 2" xfId="46521" xr:uid="{00000000-0005-0000-0000-000016B40000}"/>
    <cellStyle name="Normal 81 4 3 3 2 3" xfId="31297" xr:uid="{00000000-0005-0000-0000-000017B40000}"/>
    <cellStyle name="Normal 81 4 3 3 3" xfId="11179" xr:uid="{00000000-0005-0000-0000-000018B40000}"/>
    <cellStyle name="Normal 81 4 3 3 3 2" xfId="41504" xr:uid="{00000000-0005-0000-0000-000019B40000}"/>
    <cellStyle name="Normal 81 4 3 3 3 3" xfId="26280" xr:uid="{00000000-0005-0000-0000-00001AB40000}"/>
    <cellStyle name="Normal 81 4 3 3 4" xfId="36491" xr:uid="{00000000-0005-0000-0000-00001BB40000}"/>
    <cellStyle name="Normal 81 4 3 3 5" xfId="21267" xr:uid="{00000000-0005-0000-0000-00001CB40000}"/>
    <cellStyle name="Normal 81 4 3 4" xfId="12857" xr:uid="{00000000-0005-0000-0000-00001DB40000}"/>
    <cellStyle name="Normal 81 4 3 4 2" xfId="43179" xr:uid="{00000000-0005-0000-0000-00001EB40000}"/>
    <cellStyle name="Normal 81 4 3 4 3" xfId="27955" xr:uid="{00000000-0005-0000-0000-00001FB40000}"/>
    <cellStyle name="Normal 81 4 3 5" xfId="7836" xr:uid="{00000000-0005-0000-0000-000020B40000}"/>
    <cellStyle name="Normal 81 4 3 5 2" xfId="38162" xr:uid="{00000000-0005-0000-0000-000021B40000}"/>
    <cellStyle name="Normal 81 4 3 5 3" xfId="22938" xr:uid="{00000000-0005-0000-0000-000022B40000}"/>
    <cellStyle name="Normal 81 4 3 6" xfId="33150" xr:uid="{00000000-0005-0000-0000-000023B40000}"/>
    <cellStyle name="Normal 81 4 3 7" xfId="17925" xr:uid="{00000000-0005-0000-0000-000024B40000}"/>
    <cellStyle name="Normal 81 4 4" xfId="3618" xr:uid="{00000000-0005-0000-0000-000025B40000}"/>
    <cellStyle name="Normal 81 4 4 2" xfId="13692" xr:uid="{00000000-0005-0000-0000-000026B40000}"/>
    <cellStyle name="Normal 81 4 4 2 2" xfId="44014" xr:uid="{00000000-0005-0000-0000-000027B40000}"/>
    <cellStyle name="Normal 81 4 4 2 3" xfId="28790" xr:uid="{00000000-0005-0000-0000-000028B40000}"/>
    <cellStyle name="Normal 81 4 4 3" xfId="8672" xr:uid="{00000000-0005-0000-0000-000029B40000}"/>
    <cellStyle name="Normal 81 4 4 3 2" xfId="38997" xr:uid="{00000000-0005-0000-0000-00002AB40000}"/>
    <cellStyle name="Normal 81 4 4 3 3" xfId="23773" xr:uid="{00000000-0005-0000-0000-00002BB40000}"/>
    <cellStyle name="Normal 81 4 4 4" xfId="33984" xr:uid="{00000000-0005-0000-0000-00002CB40000}"/>
    <cellStyle name="Normal 81 4 4 5" xfId="18760" xr:uid="{00000000-0005-0000-0000-00002DB40000}"/>
    <cellStyle name="Normal 81 4 5" xfId="5311" xr:uid="{00000000-0005-0000-0000-00002EB40000}"/>
    <cellStyle name="Normal 81 4 5 2" xfId="15363" xr:uid="{00000000-0005-0000-0000-00002FB40000}"/>
    <cellStyle name="Normal 81 4 5 2 2" xfId="45685" xr:uid="{00000000-0005-0000-0000-000030B40000}"/>
    <cellStyle name="Normal 81 4 5 2 3" xfId="30461" xr:uid="{00000000-0005-0000-0000-000031B40000}"/>
    <cellStyle name="Normal 81 4 5 3" xfId="10343" xr:uid="{00000000-0005-0000-0000-000032B40000}"/>
    <cellStyle name="Normal 81 4 5 3 2" xfId="40668" xr:uid="{00000000-0005-0000-0000-000033B40000}"/>
    <cellStyle name="Normal 81 4 5 3 3" xfId="25444" xr:uid="{00000000-0005-0000-0000-000034B40000}"/>
    <cellStyle name="Normal 81 4 5 4" xfId="35655" xr:uid="{00000000-0005-0000-0000-000035B40000}"/>
    <cellStyle name="Normal 81 4 5 5" xfId="20431" xr:uid="{00000000-0005-0000-0000-000036B40000}"/>
    <cellStyle name="Normal 81 4 6" xfId="12021" xr:uid="{00000000-0005-0000-0000-000037B40000}"/>
    <cellStyle name="Normal 81 4 6 2" xfId="42343" xr:uid="{00000000-0005-0000-0000-000038B40000}"/>
    <cellStyle name="Normal 81 4 6 3" xfId="27119" xr:uid="{00000000-0005-0000-0000-000039B40000}"/>
    <cellStyle name="Normal 81 4 7" xfId="7000" xr:uid="{00000000-0005-0000-0000-00003AB40000}"/>
    <cellStyle name="Normal 81 4 7 2" xfId="37326" xr:uid="{00000000-0005-0000-0000-00003BB40000}"/>
    <cellStyle name="Normal 81 4 7 3" xfId="22102" xr:uid="{00000000-0005-0000-0000-00003CB40000}"/>
    <cellStyle name="Normal 81 4 8" xfId="32314" xr:uid="{00000000-0005-0000-0000-00003DB40000}"/>
    <cellStyle name="Normal 81 4 9" xfId="17089" xr:uid="{00000000-0005-0000-0000-00003EB40000}"/>
    <cellStyle name="Normal 81 5" xfId="2134" xr:uid="{00000000-0005-0000-0000-00003FB40000}"/>
    <cellStyle name="Normal 81 5 2" xfId="2975" xr:uid="{00000000-0005-0000-0000-000040B40000}"/>
    <cellStyle name="Normal 81 5 2 2" xfId="4665" xr:uid="{00000000-0005-0000-0000-000041B40000}"/>
    <cellStyle name="Normal 81 5 2 2 2" xfId="14738" xr:uid="{00000000-0005-0000-0000-000042B40000}"/>
    <cellStyle name="Normal 81 5 2 2 2 2" xfId="45060" xr:uid="{00000000-0005-0000-0000-000043B40000}"/>
    <cellStyle name="Normal 81 5 2 2 2 3" xfId="29836" xr:uid="{00000000-0005-0000-0000-000044B40000}"/>
    <cellStyle name="Normal 81 5 2 2 3" xfId="9718" xr:uid="{00000000-0005-0000-0000-000045B40000}"/>
    <cellStyle name="Normal 81 5 2 2 3 2" xfId="40043" xr:uid="{00000000-0005-0000-0000-000046B40000}"/>
    <cellStyle name="Normal 81 5 2 2 3 3" xfId="24819" xr:uid="{00000000-0005-0000-0000-000047B40000}"/>
    <cellStyle name="Normal 81 5 2 2 4" xfId="35030" xr:uid="{00000000-0005-0000-0000-000048B40000}"/>
    <cellStyle name="Normal 81 5 2 2 5" xfId="19806" xr:uid="{00000000-0005-0000-0000-000049B40000}"/>
    <cellStyle name="Normal 81 5 2 3" xfId="6357" xr:uid="{00000000-0005-0000-0000-00004AB40000}"/>
    <cellStyle name="Normal 81 5 2 3 2" xfId="16409" xr:uid="{00000000-0005-0000-0000-00004BB40000}"/>
    <cellStyle name="Normal 81 5 2 3 2 2" xfId="46731" xr:uid="{00000000-0005-0000-0000-00004CB40000}"/>
    <cellStyle name="Normal 81 5 2 3 2 3" xfId="31507" xr:uid="{00000000-0005-0000-0000-00004DB40000}"/>
    <cellStyle name="Normal 81 5 2 3 3" xfId="11389" xr:uid="{00000000-0005-0000-0000-00004EB40000}"/>
    <cellStyle name="Normal 81 5 2 3 3 2" xfId="41714" xr:uid="{00000000-0005-0000-0000-00004FB40000}"/>
    <cellStyle name="Normal 81 5 2 3 3 3" xfId="26490" xr:uid="{00000000-0005-0000-0000-000050B40000}"/>
    <cellStyle name="Normal 81 5 2 3 4" xfId="36701" xr:uid="{00000000-0005-0000-0000-000051B40000}"/>
    <cellStyle name="Normal 81 5 2 3 5" xfId="21477" xr:uid="{00000000-0005-0000-0000-000052B40000}"/>
    <cellStyle name="Normal 81 5 2 4" xfId="13067" xr:uid="{00000000-0005-0000-0000-000053B40000}"/>
    <cellStyle name="Normal 81 5 2 4 2" xfId="43389" xr:uid="{00000000-0005-0000-0000-000054B40000}"/>
    <cellStyle name="Normal 81 5 2 4 3" xfId="28165" xr:uid="{00000000-0005-0000-0000-000055B40000}"/>
    <cellStyle name="Normal 81 5 2 5" xfId="8046" xr:uid="{00000000-0005-0000-0000-000056B40000}"/>
    <cellStyle name="Normal 81 5 2 5 2" xfId="38372" xr:uid="{00000000-0005-0000-0000-000057B40000}"/>
    <cellStyle name="Normal 81 5 2 5 3" xfId="23148" xr:uid="{00000000-0005-0000-0000-000058B40000}"/>
    <cellStyle name="Normal 81 5 2 6" xfId="33360" xr:uid="{00000000-0005-0000-0000-000059B40000}"/>
    <cellStyle name="Normal 81 5 2 7" xfId="18135" xr:uid="{00000000-0005-0000-0000-00005AB40000}"/>
    <cellStyle name="Normal 81 5 3" xfId="3828" xr:uid="{00000000-0005-0000-0000-00005BB40000}"/>
    <cellStyle name="Normal 81 5 3 2" xfId="13902" xr:uid="{00000000-0005-0000-0000-00005CB40000}"/>
    <cellStyle name="Normal 81 5 3 2 2" xfId="44224" xr:uid="{00000000-0005-0000-0000-00005DB40000}"/>
    <cellStyle name="Normal 81 5 3 2 3" xfId="29000" xr:uid="{00000000-0005-0000-0000-00005EB40000}"/>
    <cellStyle name="Normal 81 5 3 3" xfId="8882" xr:uid="{00000000-0005-0000-0000-00005FB40000}"/>
    <cellStyle name="Normal 81 5 3 3 2" xfId="39207" xr:uid="{00000000-0005-0000-0000-000060B40000}"/>
    <cellStyle name="Normal 81 5 3 3 3" xfId="23983" xr:uid="{00000000-0005-0000-0000-000061B40000}"/>
    <cellStyle name="Normal 81 5 3 4" xfId="34194" xr:uid="{00000000-0005-0000-0000-000062B40000}"/>
    <cellStyle name="Normal 81 5 3 5" xfId="18970" xr:uid="{00000000-0005-0000-0000-000063B40000}"/>
    <cellStyle name="Normal 81 5 4" xfId="5521" xr:uid="{00000000-0005-0000-0000-000064B40000}"/>
    <cellStyle name="Normal 81 5 4 2" xfId="15573" xr:uid="{00000000-0005-0000-0000-000065B40000}"/>
    <cellStyle name="Normal 81 5 4 2 2" xfId="45895" xr:uid="{00000000-0005-0000-0000-000066B40000}"/>
    <cellStyle name="Normal 81 5 4 2 3" xfId="30671" xr:uid="{00000000-0005-0000-0000-000067B40000}"/>
    <cellStyle name="Normal 81 5 4 3" xfId="10553" xr:uid="{00000000-0005-0000-0000-000068B40000}"/>
    <cellStyle name="Normal 81 5 4 3 2" xfId="40878" xr:uid="{00000000-0005-0000-0000-000069B40000}"/>
    <cellStyle name="Normal 81 5 4 3 3" xfId="25654" xr:uid="{00000000-0005-0000-0000-00006AB40000}"/>
    <cellStyle name="Normal 81 5 4 4" xfId="35865" xr:uid="{00000000-0005-0000-0000-00006BB40000}"/>
    <cellStyle name="Normal 81 5 4 5" xfId="20641" xr:uid="{00000000-0005-0000-0000-00006CB40000}"/>
    <cellStyle name="Normal 81 5 5" xfId="12231" xr:uid="{00000000-0005-0000-0000-00006DB40000}"/>
    <cellStyle name="Normal 81 5 5 2" xfId="42553" xr:uid="{00000000-0005-0000-0000-00006EB40000}"/>
    <cellStyle name="Normal 81 5 5 3" xfId="27329" xr:uid="{00000000-0005-0000-0000-00006FB40000}"/>
    <cellStyle name="Normal 81 5 6" xfId="7210" xr:uid="{00000000-0005-0000-0000-000070B40000}"/>
    <cellStyle name="Normal 81 5 6 2" xfId="37536" xr:uid="{00000000-0005-0000-0000-000071B40000}"/>
    <cellStyle name="Normal 81 5 6 3" xfId="22312" xr:uid="{00000000-0005-0000-0000-000072B40000}"/>
    <cellStyle name="Normal 81 5 7" xfId="32524" xr:uid="{00000000-0005-0000-0000-000073B40000}"/>
    <cellStyle name="Normal 81 5 8" xfId="17299" xr:uid="{00000000-0005-0000-0000-000074B40000}"/>
    <cellStyle name="Normal 81 6" xfId="2555" xr:uid="{00000000-0005-0000-0000-000075B40000}"/>
    <cellStyle name="Normal 81 6 2" xfId="4247" xr:uid="{00000000-0005-0000-0000-000076B40000}"/>
    <cellStyle name="Normal 81 6 2 2" xfId="14320" xr:uid="{00000000-0005-0000-0000-000077B40000}"/>
    <cellStyle name="Normal 81 6 2 2 2" xfId="44642" xr:uid="{00000000-0005-0000-0000-000078B40000}"/>
    <cellStyle name="Normal 81 6 2 2 3" xfId="29418" xr:uid="{00000000-0005-0000-0000-000079B40000}"/>
    <cellStyle name="Normal 81 6 2 3" xfId="9300" xr:uid="{00000000-0005-0000-0000-00007AB40000}"/>
    <cellStyle name="Normal 81 6 2 3 2" xfId="39625" xr:uid="{00000000-0005-0000-0000-00007BB40000}"/>
    <cellStyle name="Normal 81 6 2 3 3" xfId="24401" xr:uid="{00000000-0005-0000-0000-00007CB40000}"/>
    <cellStyle name="Normal 81 6 2 4" xfId="34612" xr:uid="{00000000-0005-0000-0000-00007DB40000}"/>
    <cellStyle name="Normal 81 6 2 5" xfId="19388" xr:uid="{00000000-0005-0000-0000-00007EB40000}"/>
    <cellStyle name="Normal 81 6 3" xfId="5939" xr:uid="{00000000-0005-0000-0000-00007FB40000}"/>
    <cellStyle name="Normal 81 6 3 2" xfId="15991" xr:uid="{00000000-0005-0000-0000-000080B40000}"/>
    <cellStyle name="Normal 81 6 3 2 2" xfId="46313" xr:uid="{00000000-0005-0000-0000-000081B40000}"/>
    <cellStyle name="Normal 81 6 3 2 3" xfId="31089" xr:uid="{00000000-0005-0000-0000-000082B40000}"/>
    <cellStyle name="Normal 81 6 3 3" xfId="10971" xr:uid="{00000000-0005-0000-0000-000083B40000}"/>
    <cellStyle name="Normal 81 6 3 3 2" xfId="41296" xr:uid="{00000000-0005-0000-0000-000084B40000}"/>
    <cellStyle name="Normal 81 6 3 3 3" xfId="26072" xr:uid="{00000000-0005-0000-0000-000085B40000}"/>
    <cellStyle name="Normal 81 6 3 4" xfId="36283" xr:uid="{00000000-0005-0000-0000-000086B40000}"/>
    <cellStyle name="Normal 81 6 3 5" xfId="21059" xr:uid="{00000000-0005-0000-0000-000087B40000}"/>
    <cellStyle name="Normal 81 6 4" xfId="12649" xr:uid="{00000000-0005-0000-0000-000088B40000}"/>
    <cellStyle name="Normal 81 6 4 2" xfId="42971" xr:uid="{00000000-0005-0000-0000-000089B40000}"/>
    <cellStyle name="Normal 81 6 4 3" xfId="27747" xr:uid="{00000000-0005-0000-0000-00008AB40000}"/>
    <cellStyle name="Normal 81 6 5" xfId="7628" xr:uid="{00000000-0005-0000-0000-00008BB40000}"/>
    <cellStyle name="Normal 81 6 5 2" xfId="37954" xr:uid="{00000000-0005-0000-0000-00008CB40000}"/>
    <cellStyle name="Normal 81 6 5 3" xfId="22730" xr:uid="{00000000-0005-0000-0000-00008DB40000}"/>
    <cellStyle name="Normal 81 6 6" xfId="32942" xr:uid="{00000000-0005-0000-0000-00008EB40000}"/>
    <cellStyle name="Normal 81 6 7" xfId="17717" xr:uid="{00000000-0005-0000-0000-00008FB40000}"/>
    <cellStyle name="Normal 81 7" xfId="3408" xr:uid="{00000000-0005-0000-0000-000090B40000}"/>
    <cellStyle name="Normal 81 7 2" xfId="13484" xr:uid="{00000000-0005-0000-0000-000091B40000}"/>
    <cellStyle name="Normal 81 7 2 2" xfId="43806" xr:uid="{00000000-0005-0000-0000-000092B40000}"/>
    <cellStyle name="Normal 81 7 2 3" xfId="28582" xr:uid="{00000000-0005-0000-0000-000093B40000}"/>
    <cellStyle name="Normal 81 7 3" xfId="8464" xr:uid="{00000000-0005-0000-0000-000094B40000}"/>
    <cellStyle name="Normal 81 7 3 2" xfId="38789" xr:uid="{00000000-0005-0000-0000-000095B40000}"/>
    <cellStyle name="Normal 81 7 3 3" xfId="23565" xr:uid="{00000000-0005-0000-0000-000096B40000}"/>
    <cellStyle name="Normal 81 7 4" xfId="33776" xr:uid="{00000000-0005-0000-0000-000097B40000}"/>
    <cellStyle name="Normal 81 7 5" xfId="18552" xr:uid="{00000000-0005-0000-0000-000098B40000}"/>
    <cellStyle name="Normal 81 8" xfId="5101" xr:uid="{00000000-0005-0000-0000-000099B40000}"/>
    <cellStyle name="Normal 81 8 2" xfId="15155" xr:uid="{00000000-0005-0000-0000-00009AB40000}"/>
    <cellStyle name="Normal 81 8 2 2" xfId="45477" xr:uid="{00000000-0005-0000-0000-00009BB40000}"/>
    <cellStyle name="Normal 81 8 2 3" xfId="30253" xr:uid="{00000000-0005-0000-0000-00009CB40000}"/>
    <cellStyle name="Normal 81 8 3" xfId="10135" xr:uid="{00000000-0005-0000-0000-00009DB40000}"/>
    <cellStyle name="Normal 81 8 3 2" xfId="40460" xr:uid="{00000000-0005-0000-0000-00009EB40000}"/>
    <cellStyle name="Normal 81 8 3 3" xfId="25236" xr:uid="{00000000-0005-0000-0000-00009FB40000}"/>
    <cellStyle name="Normal 81 8 4" xfId="35447" xr:uid="{00000000-0005-0000-0000-0000A0B40000}"/>
    <cellStyle name="Normal 81 8 5" xfId="20223" xr:uid="{00000000-0005-0000-0000-0000A1B40000}"/>
    <cellStyle name="Normal 81 9" xfId="11811" xr:uid="{00000000-0005-0000-0000-0000A2B40000}"/>
    <cellStyle name="Normal 81 9 2" xfId="42135" xr:uid="{00000000-0005-0000-0000-0000A3B40000}"/>
    <cellStyle name="Normal 81 9 3" xfId="26911" xr:uid="{00000000-0005-0000-0000-0000A4B40000}"/>
    <cellStyle name="Normal 82" xfId="1701" xr:uid="{00000000-0005-0000-0000-0000A5B40000}"/>
    <cellStyle name="Normal 83" xfId="1708" xr:uid="{00000000-0005-0000-0000-0000A6B40000}"/>
    <cellStyle name="Normal 84" xfId="1756" xr:uid="{00000000-0005-0000-0000-0000A7B40000}"/>
    <cellStyle name="Normal 85" xfId="1755" xr:uid="{00000000-0005-0000-0000-0000A8B40000}"/>
    <cellStyle name="Normal 86" xfId="1863" xr:uid="{00000000-0005-0000-0000-0000A9B40000}"/>
    <cellStyle name="Normal 87" xfId="1865" xr:uid="{00000000-0005-0000-0000-0000AAB40000}"/>
    <cellStyle name="Normal 88" xfId="1864" xr:uid="{00000000-0005-0000-0000-0000ABB40000}"/>
    <cellStyle name="Normal 89" xfId="2081" xr:uid="{00000000-0005-0000-0000-0000ACB40000}"/>
    <cellStyle name="Normal 9" xfId="132" xr:uid="{00000000-0005-0000-0000-0000ADB40000}"/>
    <cellStyle name="Normal 9 2" xfId="726" xr:uid="{00000000-0005-0000-0000-0000AEB40000}"/>
    <cellStyle name="Normal 9 2 2" xfId="1494" xr:uid="{00000000-0005-0000-0000-0000AFB40000}"/>
    <cellStyle name="Normal 9 3" xfId="747" xr:uid="{00000000-0005-0000-0000-0000B0B40000}"/>
    <cellStyle name="Normal 9 3 2" xfId="1495" xr:uid="{00000000-0005-0000-0000-0000B1B40000}"/>
    <cellStyle name="Normal 9 4" xfId="783" xr:uid="{00000000-0005-0000-0000-0000B2B40000}"/>
    <cellStyle name="Normal 9 4 2" xfId="1496" xr:uid="{00000000-0005-0000-0000-0000B3B40000}"/>
    <cellStyle name="Normal 9 5" xfId="661" xr:uid="{00000000-0005-0000-0000-0000B4B40000}"/>
    <cellStyle name="Normal 9 5 2" xfId="32014" xr:uid="{00000000-0005-0000-0000-0000B5B40000}"/>
    <cellStyle name="Normal 9 6" xfId="31923" xr:uid="{00000000-0005-0000-0000-0000B6B40000}"/>
    <cellStyle name="Normal 9 7" xfId="974" xr:uid="{00000000-0005-0000-0000-0000B7B40000}"/>
    <cellStyle name="Normal 9 8" xfId="413" xr:uid="{00000000-0005-0000-0000-0000B8B40000}"/>
    <cellStyle name="Normal 90" xfId="2080" xr:uid="{00000000-0005-0000-0000-0000B9B40000}"/>
    <cellStyle name="Normal 90 2" xfId="2922" xr:uid="{00000000-0005-0000-0000-0000BAB40000}"/>
    <cellStyle name="Normal 90 2 2" xfId="4612" xr:uid="{00000000-0005-0000-0000-0000BBB40000}"/>
    <cellStyle name="Normal 90 2 2 2" xfId="14685" xr:uid="{00000000-0005-0000-0000-0000BCB40000}"/>
    <cellStyle name="Normal 90 2 2 2 2" xfId="45007" xr:uid="{00000000-0005-0000-0000-0000BDB40000}"/>
    <cellStyle name="Normal 90 2 2 2 3" xfId="29783" xr:uid="{00000000-0005-0000-0000-0000BEB40000}"/>
    <cellStyle name="Normal 90 2 2 3" xfId="9665" xr:uid="{00000000-0005-0000-0000-0000BFB40000}"/>
    <cellStyle name="Normal 90 2 2 3 2" xfId="39990" xr:uid="{00000000-0005-0000-0000-0000C0B40000}"/>
    <cellStyle name="Normal 90 2 2 3 3" xfId="24766" xr:uid="{00000000-0005-0000-0000-0000C1B40000}"/>
    <cellStyle name="Normal 90 2 2 4" xfId="34977" xr:uid="{00000000-0005-0000-0000-0000C2B40000}"/>
    <cellStyle name="Normal 90 2 2 5" xfId="19753" xr:uid="{00000000-0005-0000-0000-0000C3B40000}"/>
    <cellStyle name="Normal 90 2 3" xfId="6304" xr:uid="{00000000-0005-0000-0000-0000C4B40000}"/>
    <cellStyle name="Normal 90 2 3 2" xfId="16356" xr:uid="{00000000-0005-0000-0000-0000C5B40000}"/>
    <cellStyle name="Normal 90 2 3 2 2" xfId="46678" xr:uid="{00000000-0005-0000-0000-0000C6B40000}"/>
    <cellStyle name="Normal 90 2 3 2 3" xfId="31454" xr:uid="{00000000-0005-0000-0000-0000C7B40000}"/>
    <cellStyle name="Normal 90 2 3 3" xfId="11336" xr:uid="{00000000-0005-0000-0000-0000C8B40000}"/>
    <cellStyle name="Normal 90 2 3 3 2" xfId="41661" xr:uid="{00000000-0005-0000-0000-0000C9B40000}"/>
    <cellStyle name="Normal 90 2 3 3 3" xfId="26437" xr:uid="{00000000-0005-0000-0000-0000CAB40000}"/>
    <cellStyle name="Normal 90 2 3 4" xfId="36648" xr:uid="{00000000-0005-0000-0000-0000CBB40000}"/>
    <cellStyle name="Normal 90 2 3 5" xfId="21424" xr:uid="{00000000-0005-0000-0000-0000CCB40000}"/>
    <cellStyle name="Normal 90 2 4" xfId="13014" xr:uid="{00000000-0005-0000-0000-0000CDB40000}"/>
    <cellStyle name="Normal 90 2 4 2" xfId="43336" xr:uid="{00000000-0005-0000-0000-0000CEB40000}"/>
    <cellStyle name="Normal 90 2 4 3" xfId="28112" xr:uid="{00000000-0005-0000-0000-0000CFB40000}"/>
    <cellStyle name="Normal 90 2 5" xfId="7993" xr:uid="{00000000-0005-0000-0000-0000D0B40000}"/>
    <cellStyle name="Normal 90 2 5 2" xfId="38319" xr:uid="{00000000-0005-0000-0000-0000D1B40000}"/>
    <cellStyle name="Normal 90 2 5 3" xfId="23095" xr:uid="{00000000-0005-0000-0000-0000D2B40000}"/>
    <cellStyle name="Normal 90 2 6" xfId="33307" xr:uid="{00000000-0005-0000-0000-0000D3B40000}"/>
    <cellStyle name="Normal 90 2 7" xfId="18082" xr:uid="{00000000-0005-0000-0000-0000D4B40000}"/>
    <cellStyle name="Normal 90 3" xfId="3775" xr:uid="{00000000-0005-0000-0000-0000D5B40000}"/>
    <cellStyle name="Normal 90 3 2" xfId="13849" xr:uid="{00000000-0005-0000-0000-0000D6B40000}"/>
    <cellStyle name="Normal 90 3 2 2" xfId="44171" xr:uid="{00000000-0005-0000-0000-0000D7B40000}"/>
    <cellStyle name="Normal 90 3 2 3" xfId="28947" xr:uid="{00000000-0005-0000-0000-0000D8B40000}"/>
    <cellStyle name="Normal 90 3 3" xfId="8829" xr:uid="{00000000-0005-0000-0000-0000D9B40000}"/>
    <cellStyle name="Normal 90 3 3 2" xfId="39154" xr:uid="{00000000-0005-0000-0000-0000DAB40000}"/>
    <cellStyle name="Normal 90 3 3 3" xfId="23930" xr:uid="{00000000-0005-0000-0000-0000DBB40000}"/>
    <cellStyle name="Normal 90 3 4" xfId="34141" xr:uid="{00000000-0005-0000-0000-0000DCB40000}"/>
    <cellStyle name="Normal 90 3 5" xfId="18917" xr:uid="{00000000-0005-0000-0000-0000DDB40000}"/>
    <cellStyle name="Normal 90 4" xfId="5468" xr:uid="{00000000-0005-0000-0000-0000DEB40000}"/>
    <cellStyle name="Normal 90 4 2" xfId="15520" xr:uid="{00000000-0005-0000-0000-0000DFB40000}"/>
    <cellStyle name="Normal 90 4 2 2" xfId="45842" xr:uid="{00000000-0005-0000-0000-0000E0B40000}"/>
    <cellStyle name="Normal 90 4 2 3" xfId="30618" xr:uid="{00000000-0005-0000-0000-0000E1B40000}"/>
    <cellStyle name="Normal 90 4 3" xfId="10500" xr:uid="{00000000-0005-0000-0000-0000E2B40000}"/>
    <cellStyle name="Normal 90 4 3 2" xfId="40825" xr:uid="{00000000-0005-0000-0000-0000E3B40000}"/>
    <cellStyle name="Normal 90 4 3 3" xfId="25601" xr:uid="{00000000-0005-0000-0000-0000E4B40000}"/>
    <cellStyle name="Normal 90 4 4" xfId="35812" xr:uid="{00000000-0005-0000-0000-0000E5B40000}"/>
    <cellStyle name="Normal 90 4 5" xfId="20588" xr:uid="{00000000-0005-0000-0000-0000E6B40000}"/>
    <cellStyle name="Normal 90 5" xfId="12178" xr:uid="{00000000-0005-0000-0000-0000E7B40000}"/>
    <cellStyle name="Normal 90 5 2" xfId="42500" xr:uid="{00000000-0005-0000-0000-0000E8B40000}"/>
    <cellStyle name="Normal 90 5 3" xfId="27276" xr:uid="{00000000-0005-0000-0000-0000E9B40000}"/>
    <cellStyle name="Normal 90 6" xfId="7157" xr:uid="{00000000-0005-0000-0000-0000EAB40000}"/>
    <cellStyle name="Normal 90 6 2" xfId="37483" xr:uid="{00000000-0005-0000-0000-0000EBB40000}"/>
    <cellStyle name="Normal 90 6 3" xfId="22259" xr:uid="{00000000-0005-0000-0000-0000ECB40000}"/>
    <cellStyle name="Normal 90 7" xfId="32471" xr:uid="{00000000-0005-0000-0000-0000EDB40000}"/>
    <cellStyle name="Normal 90 8" xfId="17246" xr:uid="{00000000-0005-0000-0000-0000EEB40000}"/>
    <cellStyle name="Normal 91" xfId="2083" xr:uid="{00000000-0005-0000-0000-0000EFB40000}"/>
    <cellStyle name="Normal 91 2" xfId="2924" xr:uid="{00000000-0005-0000-0000-0000F0B40000}"/>
    <cellStyle name="Normal 91 2 2" xfId="4614" xr:uid="{00000000-0005-0000-0000-0000F1B40000}"/>
    <cellStyle name="Normal 91 2 2 2" xfId="14687" xr:uid="{00000000-0005-0000-0000-0000F2B40000}"/>
    <cellStyle name="Normal 91 2 2 2 2" xfId="45009" xr:uid="{00000000-0005-0000-0000-0000F3B40000}"/>
    <cellStyle name="Normal 91 2 2 2 3" xfId="29785" xr:uid="{00000000-0005-0000-0000-0000F4B40000}"/>
    <cellStyle name="Normal 91 2 2 2 4" xfId="47253" xr:uid="{00000000-0005-0000-0000-0000F5B40000}"/>
    <cellStyle name="Normal 91 2 2 3" xfId="9667" xr:uid="{00000000-0005-0000-0000-0000F6B40000}"/>
    <cellStyle name="Normal 91 2 2 3 2" xfId="39992" xr:uid="{00000000-0005-0000-0000-0000F7B40000}"/>
    <cellStyle name="Normal 91 2 2 3 3" xfId="24768" xr:uid="{00000000-0005-0000-0000-0000F8B40000}"/>
    <cellStyle name="Normal 91 2 2 4" xfId="34979" xr:uid="{00000000-0005-0000-0000-0000F9B40000}"/>
    <cellStyle name="Normal 91 2 2 5" xfId="19755" xr:uid="{00000000-0005-0000-0000-0000FAB40000}"/>
    <cellStyle name="Normal 91 2 3" xfId="6306" xr:uid="{00000000-0005-0000-0000-0000FBB40000}"/>
    <cellStyle name="Normal 91 2 3 2" xfId="16358" xr:uid="{00000000-0005-0000-0000-0000FCB40000}"/>
    <cellStyle name="Normal 91 2 3 2 2" xfId="46680" xr:uid="{00000000-0005-0000-0000-0000FDB40000}"/>
    <cellStyle name="Normal 91 2 3 2 3" xfId="31456" xr:uid="{00000000-0005-0000-0000-0000FEB40000}"/>
    <cellStyle name="Normal 91 2 3 3" xfId="11338" xr:uid="{00000000-0005-0000-0000-0000FFB40000}"/>
    <cellStyle name="Normal 91 2 3 3 2" xfId="41663" xr:uid="{00000000-0005-0000-0000-000000B50000}"/>
    <cellStyle name="Normal 91 2 3 3 3" xfId="26439" xr:uid="{00000000-0005-0000-0000-000001B50000}"/>
    <cellStyle name="Normal 91 2 3 4" xfId="36650" xr:uid="{00000000-0005-0000-0000-000002B50000}"/>
    <cellStyle name="Normal 91 2 3 5" xfId="21426" xr:uid="{00000000-0005-0000-0000-000003B50000}"/>
    <cellStyle name="Normal 91 2 4" xfId="13016" xr:uid="{00000000-0005-0000-0000-000004B50000}"/>
    <cellStyle name="Normal 91 2 4 2" xfId="43338" xr:uid="{00000000-0005-0000-0000-000005B50000}"/>
    <cellStyle name="Normal 91 2 4 3" xfId="28114" xr:uid="{00000000-0005-0000-0000-000006B50000}"/>
    <cellStyle name="Normal 91 2 5" xfId="7995" xr:uid="{00000000-0005-0000-0000-000007B50000}"/>
    <cellStyle name="Normal 91 2 5 2" xfId="38321" xr:uid="{00000000-0005-0000-0000-000008B50000}"/>
    <cellStyle name="Normal 91 2 5 3" xfId="23097" xr:uid="{00000000-0005-0000-0000-000009B50000}"/>
    <cellStyle name="Normal 91 2 6" xfId="33309" xr:uid="{00000000-0005-0000-0000-00000AB50000}"/>
    <cellStyle name="Normal 91 2 7" xfId="18084" xr:uid="{00000000-0005-0000-0000-00000BB50000}"/>
    <cellStyle name="Normal 91 3" xfId="3777" xr:uid="{00000000-0005-0000-0000-00000CB50000}"/>
    <cellStyle name="Normal 91 3 2" xfId="13851" xr:uid="{00000000-0005-0000-0000-00000DB50000}"/>
    <cellStyle name="Normal 91 3 2 2" xfId="44173" xr:uid="{00000000-0005-0000-0000-00000EB50000}"/>
    <cellStyle name="Normal 91 3 2 3" xfId="28949" xr:uid="{00000000-0005-0000-0000-00000FB50000}"/>
    <cellStyle name="Normal 91 3 3" xfId="8831" xr:uid="{00000000-0005-0000-0000-000010B50000}"/>
    <cellStyle name="Normal 91 3 3 2" xfId="39156" xr:uid="{00000000-0005-0000-0000-000011B50000}"/>
    <cellStyle name="Normal 91 3 3 3" xfId="23932" xr:uid="{00000000-0005-0000-0000-000012B50000}"/>
    <cellStyle name="Normal 91 3 4" xfId="34143" xr:uid="{00000000-0005-0000-0000-000013B50000}"/>
    <cellStyle name="Normal 91 3 5" xfId="18919" xr:uid="{00000000-0005-0000-0000-000014B50000}"/>
    <cellStyle name="Normal 91 4" xfId="5470" xr:uid="{00000000-0005-0000-0000-000015B50000}"/>
    <cellStyle name="Normal 91 4 2" xfId="15522" xr:uid="{00000000-0005-0000-0000-000016B50000}"/>
    <cellStyle name="Normal 91 4 2 2" xfId="45844" xr:uid="{00000000-0005-0000-0000-000017B50000}"/>
    <cellStyle name="Normal 91 4 2 3" xfId="30620" xr:uid="{00000000-0005-0000-0000-000018B50000}"/>
    <cellStyle name="Normal 91 4 3" xfId="10502" xr:uid="{00000000-0005-0000-0000-000019B50000}"/>
    <cellStyle name="Normal 91 4 3 2" xfId="40827" xr:uid="{00000000-0005-0000-0000-00001AB50000}"/>
    <cellStyle name="Normal 91 4 3 3" xfId="25603" xr:uid="{00000000-0005-0000-0000-00001BB50000}"/>
    <cellStyle name="Normal 91 4 4" xfId="35814" xr:uid="{00000000-0005-0000-0000-00001CB50000}"/>
    <cellStyle name="Normal 91 4 5" xfId="20590" xr:uid="{00000000-0005-0000-0000-00001DB50000}"/>
    <cellStyle name="Normal 91 5" xfId="12180" xr:uid="{00000000-0005-0000-0000-00001EB50000}"/>
    <cellStyle name="Normal 91 5 2" xfId="42502" xr:uid="{00000000-0005-0000-0000-00001FB50000}"/>
    <cellStyle name="Normal 91 5 3" xfId="27278" xr:uid="{00000000-0005-0000-0000-000020B50000}"/>
    <cellStyle name="Normal 91 6" xfId="7159" xr:uid="{00000000-0005-0000-0000-000021B50000}"/>
    <cellStyle name="Normal 91 6 2" xfId="37485" xr:uid="{00000000-0005-0000-0000-000022B50000}"/>
    <cellStyle name="Normal 91 6 3" xfId="22261" xr:uid="{00000000-0005-0000-0000-000023B50000}"/>
    <cellStyle name="Normal 91 7" xfId="32473" xr:uid="{00000000-0005-0000-0000-000024B50000}"/>
    <cellStyle name="Normal 91 8" xfId="17248" xr:uid="{00000000-0005-0000-0000-000025B50000}"/>
    <cellStyle name="Normal 92" xfId="2502" xr:uid="{00000000-0005-0000-0000-000026B50000}"/>
    <cellStyle name="Normal 92 2" xfId="4194" xr:uid="{00000000-0005-0000-0000-000027B50000}"/>
    <cellStyle name="Normal 93" xfId="3340" xr:uid="{00000000-0005-0000-0000-000028B50000}"/>
    <cellStyle name="Normal 93 2" xfId="5030" xr:uid="{00000000-0005-0000-0000-000029B50000}"/>
    <cellStyle name="Normal 94" xfId="3345" xr:uid="{00000000-0005-0000-0000-00002AB50000}"/>
    <cellStyle name="Normal 95" xfId="2501" xr:uid="{00000000-0005-0000-0000-00002BB50000}"/>
    <cellStyle name="Normal 95 2" xfId="4193" xr:uid="{00000000-0005-0000-0000-00002CB50000}"/>
    <cellStyle name="Normal 95 2 2" xfId="14267" xr:uid="{00000000-0005-0000-0000-00002DB50000}"/>
    <cellStyle name="Normal 95 2 2 2" xfId="44589" xr:uid="{00000000-0005-0000-0000-00002EB50000}"/>
    <cellStyle name="Normal 95 2 2 3" xfId="29365" xr:uid="{00000000-0005-0000-0000-00002FB50000}"/>
    <cellStyle name="Normal 95 2 3" xfId="9247" xr:uid="{00000000-0005-0000-0000-000030B50000}"/>
    <cellStyle name="Normal 95 2 3 2" xfId="39572" xr:uid="{00000000-0005-0000-0000-000031B50000}"/>
    <cellStyle name="Normal 95 2 3 3" xfId="24348" xr:uid="{00000000-0005-0000-0000-000032B50000}"/>
    <cellStyle name="Normal 95 2 4" xfId="34559" xr:uid="{00000000-0005-0000-0000-000033B50000}"/>
    <cellStyle name="Normal 95 2 5" xfId="19335" xr:uid="{00000000-0005-0000-0000-000034B50000}"/>
    <cellStyle name="Normal 95 3" xfId="5886" xr:uid="{00000000-0005-0000-0000-000035B50000}"/>
    <cellStyle name="Normal 95 3 2" xfId="15938" xr:uid="{00000000-0005-0000-0000-000036B50000}"/>
    <cellStyle name="Normal 95 3 2 2" xfId="46260" xr:uid="{00000000-0005-0000-0000-000037B50000}"/>
    <cellStyle name="Normal 95 3 2 3" xfId="31036" xr:uid="{00000000-0005-0000-0000-000038B50000}"/>
    <cellStyle name="Normal 95 3 3" xfId="10918" xr:uid="{00000000-0005-0000-0000-000039B50000}"/>
    <cellStyle name="Normal 95 3 3 2" xfId="41243" xr:uid="{00000000-0005-0000-0000-00003AB50000}"/>
    <cellStyle name="Normal 95 3 3 3" xfId="26019" xr:uid="{00000000-0005-0000-0000-00003BB50000}"/>
    <cellStyle name="Normal 95 3 4" xfId="36230" xr:uid="{00000000-0005-0000-0000-00003CB50000}"/>
    <cellStyle name="Normal 95 3 5" xfId="21006" xr:uid="{00000000-0005-0000-0000-00003DB50000}"/>
    <cellStyle name="Normal 95 4" xfId="12596" xr:uid="{00000000-0005-0000-0000-00003EB50000}"/>
    <cellStyle name="Normal 95 4 2" xfId="42918" xr:uid="{00000000-0005-0000-0000-00003FB50000}"/>
    <cellStyle name="Normal 95 4 3" xfId="27694" xr:uid="{00000000-0005-0000-0000-000040B50000}"/>
    <cellStyle name="Normal 95 5" xfId="7575" xr:uid="{00000000-0005-0000-0000-000041B50000}"/>
    <cellStyle name="Normal 95 5 2" xfId="37901" xr:uid="{00000000-0005-0000-0000-000042B50000}"/>
    <cellStyle name="Normal 95 5 3" xfId="22677" xr:uid="{00000000-0005-0000-0000-000043B50000}"/>
    <cellStyle name="Normal 95 6" xfId="32889" xr:uid="{00000000-0005-0000-0000-000044B50000}"/>
    <cellStyle name="Normal 95 7" xfId="17664" xr:uid="{00000000-0005-0000-0000-000045B50000}"/>
    <cellStyle name="Normal 96" xfId="2504" xr:uid="{00000000-0005-0000-0000-000046B50000}"/>
    <cellStyle name="Normal 96 2" xfId="4196" xr:uid="{00000000-0005-0000-0000-000047B50000}"/>
    <cellStyle name="Normal 96 2 2" xfId="14269" xr:uid="{00000000-0005-0000-0000-000048B50000}"/>
    <cellStyle name="Normal 96 2 2 2" xfId="44591" xr:uid="{00000000-0005-0000-0000-000049B50000}"/>
    <cellStyle name="Normal 96 2 2 3" xfId="29367" xr:uid="{00000000-0005-0000-0000-00004AB50000}"/>
    <cellStyle name="Normal 96 2 3" xfId="9249" xr:uid="{00000000-0005-0000-0000-00004BB50000}"/>
    <cellStyle name="Normal 96 2 3 2" xfId="39574" xr:uid="{00000000-0005-0000-0000-00004CB50000}"/>
    <cellStyle name="Normal 96 2 3 3" xfId="24350" xr:uid="{00000000-0005-0000-0000-00004DB50000}"/>
    <cellStyle name="Normal 96 2 4" xfId="34561" xr:uid="{00000000-0005-0000-0000-00004EB50000}"/>
    <cellStyle name="Normal 96 2 5" xfId="19337" xr:uid="{00000000-0005-0000-0000-00004FB50000}"/>
    <cellStyle name="Normal 96 3" xfId="5888" xr:uid="{00000000-0005-0000-0000-000050B50000}"/>
    <cellStyle name="Normal 96 3 2" xfId="15940" xr:uid="{00000000-0005-0000-0000-000051B50000}"/>
    <cellStyle name="Normal 96 3 2 2" xfId="46262" xr:uid="{00000000-0005-0000-0000-000052B50000}"/>
    <cellStyle name="Normal 96 3 2 3" xfId="31038" xr:uid="{00000000-0005-0000-0000-000053B50000}"/>
    <cellStyle name="Normal 96 3 3" xfId="10920" xr:uid="{00000000-0005-0000-0000-000054B50000}"/>
    <cellStyle name="Normal 96 3 3 2" xfId="41245" xr:uid="{00000000-0005-0000-0000-000055B50000}"/>
    <cellStyle name="Normal 96 3 3 3" xfId="26021" xr:uid="{00000000-0005-0000-0000-000056B50000}"/>
    <cellStyle name="Normal 96 3 4" xfId="36232" xr:uid="{00000000-0005-0000-0000-000057B50000}"/>
    <cellStyle name="Normal 96 3 5" xfId="21008" xr:uid="{00000000-0005-0000-0000-000058B50000}"/>
    <cellStyle name="Normal 96 4" xfId="12598" xr:uid="{00000000-0005-0000-0000-000059B50000}"/>
    <cellStyle name="Normal 96 4 2" xfId="42920" xr:uid="{00000000-0005-0000-0000-00005AB50000}"/>
    <cellStyle name="Normal 96 4 3" xfId="27696" xr:uid="{00000000-0005-0000-0000-00005BB50000}"/>
    <cellStyle name="Normal 96 5" xfId="7577" xr:uid="{00000000-0005-0000-0000-00005CB50000}"/>
    <cellStyle name="Normal 96 5 2" xfId="37903" xr:uid="{00000000-0005-0000-0000-00005DB50000}"/>
    <cellStyle name="Normal 96 5 3" xfId="22679" xr:uid="{00000000-0005-0000-0000-00005EB50000}"/>
    <cellStyle name="Normal 96 6" xfId="32891" xr:uid="{00000000-0005-0000-0000-00005FB50000}"/>
    <cellStyle name="Normal 96 7" xfId="17666" xr:uid="{00000000-0005-0000-0000-000060B50000}"/>
    <cellStyle name="Normal 97" xfId="11756" xr:uid="{00000000-0005-0000-0000-000061B50000}"/>
    <cellStyle name="Normal 98" xfId="16775" xr:uid="{00000000-0005-0000-0000-000062B50000}"/>
    <cellStyle name="Normal 99" xfId="3348" xr:uid="{00000000-0005-0000-0000-000063B50000}"/>
    <cellStyle name="Normal_New Summary Tables 2" xfId="47403" xr:uid="{00000000-0005-0000-0000-000064B50000}"/>
    <cellStyle name="Normal_Revised CARE Table 5C_033107" xfId="327" xr:uid="{00000000-0005-0000-0000-000065B50000}"/>
    <cellStyle name="Normal_Revised CARE Table 5C_033107 2" xfId="47401" xr:uid="{00000000-0005-0000-0000-000066B50000}"/>
    <cellStyle name="Normal_RRM tables" xfId="47405" xr:uid="{00000000-0005-0000-0000-000067B50000}"/>
    <cellStyle name="Normal_Sheet1 2" xfId="47402" xr:uid="{00000000-0005-0000-0000-000068B50000}"/>
    <cellStyle name="Normal_Sheet2" xfId="47404" xr:uid="{00000000-0005-0000-0000-000069B50000}"/>
    <cellStyle name="Note" xfId="133" builtinId="10" customBuiltin="1"/>
    <cellStyle name="Note 2" xfId="134" xr:uid="{00000000-0005-0000-0000-00006BB50000}"/>
    <cellStyle name="Note 2 10" xfId="975" xr:uid="{00000000-0005-0000-0000-00006CB50000}"/>
    <cellStyle name="Note 2 11" xfId="414" xr:uid="{00000000-0005-0000-0000-00006DB50000}"/>
    <cellStyle name="Note 2 2" xfId="785" xr:uid="{00000000-0005-0000-0000-00006EB50000}"/>
    <cellStyle name="Note 2 2 2" xfId="47189" xr:uid="{00000000-0005-0000-0000-00006FB50000}"/>
    <cellStyle name="Note 2 3" xfId="700" xr:uid="{00000000-0005-0000-0000-000070B50000}"/>
    <cellStyle name="Note 2 4" xfId="1498" xr:uid="{00000000-0005-0000-0000-000071B50000}"/>
    <cellStyle name="Note 2 5" xfId="1499" xr:uid="{00000000-0005-0000-0000-000072B50000}"/>
    <cellStyle name="Note 2 6" xfId="1500" xr:uid="{00000000-0005-0000-0000-000073B50000}"/>
    <cellStyle name="Note 2 7" xfId="1497" xr:uid="{00000000-0005-0000-0000-000074B50000}"/>
    <cellStyle name="Note 2 8" xfId="1090" xr:uid="{00000000-0005-0000-0000-000075B50000}"/>
    <cellStyle name="Note 2 9" xfId="32015" xr:uid="{00000000-0005-0000-0000-000076B50000}"/>
    <cellStyle name="Note 3" xfId="784" xr:uid="{00000000-0005-0000-0000-000077B50000}"/>
    <cellStyle name="Note 3 2" xfId="47242" xr:uid="{00000000-0005-0000-0000-000078B50000}"/>
    <cellStyle name="Note 3 3" xfId="31910" xr:uid="{00000000-0005-0000-0000-000079B50000}"/>
    <cellStyle name="Note 4" xfId="483" xr:uid="{00000000-0005-0000-0000-00007AB50000}"/>
    <cellStyle name="Note 4 2" xfId="47198" xr:uid="{00000000-0005-0000-0000-00007BB50000}"/>
    <cellStyle name="Note 5" xfId="47362" xr:uid="{00000000-0005-0000-0000-00007CB50000}"/>
    <cellStyle name="Output" xfId="135" builtinId="21" customBuiltin="1"/>
    <cellStyle name="Output 2" xfId="701" xr:uid="{00000000-0005-0000-0000-00007EB50000}"/>
    <cellStyle name="Output 2 10" xfId="976" xr:uid="{00000000-0005-0000-0000-00007FB50000}"/>
    <cellStyle name="Output 2 2" xfId="1502" xr:uid="{00000000-0005-0000-0000-000080B50000}"/>
    <cellStyle name="Output 2 2 2" xfId="47180" xr:uid="{00000000-0005-0000-0000-000081B50000}"/>
    <cellStyle name="Output 2 3" xfId="1503" xr:uid="{00000000-0005-0000-0000-000082B50000}"/>
    <cellStyle name="Output 2 4" xfId="1504" xr:uid="{00000000-0005-0000-0000-000083B50000}"/>
    <cellStyle name="Output 2 5" xfId="1505" xr:uid="{00000000-0005-0000-0000-000084B50000}"/>
    <cellStyle name="Output 2 6" xfId="1506" xr:uid="{00000000-0005-0000-0000-000085B50000}"/>
    <cellStyle name="Output 2 7" xfId="1501" xr:uid="{00000000-0005-0000-0000-000086B50000}"/>
    <cellStyle name="Output 2 8" xfId="1091" xr:uid="{00000000-0005-0000-0000-000087B50000}"/>
    <cellStyle name="Output 2 9" xfId="31968" xr:uid="{00000000-0005-0000-0000-000088B50000}"/>
    <cellStyle name="Output 3" xfId="31911" xr:uid="{00000000-0005-0000-0000-000089B50000}"/>
    <cellStyle name="Output 3 2" xfId="47123" xr:uid="{00000000-0005-0000-0000-00008AB50000}"/>
    <cellStyle name="Percent" xfId="136" builtinId="5"/>
    <cellStyle name="Percent [2]" xfId="137" xr:uid="{00000000-0005-0000-0000-00008CB50000}"/>
    <cellStyle name="Percent [2] 10" xfId="1508" xr:uid="{00000000-0005-0000-0000-00008DB50000}"/>
    <cellStyle name="Percent [2] 10 2" xfId="1509" xr:uid="{00000000-0005-0000-0000-00008EB50000}"/>
    <cellStyle name="Percent [2] 11" xfId="1507" xr:uid="{00000000-0005-0000-0000-00008FB50000}"/>
    <cellStyle name="Percent [2] 11 2" xfId="47325" xr:uid="{00000000-0005-0000-0000-000090B50000}"/>
    <cellStyle name="Percent [2] 12" xfId="47326" xr:uid="{00000000-0005-0000-0000-000091B50000}"/>
    <cellStyle name="Percent [2] 13" xfId="47366" xr:uid="{00000000-0005-0000-0000-000092B50000}"/>
    <cellStyle name="Percent [2] 2" xfId="138" xr:uid="{00000000-0005-0000-0000-000093B50000}"/>
    <cellStyle name="Percent [2] 2 2" xfId="139" xr:uid="{00000000-0005-0000-0000-000094B50000}"/>
    <cellStyle name="Percent [2] 2 2 2" xfId="619" xr:uid="{00000000-0005-0000-0000-000095B50000}"/>
    <cellStyle name="Percent [2] 2 2 3" xfId="516" xr:uid="{00000000-0005-0000-0000-000096B50000}"/>
    <cellStyle name="Percent [2] 2 2 4" xfId="416" xr:uid="{00000000-0005-0000-0000-000097B50000}"/>
    <cellStyle name="Percent [2] 2 3" xfId="140" xr:uid="{00000000-0005-0000-0000-000098B50000}"/>
    <cellStyle name="Percent [2] 2 3 2" xfId="618" xr:uid="{00000000-0005-0000-0000-000099B50000}"/>
    <cellStyle name="Percent [2] 2 3 3" xfId="417" xr:uid="{00000000-0005-0000-0000-00009AB50000}"/>
    <cellStyle name="Percent [2] 2 4" xfId="515" xr:uid="{00000000-0005-0000-0000-00009BB50000}"/>
    <cellStyle name="Percent [2] 2 5" xfId="415" xr:uid="{00000000-0005-0000-0000-00009CB50000}"/>
    <cellStyle name="Percent [2] 3" xfId="141" xr:uid="{00000000-0005-0000-0000-00009DB50000}"/>
    <cellStyle name="Percent [2] 3 2" xfId="142" xr:uid="{00000000-0005-0000-0000-00009EB50000}"/>
    <cellStyle name="Percent [2] 3 2 2" xfId="620" xr:uid="{00000000-0005-0000-0000-00009FB50000}"/>
    <cellStyle name="Percent [2] 3 2 3" xfId="419" xr:uid="{00000000-0005-0000-0000-0000A0B50000}"/>
    <cellStyle name="Percent [2] 3 3" xfId="517" xr:uid="{00000000-0005-0000-0000-0000A1B50000}"/>
    <cellStyle name="Percent [2] 3 4" xfId="418" xr:uid="{00000000-0005-0000-0000-0000A2B50000}"/>
    <cellStyle name="Percent [2] 4" xfId="143" xr:uid="{00000000-0005-0000-0000-0000A3B50000}"/>
    <cellStyle name="Percent [2] 4 2" xfId="787" xr:uid="{00000000-0005-0000-0000-0000A4B50000}"/>
    <cellStyle name="Percent [2] 4 3" xfId="420" xr:uid="{00000000-0005-0000-0000-0000A5B50000}"/>
    <cellStyle name="Percent [2] 5" xfId="1510" xr:uid="{00000000-0005-0000-0000-0000A6B50000}"/>
    <cellStyle name="Percent [2] 5 2" xfId="1511" xr:uid="{00000000-0005-0000-0000-0000A7B50000}"/>
    <cellStyle name="Percent [2] 5 3" xfId="1512" xr:uid="{00000000-0005-0000-0000-0000A8B50000}"/>
    <cellStyle name="Percent [2] 6" xfId="1513" xr:uid="{00000000-0005-0000-0000-0000A9B50000}"/>
    <cellStyle name="Percent [2] 6 2" xfId="1514" xr:uid="{00000000-0005-0000-0000-0000AAB50000}"/>
    <cellStyle name="Percent [2] 7" xfId="1515" xr:uid="{00000000-0005-0000-0000-0000ABB50000}"/>
    <cellStyle name="Percent [2] 7 2" xfId="1516" xr:uid="{00000000-0005-0000-0000-0000ACB50000}"/>
    <cellStyle name="Percent [2] 8" xfId="1517" xr:uid="{00000000-0005-0000-0000-0000ADB50000}"/>
    <cellStyle name="Percent [2] 9" xfId="1518" xr:uid="{00000000-0005-0000-0000-0000AEB50000}"/>
    <cellStyle name="Percent [2] 9 2" xfId="1519" xr:uid="{00000000-0005-0000-0000-0000AFB50000}"/>
    <cellStyle name="Percent 10" xfId="144" xr:uid="{00000000-0005-0000-0000-0000B0B50000}"/>
    <cellStyle name="Percent 10 2" xfId="621" xr:uid="{00000000-0005-0000-0000-0000B1B50000}"/>
    <cellStyle name="Percent 10 3" xfId="518" xr:uid="{00000000-0005-0000-0000-0000B2B50000}"/>
    <cellStyle name="Percent 10 4" xfId="421" xr:uid="{00000000-0005-0000-0000-0000B3B50000}"/>
    <cellStyle name="Percent 100" xfId="16806" xr:uid="{00000000-0005-0000-0000-0000B4B50000}"/>
    <cellStyle name="Percent 101" xfId="16790" xr:uid="{00000000-0005-0000-0000-0000B5B50000}"/>
    <cellStyle name="Percent 102" xfId="16795" xr:uid="{00000000-0005-0000-0000-0000B6B50000}"/>
    <cellStyle name="Percent 103" xfId="16788" xr:uid="{00000000-0005-0000-0000-0000B7B50000}"/>
    <cellStyle name="Percent 104" xfId="16808" xr:uid="{00000000-0005-0000-0000-0000B8B50000}"/>
    <cellStyle name="Percent 105" xfId="16821" xr:uid="{00000000-0005-0000-0000-0000B9B50000}"/>
    <cellStyle name="Percent 106" xfId="16786" xr:uid="{00000000-0005-0000-0000-0000BAB50000}"/>
    <cellStyle name="Percent 107" xfId="16794" xr:uid="{00000000-0005-0000-0000-0000BBB50000}"/>
    <cellStyle name="Percent 108" xfId="16818" xr:uid="{00000000-0005-0000-0000-0000BCB50000}"/>
    <cellStyle name="Percent 109" xfId="6736" xr:uid="{00000000-0005-0000-0000-0000BDB50000}"/>
    <cellStyle name="Percent 11" xfId="786" xr:uid="{00000000-0005-0000-0000-0000BEB50000}"/>
    <cellStyle name="Percent 110" xfId="16825" xr:uid="{00000000-0005-0000-0000-0000BFB50000}"/>
    <cellStyle name="Percent 111" xfId="32111" xr:uid="{00000000-0005-0000-0000-0000C0B50000}"/>
    <cellStyle name="Percent 112" xfId="47106" xr:uid="{00000000-0005-0000-0000-0000C1B50000}"/>
    <cellStyle name="Percent 113" xfId="47100" xr:uid="{00000000-0005-0000-0000-0000C2B50000}"/>
    <cellStyle name="Percent 114" xfId="47108" xr:uid="{00000000-0005-0000-0000-0000C3B50000}"/>
    <cellStyle name="Percent 115" xfId="47109" xr:uid="{00000000-0005-0000-0000-0000C4B50000}"/>
    <cellStyle name="Percent 116" xfId="47102" xr:uid="{00000000-0005-0000-0000-0000C5B50000}"/>
    <cellStyle name="Percent 117" xfId="16881" xr:uid="{00000000-0005-0000-0000-0000C6B50000}"/>
    <cellStyle name="Percent 118" xfId="47114" xr:uid="{00000000-0005-0000-0000-0000C7B50000}"/>
    <cellStyle name="Percent 119" xfId="47365" xr:uid="{00000000-0005-0000-0000-0000C8B50000}"/>
    <cellStyle name="Percent 12" xfId="484" xr:uid="{00000000-0005-0000-0000-0000C9B50000}"/>
    <cellStyle name="Percent 12 2" xfId="977" xr:uid="{00000000-0005-0000-0000-0000CAB50000}"/>
    <cellStyle name="Percent 120" xfId="47369" xr:uid="{00000000-0005-0000-0000-0000CBB50000}"/>
    <cellStyle name="Percent 121" xfId="47363" xr:uid="{00000000-0005-0000-0000-0000CCB50000}"/>
    <cellStyle name="Percent 122" xfId="47373" xr:uid="{00000000-0005-0000-0000-0000CDB50000}"/>
    <cellStyle name="Percent 123" xfId="47359" xr:uid="{00000000-0005-0000-0000-0000CEB50000}"/>
    <cellStyle name="Percent 124" xfId="47370" xr:uid="{00000000-0005-0000-0000-0000CFB50000}"/>
    <cellStyle name="Percent 125" xfId="47364" xr:uid="{00000000-0005-0000-0000-0000D0B50000}"/>
    <cellStyle name="Percent 126" xfId="47371" xr:uid="{00000000-0005-0000-0000-0000D1B50000}"/>
    <cellStyle name="Percent 127" xfId="47367" xr:uid="{00000000-0005-0000-0000-0000D2B50000}"/>
    <cellStyle name="Percent 128" xfId="47372" xr:uid="{00000000-0005-0000-0000-0000D3B50000}"/>
    <cellStyle name="Percent 129" xfId="47374" xr:uid="{00000000-0005-0000-0000-0000D4B50000}"/>
    <cellStyle name="Percent 13" xfId="792" xr:uid="{00000000-0005-0000-0000-0000D5B50000}"/>
    <cellStyle name="Percent 13 2" xfId="978" xr:uid="{00000000-0005-0000-0000-0000D6B50000}"/>
    <cellStyle name="Percent 130" xfId="47340" xr:uid="{00000000-0005-0000-0000-0000D7B50000}"/>
    <cellStyle name="Percent 131" xfId="47381" xr:uid="{00000000-0005-0000-0000-0000D8B50000}"/>
    <cellStyle name="Percent 132" xfId="47376" xr:uid="{00000000-0005-0000-0000-0000D9B50000}"/>
    <cellStyle name="Percent 133" xfId="47387" xr:uid="{00000000-0005-0000-0000-0000DAB50000}"/>
    <cellStyle name="Percent 134" xfId="47382" xr:uid="{00000000-0005-0000-0000-0000DBB50000}"/>
    <cellStyle name="Percent 14" xfId="853" xr:uid="{00000000-0005-0000-0000-0000DCB50000}"/>
    <cellStyle name="Percent 14 2" xfId="979" xr:uid="{00000000-0005-0000-0000-0000DDB50000}"/>
    <cellStyle name="Percent 15" xfId="980" xr:uid="{00000000-0005-0000-0000-0000DEB50000}"/>
    <cellStyle name="Percent 16" xfId="981" xr:uid="{00000000-0005-0000-0000-0000DFB50000}"/>
    <cellStyle name="Percent 17" xfId="1520" xr:uid="{00000000-0005-0000-0000-0000E0B50000}"/>
    <cellStyle name="Percent 18" xfId="1521" xr:uid="{00000000-0005-0000-0000-0000E1B50000}"/>
    <cellStyle name="Percent 19" xfId="1522" xr:uid="{00000000-0005-0000-0000-0000E2B50000}"/>
    <cellStyle name="Percent 19 2" xfId="1523" xr:uid="{00000000-0005-0000-0000-0000E3B50000}"/>
    <cellStyle name="Percent 19 3" xfId="1524" xr:uid="{00000000-0005-0000-0000-0000E4B50000}"/>
    <cellStyle name="Percent 2" xfId="145" xr:uid="{00000000-0005-0000-0000-0000E5B50000}"/>
    <cellStyle name="Percent 2 2" xfId="146" xr:uid="{00000000-0005-0000-0000-0000E6B50000}"/>
    <cellStyle name="Percent 2 2 2" xfId="623" xr:uid="{00000000-0005-0000-0000-0000E7B50000}"/>
    <cellStyle name="Percent 2 2 3" xfId="520" xr:uid="{00000000-0005-0000-0000-0000E8B50000}"/>
    <cellStyle name="Percent 2 2 4" xfId="423" xr:uid="{00000000-0005-0000-0000-0000E9B50000}"/>
    <cellStyle name="Percent 2 3" xfId="147" xr:uid="{00000000-0005-0000-0000-0000EAB50000}"/>
    <cellStyle name="Percent 2 3 2" xfId="622" xr:uid="{00000000-0005-0000-0000-0000EBB50000}"/>
    <cellStyle name="Percent 2 3 3" xfId="424" xr:uid="{00000000-0005-0000-0000-0000ECB50000}"/>
    <cellStyle name="Percent 2 4" xfId="519" xr:uid="{00000000-0005-0000-0000-0000EDB50000}"/>
    <cellStyle name="Percent 2 5" xfId="422" xr:uid="{00000000-0005-0000-0000-0000EEB50000}"/>
    <cellStyle name="Percent 2 6" xfId="47393" xr:uid="{00000000-0005-0000-0000-0000EFB50000}"/>
    <cellStyle name="Percent 20" xfId="1525" xr:uid="{00000000-0005-0000-0000-0000F0B50000}"/>
    <cellStyle name="Percent 21" xfId="1526" xr:uid="{00000000-0005-0000-0000-0000F1B50000}"/>
    <cellStyle name="Percent 22" xfId="1527" xr:uid="{00000000-0005-0000-0000-0000F2B50000}"/>
    <cellStyle name="Percent 23" xfId="1528" xr:uid="{00000000-0005-0000-0000-0000F3B50000}"/>
    <cellStyle name="Percent 24" xfId="1529" xr:uid="{00000000-0005-0000-0000-0000F4B50000}"/>
    <cellStyle name="Percent 25" xfId="1530" xr:uid="{00000000-0005-0000-0000-0000F5B50000}"/>
    <cellStyle name="Percent 26" xfId="1531" xr:uid="{00000000-0005-0000-0000-0000F6B50000}"/>
    <cellStyle name="Percent 27" xfId="1532" xr:uid="{00000000-0005-0000-0000-0000F7B50000}"/>
    <cellStyle name="Percent 28" xfId="1533" xr:uid="{00000000-0005-0000-0000-0000F8B50000}"/>
    <cellStyle name="Percent 28 2" xfId="1534" xr:uid="{00000000-0005-0000-0000-0000F9B50000}"/>
    <cellStyle name="Percent 29" xfId="1535" xr:uid="{00000000-0005-0000-0000-0000FAB50000}"/>
    <cellStyle name="Percent 3" xfId="148" xr:uid="{00000000-0005-0000-0000-0000FBB50000}"/>
    <cellStyle name="Percent 3 2" xfId="149" xr:uid="{00000000-0005-0000-0000-0000FCB50000}"/>
    <cellStyle name="Percent 3 2 2" xfId="625" xr:uid="{00000000-0005-0000-0000-0000FDB50000}"/>
    <cellStyle name="Percent 3 2 3" xfId="522" xr:uid="{00000000-0005-0000-0000-0000FEB50000}"/>
    <cellStyle name="Percent 3 2 4" xfId="426" xr:uid="{00000000-0005-0000-0000-0000FFB50000}"/>
    <cellStyle name="Percent 3 3" xfId="150" xr:uid="{00000000-0005-0000-0000-000000B60000}"/>
    <cellStyle name="Percent 3 3 2" xfId="624" xr:uid="{00000000-0005-0000-0000-000001B60000}"/>
    <cellStyle name="Percent 3 3 3" xfId="427" xr:uid="{00000000-0005-0000-0000-000002B60000}"/>
    <cellStyle name="Percent 3 4" xfId="521" xr:uid="{00000000-0005-0000-0000-000003B60000}"/>
    <cellStyle name="Percent 3 5" xfId="425" xr:uid="{00000000-0005-0000-0000-000004B60000}"/>
    <cellStyle name="Percent 30" xfId="1536" xr:uid="{00000000-0005-0000-0000-000005B60000}"/>
    <cellStyle name="Percent 31" xfId="1537" xr:uid="{00000000-0005-0000-0000-000006B60000}"/>
    <cellStyle name="Percent 32" xfId="1538" xr:uid="{00000000-0005-0000-0000-000007B60000}"/>
    <cellStyle name="Percent 33" xfId="1539" xr:uid="{00000000-0005-0000-0000-000008B60000}"/>
    <cellStyle name="Percent 34" xfId="1540" xr:uid="{00000000-0005-0000-0000-000009B60000}"/>
    <cellStyle name="Percent 35" xfId="1541" xr:uid="{00000000-0005-0000-0000-00000AB60000}"/>
    <cellStyle name="Percent 36" xfId="1542" xr:uid="{00000000-0005-0000-0000-00000BB60000}"/>
    <cellStyle name="Percent 37" xfId="1543" xr:uid="{00000000-0005-0000-0000-00000CB60000}"/>
    <cellStyle name="Percent 38" xfId="1544" xr:uid="{00000000-0005-0000-0000-00000DB60000}"/>
    <cellStyle name="Percent 38 2" xfId="1545" xr:uid="{00000000-0005-0000-0000-00000EB60000}"/>
    <cellStyle name="Percent 39" xfId="1546" xr:uid="{00000000-0005-0000-0000-00000FB60000}"/>
    <cellStyle name="Percent 39 2" xfId="1547" xr:uid="{00000000-0005-0000-0000-000010B60000}"/>
    <cellStyle name="Percent 4" xfId="151" xr:uid="{00000000-0005-0000-0000-000011B60000}"/>
    <cellStyle name="Percent 4 2" xfId="524" xr:uid="{00000000-0005-0000-0000-000012B60000}"/>
    <cellStyle name="Percent 4 2 2" xfId="627" xr:uid="{00000000-0005-0000-0000-000013B60000}"/>
    <cellStyle name="Percent 4 3" xfId="626" xr:uid="{00000000-0005-0000-0000-000014B60000}"/>
    <cellStyle name="Percent 4 4" xfId="523" xr:uid="{00000000-0005-0000-0000-000015B60000}"/>
    <cellStyle name="Percent 4 5" xfId="428" xr:uid="{00000000-0005-0000-0000-000016B60000}"/>
    <cellStyle name="Percent 40" xfId="1548" xr:uid="{00000000-0005-0000-0000-000017B60000}"/>
    <cellStyle name="Percent 40 2" xfId="1549" xr:uid="{00000000-0005-0000-0000-000018B60000}"/>
    <cellStyle name="Percent 41" xfId="1550" xr:uid="{00000000-0005-0000-0000-000019B60000}"/>
    <cellStyle name="Percent 41 2" xfId="1551" xr:uid="{00000000-0005-0000-0000-00001AB60000}"/>
    <cellStyle name="Percent 42" xfId="1552" xr:uid="{00000000-0005-0000-0000-00001BB60000}"/>
    <cellStyle name="Percent 42 2" xfId="1553" xr:uid="{00000000-0005-0000-0000-00001CB60000}"/>
    <cellStyle name="Percent 43" xfId="1554" xr:uid="{00000000-0005-0000-0000-00001DB60000}"/>
    <cellStyle name="Percent 43 2" xfId="1555" xr:uid="{00000000-0005-0000-0000-00001EB60000}"/>
    <cellStyle name="Percent 44" xfId="1556" xr:uid="{00000000-0005-0000-0000-00001FB60000}"/>
    <cellStyle name="Percent 44 2" xfId="1557" xr:uid="{00000000-0005-0000-0000-000020B60000}"/>
    <cellStyle name="Percent 45" xfId="1558" xr:uid="{00000000-0005-0000-0000-000021B60000}"/>
    <cellStyle name="Percent 45 2" xfId="1559" xr:uid="{00000000-0005-0000-0000-000022B60000}"/>
    <cellStyle name="Percent 46" xfId="1560" xr:uid="{00000000-0005-0000-0000-000023B60000}"/>
    <cellStyle name="Percent 47" xfId="1561" xr:uid="{00000000-0005-0000-0000-000024B60000}"/>
    <cellStyle name="Percent 48" xfId="1562" xr:uid="{00000000-0005-0000-0000-000025B60000}"/>
    <cellStyle name="Percent 49" xfId="1563" xr:uid="{00000000-0005-0000-0000-000026B60000}"/>
    <cellStyle name="Percent 49 2" xfId="1564" xr:uid="{00000000-0005-0000-0000-000027B60000}"/>
    <cellStyle name="Percent 5" xfId="152" xr:uid="{00000000-0005-0000-0000-000028B60000}"/>
    <cellStyle name="Percent 5 2" xfId="628" xr:uid="{00000000-0005-0000-0000-000029B60000}"/>
    <cellStyle name="Percent 5 3" xfId="525" xr:uid="{00000000-0005-0000-0000-00002AB60000}"/>
    <cellStyle name="Percent 5 4" xfId="429" xr:uid="{00000000-0005-0000-0000-00002BB60000}"/>
    <cellStyle name="Percent 50" xfId="1565" xr:uid="{00000000-0005-0000-0000-00002CB60000}"/>
    <cellStyle name="Percent 51" xfId="1566" xr:uid="{00000000-0005-0000-0000-00002DB60000}"/>
    <cellStyle name="Percent 52" xfId="1567" xr:uid="{00000000-0005-0000-0000-00002EB60000}"/>
    <cellStyle name="Percent 53" xfId="1568" xr:uid="{00000000-0005-0000-0000-00002FB60000}"/>
    <cellStyle name="Percent 53 2" xfId="1569" xr:uid="{00000000-0005-0000-0000-000030B60000}"/>
    <cellStyle name="Percent 54" xfId="1570" xr:uid="{00000000-0005-0000-0000-000031B60000}"/>
    <cellStyle name="Percent 54 2" xfId="1571" xr:uid="{00000000-0005-0000-0000-000032B60000}"/>
    <cellStyle name="Percent 55" xfId="1572" xr:uid="{00000000-0005-0000-0000-000033B60000}"/>
    <cellStyle name="Percent 55 2" xfId="1573" xr:uid="{00000000-0005-0000-0000-000034B60000}"/>
    <cellStyle name="Percent 56" xfId="1574" xr:uid="{00000000-0005-0000-0000-000035B60000}"/>
    <cellStyle name="Percent 56 2" xfId="1575" xr:uid="{00000000-0005-0000-0000-000036B60000}"/>
    <cellStyle name="Percent 57" xfId="1576" xr:uid="{00000000-0005-0000-0000-000037B60000}"/>
    <cellStyle name="Percent 58" xfId="1577" xr:uid="{00000000-0005-0000-0000-000038B60000}"/>
    <cellStyle name="Percent 59" xfId="1578" xr:uid="{00000000-0005-0000-0000-000039B60000}"/>
    <cellStyle name="Percent 6" xfId="153" xr:uid="{00000000-0005-0000-0000-00003AB60000}"/>
    <cellStyle name="Percent 6 2" xfId="514" xr:uid="{00000000-0005-0000-0000-00003BB60000}"/>
    <cellStyle name="Percent 6 3" xfId="430" xr:uid="{00000000-0005-0000-0000-00003CB60000}"/>
    <cellStyle name="Percent 60" xfId="1579" xr:uid="{00000000-0005-0000-0000-00003DB60000}"/>
    <cellStyle name="Percent 61" xfId="330" xr:uid="{00000000-0005-0000-0000-00003EB60000}"/>
    <cellStyle name="Percent 61 2" xfId="47327" xr:uid="{00000000-0005-0000-0000-00003FB60000}"/>
    <cellStyle name="Percent 62" xfId="1810" xr:uid="{00000000-0005-0000-0000-000040B60000}"/>
    <cellStyle name="Percent 62 2" xfId="47328" xr:uid="{00000000-0005-0000-0000-000041B60000}"/>
    <cellStyle name="Percent 63" xfId="1867" xr:uid="{00000000-0005-0000-0000-000042B60000}"/>
    <cellStyle name="Percent 63 2" xfId="47329" xr:uid="{00000000-0005-0000-0000-000043B60000}"/>
    <cellStyle name="Percent 64" xfId="1869" xr:uid="{00000000-0005-0000-0000-000044B60000}"/>
    <cellStyle name="Percent 64 2" xfId="47330" xr:uid="{00000000-0005-0000-0000-000045B60000}"/>
    <cellStyle name="Percent 65" xfId="1923" xr:uid="{00000000-0005-0000-0000-000046B60000}"/>
    <cellStyle name="Percent 65 2" xfId="47331" xr:uid="{00000000-0005-0000-0000-000047B60000}"/>
    <cellStyle name="Percent 66" xfId="2136" xr:uid="{00000000-0005-0000-0000-000048B60000}"/>
    <cellStyle name="Percent 67" xfId="2557" xr:uid="{00000000-0005-0000-0000-000049B60000}"/>
    <cellStyle name="Percent 68" xfId="3347" xr:uid="{00000000-0005-0000-0000-00004AB60000}"/>
    <cellStyle name="Percent 69" xfId="3342" xr:uid="{00000000-0005-0000-0000-00004BB60000}"/>
    <cellStyle name="Percent 69 2" xfId="47332" xr:uid="{00000000-0005-0000-0000-00004CB60000}"/>
    <cellStyle name="Percent 7" xfId="154" xr:uid="{00000000-0005-0000-0000-00004DB60000}"/>
    <cellStyle name="Percent 7 10" xfId="431" xr:uid="{00000000-0005-0000-0000-00004EB60000}"/>
    <cellStyle name="Percent 7 2" xfId="788" xr:uid="{00000000-0005-0000-0000-00004FB60000}"/>
    <cellStyle name="Percent 7 3" xfId="702" xr:uid="{00000000-0005-0000-0000-000050B60000}"/>
    <cellStyle name="Percent 7 4" xfId="1581" xr:uid="{00000000-0005-0000-0000-000051B60000}"/>
    <cellStyle name="Percent 7 5" xfId="1582" xr:uid="{00000000-0005-0000-0000-000052B60000}"/>
    <cellStyle name="Percent 7 6" xfId="1583" xr:uid="{00000000-0005-0000-0000-000053B60000}"/>
    <cellStyle name="Percent 7 7" xfId="1580" xr:uid="{00000000-0005-0000-0000-000054B60000}"/>
    <cellStyle name="Percent 7 8" xfId="1092" xr:uid="{00000000-0005-0000-0000-000055B60000}"/>
    <cellStyle name="Percent 7 9" xfId="31967" xr:uid="{00000000-0005-0000-0000-000056B60000}"/>
    <cellStyle name="Percent 70" xfId="3410" xr:uid="{00000000-0005-0000-0000-000057B60000}"/>
    <cellStyle name="Percent 71" xfId="5033" xr:uid="{00000000-0005-0000-0000-000058B60000}"/>
    <cellStyle name="Percent 72" xfId="5036" xr:uid="{00000000-0005-0000-0000-000059B60000}"/>
    <cellStyle name="Percent 73" xfId="5044" xr:uid="{00000000-0005-0000-0000-00005AB60000}"/>
    <cellStyle name="Percent 74" xfId="3362" xr:uid="{00000000-0005-0000-0000-00005BB60000}"/>
    <cellStyle name="Percent 75" xfId="5047" xr:uid="{00000000-0005-0000-0000-00005CB60000}"/>
    <cellStyle name="Percent 76" xfId="3395" xr:uid="{00000000-0005-0000-0000-00005DB60000}"/>
    <cellStyle name="Percent 77" xfId="5046" xr:uid="{00000000-0005-0000-0000-00005EB60000}"/>
    <cellStyle name="Percent 78" xfId="3354" xr:uid="{00000000-0005-0000-0000-00005FB60000}"/>
    <cellStyle name="Percent 79" xfId="3358" xr:uid="{00000000-0005-0000-0000-000060B60000}"/>
    <cellStyle name="Percent 8" xfId="155" xr:uid="{00000000-0005-0000-0000-000061B60000}"/>
    <cellStyle name="Percent 8 2" xfId="789" xr:uid="{00000000-0005-0000-0000-000062B60000}"/>
    <cellStyle name="Percent 8 3" xfId="1584" xr:uid="{00000000-0005-0000-0000-000063B60000}"/>
    <cellStyle name="Percent 8 4" xfId="1585" xr:uid="{00000000-0005-0000-0000-000064B60000}"/>
    <cellStyle name="Percent 8 5" xfId="32013" xr:uid="{00000000-0005-0000-0000-000065B60000}"/>
    <cellStyle name="Percent 8 6" xfId="432" xr:uid="{00000000-0005-0000-0000-000066B60000}"/>
    <cellStyle name="Percent 80" xfId="3349" xr:uid="{00000000-0005-0000-0000-000067B60000}"/>
    <cellStyle name="Percent 81" xfId="3355" xr:uid="{00000000-0005-0000-0000-000068B60000}"/>
    <cellStyle name="Percent 82" xfId="3407" xr:uid="{00000000-0005-0000-0000-000069B60000}"/>
    <cellStyle name="Percent 83" xfId="5103" xr:uid="{00000000-0005-0000-0000-00006AB60000}"/>
    <cellStyle name="Percent 84" xfId="6724" xr:uid="{00000000-0005-0000-0000-00006BB60000}"/>
    <cellStyle name="Percent 85" xfId="6725" xr:uid="{00000000-0005-0000-0000-00006CB60000}"/>
    <cellStyle name="Percent 86" xfId="6731" xr:uid="{00000000-0005-0000-0000-00006DB60000}"/>
    <cellStyle name="Percent 87" xfId="5057" xr:uid="{00000000-0005-0000-0000-00006EB60000}"/>
    <cellStyle name="Percent 88" xfId="6732" xr:uid="{00000000-0005-0000-0000-00006FB60000}"/>
    <cellStyle name="Percent 89" xfId="5089" xr:uid="{00000000-0005-0000-0000-000070B60000}"/>
    <cellStyle name="Percent 9" xfId="156" xr:uid="{00000000-0005-0000-0000-000071B60000}"/>
    <cellStyle name="Percent 9 2" xfId="790" xr:uid="{00000000-0005-0000-0000-000072B60000}"/>
    <cellStyle name="Percent 9 3" xfId="1586" xr:uid="{00000000-0005-0000-0000-000073B60000}"/>
    <cellStyle name="Percent 9 4" xfId="31966" xr:uid="{00000000-0005-0000-0000-000074B60000}"/>
    <cellStyle name="Percent 9 5" xfId="433" xr:uid="{00000000-0005-0000-0000-000075B60000}"/>
    <cellStyle name="Percent 90" xfId="11813" xr:uid="{00000000-0005-0000-0000-000076B60000}"/>
    <cellStyle name="Percent 91" xfId="16785" xr:uid="{00000000-0005-0000-0000-000077B60000}"/>
    <cellStyle name="Percent 92" xfId="16779" xr:uid="{00000000-0005-0000-0000-000078B60000}"/>
    <cellStyle name="Percent 93" xfId="16776" xr:uid="{00000000-0005-0000-0000-000079B60000}"/>
    <cellStyle name="Percent 94" xfId="6792" xr:uid="{00000000-0005-0000-0000-00007AB60000}"/>
    <cellStyle name="Percent 95" xfId="6734" xr:uid="{00000000-0005-0000-0000-00007BB60000}"/>
    <cellStyle name="Percent 96" xfId="16822" xr:uid="{00000000-0005-0000-0000-00007CB60000}"/>
    <cellStyle name="Percent 97" xfId="16796" xr:uid="{00000000-0005-0000-0000-00007DB60000}"/>
    <cellStyle name="Percent 98" xfId="16826" xr:uid="{00000000-0005-0000-0000-00007EB60000}"/>
    <cellStyle name="Percent 99" xfId="16792" xr:uid="{00000000-0005-0000-0000-00007FB60000}"/>
    <cellStyle name="SAPBEXaggData" xfId="157" xr:uid="{00000000-0005-0000-0000-000080B60000}"/>
    <cellStyle name="SAPBEXaggData 2" xfId="158" xr:uid="{00000000-0005-0000-0000-000081B60000}"/>
    <cellStyle name="SAPBEXaggData 2 2" xfId="159" xr:uid="{00000000-0005-0000-0000-000082B60000}"/>
    <cellStyle name="SAPBEXaggData 3" xfId="160" xr:uid="{00000000-0005-0000-0000-000083B60000}"/>
    <cellStyle name="SAPBEXaggData 4" xfId="161" xr:uid="{00000000-0005-0000-0000-000084B60000}"/>
    <cellStyle name="SAPBEXaggData 4 2" xfId="47197" xr:uid="{00000000-0005-0000-0000-000085B60000}"/>
    <cellStyle name="SAPBEXaggData 4 3" xfId="1109" xr:uid="{00000000-0005-0000-0000-000086B60000}"/>
    <cellStyle name="SAPBEXaggData 5" xfId="791" xr:uid="{00000000-0005-0000-0000-000087B60000}"/>
    <cellStyle name="SAPBEXaggData 6" xfId="526" xr:uid="{00000000-0005-0000-0000-000088B60000}"/>
    <cellStyle name="SAPBEXaggData_Sept 2011 Total BW Data" xfId="162" xr:uid="{00000000-0005-0000-0000-000089B60000}"/>
    <cellStyle name="SAPBEXaggDataEmph" xfId="163" xr:uid="{00000000-0005-0000-0000-00008AB60000}"/>
    <cellStyle name="SAPBEXaggDataEmph 2" xfId="793" xr:uid="{00000000-0005-0000-0000-00008BB60000}"/>
    <cellStyle name="SAPBEXaggDataEmph 2 2" xfId="47238" xr:uid="{00000000-0005-0000-0000-00008CB60000}"/>
    <cellStyle name="SAPBEXaggDataEmph 2 3" xfId="1110" xr:uid="{00000000-0005-0000-0000-00008DB60000}"/>
    <cellStyle name="SAPBEXaggDataEmph 3" xfId="527" xr:uid="{00000000-0005-0000-0000-00008EB60000}"/>
    <cellStyle name="SAPBEXaggDataEmph 3 2" xfId="32040" xr:uid="{00000000-0005-0000-0000-00008FB60000}"/>
    <cellStyle name="SAPBEXaggExc1" xfId="164" xr:uid="{00000000-0005-0000-0000-000090B60000}"/>
    <cellStyle name="SAPBEXaggExc1Emph" xfId="165" xr:uid="{00000000-0005-0000-0000-000091B60000}"/>
    <cellStyle name="SAPBEXaggExc2" xfId="166" xr:uid="{00000000-0005-0000-0000-000092B60000}"/>
    <cellStyle name="SAPBEXaggExc2Emph" xfId="167" xr:uid="{00000000-0005-0000-0000-000093B60000}"/>
    <cellStyle name="SAPBEXaggItem" xfId="168" xr:uid="{00000000-0005-0000-0000-000094B60000}"/>
    <cellStyle name="SAPBEXaggItem 2" xfId="169" xr:uid="{00000000-0005-0000-0000-000095B60000}"/>
    <cellStyle name="SAPBEXaggItem 2 2" xfId="170" xr:uid="{00000000-0005-0000-0000-000096B60000}"/>
    <cellStyle name="SAPBEXaggItem 3" xfId="171" xr:uid="{00000000-0005-0000-0000-000097B60000}"/>
    <cellStyle name="SAPBEXaggItem 4" xfId="172" xr:uid="{00000000-0005-0000-0000-000098B60000}"/>
    <cellStyle name="SAPBEXaggItem 4 2" xfId="47137" xr:uid="{00000000-0005-0000-0000-000099B60000}"/>
    <cellStyle name="SAPBEXaggItem 4 3" xfId="1111" xr:uid="{00000000-0005-0000-0000-00009AB60000}"/>
    <cellStyle name="SAPBEXaggItem 5" xfId="794" xr:uid="{00000000-0005-0000-0000-00009BB60000}"/>
    <cellStyle name="SAPBEXaggItem 6" xfId="528" xr:uid="{00000000-0005-0000-0000-00009CB60000}"/>
    <cellStyle name="SAPBEXaggItem_Sept 2011 Total BW Data" xfId="173" xr:uid="{00000000-0005-0000-0000-00009DB60000}"/>
    <cellStyle name="SAPBEXaggItemX" xfId="174" xr:uid="{00000000-0005-0000-0000-00009EB60000}"/>
    <cellStyle name="SAPBEXaggItemX 2" xfId="1112" xr:uid="{00000000-0005-0000-0000-00009FB60000}"/>
    <cellStyle name="SAPBEXaggItemX 2 2" xfId="47196" xr:uid="{00000000-0005-0000-0000-0000A0B60000}"/>
    <cellStyle name="SAPBEXaggItemX 3" xfId="31951" xr:uid="{00000000-0005-0000-0000-0000A1B60000}"/>
    <cellStyle name="SAPBEXaggItemX 4" xfId="982" xr:uid="{00000000-0005-0000-0000-0000A2B60000}"/>
    <cellStyle name="SAPBEXchaText" xfId="175" xr:uid="{00000000-0005-0000-0000-0000A3B60000}"/>
    <cellStyle name="SAPBEXchaText 2" xfId="176" xr:uid="{00000000-0005-0000-0000-0000A4B60000}"/>
    <cellStyle name="SAPBEXchaText 2 2" xfId="47195" xr:uid="{00000000-0005-0000-0000-0000A5B60000}"/>
    <cellStyle name="SAPBEXchaText 2 3" xfId="1113" xr:uid="{00000000-0005-0000-0000-0000A6B60000}"/>
    <cellStyle name="SAPBEXchaText 3" xfId="795" xr:uid="{00000000-0005-0000-0000-0000A7B60000}"/>
    <cellStyle name="SAPBEXchaText 4" xfId="529" xr:uid="{00000000-0005-0000-0000-0000A8B60000}"/>
    <cellStyle name="SAPBEXColoum_Header_SA" xfId="177" xr:uid="{00000000-0005-0000-0000-0000A9B60000}"/>
    <cellStyle name="SAPBEXexcBad" xfId="530" xr:uid="{00000000-0005-0000-0000-0000AAB60000}"/>
    <cellStyle name="SAPBEXexcBad7" xfId="178" xr:uid="{00000000-0005-0000-0000-0000ABB60000}"/>
    <cellStyle name="SAPBEXexcBad7 2" xfId="179" xr:uid="{00000000-0005-0000-0000-0000ACB60000}"/>
    <cellStyle name="SAPBEXexcBad8" xfId="180" xr:uid="{00000000-0005-0000-0000-0000ADB60000}"/>
    <cellStyle name="SAPBEXexcBad8 2" xfId="181" xr:uid="{00000000-0005-0000-0000-0000AEB60000}"/>
    <cellStyle name="SAPBEXexcBad9" xfId="182" xr:uid="{00000000-0005-0000-0000-0000AFB60000}"/>
    <cellStyle name="SAPBEXexcBad9 2" xfId="183" xr:uid="{00000000-0005-0000-0000-0000B0B60000}"/>
    <cellStyle name="SAPBEXexcCritical" xfId="531" xr:uid="{00000000-0005-0000-0000-0000B1B60000}"/>
    <cellStyle name="SAPBEXexcCritical4" xfId="184" xr:uid="{00000000-0005-0000-0000-0000B2B60000}"/>
    <cellStyle name="SAPBEXexcCritical4 2" xfId="185" xr:uid="{00000000-0005-0000-0000-0000B3B60000}"/>
    <cellStyle name="SAPBEXexcCritical5" xfId="186" xr:uid="{00000000-0005-0000-0000-0000B4B60000}"/>
    <cellStyle name="SAPBEXexcCritical5 2" xfId="187" xr:uid="{00000000-0005-0000-0000-0000B5B60000}"/>
    <cellStyle name="SAPBEXexcCritical6" xfId="188" xr:uid="{00000000-0005-0000-0000-0000B6B60000}"/>
    <cellStyle name="SAPBEXexcCritical6 2" xfId="189" xr:uid="{00000000-0005-0000-0000-0000B7B60000}"/>
    <cellStyle name="SAPBEXexcGood" xfId="532" xr:uid="{00000000-0005-0000-0000-0000B8B60000}"/>
    <cellStyle name="SAPBEXexcGood1" xfId="190" xr:uid="{00000000-0005-0000-0000-0000B9B60000}"/>
    <cellStyle name="SAPBEXexcGood1 2" xfId="191" xr:uid="{00000000-0005-0000-0000-0000BAB60000}"/>
    <cellStyle name="SAPBEXexcGood2" xfId="192" xr:uid="{00000000-0005-0000-0000-0000BBB60000}"/>
    <cellStyle name="SAPBEXexcGood2 2" xfId="193" xr:uid="{00000000-0005-0000-0000-0000BCB60000}"/>
    <cellStyle name="SAPBEXexcGood3" xfId="194" xr:uid="{00000000-0005-0000-0000-0000BDB60000}"/>
    <cellStyle name="SAPBEXexcGood3 2" xfId="195" xr:uid="{00000000-0005-0000-0000-0000BEB60000}"/>
    <cellStyle name="SAPBEXexcVeryBad" xfId="533" xr:uid="{00000000-0005-0000-0000-0000BFB60000}"/>
    <cellStyle name="SAPBEXfilterDrill" xfId="196" xr:uid="{00000000-0005-0000-0000-0000C0B60000}"/>
    <cellStyle name="SAPBEXfilterDrill 2" xfId="197" xr:uid="{00000000-0005-0000-0000-0000C1B60000}"/>
    <cellStyle name="SAPBEXfilterDrill 2 2" xfId="47194" xr:uid="{00000000-0005-0000-0000-0000C2B60000}"/>
    <cellStyle name="SAPBEXfilterDrill 2 3" xfId="1114" xr:uid="{00000000-0005-0000-0000-0000C3B60000}"/>
    <cellStyle name="SAPBEXfilterDrill 3" xfId="797" xr:uid="{00000000-0005-0000-0000-0000C4B60000}"/>
    <cellStyle name="SAPBEXfilterDrill 4" xfId="534" xr:uid="{00000000-0005-0000-0000-0000C5B60000}"/>
    <cellStyle name="SAPBEXfilterItem" xfId="198" xr:uid="{00000000-0005-0000-0000-0000C6B60000}"/>
    <cellStyle name="SAPBEXfilterItem 2" xfId="199" xr:uid="{00000000-0005-0000-0000-0000C7B60000}"/>
    <cellStyle name="SAPBEXfilterItem 3" xfId="200" xr:uid="{00000000-0005-0000-0000-0000C8B60000}"/>
    <cellStyle name="SAPBEXfilterItem 3 2" xfId="47193" xr:uid="{00000000-0005-0000-0000-0000C9B60000}"/>
    <cellStyle name="SAPBEXfilterItem 3 3" xfId="1115" xr:uid="{00000000-0005-0000-0000-0000CAB60000}"/>
    <cellStyle name="SAPBEXfilterItem 4" xfId="798" xr:uid="{00000000-0005-0000-0000-0000CBB60000}"/>
    <cellStyle name="SAPBEXfilterItem 5" xfId="535" xr:uid="{00000000-0005-0000-0000-0000CCB60000}"/>
    <cellStyle name="SAPBEXfilterItem_2011-10 LIEE Table 6 (2)" xfId="201" xr:uid="{00000000-0005-0000-0000-0000CDB60000}"/>
    <cellStyle name="SAPBEXfilterText" xfId="202" xr:uid="{00000000-0005-0000-0000-0000CEB60000}"/>
    <cellStyle name="SAPBEXfilterText 2" xfId="203" xr:uid="{00000000-0005-0000-0000-0000CFB60000}"/>
    <cellStyle name="SAPBEXfilterText 2 2" xfId="983" xr:uid="{00000000-0005-0000-0000-0000D0B60000}"/>
    <cellStyle name="SAPBEXfilterText 3" xfId="204" xr:uid="{00000000-0005-0000-0000-0000D1B60000}"/>
    <cellStyle name="SAPBEXfilterText 3 2" xfId="800" xr:uid="{00000000-0005-0000-0000-0000D2B60000}"/>
    <cellStyle name="SAPBEXfilterText 3 2 2" xfId="47145" xr:uid="{00000000-0005-0000-0000-0000D3B60000}"/>
    <cellStyle name="SAPBEXfilterText 3 3" xfId="1116" xr:uid="{00000000-0005-0000-0000-0000D4B60000}"/>
    <cellStyle name="SAPBEXfilterText 3 4" xfId="434" xr:uid="{00000000-0005-0000-0000-0000D5B60000}"/>
    <cellStyle name="SAPBEXfilterText 4" xfId="799" xr:uid="{00000000-0005-0000-0000-0000D6B60000}"/>
    <cellStyle name="SAPBEXfilterText 5" xfId="536" xr:uid="{00000000-0005-0000-0000-0000D7B60000}"/>
    <cellStyle name="SAPBEXfilterText_2011-12 LIEE Table 1 Updated budget" xfId="205" xr:uid="{00000000-0005-0000-0000-0000D8B60000}"/>
    <cellStyle name="SAPBEXformats" xfId="206" xr:uid="{00000000-0005-0000-0000-0000D9B60000}"/>
    <cellStyle name="SAPBEXformats 2" xfId="207" xr:uid="{00000000-0005-0000-0000-0000DAB60000}"/>
    <cellStyle name="SAPBEXformats 2 2" xfId="47138" xr:uid="{00000000-0005-0000-0000-0000DBB60000}"/>
    <cellStyle name="SAPBEXformats 2 3" xfId="1117" xr:uid="{00000000-0005-0000-0000-0000DCB60000}"/>
    <cellStyle name="SAPBEXformats 3" xfId="801" xr:uid="{00000000-0005-0000-0000-0000DDB60000}"/>
    <cellStyle name="SAPBEXformats 4" xfId="537" xr:uid="{00000000-0005-0000-0000-0000DEB60000}"/>
    <cellStyle name="SAPBEXheaderData" xfId="208" xr:uid="{00000000-0005-0000-0000-0000DFB60000}"/>
    <cellStyle name="SAPBEXheaderData 2" xfId="802" xr:uid="{00000000-0005-0000-0000-0000E0B60000}"/>
    <cellStyle name="SAPBEXheaderData 2 2" xfId="1118" xr:uid="{00000000-0005-0000-0000-0000E1B60000}"/>
    <cellStyle name="SAPBEXheaderData 3" xfId="538" xr:uid="{00000000-0005-0000-0000-0000E2B60000}"/>
    <cellStyle name="SAPBEXheaderData 3 2" xfId="31965" xr:uid="{00000000-0005-0000-0000-0000E3B60000}"/>
    <cellStyle name="SAPBEXheaderItem" xfId="209" xr:uid="{00000000-0005-0000-0000-0000E4B60000}"/>
    <cellStyle name="SAPBEXheaderItem 2" xfId="210" xr:uid="{00000000-0005-0000-0000-0000E5B60000}"/>
    <cellStyle name="SAPBEXheaderItem 2 2" xfId="211" xr:uid="{00000000-0005-0000-0000-0000E6B60000}"/>
    <cellStyle name="SAPBEXheaderItem 3" xfId="212" xr:uid="{00000000-0005-0000-0000-0000E7B60000}"/>
    <cellStyle name="SAPBEXheaderItem 3 2" xfId="805" xr:uid="{00000000-0005-0000-0000-0000E8B60000}"/>
    <cellStyle name="SAPBEXheaderItem 3 2 2" xfId="47192" xr:uid="{00000000-0005-0000-0000-0000E9B60000}"/>
    <cellStyle name="SAPBEXheaderItem 3 3" xfId="1119" xr:uid="{00000000-0005-0000-0000-0000EAB60000}"/>
    <cellStyle name="SAPBEXheaderItem 3 4" xfId="435" xr:uid="{00000000-0005-0000-0000-0000EBB60000}"/>
    <cellStyle name="SAPBEXheaderItem 4" xfId="803" xr:uid="{00000000-0005-0000-0000-0000ECB60000}"/>
    <cellStyle name="SAPBEXheaderItem 5" xfId="539" xr:uid="{00000000-0005-0000-0000-0000EDB60000}"/>
    <cellStyle name="SAPBEXheaderItem_2011-10 LIEE Table 6 (2)" xfId="213" xr:uid="{00000000-0005-0000-0000-0000EEB60000}"/>
    <cellStyle name="SAPBEXheaderText" xfId="214" xr:uid="{00000000-0005-0000-0000-0000EFB60000}"/>
    <cellStyle name="SAPBEXheaderText 2" xfId="215" xr:uid="{00000000-0005-0000-0000-0000F0B60000}"/>
    <cellStyle name="SAPBEXheaderText 2 2" xfId="216" xr:uid="{00000000-0005-0000-0000-0000F1B60000}"/>
    <cellStyle name="SAPBEXheaderText 3" xfId="217" xr:uid="{00000000-0005-0000-0000-0000F2B60000}"/>
    <cellStyle name="SAPBEXheaderText 3 2" xfId="807" xr:uid="{00000000-0005-0000-0000-0000F3B60000}"/>
    <cellStyle name="SAPBEXheaderText 3 2 2" xfId="47132" xr:uid="{00000000-0005-0000-0000-0000F4B60000}"/>
    <cellStyle name="SAPBEXheaderText 3 3" xfId="1120" xr:uid="{00000000-0005-0000-0000-0000F5B60000}"/>
    <cellStyle name="SAPBEXheaderText 3 4" xfId="436" xr:uid="{00000000-0005-0000-0000-0000F6B60000}"/>
    <cellStyle name="SAPBEXheaderText 4" xfId="806" xr:uid="{00000000-0005-0000-0000-0000F7B60000}"/>
    <cellStyle name="SAPBEXheaderText 5" xfId="540" xr:uid="{00000000-0005-0000-0000-0000F8B60000}"/>
    <cellStyle name="SAPBEXheaderText_2011-10 LIEE Table 6 (2)" xfId="218" xr:uid="{00000000-0005-0000-0000-0000F9B60000}"/>
    <cellStyle name="SAPBEXHLevel0" xfId="219" xr:uid="{00000000-0005-0000-0000-0000FAB60000}"/>
    <cellStyle name="SAPBEXHLevel0 10" xfId="1588" xr:uid="{00000000-0005-0000-0000-0000FBB60000}"/>
    <cellStyle name="SAPBEXHLevel0 10 2" xfId="1589" xr:uid="{00000000-0005-0000-0000-0000FCB60000}"/>
    <cellStyle name="SAPBEXHLevel0 11" xfId="1587" xr:uid="{00000000-0005-0000-0000-0000FDB60000}"/>
    <cellStyle name="SAPBEXHLevel0 12" xfId="1121" xr:uid="{00000000-0005-0000-0000-0000FEB60000}"/>
    <cellStyle name="SAPBEXHLevel0 13" xfId="31964" xr:uid="{00000000-0005-0000-0000-0000FFB60000}"/>
    <cellStyle name="SAPBEXHLevel0 14" xfId="984" xr:uid="{00000000-0005-0000-0000-000000B70000}"/>
    <cellStyle name="SAPBEXHLevel0 2" xfId="220" xr:uid="{00000000-0005-0000-0000-000001B70000}"/>
    <cellStyle name="SAPBEXHLevel0 2 2" xfId="221" xr:uid="{00000000-0005-0000-0000-000002B70000}"/>
    <cellStyle name="SAPBEXHLevel0 2 2 2" xfId="630" xr:uid="{00000000-0005-0000-0000-000003B70000}"/>
    <cellStyle name="SAPBEXHLevel0 2 2 3" xfId="810" xr:uid="{00000000-0005-0000-0000-000004B70000}"/>
    <cellStyle name="SAPBEXHLevel0 2 2 3 2" xfId="1123" xr:uid="{00000000-0005-0000-0000-000005B70000}"/>
    <cellStyle name="SAPBEXHLevel0 2 2 4" xfId="543" xr:uid="{00000000-0005-0000-0000-000006B70000}"/>
    <cellStyle name="SAPBEXHLevel0 2 2 4 2" xfId="32012" xr:uid="{00000000-0005-0000-0000-000007B70000}"/>
    <cellStyle name="SAPBEXHLevel0 2 2 5" xfId="986" xr:uid="{00000000-0005-0000-0000-000008B70000}"/>
    <cellStyle name="SAPBEXHLevel0 2 3" xfId="629" xr:uid="{00000000-0005-0000-0000-000009B70000}"/>
    <cellStyle name="SAPBEXHLevel0 2 4" xfId="809" xr:uid="{00000000-0005-0000-0000-00000AB70000}"/>
    <cellStyle name="SAPBEXHLevel0 2 4 2" xfId="1122" xr:uid="{00000000-0005-0000-0000-00000BB70000}"/>
    <cellStyle name="SAPBEXHLevel0 2 5" xfId="542" xr:uid="{00000000-0005-0000-0000-00000CB70000}"/>
    <cellStyle name="SAPBEXHLevel0 2 5 2" xfId="32011" xr:uid="{00000000-0005-0000-0000-00000DB70000}"/>
    <cellStyle name="SAPBEXHLevel0 2 6" xfId="985" xr:uid="{00000000-0005-0000-0000-00000EB70000}"/>
    <cellStyle name="SAPBEXHLevel0 3" xfId="222" xr:uid="{00000000-0005-0000-0000-00000FB70000}"/>
    <cellStyle name="SAPBEXHLevel0 3 2" xfId="631" xr:uid="{00000000-0005-0000-0000-000010B70000}"/>
    <cellStyle name="SAPBEXHLevel0 3 3" xfId="811" xr:uid="{00000000-0005-0000-0000-000011B70000}"/>
    <cellStyle name="SAPBEXHLevel0 3 3 2" xfId="47151" xr:uid="{00000000-0005-0000-0000-000012B70000}"/>
    <cellStyle name="SAPBEXHLevel0 3 4" xfId="544" xr:uid="{00000000-0005-0000-0000-000013B70000}"/>
    <cellStyle name="SAPBEXHLevel0 3 5" xfId="437" xr:uid="{00000000-0005-0000-0000-000014B70000}"/>
    <cellStyle name="SAPBEXHLevel0 4" xfId="808" xr:uid="{00000000-0005-0000-0000-000015B70000}"/>
    <cellStyle name="SAPBEXHLevel0 4 2" xfId="1590" xr:uid="{00000000-0005-0000-0000-000016B70000}"/>
    <cellStyle name="SAPBEXHLevel0 5" xfId="541" xr:uid="{00000000-0005-0000-0000-000017B70000}"/>
    <cellStyle name="SAPBEXHLevel0 5 2" xfId="1591" xr:uid="{00000000-0005-0000-0000-000018B70000}"/>
    <cellStyle name="SAPBEXHLevel0 5 3" xfId="1592" xr:uid="{00000000-0005-0000-0000-000019B70000}"/>
    <cellStyle name="SAPBEXHLevel0 6" xfId="1593" xr:uid="{00000000-0005-0000-0000-00001AB70000}"/>
    <cellStyle name="SAPBEXHLevel0 6 2" xfId="1594" xr:uid="{00000000-0005-0000-0000-00001BB70000}"/>
    <cellStyle name="SAPBEXHLevel0 7" xfId="1595" xr:uid="{00000000-0005-0000-0000-00001CB70000}"/>
    <cellStyle name="SAPBEXHLevel0 7 2" xfId="1596" xr:uid="{00000000-0005-0000-0000-00001DB70000}"/>
    <cellStyle name="SAPBEXHLevel0 8" xfId="1597" xr:uid="{00000000-0005-0000-0000-00001EB70000}"/>
    <cellStyle name="SAPBEXHLevel0 9" xfId="1598" xr:uid="{00000000-0005-0000-0000-00001FB70000}"/>
    <cellStyle name="SAPBEXHLevel0 9 2" xfId="1599" xr:uid="{00000000-0005-0000-0000-000020B70000}"/>
    <cellStyle name="SAPBEXHLevel0_2011-10 LIEE Table 6 (2)" xfId="223" xr:uid="{00000000-0005-0000-0000-000021B70000}"/>
    <cellStyle name="SAPBEXHLevel0X" xfId="224" xr:uid="{00000000-0005-0000-0000-000022B70000}"/>
    <cellStyle name="SAPBEXHLevel0X 10" xfId="1601" xr:uid="{00000000-0005-0000-0000-000023B70000}"/>
    <cellStyle name="SAPBEXHLevel0X 10 2" xfId="1602" xr:uid="{00000000-0005-0000-0000-000024B70000}"/>
    <cellStyle name="SAPBEXHLevel0X 11" xfId="1600" xr:uid="{00000000-0005-0000-0000-000025B70000}"/>
    <cellStyle name="SAPBEXHLevel0X 12" xfId="1124" xr:uid="{00000000-0005-0000-0000-000026B70000}"/>
    <cellStyle name="SAPBEXHLevel0X 13" xfId="31963" xr:uid="{00000000-0005-0000-0000-000027B70000}"/>
    <cellStyle name="SAPBEXHLevel0X 14" xfId="987" xr:uid="{00000000-0005-0000-0000-000028B70000}"/>
    <cellStyle name="SAPBEXHLevel0X 15" xfId="438" xr:uid="{00000000-0005-0000-0000-000029B70000}"/>
    <cellStyle name="SAPBEXHLevel0X 2" xfId="225" xr:uid="{00000000-0005-0000-0000-00002AB70000}"/>
    <cellStyle name="SAPBEXHLevel0X 2 2" xfId="226" xr:uid="{00000000-0005-0000-0000-00002BB70000}"/>
    <cellStyle name="SAPBEXHLevel0X 2 2 2" xfId="633" xr:uid="{00000000-0005-0000-0000-00002CB70000}"/>
    <cellStyle name="SAPBEXHLevel0X 2 2 3" xfId="547" xr:uid="{00000000-0005-0000-0000-00002DB70000}"/>
    <cellStyle name="SAPBEXHLevel0X 2 2 4" xfId="32039" xr:uid="{00000000-0005-0000-0000-00002EB70000}"/>
    <cellStyle name="SAPBEXHLevel0X 2 2 5" xfId="989" xr:uid="{00000000-0005-0000-0000-00002FB70000}"/>
    <cellStyle name="SAPBEXHLevel0X 2 2 6" xfId="440" xr:uid="{00000000-0005-0000-0000-000030B70000}"/>
    <cellStyle name="SAPBEXHLevel0X 2 3" xfId="632" xr:uid="{00000000-0005-0000-0000-000031B70000}"/>
    <cellStyle name="SAPBEXHLevel0X 2 4" xfId="546" xr:uid="{00000000-0005-0000-0000-000032B70000}"/>
    <cellStyle name="SAPBEXHLevel0X 2 5" xfId="31962" xr:uid="{00000000-0005-0000-0000-000033B70000}"/>
    <cellStyle name="SAPBEXHLevel0X 2 6" xfId="988" xr:uid="{00000000-0005-0000-0000-000034B70000}"/>
    <cellStyle name="SAPBEXHLevel0X 2 7" xfId="439" xr:uid="{00000000-0005-0000-0000-000035B70000}"/>
    <cellStyle name="SAPBEXHLevel0X 3" xfId="227" xr:uid="{00000000-0005-0000-0000-000036B70000}"/>
    <cellStyle name="SAPBEXHLevel0X 3 2" xfId="634" xr:uid="{00000000-0005-0000-0000-000037B70000}"/>
    <cellStyle name="SAPBEXHLevel0X 3 2 2" xfId="1156" xr:uid="{00000000-0005-0000-0000-000038B70000}"/>
    <cellStyle name="SAPBEXHLevel0X 3 2 3" xfId="32010" xr:uid="{00000000-0005-0000-0000-000039B70000}"/>
    <cellStyle name="SAPBEXHLevel0X 3 2 4" xfId="991" xr:uid="{00000000-0005-0000-0000-00003AB70000}"/>
    <cellStyle name="SAPBEXHLevel0X 3 3" xfId="548" xr:uid="{00000000-0005-0000-0000-00003BB70000}"/>
    <cellStyle name="SAPBEXHLevel0X 3 4" xfId="31959" xr:uid="{00000000-0005-0000-0000-00003CB70000}"/>
    <cellStyle name="SAPBEXHLevel0X 3 5" xfId="990" xr:uid="{00000000-0005-0000-0000-00003DB70000}"/>
    <cellStyle name="SAPBEXHLevel0X 3 6" xfId="441" xr:uid="{00000000-0005-0000-0000-00003EB70000}"/>
    <cellStyle name="SAPBEXHLevel0X 4" xfId="228" xr:uid="{00000000-0005-0000-0000-00003FB70000}"/>
    <cellStyle name="SAPBEXHLevel0X 4 2" xfId="812" xr:uid="{00000000-0005-0000-0000-000040B70000}"/>
    <cellStyle name="SAPBEXHLevel0X 4 3" xfId="992" xr:uid="{00000000-0005-0000-0000-000041B70000}"/>
    <cellStyle name="SAPBEXHLevel0X 4 4" xfId="442" xr:uid="{00000000-0005-0000-0000-000042B70000}"/>
    <cellStyle name="SAPBEXHLevel0X 5" xfId="229" xr:uid="{00000000-0005-0000-0000-000043B70000}"/>
    <cellStyle name="SAPBEXHLevel0X 5 2" xfId="813" xr:uid="{00000000-0005-0000-0000-000044B70000}"/>
    <cellStyle name="SAPBEXHLevel0X 5 3" xfId="1603" xr:uid="{00000000-0005-0000-0000-000045B70000}"/>
    <cellStyle name="SAPBEXHLevel0X 5 4" xfId="47125" xr:uid="{00000000-0005-0000-0000-000046B70000}"/>
    <cellStyle name="SAPBEXHLevel0X 5 5" xfId="443" xr:uid="{00000000-0005-0000-0000-000047B70000}"/>
    <cellStyle name="SAPBEXHLevel0X 6" xfId="230" xr:uid="{00000000-0005-0000-0000-000048B70000}"/>
    <cellStyle name="SAPBEXHLevel0X 6 2" xfId="814" xr:uid="{00000000-0005-0000-0000-000049B70000}"/>
    <cellStyle name="SAPBEXHLevel0X 6 3" xfId="444" xr:uid="{00000000-0005-0000-0000-00004AB70000}"/>
    <cellStyle name="SAPBEXHLevel0X 7" xfId="545" xr:uid="{00000000-0005-0000-0000-00004BB70000}"/>
    <cellStyle name="SAPBEXHLevel0X 7 2" xfId="1604" xr:uid="{00000000-0005-0000-0000-00004CB70000}"/>
    <cellStyle name="SAPBEXHLevel0X 8" xfId="1605" xr:uid="{00000000-0005-0000-0000-00004DB70000}"/>
    <cellStyle name="SAPBEXHLevel0X 9" xfId="1606" xr:uid="{00000000-0005-0000-0000-00004EB70000}"/>
    <cellStyle name="SAPBEXHLevel0X 9 2" xfId="1607" xr:uid="{00000000-0005-0000-0000-00004FB70000}"/>
    <cellStyle name="SAPBEXHLevel1" xfId="231" xr:uid="{00000000-0005-0000-0000-000050B70000}"/>
    <cellStyle name="SAPBEXHLevel1 10" xfId="1609" xr:uid="{00000000-0005-0000-0000-000051B70000}"/>
    <cellStyle name="SAPBEXHLevel1 10 2" xfId="1610" xr:uid="{00000000-0005-0000-0000-000052B70000}"/>
    <cellStyle name="SAPBEXHLevel1 11" xfId="1608" xr:uid="{00000000-0005-0000-0000-000053B70000}"/>
    <cellStyle name="SAPBEXHLevel1 12" xfId="1125" xr:uid="{00000000-0005-0000-0000-000054B70000}"/>
    <cellStyle name="SAPBEXHLevel1 13" xfId="31961" xr:uid="{00000000-0005-0000-0000-000055B70000}"/>
    <cellStyle name="SAPBEXHLevel1 14" xfId="993" xr:uid="{00000000-0005-0000-0000-000056B70000}"/>
    <cellStyle name="SAPBEXHLevel1 2" xfId="232" xr:uid="{00000000-0005-0000-0000-000057B70000}"/>
    <cellStyle name="SAPBEXHLevel1 2 2" xfId="551" xr:uid="{00000000-0005-0000-0000-000058B70000}"/>
    <cellStyle name="SAPBEXHLevel1 2 2 2" xfId="636" xr:uid="{00000000-0005-0000-0000-000059B70000}"/>
    <cellStyle name="SAPBEXHLevel1 2 2 3" xfId="1127" xr:uid="{00000000-0005-0000-0000-00005AB70000}"/>
    <cellStyle name="SAPBEXHLevel1 2 2 4" xfId="31950" xr:uid="{00000000-0005-0000-0000-00005BB70000}"/>
    <cellStyle name="SAPBEXHLevel1 2 2 5" xfId="995" xr:uid="{00000000-0005-0000-0000-00005CB70000}"/>
    <cellStyle name="SAPBEXHLevel1 2 3" xfId="635" xr:uid="{00000000-0005-0000-0000-00005DB70000}"/>
    <cellStyle name="SAPBEXHLevel1 2 4" xfId="816" xr:uid="{00000000-0005-0000-0000-00005EB70000}"/>
    <cellStyle name="SAPBEXHLevel1 2 4 2" xfId="1126" xr:uid="{00000000-0005-0000-0000-00005FB70000}"/>
    <cellStyle name="SAPBEXHLevel1 2 5" xfId="550" xr:uid="{00000000-0005-0000-0000-000060B70000}"/>
    <cellStyle name="SAPBEXHLevel1 2 5 2" xfId="31960" xr:uid="{00000000-0005-0000-0000-000061B70000}"/>
    <cellStyle name="SAPBEXHLevel1 2 6" xfId="994" xr:uid="{00000000-0005-0000-0000-000062B70000}"/>
    <cellStyle name="SAPBEXHLevel1 3" xfId="233" xr:uid="{00000000-0005-0000-0000-000063B70000}"/>
    <cellStyle name="SAPBEXHLevel1 3 2" xfId="637" xr:uid="{00000000-0005-0000-0000-000064B70000}"/>
    <cellStyle name="SAPBEXHLevel1 3 3" xfId="817" xr:uid="{00000000-0005-0000-0000-000065B70000}"/>
    <cellStyle name="SAPBEXHLevel1 3 3 2" xfId="47118" xr:uid="{00000000-0005-0000-0000-000066B70000}"/>
    <cellStyle name="SAPBEXHLevel1 3 4" xfId="552" xr:uid="{00000000-0005-0000-0000-000067B70000}"/>
    <cellStyle name="SAPBEXHLevel1 3 5" xfId="445" xr:uid="{00000000-0005-0000-0000-000068B70000}"/>
    <cellStyle name="SAPBEXHLevel1 4" xfId="815" xr:uid="{00000000-0005-0000-0000-000069B70000}"/>
    <cellStyle name="SAPBEXHLevel1 4 2" xfId="1611" xr:uid="{00000000-0005-0000-0000-00006AB70000}"/>
    <cellStyle name="SAPBEXHLevel1 5" xfId="549" xr:uid="{00000000-0005-0000-0000-00006BB70000}"/>
    <cellStyle name="SAPBEXHLevel1 5 2" xfId="1612" xr:uid="{00000000-0005-0000-0000-00006CB70000}"/>
    <cellStyle name="SAPBEXHLevel1 5 3" xfId="1613" xr:uid="{00000000-0005-0000-0000-00006DB70000}"/>
    <cellStyle name="SAPBEXHLevel1 6" xfId="1614" xr:uid="{00000000-0005-0000-0000-00006EB70000}"/>
    <cellStyle name="SAPBEXHLevel1 6 2" xfId="1615" xr:uid="{00000000-0005-0000-0000-00006FB70000}"/>
    <cellStyle name="SAPBEXHLevel1 7" xfId="1616" xr:uid="{00000000-0005-0000-0000-000070B70000}"/>
    <cellStyle name="SAPBEXHLevel1 7 2" xfId="1617" xr:uid="{00000000-0005-0000-0000-000071B70000}"/>
    <cellStyle name="SAPBEXHLevel1 8" xfId="1618" xr:uid="{00000000-0005-0000-0000-000072B70000}"/>
    <cellStyle name="SAPBEXHLevel1 9" xfId="1619" xr:uid="{00000000-0005-0000-0000-000073B70000}"/>
    <cellStyle name="SAPBEXHLevel1 9 2" xfId="1620" xr:uid="{00000000-0005-0000-0000-000074B70000}"/>
    <cellStyle name="SAPBEXHLevel1_2011-12 LIEE Table 1 Updated budget" xfId="234" xr:uid="{00000000-0005-0000-0000-000075B70000}"/>
    <cellStyle name="SAPBEXHLevel1X" xfId="235" xr:uid="{00000000-0005-0000-0000-000076B70000}"/>
    <cellStyle name="SAPBEXHLevel1X 10" xfId="1622" xr:uid="{00000000-0005-0000-0000-000077B70000}"/>
    <cellStyle name="SAPBEXHLevel1X 10 2" xfId="1623" xr:uid="{00000000-0005-0000-0000-000078B70000}"/>
    <cellStyle name="SAPBEXHLevel1X 11" xfId="1621" xr:uid="{00000000-0005-0000-0000-000079B70000}"/>
    <cellStyle name="SAPBEXHLevel1X 12" xfId="1128" xr:uid="{00000000-0005-0000-0000-00007AB70000}"/>
    <cellStyle name="SAPBEXHLevel1X 13" xfId="31949" xr:uid="{00000000-0005-0000-0000-00007BB70000}"/>
    <cellStyle name="SAPBEXHLevel1X 14" xfId="996" xr:uid="{00000000-0005-0000-0000-00007CB70000}"/>
    <cellStyle name="SAPBEXHLevel1X 15" xfId="446" xr:uid="{00000000-0005-0000-0000-00007DB70000}"/>
    <cellStyle name="SAPBEXHLevel1X 2" xfId="236" xr:uid="{00000000-0005-0000-0000-00007EB70000}"/>
    <cellStyle name="SAPBEXHLevel1X 2 2" xfId="237" xr:uid="{00000000-0005-0000-0000-00007FB70000}"/>
    <cellStyle name="SAPBEXHLevel1X 2 2 2" xfId="639" xr:uid="{00000000-0005-0000-0000-000080B70000}"/>
    <cellStyle name="SAPBEXHLevel1X 2 2 3" xfId="555" xr:uid="{00000000-0005-0000-0000-000081B70000}"/>
    <cellStyle name="SAPBEXHLevel1X 2 2 4" xfId="31948" xr:uid="{00000000-0005-0000-0000-000082B70000}"/>
    <cellStyle name="SAPBEXHLevel1X 2 2 5" xfId="998" xr:uid="{00000000-0005-0000-0000-000083B70000}"/>
    <cellStyle name="SAPBEXHLevel1X 2 2 6" xfId="448" xr:uid="{00000000-0005-0000-0000-000084B70000}"/>
    <cellStyle name="SAPBEXHLevel1X 2 3" xfId="638" xr:uid="{00000000-0005-0000-0000-000085B70000}"/>
    <cellStyle name="SAPBEXHLevel1X 2 4" xfId="554" xr:uid="{00000000-0005-0000-0000-000086B70000}"/>
    <cellStyle name="SAPBEXHLevel1X 2 5" xfId="32038" xr:uid="{00000000-0005-0000-0000-000087B70000}"/>
    <cellStyle name="SAPBEXHLevel1X 2 6" xfId="997" xr:uid="{00000000-0005-0000-0000-000088B70000}"/>
    <cellStyle name="SAPBEXHLevel1X 2 7" xfId="447" xr:uid="{00000000-0005-0000-0000-000089B70000}"/>
    <cellStyle name="SAPBEXHLevel1X 3" xfId="238" xr:uid="{00000000-0005-0000-0000-00008AB70000}"/>
    <cellStyle name="SAPBEXHLevel1X 3 2" xfId="640" xr:uid="{00000000-0005-0000-0000-00008BB70000}"/>
    <cellStyle name="SAPBEXHLevel1X 3 2 2" xfId="1157" xr:uid="{00000000-0005-0000-0000-00008CB70000}"/>
    <cellStyle name="SAPBEXHLevel1X 3 2 3" xfId="31947" xr:uid="{00000000-0005-0000-0000-00008DB70000}"/>
    <cellStyle name="SAPBEXHLevel1X 3 2 4" xfId="1000" xr:uid="{00000000-0005-0000-0000-00008EB70000}"/>
    <cellStyle name="SAPBEXHLevel1X 3 3" xfId="556" xr:uid="{00000000-0005-0000-0000-00008FB70000}"/>
    <cellStyle name="SAPBEXHLevel1X 3 4" xfId="32037" xr:uid="{00000000-0005-0000-0000-000090B70000}"/>
    <cellStyle name="SAPBEXHLevel1X 3 5" xfId="999" xr:uid="{00000000-0005-0000-0000-000091B70000}"/>
    <cellStyle name="SAPBEXHLevel1X 3 6" xfId="449" xr:uid="{00000000-0005-0000-0000-000092B70000}"/>
    <cellStyle name="SAPBEXHLevel1X 4" xfId="239" xr:uid="{00000000-0005-0000-0000-000093B70000}"/>
    <cellStyle name="SAPBEXHLevel1X 4 2" xfId="818" xr:uid="{00000000-0005-0000-0000-000094B70000}"/>
    <cellStyle name="SAPBEXHLevel1X 4 3" xfId="1001" xr:uid="{00000000-0005-0000-0000-000095B70000}"/>
    <cellStyle name="SAPBEXHLevel1X 4 4" xfId="450" xr:uid="{00000000-0005-0000-0000-000096B70000}"/>
    <cellStyle name="SAPBEXHLevel1X 5" xfId="240" xr:uid="{00000000-0005-0000-0000-000097B70000}"/>
    <cellStyle name="SAPBEXHLevel1X 5 2" xfId="819" xr:uid="{00000000-0005-0000-0000-000098B70000}"/>
    <cellStyle name="SAPBEXHLevel1X 5 3" xfId="1624" xr:uid="{00000000-0005-0000-0000-000099B70000}"/>
    <cellStyle name="SAPBEXHLevel1X 5 4" xfId="47152" xr:uid="{00000000-0005-0000-0000-00009AB70000}"/>
    <cellStyle name="SAPBEXHLevel1X 5 5" xfId="451" xr:uid="{00000000-0005-0000-0000-00009BB70000}"/>
    <cellStyle name="SAPBEXHLevel1X 6" xfId="241" xr:uid="{00000000-0005-0000-0000-00009CB70000}"/>
    <cellStyle name="SAPBEXHLevel1X 6 2" xfId="820" xr:uid="{00000000-0005-0000-0000-00009DB70000}"/>
    <cellStyle name="SAPBEXHLevel1X 6 3" xfId="452" xr:uid="{00000000-0005-0000-0000-00009EB70000}"/>
    <cellStyle name="SAPBEXHLevel1X 7" xfId="553" xr:uid="{00000000-0005-0000-0000-00009FB70000}"/>
    <cellStyle name="SAPBEXHLevel1X 7 2" xfId="1625" xr:uid="{00000000-0005-0000-0000-0000A0B70000}"/>
    <cellStyle name="SAPBEXHLevel1X 8" xfId="1626" xr:uid="{00000000-0005-0000-0000-0000A1B70000}"/>
    <cellStyle name="SAPBEXHLevel1X 9" xfId="1627" xr:uid="{00000000-0005-0000-0000-0000A2B70000}"/>
    <cellStyle name="SAPBEXHLevel1X 9 2" xfId="1628" xr:uid="{00000000-0005-0000-0000-0000A3B70000}"/>
    <cellStyle name="SAPBEXHLevel2" xfId="242" xr:uid="{00000000-0005-0000-0000-0000A4B70000}"/>
    <cellStyle name="SAPBEXHLevel2 10" xfId="1630" xr:uid="{00000000-0005-0000-0000-0000A5B70000}"/>
    <cellStyle name="SAPBEXHLevel2 10 2" xfId="1631" xr:uid="{00000000-0005-0000-0000-0000A6B70000}"/>
    <cellStyle name="SAPBEXHLevel2 11" xfId="1629" xr:uid="{00000000-0005-0000-0000-0000A7B70000}"/>
    <cellStyle name="SAPBEXHLevel2 12" xfId="1129" xr:uid="{00000000-0005-0000-0000-0000A8B70000}"/>
    <cellStyle name="SAPBEXHLevel2 13" xfId="31958" xr:uid="{00000000-0005-0000-0000-0000A9B70000}"/>
    <cellStyle name="SAPBEXHLevel2 14" xfId="1002" xr:uid="{00000000-0005-0000-0000-0000AAB70000}"/>
    <cellStyle name="SAPBEXHLevel2 2" xfId="243" xr:uid="{00000000-0005-0000-0000-0000ABB70000}"/>
    <cellStyle name="SAPBEXHLevel2 2 2" xfId="559" xr:uid="{00000000-0005-0000-0000-0000ACB70000}"/>
    <cellStyle name="SAPBEXHLevel2 2 2 2" xfId="642" xr:uid="{00000000-0005-0000-0000-0000ADB70000}"/>
    <cellStyle name="SAPBEXHLevel2 2 2 3" xfId="1131" xr:uid="{00000000-0005-0000-0000-0000AEB70000}"/>
    <cellStyle name="SAPBEXHLevel2 2 2 4" xfId="31946" xr:uid="{00000000-0005-0000-0000-0000AFB70000}"/>
    <cellStyle name="SAPBEXHLevel2 2 2 5" xfId="1004" xr:uid="{00000000-0005-0000-0000-0000B0B70000}"/>
    <cellStyle name="SAPBEXHLevel2 2 3" xfId="641" xr:uid="{00000000-0005-0000-0000-0000B1B70000}"/>
    <cellStyle name="SAPBEXHLevel2 2 4" xfId="822" xr:uid="{00000000-0005-0000-0000-0000B2B70000}"/>
    <cellStyle name="SAPBEXHLevel2 2 4 2" xfId="1130" xr:uid="{00000000-0005-0000-0000-0000B3B70000}"/>
    <cellStyle name="SAPBEXHLevel2 2 5" xfId="558" xr:uid="{00000000-0005-0000-0000-0000B4B70000}"/>
    <cellStyle name="SAPBEXHLevel2 2 5 2" xfId="32036" xr:uid="{00000000-0005-0000-0000-0000B5B70000}"/>
    <cellStyle name="SAPBEXHLevel2 2 6" xfId="1003" xr:uid="{00000000-0005-0000-0000-0000B6B70000}"/>
    <cellStyle name="SAPBEXHLevel2 3" xfId="244" xr:uid="{00000000-0005-0000-0000-0000B7B70000}"/>
    <cellStyle name="SAPBEXHLevel2 3 2" xfId="643" xr:uid="{00000000-0005-0000-0000-0000B8B70000}"/>
    <cellStyle name="SAPBEXHLevel2 3 3" xfId="823" xr:uid="{00000000-0005-0000-0000-0000B9B70000}"/>
    <cellStyle name="SAPBEXHLevel2 3 3 2" xfId="47117" xr:uid="{00000000-0005-0000-0000-0000BAB70000}"/>
    <cellStyle name="SAPBEXHLevel2 3 4" xfId="560" xr:uid="{00000000-0005-0000-0000-0000BBB70000}"/>
    <cellStyle name="SAPBEXHLevel2 3 5" xfId="453" xr:uid="{00000000-0005-0000-0000-0000BCB70000}"/>
    <cellStyle name="SAPBEXHLevel2 4" xfId="821" xr:uid="{00000000-0005-0000-0000-0000BDB70000}"/>
    <cellStyle name="SAPBEXHLevel2 4 2" xfId="1632" xr:uid="{00000000-0005-0000-0000-0000BEB70000}"/>
    <cellStyle name="SAPBEXHLevel2 5" xfId="557" xr:uid="{00000000-0005-0000-0000-0000BFB70000}"/>
    <cellStyle name="SAPBEXHLevel2 5 2" xfId="1633" xr:uid="{00000000-0005-0000-0000-0000C0B70000}"/>
    <cellStyle name="SAPBEXHLevel2 5 3" xfId="1634" xr:uid="{00000000-0005-0000-0000-0000C1B70000}"/>
    <cellStyle name="SAPBEXHLevel2 6" xfId="1635" xr:uid="{00000000-0005-0000-0000-0000C2B70000}"/>
    <cellStyle name="SAPBEXHLevel2 6 2" xfId="1636" xr:uid="{00000000-0005-0000-0000-0000C3B70000}"/>
    <cellStyle name="SAPBEXHLevel2 7" xfId="1637" xr:uid="{00000000-0005-0000-0000-0000C4B70000}"/>
    <cellStyle name="SAPBEXHLevel2 7 2" xfId="1638" xr:uid="{00000000-0005-0000-0000-0000C5B70000}"/>
    <cellStyle name="SAPBEXHLevel2 8" xfId="1639" xr:uid="{00000000-0005-0000-0000-0000C6B70000}"/>
    <cellStyle name="SAPBEXHLevel2 9" xfId="1640" xr:uid="{00000000-0005-0000-0000-0000C7B70000}"/>
    <cellStyle name="SAPBEXHLevel2 9 2" xfId="1641" xr:uid="{00000000-0005-0000-0000-0000C8B70000}"/>
    <cellStyle name="SAPBEXHLevel2_2011-12 LIEE Table 1 Updated budget" xfId="245" xr:uid="{00000000-0005-0000-0000-0000C9B70000}"/>
    <cellStyle name="SAPBEXHLevel2X" xfId="246" xr:uid="{00000000-0005-0000-0000-0000CAB70000}"/>
    <cellStyle name="SAPBEXHLevel2X 10" xfId="1643" xr:uid="{00000000-0005-0000-0000-0000CBB70000}"/>
    <cellStyle name="SAPBEXHLevel2X 10 2" xfId="1644" xr:uid="{00000000-0005-0000-0000-0000CCB70000}"/>
    <cellStyle name="SAPBEXHLevel2X 11" xfId="1642" xr:uid="{00000000-0005-0000-0000-0000CDB70000}"/>
    <cellStyle name="SAPBEXHLevel2X 12" xfId="1132" xr:uid="{00000000-0005-0000-0000-0000CEB70000}"/>
    <cellStyle name="SAPBEXHLevel2X 13" xfId="31945" xr:uid="{00000000-0005-0000-0000-0000CFB70000}"/>
    <cellStyle name="SAPBEXHLevel2X 14" xfId="1005" xr:uid="{00000000-0005-0000-0000-0000D0B70000}"/>
    <cellStyle name="SAPBEXHLevel2X 15" xfId="454" xr:uid="{00000000-0005-0000-0000-0000D1B70000}"/>
    <cellStyle name="SAPBEXHLevel2X 2" xfId="247" xr:uid="{00000000-0005-0000-0000-0000D2B70000}"/>
    <cellStyle name="SAPBEXHLevel2X 2 2" xfId="248" xr:uid="{00000000-0005-0000-0000-0000D3B70000}"/>
    <cellStyle name="SAPBEXHLevel2X 2 2 2" xfId="645" xr:uid="{00000000-0005-0000-0000-0000D4B70000}"/>
    <cellStyle name="SAPBEXHLevel2X 2 2 3" xfId="563" xr:uid="{00000000-0005-0000-0000-0000D5B70000}"/>
    <cellStyle name="SAPBEXHLevel2X 2 2 4" xfId="31944" xr:uid="{00000000-0005-0000-0000-0000D6B70000}"/>
    <cellStyle name="SAPBEXHLevel2X 2 2 5" xfId="1007" xr:uid="{00000000-0005-0000-0000-0000D7B70000}"/>
    <cellStyle name="SAPBEXHLevel2X 2 2 6" xfId="456" xr:uid="{00000000-0005-0000-0000-0000D8B70000}"/>
    <cellStyle name="SAPBEXHLevel2X 2 3" xfId="644" xr:uid="{00000000-0005-0000-0000-0000D9B70000}"/>
    <cellStyle name="SAPBEXHLevel2X 2 4" xfId="562" xr:uid="{00000000-0005-0000-0000-0000DAB70000}"/>
    <cellStyle name="SAPBEXHLevel2X 2 5" xfId="32035" xr:uid="{00000000-0005-0000-0000-0000DBB70000}"/>
    <cellStyle name="SAPBEXHLevel2X 2 6" xfId="1006" xr:uid="{00000000-0005-0000-0000-0000DCB70000}"/>
    <cellStyle name="SAPBEXHLevel2X 2 7" xfId="455" xr:uid="{00000000-0005-0000-0000-0000DDB70000}"/>
    <cellStyle name="SAPBEXHLevel2X 3" xfId="249" xr:uid="{00000000-0005-0000-0000-0000DEB70000}"/>
    <cellStyle name="SAPBEXHLevel2X 3 2" xfId="646" xr:uid="{00000000-0005-0000-0000-0000DFB70000}"/>
    <cellStyle name="SAPBEXHLevel2X 3 2 2" xfId="1158" xr:uid="{00000000-0005-0000-0000-0000E0B70000}"/>
    <cellStyle name="SAPBEXHLevel2X 3 2 3" xfId="31943" xr:uid="{00000000-0005-0000-0000-0000E1B70000}"/>
    <cellStyle name="SAPBEXHLevel2X 3 2 4" xfId="1009" xr:uid="{00000000-0005-0000-0000-0000E2B70000}"/>
    <cellStyle name="SAPBEXHLevel2X 3 3" xfId="564" xr:uid="{00000000-0005-0000-0000-0000E3B70000}"/>
    <cellStyle name="SAPBEXHLevel2X 3 4" xfId="32034" xr:uid="{00000000-0005-0000-0000-0000E4B70000}"/>
    <cellStyle name="SAPBEXHLevel2X 3 5" xfId="1008" xr:uid="{00000000-0005-0000-0000-0000E5B70000}"/>
    <cellStyle name="SAPBEXHLevel2X 3 6" xfId="457" xr:uid="{00000000-0005-0000-0000-0000E6B70000}"/>
    <cellStyle name="SAPBEXHLevel2X 4" xfId="250" xr:uid="{00000000-0005-0000-0000-0000E7B70000}"/>
    <cellStyle name="SAPBEXHLevel2X 4 2" xfId="824" xr:uid="{00000000-0005-0000-0000-0000E8B70000}"/>
    <cellStyle name="SAPBEXHLevel2X 4 3" xfId="1010" xr:uid="{00000000-0005-0000-0000-0000E9B70000}"/>
    <cellStyle name="SAPBEXHLevel2X 4 4" xfId="458" xr:uid="{00000000-0005-0000-0000-0000EAB70000}"/>
    <cellStyle name="SAPBEXHLevel2X 5" xfId="251" xr:uid="{00000000-0005-0000-0000-0000EBB70000}"/>
    <cellStyle name="SAPBEXHLevel2X 5 2" xfId="825" xr:uid="{00000000-0005-0000-0000-0000ECB70000}"/>
    <cellStyle name="SAPBEXHLevel2X 5 3" xfId="1645" xr:uid="{00000000-0005-0000-0000-0000EDB70000}"/>
    <cellStyle name="SAPBEXHLevel2X 5 4" xfId="47124" xr:uid="{00000000-0005-0000-0000-0000EEB70000}"/>
    <cellStyle name="SAPBEXHLevel2X 5 5" xfId="459" xr:uid="{00000000-0005-0000-0000-0000EFB70000}"/>
    <cellStyle name="SAPBEXHLevel2X 6" xfId="252" xr:uid="{00000000-0005-0000-0000-0000F0B70000}"/>
    <cellStyle name="SAPBEXHLevel2X 6 2" xfId="826" xr:uid="{00000000-0005-0000-0000-0000F1B70000}"/>
    <cellStyle name="SAPBEXHLevel2X 6 3" xfId="460" xr:uid="{00000000-0005-0000-0000-0000F2B70000}"/>
    <cellStyle name="SAPBEXHLevel2X 7" xfId="561" xr:uid="{00000000-0005-0000-0000-0000F3B70000}"/>
    <cellStyle name="SAPBEXHLevel2X 7 2" xfId="1646" xr:uid="{00000000-0005-0000-0000-0000F4B70000}"/>
    <cellStyle name="SAPBEXHLevel2X 8" xfId="1647" xr:uid="{00000000-0005-0000-0000-0000F5B70000}"/>
    <cellStyle name="SAPBEXHLevel2X 9" xfId="1648" xr:uid="{00000000-0005-0000-0000-0000F6B70000}"/>
    <cellStyle name="SAPBEXHLevel2X 9 2" xfId="1649" xr:uid="{00000000-0005-0000-0000-0000F7B70000}"/>
    <cellStyle name="SAPBEXHLevel3" xfId="253" xr:uid="{00000000-0005-0000-0000-0000F8B70000}"/>
    <cellStyle name="SAPBEXHLevel3 10" xfId="1651" xr:uid="{00000000-0005-0000-0000-0000F9B70000}"/>
    <cellStyle name="SAPBEXHLevel3 10 2" xfId="1652" xr:uid="{00000000-0005-0000-0000-0000FAB70000}"/>
    <cellStyle name="SAPBEXHLevel3 11" xfId="1650" xr:uid="{00000000-0005-0000-0000-0000FBB70000}"/>
    <cellStyle name="SAPBEXHLevel3 12" xfId="1133" xr:uid="{00000000-0005-0000-0000-0000FCB70000}"/>
    <cellStyle name="SAPBEXHLevel3 13" xfId="31942" xr:uid="{00000000-0005-0000-0000-0000FDB70000}"/>
    <cellStyle name="SAPBEXHLevel3 14" xfId="1011" xr:uid="{00000000-0005-0000-0000-0000FEB70000}"/>
    <cellStyle name="SAPBEXHLevel3 2" xfId="254" xr:uid="{00000000-0005-0000-0000-0000FFB70000}"/>
    <cellStyle name="SAPBEXHLevel3 2 2" xfId="567" xr:uid="{00000000-0005-0000-0000-000000B80000}"/>
    <cellStyle name="SAPBEXHLevel3 2 2 2" xfId="648" xr:uid="{00000000-0005-0000-0000-000001B80000}"/>
    <cellStyle name="SAPBEXHLevel3 2 2 3" xfId="1135" xr:uid="{00000000-0005-0000-0000-000002B80000}"/>
    <cellStyle name="SAPBEXHLevel3 2 2 4" xfId="31941" xr:uid="{00000000-0005-0000-0000-000003B80000}"/>
    <cellStyle name="SAPBEXHLevel3 2 2 5" xfId="1013" xr:uid="{00000000-0005-0000-0000-000004B80000}"/>
    <cellStyle name="SAPBEXHLevel3 2 3" xfId="647" xr:uid="{00000000-0005-0000-0000-000005B80000}"/>
    <cellStyle name="SAPBEXHLevel3 2 4" xfId="828" xr:uid="{00000000-0005-0000-0000-000006B80000}"/>
    <cellStyle name="SAPBEXHLevel3 2 4 2" xfId="1134" xr:uid="{00000000-0005-0000-0000-000007B80000}"/>
    <cellStyle name="SAPBEXHLevel3 2 5" xfId="566" xr:uid="{00000000-0005-0000-0000-000008B80000}"/>
    <cellStyle name="SAPBEXHLevel3 2 5 2" xfId="32033" xr:uid="{00000000-0005-0000-0000-000009B80000}"/>
    <cellStyle name="SAPBEXHLevel3 2 6" xfId="1012" xr:uid="{00000000-0005-0000-0000-00000AB80000}"/>
    <cellStyle name="SAPBEXHLevel3 3" xfId="255" xr:uid="{00000000-0005-0000-0000-00000BB80000}"/>
    <cellStyle name="SAPBEXHLevel3 3 2" xfId="649" xr:uid="{00000000-0005-0000-0000-00000CB80000}"/>
    <cellStyle name="SAPBEXHLevel3 3 3" xfId="829" xr:uid="{00000000-0005-0000-0000-00000DB80000}"/>
    <cellStyle name="SAPBEXHLevel3 3 3 2" xfId="47235" xr:uid="{00000000-0005-0000-0000-00000EB80000}"/>
    <cellStyle name="SAPBEXHLevel3 3 4" xfId="568" xr:uid="{00000000-0005-0000-0000-00000FB80000}"/>
    <cellStyle name="SAPBEXHLevel3 3 5" xfId="461" xr:uid="{00000000-0005-0000-0000-000010B80000}"/>
    <cellStyle name="SAPBEXHLevel3 4" xfId="827" xr:uid="{00000000-0005-0000-0000-000011B80000}"/>
    <cellStyle name="SAPBEXHLevel3 4 2" xfId="1653" xr:uid="{00000000-0005-0000-0000-000012B80000}"/>
    <cellStyle name="SAPBEXHLevel3 5" xfId="565" xr:uid="{00000000-0005-0000-0000-000013B80000}"/>
    <cellStyle name="SAPBEXHLevel3 5 2" xfId="1654" xr:uid="{00000000-0005-0000-0000-000014B80000}"/>
    <cellStyle name="SAPBEXHLevel3 5 3" xfId="1655" xr:uid="{00000000-0005-0000-0000-000015B80000}"/>
    <cellStyle name="SAPBEXHLevel3 6" xfId="1656" xr:uid="{00000000-0005-0000-0000-000016B80000}"/>
    <cellStyle name="SAPBEXHLevel3 6 2" xfId="1657" xr:uid="{00000000-0005-0000-0000-000017B80000}"/>
    <cellStyle name="SAPBEXHLevel3 7" xfId="1658" xr:uid="{00000000-0005-0000-0000-000018B80000}"/>
    <cellStyle name="SAPBEXHLevel3 7 2" xfId="1659" xr:uid="{00000000-0005-0000-0000-000019B80000}"/>
    <cellStyle name="SAPBEXHLevel3 8" xfId="1660" xr:uid="{00000000-0005-0000-0000-00001AB80000}"/>
    <cellStyle name="SAPBEXHLevel3 9" xfId="1661" xr:uid="{00000000-0005-0000-0000-00001BB80000}"/>
    <cellStyle name="SAPBEXHLevel3 9 2" xfId="1662" xr:uid="{00000000-0005-0000-0000-00001CB80000}"/>
    <cellStyle name="SAPBEXHLevel3_2011-12 LIEE Table 1 Updated budget" xfId="256" xr:uid="{00000000-0005-0000-0000-00001DB80000}"/>
    <cellStyle name="SAPBEXHLevel3X" xfId="257" xr:uid="{00000000-0005-0000-0000-00001EB80000}"/>
    <cellStyle name="SAPBEXHLevel3X 10" xfId="1664" xr:uid="{00000000-0005-0000-0000-00001FB80000}"/>
    <cellStyle name="SAPBEXHLevel3X 10 2" xfId="1665" xr:uid="{00000000-0005-0000-0000-000020B80000}"/>
    <cellStyle name="SAPBEXHLevel3X 11" xfId="1663" xr:uid="{00000000-0005-0000-0000-000021B80000}"/>
    <cellStyle name="SAPBEXHLevel3X 12" xfId="1136" xr:uid="{00000000-0005-0000-0000-000022B80000}"/>
    <cellStyle name="SAPBEXHLevel3X 13" xfId="31940" xr:uid="{00000000-0005-0000-0000-000023B80000}"/>
    <cellStyle name="SAPBEXHLevel3X 14" xfId="1014" xr:uid="{00000000-0005-0000-0000-000024B80000}"/>
    <cellStyle name="SAPBEXHLevel3X 15" xfId="462" xr:uid="{00000000-0005-0000-0000-000025B80000}"/>
    <cellStyle name="SAPBEXHLevel3X 2" xfId="258" xr:uid="{00000000-0005-0000-0000-000026B80000}"/>
    <cellStyle name="SAPBEXHLevel3X 2 2" xfId="259" xr:uid="{00000000-0005-0000-0000-000027B80000}"/>
    <cellStyle name="SAPBEXHLevel3X 2 2 2" xfId="651" xr:uid="{00000000-0005-0000-0000-000028B80000}"/>
    <cellStyle name="SAPBEXHLevel3X 2 2 3" xfId="571" xr:uid="{00000000-0005-0000-0000-000029B80000}"/>
    <cellStyle name="SAPBEXHLevel3X 2 2 4" xfId="31939" xr:uid="{00000000-0005-0000-0000-00002AB80000}"/>
    <cellStyle name="SAPBEXHLevel3X 2 2 5" xfId="1016" xr:uid="{00000000-0005-0000-0000-00002BB80000}"/>
    <cellStyle name="SAPBEXHLevel3X 2 2 6" xfId="464" xr:uid="{00000000-0005-0000-0000-00002CB80000}"/>
    <cellStyle name="SAPBEXHLevel3X 2 3" xfId="650" xr:uid="{00000000-0005-0000-0000-00002DB80000}"/>
    <cellStyle name="SAPBEXHLevel3X 2 4" xfId="570" xr:uid="{00000000-0005-0000-0000-00002EB80000}"/>
    <cellStyle name="SAPBEXHLevel3X 2 5" xfId="32032" xr:uid="{00000000-0005-0000-0000-00002FB80000}"/>
    <cellStyle name="SAPBEXHLevel3X 2 6" xfId="1015" xr:uid="{00000000-0005-0000-0000-000030B80000}"/>
    <cellStyle name="SAPBEXHLevel3X 2 7" xfId="463" xr:uid="{00000000-0005-0000-0000-000031B80000}"/>
    <cellStyle name="SAPBEXHLevel3X 3" xfId="260" xr:uid="{00000000-0005-0000-0000-000032B80000}"/>
    <cellStyle name="SAPBEXHLevel3X 3 2" xfId="652" xr:uid="{00000000-0005-0000-0000-000033B80000}"/>
    <cellStyle name="SAPBEXHLevel3X 3 2 2" xfId="1159" xr:uid="{00000000-0005-0000-0000-000034B80000}"/>
    <cellStyle name="SAPBEXHLevel3X 3 2 3" xfId="31938" xr:uid="{00000000-0005-0000-0000-000035B80000}"/>
    <cellStyle name="SAPBEXHLevel3X 3 2 4" xfId="1018" xr:uid="{00000000-0005-0000-0000-000036B80000}"/>
    <cellStyle name="SAPBEXHLevel3X 3 3" xfId="572" xr:uid="{00000000-0005-0000-0000-000037B80000}"/>
    <cellStyle name="SAPBEXHLevel3X 3 4" xfId="32031" xr:uid="{00000000-0005-0000-0000-000038B80000}"/>
    <cellStyle name="SAPBEXHLevel3X 3 5" xfId="1017" xr:uid="{00000000-0005-0000-0000-000039B80000}"/>
    <cellStyle name="SAPBEXHLevel3X 3 6" xfId="465" xr:uid="{00000000-0005-0000-0000-00003AB80000}"/>
    <cellStyle name="SAPBEXHLevel3X 4" xfId="261" xr:uid="{00000000-0005-0000-0000-00003BB80000}"/>
    <cellStyle name="SAPBEXHLevel3X 4 2" xfId="830" xr:uid="{00000000-0005-0000-0000-00003CB80000}"/>
    <cellStyle name="SAPBEXHLevel3X 4 3" xfId="1019" xr:uid="{00000000-0005-0000-0000-00003DB80000}"/>
    <cellStyle name="SAPBEXHLevel3X 4 4" xfId="466" xr:uid="{00000000-0005-0000-0000-00003EB80000}"/>
    <cellStyle name="SAPBEXHLevel3X 5" xfId="262" xr:uid="{00000000-0005-0000-0000-00003FB80000}"/>
    <cellStyle name="SAPBEXHLevel3X 5 2" xfId="831" xr:uid="{00000000-0005-0000-0000-000040B80000}"/>
    <cellStyle name="SAPBEXHLevel3X 5 3" xfId="1666" xr:uid="{00000000-0005-0000-0000-000041B80000}"/>
    <cellStyle name="SAPBEXHLevel3X 5 4" xfId="47153" xr:uid="{00000000-0005-0000-0000-000042B80000}"/>
    <cellStyle name="SAPBEXHLevel3X 5 5" xfId="467" xr:uid="{00000000-0005-0000-0000-000043B80000}"/>
    <cellStyle name="SAPBEXHLevel3X 6" xfId="263" xr:uid="{00000000-0005-0000-0000-000044B80000}"/>
    <cellStyle name="SAPBEXHLevel3X 6 2" xfId="832" xr:uid="{00000000-0005-0000-0000-000045B80000}"/>
    <cellStyle name="SAPBEXHLevel3X 6 3" xfId="468" xr:uid="{00000000-0005-0000-0000-000046B80000}"/>
    <cellStyle name="SAPBEXHLevel3X 7" xfId="569" xr:uid="{00000000-0005-0000-0000-000047B80000}"/>
    <cellStyle name="SAPBEXHLevel3X 7 2" xfId="1667" xr:uid="{00000000-0005-0000-0000-000048B80000}"/>
    <cellStyle name="SAPBEXHLevel3X 8" xfId="1668" xr:uid="{00000000-0005-0000-0000-000049B80000}"/>
    <cellStyle name="SAPBEXHLevel3X 9" xfId="1669" xr:uid="{00000000-0005-0000-0000-00004AB80000}"/>
    <cellStyle name="SAPBEXHLevel3X 9 2" xfId="1670" xr:uid="{00000000-0005-0000-0000-00004BB80000}"/>
    <cellStyle name="SAPBEXinputData" xfId="355" xr:uid="{00000000-0005-0000-0000-00004CB80000}"/>
    <cellStyle name="SAPBEXresData" xfId="264" xr:uid="{00000000-0005-0000-0000-00004DB80000}"/>
    <cellStyle name="SAPBEXresData 2" xfId="265" xr:uid="{00000000-0005-0000-0000-00004EB80000}"/>
    <cellStyle name="SAPBEXresData 3" xfId="833" xr:uid="{00000000-0005-0000-0000-00004FB80000}"/>
    <cellStyle name="SAPBEXresData 3 2" xfId="47191" xr:uid="{00000000-0005-0000-0000-000050B80000}"/>
    <cellStyle name="SAPBEXresData 3 3" xfId="1137" xr:uid="{00000000-0005-0000-0000-000051B80000}"/>
    <cellStyle name="SAPBEXresData 4" xfId="573" xr:uid="{00000000-0005-0000-0000-000052B80000}"/>
    <cellStyle name="SAPBEXresData 4 2" xfId="31937" xr:uid="{00000000-0005-0000-0000-000053B80000}"/>
    <cellStyle name="SAPBEXresDataEmph" xfId="266" xr:uid="{00000000-0005-0000-0000-000054B80000}"/>
    <cellStyle name="SAPBEXresDataEmph 2" xfId="834" xr:uid="{00000000-0005-0000-0000-000055B80000}"/>
    <cellStyle name="SAPBEXresDataEmph 2 2" xfId="47139" xr:uid="{00000000-0005-0000-0000-000056B80000}"/>
    <cellStyle name="SAPBEXresDataEmph 2 3" xfId="1138" xr:uid="{00000000-0005-0000-0000-000057B80000}"/>
    <cellStyle name="SAPBEXresDataEmph 3" xfId="574" xr:uid="{00000000-0005-0000-0000-000058B80000}"/>
    <cellStyle name="SAPBEXresDataEmph 3 2" xfId="31936" xr:uid="{00000000-0005-0000-0000-000059B80000}"/>
    <cellStyle name="SAPBEXresExc1" xfId="267" xr:uid="{00000000-0005-0000-0000-00005AB80000}"/>
    <cellStyle name="SAPBEXresExc1Emph" xfId="268" xr:uid="{00000000-0005-0000-0000-00005BB80000}"/>
    <cellStyle name="SAPBEXresExc2" xfId="269" xr:uid="{00000000-0005-0000-0000-00005CB80000}"/>
    <cellStyle name="SAPBEXresExc2Emph" xfId="270" xr:uid="{00000000-0005-0000-0000-00005DB80000}"/>
    <cellStyle name="SAPBEXresItem" xfId="271" xr:uid="{00000000-0005-0000-0000-00005EB80000}"/>
    <cellStyle name="SAPBEXresItem 2" xfId="835" xr:uid="{00000000-0005-0000-0000-00005FB80000}"/>
    <cellStyle name="SAPBEXresItem 2 2" xfId="47161" xr:uid="{00000000-0005-0000-0000-000060B80000}"/>
    <cellStyle name="SAPBEXresItem 2 3" xfId="1139" xr:uid="{00000000-0005-0000-0000-000061B80000}"/>
    <cellStyle name="SAPBEXresItem 3" xfId="575" xr:uid="{00000000-0005-0000-0000-000062B80000}"/>
    <cellStyle name="SAPBEXresItem 3 2" xfId="32030" xr:uid="{00000000-0005-0000-0000-000063B80000}"/>
    <cellStyle name="SAPBEXresItemX" xfId="272" xr:uid="{00000000-0005-0000-0000-000064B80000}"/>
    <cellStyle name="SAPBEXresItemX 2" xfId="273" xr:uid="{00000000-0005-0000-0000-000065B80000}"/>
    <cellStyle name="SAPBEXresItemX 2 2" xfId="1141" xr:uid="{00000000-0005-0000-0000-000066B80000}"/>
    <cellStyle name="SAPBEXresItemX 2 3" xfId="32029" xr:uid="{00000000-0005-0000-0000-000067B80000}"/>
    <cellStyle name="SAPBEXresItemX 2 4" xfId="1021" xr:uid="{00000000-0005-0000-0000-000068B80000}"/>
    <cellStyle name="SAPBEXresItemX 3" xfId="1140" xr:uid="{00000000-0005-0000-0000-000069B80000}"/>
    <cellStyle name="SAPBEXresItemX 3 2" xfId="47130" xr:uid="{00000000-0005-0000-0000-00006AB80000}"/>
    <cellStyle name="SAPBEXresItemX 4" xfId="31935" xr:uid="{00000000-0005-0000-0000-00006BB80000}"/>
    <cellStyle name="SAPBEXresItemX 5" xfId="1020" xr:uid="{00000000-0005-0000-0000-00006CB80000}"/>
    <cellStyle name="SAPBEXRow_Headings_SA" xfId="274" xr:uid="{00000000-0005-0000-0000-00006DB80000}"/>
    <cellStyle name="SAPBEXRowResults_SA" xfId="275" xr:uid="{00000000-0005-0000-0000-00006EB80000}"/>
    <cellStyle name="SAPBEXstdData" xfId="276" xr:uid="{00000000-0005-0000-0000-00006FB80000}"/>
    <cellStyle name="SAPBEXstdData 2" xfId="277" xr:uid="{00000000-0005-0000-0000-000070B80000}"/>
    <cellStyle name="SAPBEXstdData 2 2" xfId="278" xr:uid="{00000000-0005-0000-0000-000071B80000}"/>
    <cellStyle name="SAPBEXstdData 3" xfId="279" xr:uid="{00000000-0005-0000-0000-000072B80000}"/>
    <cellStyle name="SAPBEXstdData 4" xfId="836" xr:uid="{00000000-0005-0000-0000-000073B80000}"/>
    <cellStyle name="SAPBEXstdData 4 2" xfId="47128" xr:uid="{00000000-0005-0000-0000-000074B80000}"/>
    <cellStyle name="SAPBEXstdData 4 3" xfId="1142" xr:uid="{00000000-0005-0000-0000-000075B80000}"/>
    <cellStyle name="SAPBEXstdData 5" xfId="576" xr:uid="{00000000-0005-0000-0000-000076B80000}"/>
    <cellStyle name="SAPBEXstdData 5 2" xfId="31934" xr:uid="{00000000-0005-0000-0000-000077B80000}"/>
    <cellStyle name="SAPBEXstdData_Sept 2011 Total BW Data" xfId="280" xr:uid="{00000000-0005-0000-0000-000078B80000}"/>
    <cellStyle name="SAPBEXstdDataEmph" xfId="281" xr:uid="{00000000-0005-0000-0000-000079B80000}"/>
    <cellStyle name="SAPBEXstdDataEmph 2" xfId="837" xr:uid="{00000000-0005-0000-0000-00007AB80000}"/>
    <cellStyle name="SAPBEXstdDataEmph 2 2" xfId="1143" xr:uid="{00000000-0005-0000-0000-00007BB80000}"/>
    <cellStyle name="SAPBEXstdDataEmph 3" xfId="577" xr:uid="{00000000-0005-0000-0000-00007CB80000}"/>
    <cellStyle name="SAPBEXstdDataEmph 3 2" xfId="32028" xr:uid="{00000000-0005-0000-0000-00007DB80000}"/>
    <cellStyle name="SAPBEXstdExc1" xfId="282" xr:uid="{00000000-0005-0000-0000-00007EB80000}"/>
    <cellStyle name="SAPBEXstdExc1Emph" xfId="283" xr:uid="{00000000-0005-0000-0000-00007FB80000}"/>
    <cellStyle name="SAPBEXstdExc2" xfId="284" xr:uid="{00000000-0005-0000-0000-000080B80000}"/>
    <cellStyle name="SAPBEXstdExc2Emph" xfId="285" xr:uid="{00000000-0005-0000-0000-000081B80000}"/>
    <cellStyle name="SAPBEXstdItem" xfId="286" xr:uid="{00000000-0005-0000-0000-000082B80000}"/>
    <cellStyle name="SAPBEXstdItem 2" xfId="287" xr:uid="{00000000-0005-0000-0000-000083B80000}"/>
    <cellStyle name="SAPBEXstdItem 2 2" xfId="288" xr:uid="{00000000-0005-0000-0000-000084B80000}"/>
    <cellStyle name="SAPBEXstdItem 2 3" xfId="839" xr:uid="{00000000-0005-0000-0000-000085B80000}"/>
    <cellStyle name="SAPBEXstdItem 2 4" xfId="1023" xr:uid="{00000000-0005-0000-0000-000086B80000}"/>
    <cellStyle name="SAPBEXstdItem 2 5" xfId="470" xr:uid="{00000000-0005-0000-0000-000087B80000}"/>
    <cellStyle name="SAPBEXstdItem 3" xfId="289" xr:uid="{00000000-0005-0000-0000-000088B80000}"/>
    <cellStyle name="SAPBEXstdItem 3 2" xfId="840" xr:uid="{00000000-0005-0000-0000-000089B80000}"/>
    <cellStyle name="SAPBEXstdItem 3 2 2" xfId="1025" xr:uid="{00000000-0005-0000-0000-00008AB80000}"/>
    <cellStyle name="SAPBEXstdItem 3 3" xfId="1024" xr:uid="{00000000-0005-0000-0000-00008BB80000}"/>
    <cellStyle name="SAPBEXstdItem 3 4" xfId="471" xr:uid="{00000000-0005-0000-0000-00008CB80000}"/>
    <cellStyle name="SAPBEXstdItem 4" xfId="290" xr:uid="{00000000-0005-0000-0000-00008DB80000}"/>
    <cellStyle name="SAPBEXstdItem 4 2" xfId="841" xr:uid="{00000000-0005-0000-0000-00008EB80000}"/>
    <cellStyle name="SAPBEXstdItem 4 3" xfId="1026" xr:uid="{00000000-0005-0000-0000-00008FB80000}"/>
    <cellStyle name="SAPBEXstdItem 4 4" xfId="472" xr:uid="{00000000-0005-0000-0000-000090B80000}"/>
    <cellStyle name="SAPBEXstdItem 5" xfId="291" xr:uid="{00000000-0005-0000-0000-000091B80000}"/>
    <cellStyle name="SAPBEXstdItem 5 2" xfId="842" xr:uid="{00000000-0005-0000-0000-000092B80000}"/>
    <cellStyle name="SAPBEXstdItem 5 2 2" xfId="47127" xr:uid="{00000000-0005-0000-0000-000093B80000}"/>
    <cellStyle name="SAPBEXstdItem 5 3" xfId="1144" xr:uid="{00000000-0005-0000-0000-000094B80000}"/>
    <cellStyle name="SAPBEXstdItem 5 4" xfId="473" xr:uid="{00000000-0005-0000-0000-000095B80000}"/>
    <cellStyle name="SAPBEXstdItem 6" xfId="838" xr:uid="{00000000-0005-0000-0000-000096B80000}"/>
    <cellStyle name="SAPBEXstdItem 6 2" xfId="31933" xr:uid="{00000000-0005-0000-0000-000097B80000}"/>
    <cellStyle name="SAPBEXstdItem 7" xfId="578" xr:uid="{00000000-0005-0000-0000-000098B80000}"/>
    <cellStyle name="SAPBEXstdItem 8" xfId="1022" xr:uid="{00000000-0005-0000-0000-000099B80000}"/>
    <cellStyle name="SAPBEXstdItem 9" xfId="469" xr:uid="{00000000-0005-0000-0000-00009AB80000}"/>
    <cellStyle name="SAPBEXstdItem_Sept 2011 Total BW Data" xfId="292" xr:uid="{00000000-0005-0000-0000-00009BB80000}"/>
    <cellStyle name="SAPBEXstdItemX" xfId="293" xr:uid="{00000000-0005-0000-0000-00009CB80000}"/>
    <cellStyle name="SAPBEXstdItemX 2" xfId="294" xr:uid="{00000000-0005-0000-0000-00009DB80000}"/>
    <cellStyle name="SAPBEXstdItemX 2 2" xfId="844" xr:uid="{00000000-0005-0000-0000-00009EB80000}"/>
    <cellStyle name="SAPBEXstdItemX 2 2 2" xfId="47129" xr:uid="{00000000-0005-0000-0000-00009FB80000}"/>
    <cellStyle name="SAPBEXstdItemX 2 3" xfId="580" xr:uid="{00000000-0005-0000-0000-0000A0B80000}"/>
    <cellStyle name="SAPBEXstdItemX 3" xfId="843" xr:uid="{00000000-0005-0000-0000-0000A1B80000}"/>
    <cellStyle name="SAPBEXstdItemX 3 2" xfId="1145" xr:uid="{00000000-0005-0000-0000-0000A2B80000}"/>
    <cellStyle name="SAPBEXstdItemX 4" xfId="579" xr:uid="{00000000-0005-0000-0000-0000A3B80000}"/>
    <cellStyle name="SAPBEXstdItemX 4 2" xfId="32045" xr:uid="{00000000-0005-0000-0000-0000A4B80000}"/>
    <cellStyle name="SAPBEXstdItemX 5" xfId="1027" xr:uid="{00000000-0005-0000-0000-0000A5B80000}"/>
    <cellStyle name="SAPBEXsubData" xfId="295" xr:uid="{00000000-0005-0000-0000-0000A6B80000}"/>
    <cellStyle name="SAPBEXsubData 2" xfId="845" xr:uid="{00000000-0005-0000-0000-0000A7B80000}"/>
    <cellStyle name="SAPBEXsubData 2 2" xfId="1146" xr:uid="{00000000-0005-0000-0000-0000A8B80000}"/>
    <cellStyle name="SAPBEXsubData 3" xfId="581" xr:uid="{00000000-0005-0000-0000-0000A9B80000}"/>
    <cellStyle name="SAPBEXsubData 3 2" xfId="32046" xr:uid="{00000000-0005-0000-0000-0000AAB80000}"/>
    <cellStyle name="SAPBEXsubDataEmph" xfId="296" xr:uid="{00000000-0005-0000-0000-0000ABB80000}"/>
    <cellStyle name="SAPBEXsubDataEmph 2" xfId="846" xr:uid="{00000000-0005-0000-0000-0000ACB80000}"/>
    <cellStyle name="SAPBEXsubDataEmph 2 2" xfId="1147" xr:uid="{00000000-0005-0000-0000-0000ADB80000}"/>
    <cellStyle name="SAPBEXsubDataEmph 3" xfId="582" xr:uid="{00000000-0005-0000-0000-0000AEB80000}"/>
    <cellStyle name="SAPBEXsubDataEmph 3 2" xfId="32047" xr:uid="{00000000-0005-0000-0000-0000AFB80000}"/>
    <cellStyle name="SAPBEXsubExc1" xfId="297" xr:uid="{00000000-0005-0000-0000-0000B0B80000}"/>
    <cellStyle name="SAPBEXsubExc1Emph" xfId="298" xr:uid="{00000000-0005-0000-0000-0000B1B80000}"/>
    <cellStyle name="SAPBEXsubExc2" xfId="299" xr:uid="{00000000-0005-0000-0000-0000B2B80000}"/>
    <cellStyle name="SAPBEXsubExc2Emph" xfId="300" xr:uid="{00000000-0005-0000-0000-0000B3B80000}"/>
    <cellStyle name="SAPBEXsubItem" xfId="301" xr:uid="{00000000-0005-0000-0000-0000B4B80000}"/>
    <cellStyle name="SAPBEXsubItem 2" xfId="847" xr:uid="{00000000-0005-0000-0000-0000B5B80000}"/>
    <cellStyle name="SAPBEXsubItem 2 2" xfId="1148" xr:uid="{00000000-0005-0000-0000-0000B6B80000}"/>
    <cellStyle name="SAPBEXsubItem 3" xfId="583" xr:uid="{00000000-0005-0000-0000-0000B7B80000}"/>
    <cellStyle name="SAPBEXsubItem 3 2" xfId="32048" xr:uid="{00000000-0005-0000-0000-0000B8B80000}"/>
    <cellStyle name="SAPBEXtitle" xfId="302" xr:uid="{00000000-0005-0000-0000-0000B9B80000}"/>
    <cellStyle name="SAPBEXtitle 2" xfId="848" xr:uid="{00000000-0005-0000-0000-0000BAB80000}"/>
    <cellStyle name="SAPBEXtitle 2 2" xfId="47162" xr:uid="{00000000-0005-0000-0000-0000BBB80000}"/>
    <cellStyle name="SAPBEXtitle 2 3" xfId="1149" xr:uid="{00000000-0005-0000-0000-0000BCB80000}"/>
    <cellStyle name="SAPBEXtitle 3" xfId="584" xr:uid="{00000000-0005-0000-0000-0000BDB80000}"/>
    <cellStyle name="SAPBEXtitle 3 2" xfId="32049" xr:uid="{00000000-0005-0000-0000-0000BEB80000}"/>
    <cellStyle name="SAPBEXundefined" xfId="303" xr:uid="{00000000-0005-0000-0000-0000BFB80000}"/>
    <cellStyle name="SAPBEXundefined 2" xfId="304" xr:uid="{00000000-0005-0000-0000-0000C0B80000}"/>
    <cellStyle name="SAPBEXundefined 2 2" xfId="1028" xr:uid="{00000000-0005-0000-0000-0000C1B80000}"/>
    <cellStyle name="SAPBEXundefined 3" xfId="849" xr:uid="{00000000-0005-0000-0000-0000C2B80000}"/>
    <cellStyle name="SAPBEXundefined 3 2" xfId="47154" xr:uid="{00000000-0005-0000-0000-0000C3B80000}"/>
    <cellStyle name="SAPBEXundefined 3 3" xfId="1150" xr:uid="{00000000-0005-0000-0000-0000C4B80000}"/>
    <cellStyle name="SAPBEXundefined 4" xfId="585" xr:uid="{00000000-0005-0000-0000-0000C5B80000}"/>
    <cellStyle name="SAPBEXundefined 4 2" xfId="32050" xr:uid="{00000000-0005-0000-0000-0000C6B80000}"/>
    <cellStyle name="SAPBEXundefined_Sheet2" xfId="1043" xr:uid="{00000000-0005-0000-0000-0000C7B80000}"/>
    <cellStyle name="SEM-BPS-input-on" xfId="305" xr:uid="{00000000-0005-0000-0000-0000C8B80000}"/>
    <cellStyle name="SEM-BPS-input-on 2" xfId="1029" xr:uid="{00000000-0005-0000-0000-0000C9B80000}"/>
    <cellStyle name="SEM-BPS-key" xfId="306" xr:uid="{00000000-0005-0000-0000-0000CAB80000}"/>
    <cellStyle name="SEM-BPS-key 2" xfId="1030" xr:uid="{00000000-0005-0000-0000-0000CBB80000}"/>
    <cellStyle name="Sheet Title" xfId="356" xr:uid="{00000000-0005-0000-0000-0000CCB80000}"/>
    <cellStyle name="Style 1" xfId="307" xr:uid="{00000000-0005-0000-0000-0000CDB80000}"/>
    <cellStyle name="Style 1 2" xfId="1031" xr:uid="{00000000-0005-0000-0000-0000CEB80000}"/>
    <cellStyle name="Style 26" xfId="308" xr:uid="{00000000-0005-0000-0000-0000CFB80000}"/>
    <cellStyle name="Style 26 2" xfId="309" xr:uid="{00000000-0005-0000-0000-0000D0B80000}"/>
    <cellStyle name="Style 26 2 2" xfId="1034" xr:uid="{00000000-0005-0000-0000-0000D1B80000}"/>
    <cellStyle name="Style 26 2 3" xfId="1033" xr:uid="{00000000-0005-0000-0000-0000D2B80000}"/>
    <cellStyle name="Style 26 3" xfId="1151" xr:uid="{00000000-0005-0000-0000-0000D3B80000}"/>
    <cellStyle name="Style 26 4" xfId="32051" xr:uid="{00000000-0005-0000-0000-0000D4B80000}"/>
    <cellStyle name="Style 26 5" xfId="1032" xr:uid="{00000000-0005-0000-0000-0000D5B80000}"/>
    <cellStyle name="Title" xfId="310" builtinId="15" customBuiltin="1"/>
    <cellStyle name="Title 2" xfId="703" xr:uid="{00000000-0005-0000-0000-0000D7B80000}"/>
    <cellStyle name="Title 2 10" xfId="1035" xr:uid="{00000000-0005-0000-0000-0000D8B80000}"/>
    <cellStyle name="Title 2 2" xfId="1672" xr:uid="{00000000-0005-0000-0000-0000D9B80000}"/>
    <cellStyle name="Title 2 2 2" xfId="47246" xr:uid="{00000000-0005-0000-0000-0000DAB80000}"/>
    <cellStyle name="Title 2 3" xfId="1673" xr:uid="{00000000-0005-0000-0000-0000DBB80000}"/>
    <cellStyle name="Title 2 4" xfId="1674" xr:uid="{00000000-0005-0000-0000-0000DCB80000}"/>
    <cellStyle name="Title 2 5" xfId="1675" xr:uid="{00000000-0005-0000-0000-0000DDB80000}"/>
    <cellStyle name="Title 2 6" xfId="1676" xr:uid="{00000000-0005-0000-0000-0000DEB80000}"/>
    <cellStyle name="Title 2 7" xfId="1671" xr:uid="{00000000-0005-0000-0000-0000DFB80000}"/>
    <cellStyle name="Title 2 8" xfId="1093" xr:uid="{00000000-0005-0000-0000-0000E0B80000}"/>
    <cellStyle name="Title 2 9" xfId="32052" xr:uid="{00000000-0005-0000-0000-0000E1B80000}"/>
    <cellStyle name="Title 3" xfId="31912" xr:uid="{00000000-0005-0000-0000-0000E2B80000}"/>
    <cellStyle name="Title 3 2" xfId="47170" xr:uid="{00000000-0005-0000-0000-0000E3B80000}"/>
    <cellStyle name="Total" xfId="311" builtinId="25" customBuiltin="1"/>
    <cellStyle name="Total 10" xfId="1678" xr:uid="{00000000-0005-0000-0000-0000E5B80000}"/>
    <cellStyle name="Total 11" xfId="1679" xr:uid="{00000000-0005-0000-0000-0000E6B80000}"/>
    <cellStyle name="Total 11 2" xfId="1680" xr:uid="{00000000-0005-0000-0000-0000E7B80000}"/>
    <cellStyle name="Total 12" xfId="1681" xr:uid="{00000000-0005-0000-0000-0000E8B80000}"/>
    <cellStyle name="Total 12 2" xfId="1682" xr:uid="{00000000-0005-0000-0000-0000E9B80000}"/>
    <cellStyle name="Total 13" xfId="1683" xr:uid="{00000000-0005-0000-0000-0000EAB80000}"/>
    <cellStyle name="Total 14" xfId="1684" xr:uid="{00000000-0005-0000-0000-0000EBB80000}"/>
    <cellStyle name="Total 15" xfId="1677" xr:uid="{00000000-0005-0000-0000-0000ECB80000}"/>
    <cellStyle name="Total 15 2" xfId="47333" xr:uid="{00000000-0005-0000-0000-0000EDB80000}"/>
    <cellStyle name="Total 16" xfId="47334" xr:uid="{00000000-0005-0000-0000-0000EEB80000}"/>
    <cellStyle name="Total 17" xfId="47368" xr:uid="{00000000-0005-0000-0000-0000EFB80000}"/>
    <cellStyle name="Total 2" xfId="312" xr:uid="{00000000-0005-0000-0000-0000F0B80000}"/>
    <cellStyle name="Total 2 2" xfId="313" xr:uid="{00000000-0005-0000-0000-0000F1B80000}"/>
    <cellStyle name="Total 2 2 2" xfId="654" xr:uid="{00000000-0005-0000-0000-0000F2B80000}"/>
    <cellStyle name="Total 2 2 3" xfId="588" xr:uid="{00000000-0005-0000-0000-0000F3B80000}"/>
    <cellStyle name="Total 2 2 4" xfId="32054" xr:uid="{00000000-0005-0000-0000-0000F4B80000}"/>
    <cellStyle name="Total 2 2 5" xfId="1037" xr:uid="{00000000-0005-0000-0000-0000F5B80000}"/>
    <cellStyle name="Total 2 2 6" xfId="475" xr:uid="{00000000-0005-0000-0000-0000F6B80000}"/>
    <cellStyle name="Total 2 3" xfId="314" xr:uid="{00000000-0005-0000-0000-0000F7B80000}"/>
    <cellStyle name="Total 2 3 2" xfId="653" xr:uid="{00000000-0005-0000-0000-0000F8B80000}"/>
    <cellStyle name="Total 2 3 2 2" xfId="47247" xr:uid="{00000000-0005-0000-0000-0000F9B80000}"/>
    <cellStyle name="Total 2 3 3" xfId="476" xr:uid="{00000000-0005-0000-0000-0000FAB80000}"/>
    <cellStyle name="Total 2 4" xfId="587" xr:uid="{00000000-0005-0000-0000-0000FBB80000}"/>
    <cellStyle name="Total 2 5" xfId="32053" xr:uid="{00000000-0005-0000-0000-0000FCB80000}"/>
    <cellStyle name="Total 2 6" xfId="1036" xr:uid="{00000000-0005-0000-0000-0000FDB80000}"/>
    <cellStyle name="Total 2 7" xfId="474" xr:uid="{00000000-0005-0000-0000-0000FEB80000}"/>
    <cellStyle name="Total 3" xfId="315" xr:uid="{00000000-0005-0000-0000-0000FFB80000}"/>
    <cellStyle name="Total 3 2" xfId="316" xr:uid="{00000000-0005-0000-0000-000000B90000}"/>
    <cellStyle name="Total 3 2 2" xfId="655" xr:uid="{00000000-0005-0000-0000-000001B90000}"/>
    <cellStyle name="Total 3 2 3" xfId="478" xr:uid="{00000000-0005-0000-0000-000002B90000}"/>
    <cellStyle name="Total 3 3" xfId="589" xr:uid="{00000000-0005-0000-0000-000003B90000}"/>
    <cellStyle name="Total 3 4" xfId="32055" xr:uid="{00000000-0005-0000-0000-000004B90000}"/>
    <cellStyle name="Total 3 5" xfId="1038" xr:uid="{00000000-0005-0000-0000-000005B90000}"/>
    <cellStyle name="Total 3 6" xfId="477" xr:uid="{00000000-0005-0000-0000-000006B90000}"/>
    <cellStyle name="Total 4" xfId="586" xr:uid="{00000000-0005-0000-0000-000007B90000}"/>
    <cellStyle name="Total 4 2" xfId="1152" xr:uid="{00000000-0005-0000-0000-000008B90000}"/>
    <cellStyle name="Total 4 3" xfId="32056" xr:uid="{00000000-0005-0000-0000-000009B90000}"/>
    <cellStyle name="Total 4 4" xfId="1039" xr:uid="{00000000-0005-0000-0000-00000AB90000}"/>
    <cellStyle name="Total 5" xfId="704" xr:uid="{00000000-0005-0000-0000-00000BB90000}"/>
    <cellStyle name="Total 5 2" xfId="1686" xr:uid="{00000000-0005-0000-0000-00000CB90000}"/>
    <cellStyle name="Total 5 3" xfId="1687" xr:uid="{00000000-0005-0000-0000-00000DB90000}"/>
    <cellStyle name="Total 5 4" xfId="1688" xr:uid="{00000000-0005-0000-0000-00000EB90000}"/>
    <cellStyle name="Total 5 5" xfId="1689" xr:uid="{00000000-0005-0000-0000-00000FB90000}"/>
    <cellStyle name="Total 5 6" xfId="1690" xr:uid="{00000000-0005-0000-0000-000010B90000}"/>
    <cellStyle name="Total 5 7" xfId="1685" xr:uid="{00000000-0005-0000-0000-000011B90000}"/>
    <cellStyle name="Total 5 8" xfId="47133" xr:uid="{00000000-0005-0000-0000-000012B90000}"/>
    <cellStyle name="Total 6" xfId="485" xr:uid="{00000000-0005-0000-0000-000013B90000}"/>
    <cellStyle name="Total 6 2" xfId="1692" xr:uid="{00000000-0005-0000-0000-000014B90000}"/>
    <cellStyle name="Total 6 3" xfId="1693" xr:uid="{00000000-0005-0000-0000-000015B90000}"/>
    <cellStyle name="Total 6 4" xfId="32109" xr:uid="{00000000-0005-0000-0000-000016B90000}"/>
    <cellStyle name="Total 6 5" xfId="31913" xr:uid="{00000000-0005-0000-0000-000017B90000}"/>
    <cellStyle name="Total 6 6" xfId="1691" xr:uid="{00000000-0005-0000-0000-000018B90000}"/>
    <cellStyle name="Total 7" xfId="1694" xr:uid="{00000000-0005-0000-0000-000019B90000}"/>
    <cellStyle name="Total 7 2" xfId="1695" xr:uid="{00000000-0005-0000-0000-00001AB90000}"/>
    <cellStyle name="Total 8" xfId="1696" xr:uid="{00000000-0005-0000-0000-00001BB90000}"/>
    <cellStyle name="Total 8 2" xfId="1697" xr:uid="{00000000-0005-0000-0000-00001CB90000}"/>
    <cellStyle name="Total 9" xfId="1698" xr:uid="{00000000-0005-0000-0000-00001DB90000}"/>
    <cellStyle name="Total 9 2" xfId="1699" xr:uid="{00000000-0005-0000-0000-00001EB90000}"/>
    <cellStyle name="Unprot" xfId="317" xr:uid="{00000000-0005-0000-0000-00001FB90000}"/>
    <cellStyle name="Unprot 2" xfId="318" xr:uid="{00000000-0005-0000-0000-000020B90000}"/>
    <cellStyle name="Unprot 3" xfId="319" xr:uid="{00000000-0005-0000-0000-000021B90000}"/>
    <cellStyle name="Unprot 4" xfId="47335" xr:uid="{00000000-0005-0000-0000-000022B90000}"/>
    <cellStyle name="Unprot$" xfId="320" xr:uid="{00000000-0005-0000-0000-000023B90000}"/>
    <cellStyle name="Unprot$ 2" xfId="321" xr:uid="{00000000-0005-0000-0000-000024B90000}"/>
    <cellStyle name="Unprot$ 2 2" xfId="322" xr:uid="{00000000-0005-0000-0000-000025B90000}"/>
    <cellStyle name="Unprot$_2011-10 LIEE Table 6 (2)" xfId="323" xr:uid="{00000000-0005-0000-0000-000026B90000}"/>
    <cellStyle name="Unprotect" xfId="324" xr:uid="{00000000-0005-0000-0000-000027B90000}"/>
    <cellStyle name="Warning Text" xfId="325" builtinId="11" customBuiltin="1"/>
    <cellStyle name="Warning Text 2" xfId="705" xr:uid="{00000000-0005-0000-0000-000029B90000}"/>
    <cellStyle name="Warning Text 2 2" xfId="1094" xr:uid="{00000000-0005-0000-0000-00002AB90000}"/>
    <cellStyle name="Warning Text 2 2 2" xfId="47179" xr:uid="{00000000-0005-0000-0000-00002BB90000}"/>
    <cellStyle name="Warning Text 2 3" xfId="32058" xr:uid="{00000000-0005-0000-0000-00002CB90000}"/>
    <cellStyle name="Warning Text 2 4" xfId="1040" xr:uid="{00000000-0005-0000-0000-00002DB90000}"/>
    <cellStyle name="Warning Text 3" xfId="31914" xr:uid="{00000000-0005-0000-0000-00002EB90000}"/>
  </cellStyles>
  <dxfs count="0"/>
  <tableStyles count="0" defaultTableStyle="TableStyleMedium2" defaultPivotStyle="PivotStyleLight16"/>
  <colors>
    <mruColors>
      <color rgb="FF060AB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externalLink" Target="externalLinks/externalLink5.xml"/><Relationship Id="rId47" Type="http://schemas.openxmlformats.org/officeDocument/2006/relationships/externalLink" Target="externalLinks/externalLink10.xml"/><Relationship Id="rId63" Type="http://schemas.openxmlformats.org/officeDocument/2006/relationships/externalLink" Target="externalLinks/externalLink26.xml"/><Relationship Id="rId68" Type="http://schemas.openxmlformats.org/officeDocument/2006/relationships/externalLink" Target="externalLinks/externalLink3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3.xml"/><Relationship Id="rId45" Type="http://schemas.openxmlformats.org/officeDocument/2006/relationships/externalLink" Target="externalLinks/externalLink8.xml"/><Relationship Id="rId53" Type="http://schemas.openxmlformats.org/officeDocument/2006/relationships/externalLink" Target="externalLinks/externalLink16.xml"/><Relationship Id="rId58" Type="http://schemas.openxmlformats.org/officeDocument/2006/relationships/externalLink" Target="externalLinks/externalLink21.xml"/><Relationship Id="rId66" Type="http://schemas.openxmlformats.org/officeDocument/2006/relationships/externalLink" Target="externalLinks/externalLink29.xml"/><Relationship Id="rId74" Type="http://schemas.openxmlformats.org/officeDocument/2006/relationships/customXml" Target="../customXml/item2.xml"/><Relationship Id="rId5" Type="http://schemas.openxmlformats.org/officeDocument/2006/relationships/worksheet" Target="worksheets/sheet5.xml"/><Relationship Id="rId61" Type="http://schemas.openxmlformats.org/officeDocument/2006/relationships/externalLink" Target="externalLinks/externalLink24.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6.xml"/><Relationship Id="rId48" Type="http://schemas.openxmlformats.org/officeDocument/2006/relationships/externalLink" Target="externalLinks/externalLink11.xml"/><Relationship Id="rId56" Type="http://schemas.openxmlformats.org/officeDocument/2006/relationships/externalLink" Target="externalLinks/externalLink19.xml"/><Relationship Id="rId64" Type="http://schemas.openxmlformats.org/officeDocument/2006/relationships/externalLink" Target="externalLinks/externalLink27.xml"/><Relationship Id="rId69"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externalLink" Target="externalLinks/externalLink14.xml"/><Relationship Id="rId72"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 Id="rId46" Type="http://schemas.openxmlformats.org/officeDocument/2006/relationships/externalLink" Target="externalLinks/externalLink9.xml"/><Relationship Id="rId59" Type="http://schemas.openxmlformats.org/officeDocument/2006/relationships/externalLink" Target="externalLinks/externalLink22.xml"/><Relationship Id="rId67" Type="http://schemas.openxmlformats.org/officeDocument/2006/relationships/externalLink" Target="externalLinks/externalLink30.xml"/><Relationship Id="rId20" Type="http://schemas.openxmlformats.org/officeDocument/2006/relationships/worksheet" Target="worksheets/sheet20.xml"/><Relationship Id="rId41" Type="http://schemas.openxmlformats.org/officeDocument/2006/relationships/externalLink" Target="externalLinks/externalLink4.xml"/><Relationship Id="rId54" Type="http://schemas.openxmlformats.org/officeDocument/2006/relationships/externalLink" Target="externalLinks/externalLink17.xml"/><Relationship Id="rId62" Type="http://schemas.openxmlformats.org/officeDocument/2006/relationships/externalLink" Target="externalLinks/externalLink25.xml"/><Relationship Id="rId70" Type="http://schemas.openxmlformats.org/officeDocument/2006/relationships/styles" Target="styles.xml"/><Relationship Id="rId75"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2.xml"/><Relationship Id="rId57" Type="http://schemas.openxmlformats.org/officeDocument/2006/relationships/externalLink" Target="externalLinks/externalLink20.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7.xml"/><Relationship Id="rId52" Type="http://schemas.openxmlformats.org/officeDocument/2006/relationships/externalLink" Target="externalLinks/externalLink15.xml"/><Relationship Id="rId60" Type="http://schemas.openxmlformats.org/officeDocument/2006/relationships/externalLink" Target="externalLinks/externalLink23.xml"/><Relationship Id="rId65" Type="http://schemas.openxmlformats.org/officeDocument/2006/relationships/externalLink" Target="externalLinks/externalLink28.xml"/><Relationship Id="rId73"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2.xml"/><Relationship Id="rId34" Type="http://schemas.openxmlformats.org/officeDocument/2006/relationships/worksheet" Target="worksheets/sheet34.xml"/><Relationship Id="rId50" Type="http://schemas.openxmlformats.org/officeDocument/2006/relationships/externalLink" Target="externalLinks/externalLink13.xml"/><Relationship Id="rId55" Type="http://schemas.openxmlformats.org/officeDocument/2006/relationships/externalLink" Target="externalLinks/externalLink18.xml"/><Relationship Id="rId7" Type="http://schemas.openxmlformats.org/officeDocument/2006/relationships/worksheet" Target="worksheets/sheet7.xml"/><Relationship Id="rId71"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baseline="0"/>
              <a:t>2018 ESA Program Energy Efficiency Expenditures by Measure Group</a:t>
            </a:r>
          </a:p>
        </c:rich>
      </c:tx>
      <c:layout>
        <c:manualLayout>
          <c:xMode val="edge"/>
          <c:yMode val="edge"/>
          <c:x val="0.14175876155202907"/>
          <c:y val="1.091132316117355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1C5-49B6-B14C-17ABF38F6DD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E1C5-49B6-B14C-17ABF38F6DD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6-E1C5-49B6-B14C-17ABF38F6DD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E1C5-49B6-B14C-17ABF38F6DD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7-E1C5-49B6-B14C-17ABF38F6DD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8-E1C5-49B6-B14C-17ABF38F6DD9}"/>
              </c:ext>
            </c:extLst>
          </c:dPt>
          <c:dPt>
            <c:idx val="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9-E1C5-49B6-B14C-17ABF38F6DD9}"/>
              </c:ext>
            </c:extLst>
          </c:dPt>
          <c:dPt>
            <c:idx val="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4-E1C5-49B6-B14C-17ABF38F6DD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3-E1C5-49B6-B14C-17ABF38F6DD9}"/>
              </c:ext>
            </c:extLst>
          </c:dPt>
          <c:dLbls>
            <c:dLbl>
              <c:idx val="0"/>
              <c:layout>
                <c:manualLayout>
                  <c:x val="-0.10064225650533007"/>
                  <c:y val="0.13815840062340598"/>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mn-lt"/>
                        <a:ea typeface="+mn-ea"/>
                        <a:cs typeface="+mn-cs"/>
                      </a:defRPr>
                    </a:pPr>
                    <a:fld id="{763E61C5-CA13-4EDE-B200-3C901B977D44}" type="CATEGORYNAME">
                      <a:rPr lang="en-US" i="0"/>
                      <a:pPr>
                        <a:defRPr sz="1200" b="1"/>
                      </a:pPr>
                      <a:t>[CATEGORY NAME]</a:t>
                    </a:fld>
                    <a:r>
                      <a:rPr lang="en-US" i="1" baseline="0"/>
                      <a:t>, </a:t>
                    </a:r>
                    <a:fld id="{B60D3C7A-45DD-4899-954F-3C891F759204}" type="VALUE">
                      <a:rPr lang="en-US" i="0" baseline="0"/>
                      <a:pPr>
                        <a:defRPr sz="1200" b="1"/>
                      </a:pPr>
                      <a:t>[VALUE]</a:t>
                    </a:fld>
                    <a:r>
                      <a:rPr lang="en-US" baseline="0"/>
                      <a:t>, </a:t>
                    </a:r>
                    <a:fld id="{B363D689-4130-4C65-9E16-D208E3C0B2A9}" type="PERCENTAGE">
                      <a:rPr lang="en-US" baseline="0"/>
                      <a:pPr>
                        <a:defRPr sz="1200" b="1"/>
                      </a:pPr>
                      <a:t>[PERCENTAGE]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14368006356353041"/>
                      <c:h val="7.8652454453459406E-2"/>
                    </c:manualLayout>
                  </c15:layout>
                  <c15:dlblFieldTable/>
                  <c15:showDataLabelsRange val="0"/>
                </c:ext>
                <c:ext xmlns:c16="http://schemas.microsoft.com/office/drawing/2014/chart" uri="{C3380CC4-5D6E-409C-BE32-E72D297353CC}">
                  <c16:uniqueId val="{00000001-E1C5-49B6-B14C-17ABF38F6DD9}"/>
                </c:ext>
              </c:extLst>
            </c:dLbl>
            <c:dLbl>
              <c:idx val="1"/>
              <c:layout>
                <c:manualLayout>
                  <c:x val="1.3252951655421241E-2"/>
                  <c:y val="-4.7655848275903544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1C5-49B6-B14C-17ABF38F6DD9}"/>
                </c:ext>
              </c:extLst>
            </c:dLbl>
            <c:dLbl>
              <c:idx val="2"/>
              <c:layout>
                <c:manualLayout>
                  <c:x val="-0.22368940623466893"/>
                  <c:y val="-7.5953119113416401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E1C5-49B6-B14C-17ABF38F6DD9}"/>
                </c:ext>
              </c:extLst>
            </c:dLbl>
            <c:dLbl>
              <c:idx val="3"/>
              <c:layout>
                <c:manualLayout>
                  <c:x val="-5.4823649261944621E-2"/>
                  <c:y val="-0.14472438241123345"/>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10097988562526818"/>
                      <c:h val="9.3928306879102391E-2"/>
                    </c:manualLayout>
                  </c15:layout>
                </c:ext>
                <c:ext xmlns:c16="http://schemas.microsoft.com/office/drawing/2014/chart" uri="{C3380CC4-5D6E-409C-BE32-E72D297353CC}">
                  <c16:uniqueId val="{00000005-E1C5-49B6-B14C-17ABF38F6DD9}"/>
                </c:ext>
              </c:extLst>
            </c:dLbl>
            <c:dLbl>
              <c:idx val="4"/>
              <c:layout>
                <c:manualLayout>
                  <c:x val="-7.3560344301357536E-2"/>
                  <c:y val="-9.1035087922783347E-3"/>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1C5-49B6-B14C-17ABF38F6DD9}"/>
                </c:ext>
              </c:extLst>
            </c:dLbl>
            <c:dLbl>
              <c:idx val="5"/>
              <c:layout>
                <c:manualLayout>
                  <c:x val="0.20254160277902752"/>
                  <c:y val="-0.13847815107772227"/>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8-E1C5-49B6-B14C-17ABF38F6DD9}"/>
                </c:ext>
              </c:extLst>
            </c:dLbl>
            <c:dLbl>
              <c:idx val="6"/>
              <c:layout>
                <c:manualLayout>
                  <c:x val="-7.0117998145020986E-3"/>
                  <c:y val="-5.9206099572840315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E1C5-49B6-B14C-17ABF38F6DD9}"/>
                </c:ext>
              </c:extLst>
            </c:dLbl>
            <c:dLbl>
              <c:idx val="7"/>
              <c:layout>
                <c:manualLayout>
                  <c:x val="0.16023317054910607"/>
                  <c:y val="0.16985493524731116"/>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E1C5-49B6-B14C-17ABF38F6DD9}"/>
                </c:ext>
              </c:extLst>
            </c:dLbl>
            <c:dLbl>
              <c:idx val="8"/>
              <c:layout>
                <c:manualLayout>
                  <c:x val="-0.13704947809816165"/>
                  <c:y val="3.3875505812141077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1C5-49B6-B14C-17ABF38F6DD9}"/>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'SUMMARY -TABLE'!$B$47:$B$55</c:f>
              <c:strCache>
                <c:ptCount val="9"/>
                <c:pt idx="0">
                  <c:v>Appliance</c:v>
                </c:pt>
                <c:pt idx="1">
                  <c:v>Domestic Hot Water</c:v>
                </c:pt>
                <c:pt idx="2">
                  <c:v>Enclosure</c:v>
                </c:pt>
                <c:pt idx="3">
                  <c:v>HVAC</c:v>
                </c:pt>
                <c:pt idx="4">
                  <c:v>Maintenance</c:v>
                </c:pt>
                <c:pt idx="5">
                  <c:v>Lighting</c:v>
                </c:pt>
                <c:pt idx="6">
                  <c:v>Miscellaneous</c:v>
                </c:pt>
                <c:pt idx="7">
                  <c:v>Customer Enrollment</c:v>
                </c:pt>
                <c:pt idx="8">
                  <c:v>In Home Education</c:v>
                </c:pt>
              </c:strCache>
            </c:strRef>
          </c:cat>
          <c:val>
            <c:numRef>
              <c:f>'SUMMARY -TABLE'!$C$47:$C$55</c:f>
              <c:numCache>
                <c:formatCode>_("$"* #,##0_);_("$"* \(#,##0\);_("$"* "-"??_);_(@_)</c:formatCode>
                <c:ptCount val="9"/>
                <c:pt idx="0">
                  <c:v>2133996.0599999959</c:v>
                </c:pt>
                <c:pt idx="1">
                  <c:v>1353517.8400565935</c:v>
                </c:pt>
                <c:pt idx="2">
                  <c:v>4273403.1773481239</c:v>
                </c:pt>
                <c:pt idx="3">
                  <c:v>2219197.5395593164</c:v>
                </c:pt>
                <c:pt idx="4">
                  <c:v>201500.52356561893</c:v>
                </c:pt>
                <c:pt idx="5">
                  <c:v>4335511.9746632241</c:v>
                </c:pt>
                <c:pt idx="6">
                  <c:v>499383.30049970234</c:v>
                </c:pt>
                <c:pt idx="7">
                  <c:v>3265915.772665198</c:v>
                </c:pt>
                <c:pt idx="8">
                  <c:v>599918.82037636405</c:v>
                </c:pt>
              </c:numCache>
            </c:numRef>
          </c:val>
          <c:extLst>
            <c:ext xmlns:c16="http://schemas.microsoft.com/office/drawing/2014/chart" uri="{C3380CC4-5D6E-409C-BE32-E72D297353CC}">
              <c16:uniqueId val="{00000000-E1C5-49B6-B14C-17ABF38F6DD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952</xdr:colOff>
      <xdr:row>43</xdr:row>
      <xdr:rowOff>72867</xdr:rowOff>
    </xdr:from>
    <xdr:to>
      <xdr:col>4</xdr:col>
      <xdr:colOff>1609724</xdr:colOff>
      <xdr:row>83</xdr:row>
      <xdr:rowOff>71438</xdr:rowOff>
    </xdr:to>
    <xdr:graphicFrame macro="">
      <xdr:nvGraphicFramePr>
        <xdr:cNvPr id="17" name="Chart 16">
          <a:extLst>
            <a:ext uri="{FF2B5EF4-FFF2-40B4-BE49-F238E27FC236}">
              <a16:creationId xmlns:a16="http://schemas.microsoft.com/office/drawing/2014/main" id="{732574F2-BEA6-40C7-9FA4-FB65448ABC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238125</xdr:colOff>
      <xdr:row>61</xdr:row>
      <xdr:rowOff>0</xdr:rowOff>
    </xdr:from>
    <xdr:to>
      <xdr:col>23</xdr:col>
      <xdr:colOff>428625</xdr:colOff>
      <xdr:row>61</xdr:row>
      <xdr:rowOff>0</xdr:rowOff>
    </xdr:to>
    <xdr:sp macro="" textlink="">
      <xdr:nvSpPr>
        <xdr:cNvPr id="2" name="Text Box 1">
          <a:extLst>
            <a:ext uri="{FF2B5EF4-FFF2-40B4-BE49-F238E27FC236}">
              <a16:creationId xmlns:a16="http://schemas.microsoft.com/office/drawing/2014/main" id="{7470BA24-0D43-4335-B5B1-0DD7D9D91D8D}"/>
            </a:ext>
          </a:extLst>
        </xdr:cNvPr>
        <xdr:cNvSpPr txBox="1">
          <a:spLocks noChangeArrowheads="1"/>
        </xdr:cNvSpPr>
      </xdr:nvSpPr>
      <xdr:spPr bwMode="auto">
        <a:xfrm>
          <a:off x="234950" y="10763250"/>
          <a:ext cx="20202525" cy="0"/>
        </a:xfrm>
        <a:prstGeom prst="rect">
          <a:avLst/>
        </a:prstGeom>
        <a:solidFill>
          <a:srgbClr val="FFFFFF"/>
        </a:solidFill>
        <a:ln>
          <a:noFill/>
        </a:ln>
        <a:extLst>
          <a:ext uri="{91240B29-F687-4F45-9708-019B960494DF}">
            <a14:hiddenLine xmlns:a14="http://schemas.microsoft.com/office/drawing/2010/main" w="9525">
              <a:solidFill>
                <a:srgbClr val="0000FF"/>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Garamond"/>
            </a:rPr>
            <a:t>Note: Per D.00-07-020, if any utility has a single CBO or private contractor, such that this table would reveal confidential pricing information, the information will be submitted to the Commission, subject to Commission-approved confidentiality agreements.</a:t>
          </a:r>
        </a:p>
      </xdr:txBody>
    </xdr:sp>
    <xdr:clientData/>
  </xdr:twoCellAnchor>
  <xdr:twoCellAnchor>
    <xdr:from>
      <xdr:col>0</xdr:col>
      <xdr:colOff>238125</xdr:colOff>
      <xdr:row>61</xdr:row>
      <xdr:rowOff>0</xdr:rowOff>
    </xdr:from>
    <xdr:to>
      <xdr:col>23</xdr:col>
      <xdr:colOff>428625</xdr:colOff>
      <xdr:row>61</xdr:row>
      <xdr:rowOff>0</xdr:rowOff>
    </xdr:to>
    <xdr:sp macro="" textlink="">
      <xdr:nvSpPr>
        <xdr:cNvPr id="3" name="Text Box 2">
          <a:extLst>
            <a:ext uri="{FF2B5EF4-FFF2-40B4-BE49-F238E27FC236}">
              <a16:creationId xmlns:a16="http://schemas.microsoft.com/office/drawing/2014/main" id="{D49D2D36-D565-404B-848C-C445524AC744}"/>
            </a:ext>
          </a:extLst>
        </xdr:cNvPr>
        <xdr:cNvSpPr txBox="1">
          <a:spLocks noChangeArrowheads="1"/>
        </xdr:cNvSpPr>
      </xdr:nvSpPr>
      <xdr:spPr bwMode="auto">
        <a:xfrm>
          <a:off x="234950" y="10763250"/>
          <a:ext cx="20202525" cy="0"/>
        </a:xfrm>
        <a:prstGeom prst="rect">
          <a:avLst/>
        </a:prstGeom>
        <a:solidFill>
          <a:srgbClr val="FFFFFF"/>
        </a:solidFill>
        <a:ln>
          <a:noFill/>
        </a:ln>
        <a:extLst>
          <a:ext uri="{91240B29-F687-4F45-9708-019B960494DF}">
            <a14:hiddenLine xmlns:a14="http://schemas.microsoft.com/office/drawing/2010/main" w="9525">
              <a:solidFill>
                <a:srgbClr val="0000FF"/>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Garamond"/>
            </a:rPr>
            <a:t>Note: Per D.00-07-020, if any utility has a single CBO or private contractor, such that this table would reveal confidential pricing information, the information will be submitted to the Commission, subject to Commission-approved confidentiality agreements.</a:t>
          </a:r>
        </a:p>
      </xdr:txBody>
    </xdr:sp>
    <xdr:clientData/>
  </xdr:twoCellAnchor>
  <xdr:twoCellAnchor>
    <xdr:from>
      <xdr:col>0</xdr:col>
      <xdr:colOff>238125</xdr:colOff>
      <xdr:row>61</xdr:row>
      <xdr:rowOff>0</xdr:rowOff>
    </xdr:from>
    <xdr:to>
      <xdr:col>23</xdr:col>
      <xdr:colOff>428625</xdr:colOff>
      <xdr:row>61</xdr:row>
      <xdr:rowOff>0</xdr:rowOff>
    </xdr:to>
    <xdr:sp macro="" textlink="">
      <xdr:nvSpPr>
        <xdr:cNvPr id="4" name="Text Box 3">
          <a:extLst>
            <a:ext uri="{FF2B5EF4-FFF2-40B4-BE49-F238E27FC236}">
              <a16:creationId xmlns:a16="http://schemas.microsoft.com/office/drawing/2014/main" id="{07182321-6592-4B18-80A8-A5A1C3C4DC4A}"/>
            </a:ext>
          </a:extLst>
        </xdr:cNvPr>
        <xdr:cNvSpPr txBox="1">
          <a:spLocks noChangeArrowheads="1"/>
        </xdr:cNvSpPr>
      </xdr:nvSpPr>
      <xdr:spPr bwMode="auto">
        <a:xfrm>
          <a:off x="234950" y="10763250"/>
          <a:ext cx="20202525" cy="0"/>
        </a:xfrm>
        <a:prstGeom prst="rect">
          <a:avLst/>
        </a:prstGeom>
        <a:solidFill>
          <a:srgbClr val="FFFFFF"/>
        </a:solidFill>
        <a:ln>
          <a:noFill/>
        </a:ln>
        <a:extLst>
          <a:ext uri="{91240B29-F687-4F45-9708-019B960494DF}">
            <a14:hiddenLine xmlns:a14="http://schemas.microsoft.com/office/drawing/2010/main" w="9525">
              <a:solidFill>
                <a:srgbClr val="0000FF"/>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Garamond"/>
            </a:rPr>
            <a:t>Note: Per D.00-07-020, if any utility has a single CBO or private contractor, such that this table would reveal confidential pricing information, the information will be submitted to the Commission, subject to Commission-approved confidentiality agreements.</a:t>
          </a:r>
        </a:p>
      </xdr:txBody>
    </xdr:sp>
    <xdr:clientData/>
  </xdr:twoCellAnchor>
  <xdr:twoCellAnchor>
    <xdr:from>
      <xdr:col>0</xdr:col>
      <xdr:colOff>238125</xdr:colOff>
      <xdr:row>61</xdr:row>
      <xdr:rowOff>0</xdr:rowOff>
    </xdr:from>
    <xdr:to>
      <xdr:col>23</xdr:col>
      <xdr:colOff>428625</xdr:colOff>
      <xdr:row>61</xdr:row>
      <xdr:rowOff>0</xdr:rowOff>
    </xdr:to>
    <xdr:sp macro="" textlink="">
      <xdr:nvSpPr>
        <xdr:cNvPr id="5" name="Text Box 4">
          <a:extLst>
            <a:ext uri="{FF2B5EF4-FFF2-40B4-BE49-F238E27FC236}">
              <a16:creationId xmlns:a16="http://schemas.microsoft.com/office/drawing/2014/main" id="{564ED509-A2BA-48D7-A300-5BD4D95BF6B5}"/>
            </a:ext>
          </a:extLst>
        </xdr:cNvPr>
        <xdr:cNvSpPr txBox="1">
          <a:spLocks noChangeArrowheads="1"/>
        </xdr:cNvSpPr>
      </xdr:nvSpPr>
      <xdr:spPr bwMode="auto">
        <a:xfrm>
          <a:off x="234950" y="10763250"/>
          <a:ext cx="20202525" cy="0"/>
        </a:xfrm>
        <a:prstGeom prst="rect">
          <a:avLst/>
        </a:prstGeom>
        <a:solidFill>
          <a:srgbClr val="FFFFFF"/>
        </a:solidFill>
        <a:ln>
          <a:noFill/>
        </a:ln>
        <a:extLst>
          <a:ext uri="{91240B29-F687-4F45-9708-019B960494DF}">
            <a14:hiddenLine xmlns:a14="http://schemas.microsoft.com/office/drawing/2010/main" w="9525">
              <a:solidFill>
                <a:srgbClr val="0000FF"/>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Garamond"/>
            </a:rPr>
            <a:t>Note: Per D.00-07-020, if any utility has a single CBO or private contractor, such that this table would reveal confidential pricing information, the information will be submitted to the Commission, subject to Commission-approved confidentiality agreements.</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5</xdr:col>
      <xdr:colOff>669634</xdr:colOff>
      <xdr:row>20</xdr:row>
      <xdr:rowOff>116973</xdr:rowOff>
    </xdr:from>
    <xdr:ext cx="184730" cy="937629"/>
    <xdr:sp macro="" textlink="">
      <xdr:nvSpPr>
        <xdr:cNvPr id="2" name="Rectangle 1">
          <a:extLst>
            <a:ext uri="{FF2B5EF4-FFF2-40B4-BE49-F238E27FC236}">
              <a16:creationId xmlns:a16="http://schemas.microsoft.com/office/drawing/2014/main" id="{00000000-0008-0000-1100-000002000000}"/>
            </a:ext>
          </a:extLst>
        </xdr:cNvPr>
        <xdr:cNvSpPr/>
      </xdr:nvSpPr>
      <xdr:spPr>
        <a:xfrm>
          <a:off x="8956384" y="3307848"/>
          <a:ext cx="184730" cy="937629"/>
        </a:xfrm>
        <a:prstGeom prst="rect">
          <a:avLst/>
        </a:prstGeom>
        <a:noFill/>
      </xdr:spPr>
      <xdr:txBody>
        <a:bodyPr wrap="none" lIns="91440" tIns="45720" rIns="91440" bIns="45720">
          <a:spAutoFit/>
        </a:bodyPr>
        <a:lstStyle/>
        <a:p>
          <a:pPr algn="ctr"/>
          <a:endParaRPr lang="en-US" sz="5400" b="1" cap="none" spc="0">
            <a:ln w="10541" cmpd="sng">
              <a:solidFill>
                <a:schemeClr val="accent1">
                  <a:shade val="88000"/>
                  <a:satMod val="110000"/>
                </a:schemeClr>
              </a:solidFill>
              <a:prstDash val="solid"/>
            </a:ln>
            <a:gradFill>
              <a:gsLst>
                <a:gs pos="0">
                  <a:schemeClr val="accent1">
                    <a:tint val="40000"/>
                    <a:satMod val="250000"/>
                  </a:schemeClr>
                </a:gs>
                <a:gs pos="9000">
                  <a:schemeClr val="accent1">
                    <a:tint val="52000"/>
                    <a:satMod val="300000"/>
                  </a:schemeClr>
                </a:gs>
                <a:gs pos="50000">
                  <a:schemeClr val="accent1">
                    <a:shade val="20000"/>
                    <a:satMod val="300000"/>
                  </a:schemeClr>
                </a:gs>
                <a:gs pos="79000">
                  <a:schemeClr val="accent1">
                    <a:tint val="52000"/>
                    <a:satMod val="300000"/>
                  </a:schemeClr>
                </a:gs>
                <a:gs pos="100000">
                  <a:schemeClr val="accent1">
                    <a:tint val="40000"/>
                    <a:satMod val="250000"/>
                  </a:schemeClr>
                </a:gs>
              </a:gsLst>
              <a:lin ang="5400000"/>
            </a:gradFill>
            <a:effectLst/>
          </a:endParaRPr>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sps.sdge.com/Documents%20and%20Settings/HDEJESUS/Local%20Settings/Temporary%20Internet%20Files/OLKBA/SDGE%20Bill%20Savings%20V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sps.sdge.com/WINDOWS/Desktop/SDGE/Just%20in%20case/SDGE%20Bill%20Savings%20V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sps.sdge.com/Documents%20and%20Settings/pardor/My%20Documents/Data/PRR's/2008/04-01-2008/FINAL%20-%202008-ERRA-RATEDESIGN%20(3-25-08).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sps.sdge.com/Data/CPP/LargePower_2003/AG_Account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TEMP\BillSavingsSep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sps.sdge.com/October%202002/TEMP/BillSavingsSep0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sps.sdge.com/TEMP/BillSavingsSep0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sps.sdge.com/Documents%20and%20Settings/edw9/Desktop/Annual%20LIEE_CARE%20Reports%20and%20Tables_09-11%20(04-21-09)_Final%20TEMPLATE.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October%202002\windows\TEMP\Tables%204%20&amp;%205%20Updated%20for%20October.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sps.sdge.com/October%202002/windows/TEMP/Tables%204%20&amp;%205%20Updated%20for%20October.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go301\RAS\TEMP\BillSavingsSep01.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DOCUME~1\vjw3\LOCALS~1\Temp\BillSavingsJuly0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sps.sdge.com/October%202002/DOCUME~1/vjw3/LOCALS~1/Temp/BillSavingsJuly01.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sps.sdge.com/DOCUME~1/vjw3/LOCALS~1/Temp/BillSavingsJuly0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sps.sdge.com/DATA/Interim-RD/Interim-Rates(filed3).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sps.sdge.com/Documents%20and%20Settings/tangdc/My%20Documents/2003-GRC%20(Application)/Errata/Marginal%20Customer%20Costs%20UPDATE.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sps.sdge.com/DOCUME~1/pardor/LOCALS~1/Temp/notesFFF692/~5355192.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Go301\ras\DOCUME~1\vjw3\LOCALS~1\Temp\BillSavingsJuly01.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s://sps.sdge.com/Documents%20and%20Settings/lpc2/Local%20Settings/Temporary%20Internet%20Files/OLK83/BillSavingsSep01.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sps.sdge.com/DOCUME~1/tangdc/LOCALS~1/Temp/C.Lotus.Notes.Data/NCO%20method%20rebuttal%20with%20new%20cust%20forecast.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sps.sdge.com/windows/TEMP/C.Lotus.Notes.Data/RCN-2001.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E:\DOCUME~1\vjw3\LOCALS~1\Temp\BillSavingsJune01.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https://sps.sdge.com/October%202002/DOCUME~1/vjw3/LOCALS~1/Temp/BillSavingsJune01.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https://sps.sdge.com/DOCUME~1/vjw3/LOCALS~1/Temp/BillSavingsJune01.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https://sps.sdge.com/2001%20ACRA-RACRA/Summary%20to%20PUC.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F:\TEMP\BillSavingsSep01.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https://sps.sdge.com/windows/TEMP/C.Lotus.Notes.Data/Post-Settlement%20-%20Rate%20Design%20(Temp).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WINDOWS\TEMP\BillSavingsAug01.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https://sps.sdge.com/October%202002/WINDOWS/TEMP/BillSavingsAug01.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https://sps.sdge.com/WINDOWS/TEMP/BillSavingsAug01.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C:\Users\sllee1\OneDrive%20-%20Sempra%20Energy\User%20Folders\Desktop\Copy%20of%20ESA%20Annual%20Reporting%20Tables_filing%200501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s1999"/>
      <sheetName val="Rates2000"/>
      <sheetName val="All Rates"/>
      <sheetName val="Inputs 1999"/>
      <sheetName val=" MI 99"/>
      <sheetName val="Inputs 2000"/>
      <sheetName val=" MI 00"/>
      <sheetName val="Inputs 2001"/>
      <sheetName val=" MI 01"/>
      <sheetName val="Inputs 2002"/>
      <sheetName val=" MI 02"/>
      <sheetName val=" MI 03"/>
      <sheetName val="Imp Rate"/>
      <sheetName val="Costs 1999"/>
      <sheetName val="Costs 2000"/>
      <sheetName val="Costs 2001"/>
      <sheetName val="Costs 2002"/>
      <sheetName val="Costs 2003"/>
    </sheetNames>
    <sheetDataSet>
      <sheetData sheetId="0" refreshError="1"/>
      <sheetData sheetId="1" refreshError="1"/>
      <sheetData sheetId="2">
        <row r="7">
          <cell r="V7">
            <v>1</v>
          </cell>
          <cell r="W7">
            <v>0.13800000000000001</v>
          </cell>
          <cell r="X7">
            <v>0.85599999999999998</v>
          </cell>
        </row>
        <row r="8">
          <cell r="V8">
            <v>2</v>
          </cell>
          <cell r="W8">
            <v>0.26942857142857146</v>
          </cell>
          <cell r="X8">
            <v>1.6712380952380954</v>
          </cell>
        </row>
        <row r="9">
          <cell r="V9">
            <v>3</v>
          </cell>
          <cell r="W9">
            <v>0.39459863945578239</v>
          </cell>
          <cell r="X9">
            <v>2.4476553287981861</v>
          </cell>
        </row>
        <row r="10">
          <cell r="V10">
            <v>4</v>
          </cell>
          <cell r="W10">
            <v>0.5138082280531262</v>
          </cell>
          <cell r="X10">
            <v>3.18710031314113</v>
          </cell>
        </row>
        <row r="11">
          <cell r="V11">
            <v>5</v>
          </cell>
          <cell r="W11">
            <v>0.62734116957440578</v>
          </cell>
          <cell r="X11">
            <v>3.891333631562981</v>
          </cell>
        </row>
        <row r="12">
          <cell r="V12">
            <v>6</v>
          </cell>
          <cell r="W12">
            <v>0.7354677805470532</v>
          </cell>
          <cell r="X12">
            <v>4.5620320300599824</v>
          </cell>
        </row>
        <row r="13">
          <cell r="V13">
            <v>7</v>
          </cell>
          <cell r="W13">
            <v>0.83844550528290784</v>
          </cell>
          <cell r="X13">
            <v>5.2007924095809361</v>
          </cell>
        </row>
        <row r="14">
          <cell r="V14">
            <v>8</v>
          </cell>
          <cell r="W14">
            <v>0.93651952884086476</v>
          </cell>
          <cell r="X14">
            <v>5.8091356281723208</v>
          </cell>
        </row>
        <row r="15">
          <cell r="V15">
            <v>9</v>
          </cell>
          <cell r="W15">
            <v>1.0299233608008236</v>
          </cell>
          <cell r="X15">
            <v>6.3885101220688769</v>
          </cell>
        </row>
        <row r="16">
          <cell r="V16">
            <v>10</v>
          </cell>
          <cell r="W16">
            <v>1.1188793912388797</v>
          </cell>
          <cell r="X16">
            <v>6.9402953543513117</v>
          </cell>
        </row>
        <row r="17">
          <cell r="V17">
            <v>11</v>
          </cell>
          <cell r="W17">
            <v>1.2035994202275049</v>
          </cell>
          <cell r="X17">
            <v>7.4658050993822016</v>
          </cell>
        </row>
        <row r="18">
          <cell r="V18">
            <v>12</v>
          </cell>
          <cell r="W18">
            <v>1.2842851621214333</v>
          </cell>
          <cell r="X18">
            <v>7.9662905708401928</v>
          </cell>
        </row>
        <row r="19">
          <cell r="V19">
            <v>13</v>
          </cell>
          <cell r="W19">
            <v>1.3611287258299365</v>
          </cell>
          <cell r="X19">
            <v>8.4429434008001838</v>
          </cell>
        </row>
        <row r="20">
          <cell r="V20">
            <v>14</v>
          </cell>
          <cell r="W20">
            <v>1.4343130722189872</v>
          </cell>
          <cell r="X20">
            <v>8.8968984769525559</v>
          </cell>
        </row>
        <row r="21">
          <cell r="V21">
            <v>15</v>
          </cell>
          <cell r="W21">
            <v>1.504012449732369</v>
          </cell>
          <cell r="X21">
            <v>9.3292366447167208</v>
          </cell>
        </row>
        <row r="22">
          <cell r="V22">
            <v>16</v>
          </cell>
          <cell r="W22">
            <v>1.570392809268923</v>
          </cell>
          <cell r="X22">
            <v>9.7409872806825923</v>
          </cell>
        </row>
        <row r="23">
          <cell r="V23">
            <v>17</v>
          </cell>
          <cell r="W23">
            <v>1.6336121993037365</v>
          </cell>
          <cell r="X23">
            <v>10.133130743507232</v>
          </cell>
        </row>
        <row r="24">
          <cell r="V24">
            <v>18</v>
          </cell>
          <cell r="W24">
            <v>1.693821142194035</v>
          </cell>
          <cell r="X24">
            <v>10.506600708102127</v>
          </cell>
        </row>
        <row r="25">
          <cell r="V25">
            <v>19</v>
          </cell>
          <cell r="W25">
            <v>1.7511629925657477</v>
          </cell>
          <cell r="X25">
            <v>10.862286388668695</v>
          </cell>
        </row>
        <row r="26">
          <cell r="V26">
            <v>20</v>
          </cell>
          <cell r="W26">
            <v>1.8057742786340456</v>
          </cell>
          <cell r="X26">
            <v>11.201034655874947</v>
          </cell>
        </row>
        <row r="27">
          <cell r="V27">
            <v>21</v>
          </cell>
          <cell r="W27">
            <v>1.8577850272705199</v>
          </cell>
          <cell r="X27">
            <v>11.523652053214237</v>
          </cell>
        </row>
        <row r="28">
          <cell r="V28">
            <v>22</v>
          </cell>
          <cell r="W28">
            <v>1.9073190735909713</v>
          </cell>
          <cell r="X28">
            <v>11.830906717346894</v>
          </cell>
        </row>
        <row r="29">
          <cell r="V29">
            <v>23</v>
          </cell>
          <cell r="W29">
            <v>1.9544943558009256</v>
          </cell>
          <cell r="X29">
            <v>12.123530206997042</v>
          </cell>
        </row>
        <row r="30">
          <cell r="V30">
            <v>24</v>
          </cell>
          <cell r="W30">
            <v>1.9994231960008815</v>
          </cell>
          <cell r="X30">
            <v>12.40221924475909</v>
          </cell>
        </row>
        <row r="31">
          <cell r="V31">
            <v>25</v>
          </cell>
          <cell r="W31">
            <v>2.0422125676198872</v>
          </cell>
          <cell r="X31">
            <v>12.667637375961039</v>
          </cell>
        </row>
      </sheetData>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s1999"/>
      <sheetName val="Rates2000"/>
      <sheetName val="All Rates"/>
      <sheetName val="Inputs 1999"/>
      <sheetName val=" MI 99"/>
      <sheetName val="Inputs 2000"/>
      <sheetName val=" MI 00"/>
      <sheetName val="Inputs 2001"/>
      <sheetName val=" MI 01"/>
      <sheetName val="Inputs 2002"/>
      <sheetName val=" MI 02"/>
      <sheetName val=" MI 03"/>
      <sheetName val=" MI 04"/>
      <sheetName val="Imp Rate"/>
      <sheetName val="Costs 1999"/>
      <sheetName val="Costs 2000"/>
      <sheetName val="Costs 2001"/>
      <sheetName val="Costs 2002"/>
      <sheetName val="Costs 2003"/>
      <sheetName val="Costs 2004"/>
    </sheetNames>
    <sheetDataSet>
      <sheetData sheetId="0" refreshError="1"/>
      <sheetData sheetId="1" refreshError="1"/>
      <sheetData sheetId="2">
        <row r="7">
          <cell r="Z7">
            <v>1</v>
          </cell>
          <cell r="AA7">
            <v>0.11192734325171987</v>
          </cell>
          <cell r="AB7">
            <v>0.83986824617471212</v>
          </cell>
        </row>
        <row r="8">
          <cell r="Z8">
            <v>2</v>
          </cell>
          <cell r="AA8">
            <v>0.21852481301526261</v>
          </cell>
          <cell r="AB8">
            <v>1.6397427663411048</v>
          </cell>
        </row>
        <row r="9">
          <cell r="Z9">
            <v>3</v>
          </cell>
          <cell r="AA9">
            <v>0.32004621279006523</v>
          </cell>
          <cell r="AB9">
            <v>2.401528023642431</v>
          </cell>
        </row>
        <row r="10">
          <cell r="Z10">
            <v>4</v>
          </cell>
          <cell r="AA10">
            <v>0.41673326019463919</v>
          </cell>
          <cell r="AB10">
            <v>3.1270377925008375</v>
          </cell>
        </row>
        <row r="11">
          <cell r="Z11">
            <v>5</v>
          </cell>
          <cell r="AA11">
            <v>0.50881616248470962</v>
          </cell>
          <cell r="AB11">
            <v>3.8179994771278909</v>
          </cell>
        </row>
        <row r="12">
          <cell r="Z12">
            <v>6</v>
          </cell>
          <cell r="AA12">
            <v>0.59651416466572904</v>
          </cell>
          <cell r="AB12">
            <v>4.4760582243917506</v>
          </cell>
        </row>
        <row r="13">
          <cell r="Z13">
            <v>7</v>
          </cell>
          <cell r="AA13">
            <v>0.68003607150479517</v>
          </cell>
          <cell r="AB13">
            <v>5.102780840833522</v>
          </cell>
        </row>
        <row r="14">
          <cell r="Z14">
            <v>8</v>
          </cell>
          <cell r="AA14">
            <v>0.75958074468485814</v>
          </cell>
          <cell r="AB14">
            <v>5.6996595231590188</v>
          </cell>
        </row>
        <row r="15">
          <cell r="Z15">
            <v>9</v>
          </cell>
          <cell r="AA15">
            <v>0.83533757628491823</v>
          </cell>
          <cell r="AB15">
            <v>6.2681154110880639</v>
          </cell>
        </row>
        <row r="16">
          <cell r="Z16">
            <v>10</v>
          </cell>
          <cell r="AA16">
            <v>0.90748693971354677</v>
          </cell>
          <cell r="AB16">
            <v>6.809501971020488</v>
          </cell>
        </row>
        <row r="17">
          <cell r="Z17">
            <v>11</v>
          </cell>
          <cell r="AA17">
            <v>0.97620061916938361</v>
          </cell>
          <cell r="AB17">
            <v>7.3251082185751777</v>
          </cell>
        </row>
        <row r="18">
          <cell r="Z18">
            <v>12</v>
          </cell>
          <cell r="AA18">
            <v>1.0416422186511329</v>
          </cell>
          <cell r="AB18">
            <v>7.8161617876748828</v>
          </cell>
        </row>
        <row r="19">
          <cell r="Z19">
            <v>13</v>
          </cell>
          <cell r="AA19">
            <v>1.1039675514908942</v>
          </cell>
          <cell r="AB19">
            <v>8.2838318534841235</v>
          </cell>
        </row>
        <row r="20">
          <cell r="Z20">
            <v>14</v>
          </cell>
          <cell r="AA20">
            <v>1.163325011338286</v>
          </cell>
          <cell r="AB20">
            <v>8.729231916159593</v>
          </cell>
        </row>
        <row r="21">
          <cell r="Z21">
            <v>15</v>
          </cell>
          <cell r="AA21">
            <v>1.2198559254786592</v>
          </cell>
          <cell r="AB21">
            <v>9.1534224520409921</v>
          </cell>
        </row>
        <row r="22">
          <cell r="Z22">
            <v>16</v>
          </cell>
          <cell r="AA22">
            <v>1.2736948913266333</v>
          </cell>
          <cell r="AB22">
            <v>9.5574134385947058</v>
          </cell>
        </row>
        <row r="23">
          <cell r="Z23">
            <v>17</v>
          </cell>
          <cell r="AA23">
            <v>1.3249700968961329</v>
          </cell>
          <cell r="AB23">
            <v>9.9421667591220508</v>
          </cell>
        </row>
        <row r="24">
          <cell r="Z24">
            <v>18</v>
          </cell>
          <cell r="AA24">
            <v>1.3738036260099418</v>
          </cell>
          <cell r="AB24">
            <v>10.30859849295762</v>
          </cell>
        </row>
        <row r="25">
          <cell r="Z25">
            <v>19</v>
          </cell>
          <cell r="AA25">
            <v>1.420311748975474</v>
          </cell>
          <cell r="AB25">
            <v>10.65758109661054</v>
          </cell>
        </row>
        <row r="26">
          <cell r="Z26">
            <v>20</v>
          </cell>
          <cell r="AA26">
            <v>1.464605199418838</v>
          </cell>
          <cell r="AB26">
            <v>10.989945481041895</v>
          </cell>
        </row>
        <row r="27">
          <cell r="Z27">
            <v>21</v>
          </cell>
          <cell r="AA27">
            <v>1.5067894379363278</v>
          </cell>
          <cell r="AB27">
            <v>11.306482990024136</v>
          </cell>
        </row>
        <row r="28">
          <cell r="Z28">
            <v>22</v>
          </cell>
          <cell r="AA28">
            <v>1.5469649031910799</v>
          </cell>
          <cell r="AB28">
            <v>11.607947284292939</v>
          </cell>
        </row>
        <row r="29">
          <cell r="Z29">
            <v>23</v>
          </cell>
          <cell r="AA29">
            <v>1.5852272510527485</v>
          </cell>
          <cell r="AB29">
            <v>11.895056135977512</v>
          </cell>
        </row>
        <row r="30">
          <cell r="Z30">
            <v>24</v>
          </cell>
          <cell r="AA30">
            <v>1.6216675823495759</v>
          </cell>
          <cell r="AB30">
            <v>12.168493137581867</v>
          </cell>
        </row>
        <row r="31">
          <cell r="Z31">
            <v>25</v>
          </cell>
          <cell r="AA31">
            <v>1.6563726597751256</v>
          </cell>
          <cell r="AB31">
            <v>12.428909329586014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2008 Rev Req"/>
      <sheetName val="CRS 08 (ERRA)"/>
      <sheetName val="Adjustments"/>
      <sheetName val="URG SAPC"/>
      <sheetName val="TTA Revenue"/>
      <sheetName val="Distrbn SAPC"/>
      <sheetName val="Other SAPC"/>
      <sheetName val="Unit_Charge_Current"/>
      <sheetName val="Billing-Proposed"/>
      <sheetName val="AB1x-D-DCARE"/>
      <sheetName val="Proposed_Unit_Charge"/>
      <sheetName val="Tariffs-Old"/>
      <sheetName val="Billings-Proposed"/>
      <sheetName val="Tariffs-New"/>
      <sheetName val="Tariffs-Proposed"/>
      <sheetName val="ERRA Rates"/>
      <sheetName val="Rate-Comparison"/>
      <sheetName val="PRR-Current-Bundled"/>
      <sheetName val="PRR-Current-DA"/>
      <sheetName val="PRR-Proposed-Bdl"/>
      <sheetName val="PRR-Proposed-DA"/>
      <sheetName val="Medical BL-Energy"/>
      <sheetName val="CARE-Billing"/>
      <sheetName val="CARE-Tariffs"/>
      <sheetName val="DA CRS Table 08"/>
      <sheetName val="DAEBSC CRS"/>
      <sheetName val="CCA CRS"/>
      <sheetName val="Searless"/>
      <sheetName val="TOTCA"/>
      <sheetName val="RTP2-Sec-URG"/>
      <sheetName val="RTP2-Pri-URG"/>
      <sheetName val="PA-RTP-URG"/>
      <sheetName val="RTP2-Sub-URG"/>
      <sheetName val="System-SF"/>
      <sheetName val="Bundled-SF"/>
      <sheetName val="DA-SF"/>
      <sheetName val="Error Checking"/>
      <sheetName val="Comparison"/>
    </sheetNames>
    <sheetDataSet>
      <sheetData sheetId="0" refreshError="1"/>
      <sheetData sheetId="1" refreshError="1"/>
      <sheetData sheetId="2" refreshError="1"/>
      <sheetData sheetId="3"/>
      <sheetData sheetId="4"/>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sheetData sheetId="35"/>
      <sheetData sheetId="36"/>
      <sheetData sheetId="37" refreshError="1"/>
      <sheetData sheetId="3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2"/>
      <sheetName val="Summary"/>
      <sheetName val="SummaryPaste"/>
      <sheetName val="Accounts_100_Pct"/>
      <sheetName val="Accounts_80_Pct"/>
      <sheetName val="Accounts_50_Pct"/>
      <sheetName val="Accounts_25_Pct"/>
      <sheetName val="Accounts_0_Pct"/>
    </sheetNames>
    <sheetDataSet>
      <sheetData sheetId="0"/>
      <sheetData sheetId="1"/>
      <sheetData sheetId="2"/>
      <sheetData sheetId="3" refreshError="1"/>
      <sheetData sheetId="4" refreshError="1"/>
      <sheetData sheetId="5" refreshError="1"/>
      <sheetData sheetId="6" refreshError="1"/>
      <sheetData sheetId="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to Tables"/>
      <sheetName val="Unit Input"/>
      <sheetName val="Per Measure Savings"/>
      <sheetName val="Table 4 Measure Installations"/>
      <sheetName val="Table 5 Measure Savings"/>
      <sheetName val="Energy Rates"/>
      <sheetName val="Life Cycle Calcs"/>
      <sheetName val="Life Cycle Calcs (YTD)"/>
      <sheetName val="Table 5A Bill Savings"/>
      <sheetName val="Bill Savings (YTD)"/>
      <sheetName val="Sum Tab 5BCD"/>
      <sheetName val="Sum Bill Savings (per Customer)"/>
    </sheetNames>
    <sheetDataSet>
      <sheetData sheetId="0" refreshError="1">
        <row r="5">
          <cell r="D5">
            <v>342</v>
          </cell>
        </row>
        <row r="17">
          <cell r="B17">
            <v>0.11589000000000001</v>
          </cell>
        </row>
        <row r="18">
          <cell r="B18">
            <v>0.51846999999999999</v>
          </cell>
        </row>
        <row r="19">
          <cell r="B19">
            <v>5100</v>
          </cell>
        </row>
      </sheetData>
      <sheetData sheetId="1" refreshError="1">
        <row r="5">
          <cell r="D5">
            <v>342</v>
          </cell>
        </row>
        <row r="6">
          <cell r="D6">
            <v>80</v>
          </cell>
        </row>
        <row r="7">
          <cell r="D7">
            <v>0</v>
          </cell>
        </row>
        <row r="8">
          <cell r="D8">
            <v>102</v>
          </cell>
        </row>
        <row r="9">
          <cell r="D9">
            <v>17</v>
          </cell>
        </row>
        <row r="12">
          <cell r="D12">
            <v>619</v>
          </cell>
        </row>
        <row r="13">
          <cell r="D13">
            <v>616</v>
          </cell>
        </row>
        <row r="14">
          <cell r="D14">
            <v>159</v>
          </cell>
        </row>
        <row r="17">
          <cell r="D17">
            <v>590</v>
          </cell>
        </row>
        <row r="18">
          <cell r="D18">
            <v>458</v>
          </cell>
        </row>
        <row r="19">
          <cell r="D19">
            <v>151</v>
          </cell>
        </row>
        <row r="20">
          <cell r="D20">
            <v>124</v>
          </cell>
        </row>
        <row r="21">
          <cell r="D21">
            <v>1504</v>
          </cell>
        </row>
        <row r="22">
          <cell r="D22">
            <v>355</v>
          </cell>
        </row>
        <row r="23">
          <cell r="D23">
            <v>195</v>
          </cell>
        </row>
        <row r="24">
          <cell r="D24">
            <v>120</v>
          </cell>
        </row>
        <row r="25">
          <cell r="D25">
            <v>1248</v>
          </cell>
        </row>
        <row r="26">
          <cell r="D26">
            <v>552</v>
          </cell>
        </row>
        <row r="27">
          <cell r="D27">
            <v>383</v>
          </cell>
        </row>
        <row r="28">
          <cell r="D28">
            <v>110</v>
          </cell>
        </row>
        <row r="29">
          <cell r="D29">
            <v>1338</v>
          </cell>
        </row>
        <row r="30">
          <cell r="D30">
            <v>340</v>
          </cell>
        </row>
        <row r="31">
          <cell r="D31">
            <v>630</v>
          </cell>
        </row>
        <row r="32">
          <cell r="D32">
            <v>0</v>
          </cell>
        </row>
        <row r="33">
          <cell r="D33">
            <v>0</v>
          </cell>
        </row>
        <row r="34">
          <cell r="D34">
            <v>214</v>
          </cell>
        </row>
        <row r="35">
          <cell r="D35">
            <v>0</v>
          </cell>
        </row>
        <row r="36">
          <cell r="D36">
            <v>0</v>
          </cell>
        </row>
        <row r="37">
          <cell r="D37">
            <v>40</v>
          </cell>
        </row>
        <row r="38">
          <cell r="D38">
            <v>27</v>
          </cell>
        </row>
        <row r="39">
          <cell r="D39">
            <v>20</v>
          </cell>
        </row>
        <row r="40">
          <cell r="D40">
            <v>0</v>
          </cell>
        </row>
        <row r="41">
          <cell r="D41">
            <v>0</v>
          </cell>
        </row>
        <row r="42">
          <cell r="D42">
            <v>0</v>
          </cell>
        </row>
        <row r="43">
          <cell r="D43">
            <v>0</v>
          </cell>
        </row>
        <row r="44">
          <cell r="D44">
            <v>0</v>
          </cell>
        </row>
        <row r="45">
          <cell r="D45">
            <v>0</v>
          </cell>
        </row>
        <row r="46">
          <cell r="D46">
            <v>0</v>
          </cell>
        </row>
        <row r="47">
          <cell r="D47">
            <v>0</v>
          </cell>
        </row>
        <row r="48">
          <cell r="D48">
            <v>7</v>
          </cell>
        </row>
        <row r="49">
          <cell r="D49">
            <v>11</v>
          </cell>
        </row>
        <row r="50">
          <cell r="D50">
            <v>1</v>
          </cell>
        </row>
        <row r="51">
          <cell r="D51">
            <v>0</v>
          </cell>
        </row>
        <row r="52">
          <cell r="D52">
            <v>0</v>
          </cell>
        </row>
        <row r="53">
          <cell r="D53">
            <v>27</v>
          </cell>
        </row>
        <row r="54">
          <cell r="D54">
            <v>0</v>
          </cell>
        </row>
        <row r="55">
          <cell r="D55">
            <v>10</v>
          </cell>
        </row>
        <row r="58">
          <cell r="D58">
            <v>1</v>
          </cell>
        </row>
        <row r="59">
          <cell r="D59">
            <v>0</v>
          </cell>
        </row>
        <row r="60">
          <cell r="D60">
            <v>1</v>
          </cell>
        </row>
        <row r="62">
          <cell r="D62">
            <v>4452</v>
          </cell>
        </row>
        <row r="63">
          <cell r="D63">
            <v>1952</v>
          </cell>
        </row>
      </sheetData>
      <sheetData sheetId="2" refreshError="1">
        <row r="8">
          <cell r="L8">
            <v>0.91</v>
          </cell>
          <cell r="M8">
            <v>0.91600000000000004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to Tables"/>
      <sheetName val="Unit Input"/>
      <sheetName val="Per Measure Savings"/>
      <sheetName val="Table 4 Measure Installations"/>
      <sheetName val="Table 5 Measure Savings"/>
      <sheetName val="Energy Rates"/>
      <sheetName val="Life Cycle Calcs"/>
      <sheetName val="Life Cycle Calcs (YTD)"/>
      <sheetName val="Table 5A Bill Savings"/>
      <sheetName val="Bill Savings (YTD)"/>
      <sheetName val="Sum Tab 5BCD"/>
      <sheetName val="Sum Bill Savings (per Customer)"/>
    </sheetNames>
    <sheetDataSet>
      <sheetData sheetId="0" refreshError="1">
        <row r="17">
          <cell r="B17">
            <v>0.11589000000000001</v>
          </cell>
        </row>
        <row r="18">
          <cell r="B18">
            <v>0.51846999999999999</v>
          </cell>
        </row>
        <row r="19">
          <cell r="B19">
            <v>5100</v>
          </cell>
        </row>
      </sheetData>
      <sheetData sheetId="1" refreshError="1">
        <row r="5">
          <cell r="D5">
            <v>342</v>
          </cell>
        </row>
        <row r="6">
          <cell r="D6">
            <v>80</v>
          </cell>
        </row>
        <row r="7">
          <cell r="D7">
            <v>0</v>
          </cell>
        </row>
        <row r="8">
          <cell r="D8">
            <v>102</v>
          </cell>
        </row>
        <row r="9">
          <cell r="D9">
            <v>17</v>
          </cell>
        </row>
        <row r="12">
          <cell r="D12">
            <v>619</v>
          </cell>
        </row>
        <row r="13">
          <cell r="D13">
            <v>616</v>
          </cell>
        </row>
        <row r="14">
          <cell r="D14">
            <v>159</v>
          </cell>
        </row>
        <row r="17">
          <cell r="D17">
            <v>590</v>
          </cell>
        </row>
        <row r="18">
          <cell r="D18">
            <v>458</v>
          </cell>
        </row>
        <row r="19">
          <cell r="D19">
            <v>151</v>
          </cell>
        </row>
        <row r="20">
          <cell r="D20">
            <v>124</v>
          </cell>
        </row>
        <row r="21">
          <cell r="D21">
            <v>1504</v>
          </cell>
        </row>
        <row r="22">
          <cell r="D22">
            <v>355</v>
          </cell>
        </row>
        <row r="23">
          <cell r="D23">
            <v>195</v>
          </cell>
        </row>
        <row r="24">
          <cell r="D24">
            <v>120</v>
          </cell>
        </row>
        <row r="25">
          <cell r="D25">
            <v>1248</v>
          </cell>
        </row>
        <row r="26">
          <cell r="D26">
            <v>552</v>
          </cell>
        </row>
        <row r="27">
          <cell r="D27">
            <v>383</v>
          </cell>
        </row>
        <row r="28">
          <cell r="D28">
            <v>110</v>
          </cell>
        </row>
        <row r="29">
          <cell r="D29">
            <v>1338</v>
          </cell>
        </row>
        <row r="30">
          <cell r="D30">
            <v>340</v>
          </cell>
        </row>
        <row r="31">
          <cell r="D31">
            <v>630</v>
          </cell>
        </row>
        <row r="32">
          <cell r="D32">
            <v>0</v>
          </cell>
        </row>
        <row r="33">
          <cell r="D33">
            <v>0</v>
          </cell>
        </row>
        <row r="34">
          <cell r="D34">
            <v>214</v>
          </cell>
        </row>
        <row r="35">
          <cell r="D35">
            <v>0</v>
          </cell>
        </row>
        <row r="36">
          <cell r="D36">
            <v>0</v>
          </cell>
        </row>
        <row r="37">
          <cell r="D37">
            <v>40</v>
          </cell>
        </row>
        <row r="38">
          <cell r="D38">
            <v>27</v>
          </cell>
        </row>
        <row r="39">
          <cell r="D39">
            <v>20</v>
          </cell>
        </row>
        <row r="40">
          <cell r="D40">
            <v>0</v>
          </cell>
        </row>
        <row r="41">
          <cell r="D41">
            <v>0</v>
          </cell>
        </row>
        <row r="42">
          <cell r="D42">
            <v>0</v>
          </cell>
        </row>
        <row r="43">
          <cell r="D43">
            <v>0</v>
          </cell>
        </row>
        <row r="44">
          <cell r="D44">
            <v>0</v>
          </cell>
        </row>
        <row r="45">
          <cell r="D45">
            <v>0</v>
          </cell>
        </row>
        <row r="46">
          <cell r="D46">
            <v>0</v>
          </cell>
        </row>
        <row r="47">
          <cell r="D47">
            <v>0</v>
          </cell>
        </row>
        <row r="48">
          <cell r="D48">
            <v>7</v>
          </cell>
        </row>
        <row r="49">
          <cell r="D49">
            <v>11</v>
          </cell>
        </row>
        <row r="50">
          <cell r="D50">
            <v>1</v>
          </cell>
        </row>
        <row r="51">
          <cell r="D51">
            <v>0</v>
          </cell>
        </row>
        <row r="52">
          <cell r="D52">
            <v>0</v>
          </cell>
        </row>
        <row r="53">
          <cell r="D53">
            <v>27</v>
          </cell>
        </row>
        <row r="54">
          <cell r="D54">
            <v>0</v>
          </cell>
        </row>
        <row r="55">
          <cell r="D55">
            <v>10</v>
          </cell>
        </row>
        <row r="58">
          <cell r="D58">
            <v>1</v>
          </cell>
        </row>
        <row r="59">
          <cell r="D59">
            <v>0</v>
          </cell>
        </row>
        <row r="60">
          <cell r="D60">
            <v>1</v>
          </cell>
        </row>
        <row r="62">
          <cell r="D62">
            <v>4452</v>
          </cell>
        </row>
        <row r="63">
          <cell r="D63">
            <v>1952</v>
          </cell>
        </row>
      </sheetData>
      <sheetData sheetId="2" refreshError="1">
        <row r="8">
          <cell r="L8">
            <v>0.91</v>
          </cell>
          <cell r="M8">
            <v>0.91600000000000004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to Tables"/>
      <sheetName val="Unit Input"/>
      <sheetName val="Per Measure Savings"/>
      <sheetName val="Table 4 Measure Installations"/>
      <sheetName val="Table 5 Measure Savings"/>
      <sheetName val="Energy Rates"/>
      <sheetName val="Life Cycle Calcs"/>
      <sheetName val="Life Cycle Calcs (YTD)"/>
      <sheetName val="Table 5A Bill Savings"/>
      <sheetName val="Bill Savings (YTD)"/>
      <sheetName val="Sum Tab 5BCD"/>
      <sheetName val="Sum Bill Savings (per Customer)"/>
    </sheetNames>
    <sheetDataSet>
      <sheetData sheetId="0" refreshError="1">
        <row r="5">
          <cell r="D5">
            <v>342</v>
          </cell>
        </row>
        <row r="17">
          <cell r="B17">
            <v>0.11589000000000001</v>
          </cell>
        </row>
        <row r="18">
          <cell r="B18">
            <v>0.51846999999999999</v>
          </cell>
        </row>
        <row r="19">
          <cell r="B19">
            <v>5100</v>
          </cell>
        </row>
      </sheetData>
      <sheetData sheetId="1" refreshError="1">
        <row r="5">
          <cell r="D5">
            <v>342</v>
          </cell>
        </row>
        <row r="6">
          <cell r="D6">
            <v>80</v>
          </cell>
        </row>
        <row r="7">
          <cell r="D7">
            <v>0</v>
          </cell>
        </row>
        <row r="8">
          <cell r="D8">
            <v>102</v>
          </cell>
        </row>
        <row r="9">
          <cell r="D9">
            <v>17</v>
          </cell>
        </row>
        <row r="12">
          <cell r="D12">
            <v>619</v>
          </cell>
        </row>
        <row r="13">
          <cell r="D13">
            <v>616</v>
          </cell>
        </row>
        <row r="14">
          <cell r="D14">
            <v>159</v>
          </cell>
        </row>
        <row r="17">
          <cell r="D17">
            <v>590</v>
          </cell>
        </row>
        <row r="18">
          <cell r="D18">
            <v>458</v>
          </cell>
        </row>
        <row r="19">
          <cell r="D19">
            <v>151</v>
          </cell>
        </row>
        <row r="20">
          <cell r="D20">
            <v>124</v>
          </cell>
        </row>
        <row r="21">
          <cell r="D21">
            <v>1504</v>
          </cell>
        </row>
        <row r="22">
          <cell r="D22">
            <v>355</v>
          </cell>
        </row>
        <row r="23">
          <cell r="D23">
            <v>195</v>
          </cell>
        </row>
        <row r="24">
          <cell r="D24">
            <v>120</v>
          </cell>
        </row>
        <row r="25">
          <cell r="D25">
            <v>1248</v>
          </cell>
        </row>
        <row r="26">
          <cell r="D26">
            <v>552</v>
          </cell>
        </row>
        <row r="27">
          <cell r="D27">
            <v>383</v>
          </cell>
        </row>
        <row r="28">
          <cell r="D28">
            <v>110</v>
          </cell>
        </row>
        <row r="29">
          <cell r="D29">
            <v>1338</v>
          </cell>
        </row>
        <row r="30">
          <cell r="D30">
            <v>340</v>
          </cell>
        </row>
        <row r="31">
          <cell r="D31">
            <v>630</v>
          </cell>
        </row>
        <row r="32">
          <cell r="D32">
            <v>0</v>
          </cell>
        </row>
        <row r="33">
          <cell r="D33">
            <v>0</v>
          </cell>
        </row>
        <row r="34">
          <cell r="D34">
            <v>214</v>
          </cell>
        </row>
        <row r="35">
          <cell r="D35">
            <v>0</v>
          </cell>
        </row>
        <row r="36">
          <cell r="D36">
            <v>0</v>
          </cell>
        </row>
        <row r="37">
          <cell r="D37">
            <v>40</v>
          </cell>
        </row>
        <row r="38">
          <cell r="D38">
            <v>27</v>
          </cell>
        </row>
        <row r="39">
          <cell r="D39">
            <v>20</v>
          </cell>
        </row>
        <row r="40">
          <cell r="D40">
            <v>0</v>
          </cell>
        </row>
        <row r="41">
          <cell r="D41">
            <v>0</v>
          </cell>
        </row>
        <row r="42">
          <cell r="D42">
            <v>0</v>
          </cell>
        </row>
        <row r="43">
          <cell r="D43">
            <v>0</v>
          </cell>
        </row>
        <row r="44">
          <cell r="D44">
            <v>0</v>
          </cell>
        </row>
        <row r="45">
          <cell r="D45">
            <v>0</v>
          </cell>
        </row>
        <row r="46">
          <cell r="D46">
            <v>0</v>
          </cell>
        </row>
        <row r="47">
          <cell r="D47">
            <v>0</v>
          </cell>
        </row>
        <row r="48">
          <cell r="D48">
            <v>7</v>
          </cell>
        </row>
        <row r="49">
          <cell r="D49">
            <v>11</v>
          </cell>
        </row>
        <row r="50">
          <cell r="D50">
            <v>1</v>
          </cell>
        </row>
        <row r="51">
          <cell r="D51">
            <v>0</v>
          </cell>
        </row>
        <row r="52">
          <cell r="D52">
            <v>0</v>
          </cell>
        </row>
        <row r="53">
          <cell r="D53">
            <v>27</v>
          </cell>
        </row>
        <row r="54">
          <cell r="D54">
            <v>0</v>
          </cell>
        </row>
        <row r="55">
          <cell r="D55">
            <v>10</v>
          </cell>
        </row>
        <row r="58">
          <cell r="D58">
            <v>1</v>
          </cell>
        </row>
        <row r="59">
          <cell r="D59">
            <v>0</v>
          </cell>
        </row>
        <row r="60">
          <cell r="D60">
            <v>1</v>
          </cell>
        </row>
        <row r="62">
          <cell r="D62">
            <v>4452</v>
          </cell>
        </row>
        <row r="63">
          <cell r="D63">
            <v>1952</v>
          </cell>
        </row>
      </sheetData>
      <sheetData sheetId="2" refreshError="1">
        <row r="8">
          <cell r="L8">
            <v>0.91</v>
          </cell>
          <cell r="M8">
            <v>0.91600000000000004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E-Table 1"/>
      <sheetName val="LIEE-Table 1"/>
      <sheetName val="LIEE-Table 2"/>
      <sheetName val="LIEE-Table 3"/>
      <sheetName val="LIEE-Table 4"/>
      <sheetName val="LIEE-Table 5"/>
      <sheetName val="LIEE-Table 6"/>
      <sheetName val="LIEE-Table 7"/>
      <sheetName val="LIEE-Table 8"/>
      <sheetName val="LIEE-Table 9"/>
      <sheetName val="LIEE-Table 10"/>
      <sheetName val="LIEE-Table 11"/>
      <sheetName val="LIEE-Table 12-Whole Neighbor Ap"/>
      <sheetName val="LIEE-Table 13- CatEnrollment"/>
      <sheetName val="LIEE-Table 14-Leveraging"/>
      <sheetName val="LIEE-Table 15-Intergration"/>
      <sheetName val="LIEE-Table 16-Lighting"/>
      <sheetName val="LIEE-Table 17-Studies&amp;Pilot"/>
      <sheetName val="LIEE-Table 18-Added Measures"/>
      <sheetName val="LIEE-Table 19-Fund Shifting"/>
      <sheetName val="CARE-Table 2"/>
      <sheetName val="CARE-Table 3"/>
      <sheetName val="CARE-Table 4"/>
      <sheetName val="CARE-Table 5"/>
      <sheetName val="CARE-Table 6"/>
      <sheetName val="CARE-Table 7"/>
      <sheetName val="CARE-Table 8"/>
      <sheetName val="CARE-Table 9"/>
      <sheetName val="CARE-Table 10"/>
      <sheetName val="CARE-Table 11"/>
      <sheetName val="CARE-Table 12"/>
      <sheetName val="CARE-Table 13"/>
    </sheetNames>
    <sheetDataSet>
      <sheetData sheetId="0">
        <row r="6">
          <cell r="G6" t="str">
            <v>Authorized Budget</v>
          </cell>
        </row>
        <row r="8">
          <cell r="G8">
            <v>5850000</v>
          </cell>
        </row>
        <row r="9">
          <cell r="G9">
            <v>150000</v>
          </cell>
        </row>
        <row r="10">
          <cell r="G10">
            <v>1800000</v>
          </cell>
        </row>
        <row r="11">
          <cell r="G11">
            <v>150000</v>
          </cell>
        </row>
        <row r="12">
          <cell r="G12">
            <v>345000</v>
          </cell>
        </row>
        <row r="13">
          <cell r="G13">
            <v>0</v>
          </cell>
        </row>
        <row r="14">
          <cell r="G14">
            <v>105000</v>
          </cell>
        </row>
        <row r="15">
          <cell r="G15">
            <v>500000</v>
          </cell>
        </row>
        <row r="16">
          <cell r="G16">
            <v>206000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4 LIEE Measure Instal."/>
      <sheetName val="Per Measure Savings"/>
      <sheetName val="Energy Rate"/>
      <sheetName val="Life Cycle Calcs"/>
      <sheetName val="Tbl 4 - LIEE"/>
      <sheetName val="Tbl 5 -LIEE"/>
      <sheetName val="Tbl 5.1 -LIEE"/>
      <sheetName val="Table 5A Bill Savings"/>
      <sheetName val="Table 13 August"/>
      <sheetName val="Life Cycle Calcs Base (m)"/>
      <sheetName val="Life Cycle Calcs Base (a)"/>
    </sheetNames>
    <sheetDataSet>
      <sheetData sheetId="0" refreshError="1"/>
      <sheetData sheetId="1" refreshError="1"/>
      <sheetData sheetId="2" refreshError="1">
        <row r="44">
          <cell r="C44">
            <v>8.1500000000000003E-2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4 LIEE Measure Instal."/>
      <sheetName val="Per Measure Savings"/>
      <sheetName val="Energy Rate"/>
      <sheetName val="Life Cycle Calcs"/>
      <sheetName val="Tbl 4 - LIEE"/>
      <sheetName val="Tbl 5 -LIEE"/>
      <sheetName val="Tbl 5.1 -LIEE"/>
      <sheetName val="Table 5A Bill Savings"/>
      <sheetName val="Table 13 August"/>
      <sheetName val="Life Cycle Calcs Base (m)"/>
      <sheetName val="Life Cycle Calcs Base (a)"/>
    </sheetNames>
    <sheetDataSet>
      <sheetData sheetId="0" refreshError="1"/>
      <sheetData sheetId="1" refreshError="1"/>
      <sheetData sheetId="2" refreshError="1">
        <row r="44">
          <cell r="C44">
            <v>8.1500000000000003E-2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to Tables"/>
      <sheetName val="Unit Input"/>
      <sheetName val="Per Measure Savings"/>
      <sheetName val="Table 4 Measure Installations"/>
      <sheetName val="Table 5 Measure Savings"/>
      <sheetName val="Energy Rates"/>
      <sheetName val="Life Cycle Calcs"/>
      <sheetName val="Life Cycle Calcs (YTD)"/>
      <sheetName val="Table 5A Bill Savings"/>
      <sheetName val="Bill Savings (YTD)"/>
      <sheetName val="Sum Tab 5BCD"/>
      <sheetName val="Sum Bill Savings (per Customer)"/>
    </sheetNames>
    <sheetDataSet>
      <sheetData sheetId="0" refreshError="1"/>
      <sheetData sheetId="1" refreshError="1">
        <row r="45">
          <cell r="D45">
            <v>0</v>
          </cell>
        </row>
        <row r="47">
          <cell r="D47">
            <v>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to Tables"/>
      <sheetName val="Table 4 Measure Installations"/>
      <sheetName val="Per Measure Savings"/>
      <sheetName val="Table 5 Measure Savings"/>
      <sheetName val="Energy Rates"/>
      <sheetName val="Life Cycle Calcs"/>
      <sheetName val="Table 5A Bill Savings"/>
      <sheetName val="Table 4 Measure Installatio (2)"/>
      <sheetName val="Table 5 Measure Savings (2)"/>
      <sheetName val="Table 5A Bill Savings (2)"/>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to Tables"/>
      <sheetName val="Table 4 Measure Installations"/>
      <sheetName val="Per Measure Savings"/>
      <sheetName val="Table 5 Measure Savings"/>
      <sheetName val="Energy Rates"/>
      <sheetName val="Life Cycle Calcs"/>
      <sheetName val="Table 5A Bill Savings"/>
      <sheetName val="Table 4 Measure Installatio (2)"/>
      <sheetName val="Table 5 Measure Savings (2)"/>
      <sheetName val="Table 5A Bill Savings (2)"/>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to Tables"/>
      <sheetName val="Table 4 Measure Installations"/>
      <sheetName val="Per Measure Savings"/>
      <sheetName val="Table 5 Measure Savings"/>
      <sheetName val="Energy Rates"/>
      <sheetName val="Life Cycle Calcs"/>
      <sheetName val="Table 5A Bill Savings"/>
      <sheetName val="Table 4 Measure Installatio (2)"/>
      <sheetName val="Table 5 Measure Savings (2)"/>
      <sheetName val="Table 5A Bill Savings (2)"/>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C-Total"/>
      <sheetName val="APS&amp;Int"/>
      <sheetName val="Frozen-Rate-Adjustment"/>
      <sheetName val="1996-Def-Adj"/>
      <sheetName val="1998-Def-Adj"/>
      <sheetName val="Frozen-Rate-PRR"/>
      <sheetName val="Deficiency-RD"/>
      <sheetName val="Interim-Rates (filed)"/>
      <sheetName val="Effective-Rates"/>
      <sheetName val="Residential-RD"/>
      <sheetName val="CTC-RD"/>
      <sheetName val="Revenue-Allo"/>
      <sheetName val="RevReq"/>
      <sheetName val="Forecasted-PX"/>
      <sheetName val="Recorded-PX"/>
      <sheetName val="TRA"/>
      <sheetName val="BDefs"/>
      <sheetName val="2001-Forecast"/>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er MC"/>
      <sheetName val="TOU Adder"/>
      <sheetName val="FLT O&amp;M"/>
      <sheetName val="Cust Data"/>
    </sheetNames>
    <sheetDataSet>
      <sheetData sheetId="0" refreshError="1">
        <row r="63">
          <cell r="C63">
            <v>1.0645256155786891</v>
          </cell>
        </row>
      </sheetData>
      <sheetData sheetId="1" refreshError="1"/>
      <sheetData sheetId="2" refreshError="1"/>
      <sheetData sheetId="3"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er MC"/>
      <sheetName val="TOU Adder"/>
      <sheetName val="FLT O&amp;M"/>
      <sheetName val="Cust Data"/>
      <sheetName val="Sheet1"/>
      <sheetName val="testimony chart"/>
    </sheetNames>
    <sheetDataSet>
      <sheetData sheetId="0" refreshError="1">
        <row r="72">
          <cell r="C72">
            <v>1.0597790830512823</v>
          </cell>
        </row>
      </sheetData>
      <sheetData sheetId="1" refreshError="1"/>
      <sheetData sheetId="2" refreshError="1"/>
      <sheetData sheetId="3" refreshError="1"/>
      <sheetData sheetId="4" refreshError="1"/>
      <sheetData sheetId="5"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to Tables"/>
      <sheetName val="Per Measure Savings"/>
      <sheetName val="Table 4 Measure Installations"/>
      <sheetName val="Table 5 Measure Savings"/>
      <sheetName val="Energy Rates"/>
      <sheetName val="Life Cycle Calcs"/>
      <sheetName val="Table 5A Bill Savings"/>
      <sheetName val="Table 4 Measure Installatio (2)"/>
      <sheetName val="Table 5 Measure Savings (2)"/>
      <sheetName val="Table 5A Bill Savings (2)"/>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 Input"/>
      <sheetName val="Key to Tables"/>
      <sheetName val="Per Measure Savings"/>
      <sheetName val="Table 4 Measure Installations"/>
      <sheetName val="Table 5 Measure Savings"/>
      <sheetName val="Energy Rates"/>
      <sheetName val="Life Cycle Calcs"/>
      <sheetName val="Life Cycle Calcs (YTD)"/>
      <sheetName val="Table 5A Bill Savings"/>
      <sheetName val="Bill Savings (YTD)"/>
      <sheetName val="Sum Tab 5BCD"/>
      <sheetName val="Sum Bill Savings (per Customer)"/>
    </sheetNames>
    <sheetDataSet>
      <sheetData sheetId="0" refreshError="1">
        <row r="46">
          <cell r="D46">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 Data"/>
      <sheetName val="Sheet1"/>
      <sheetName val="Loaders"/>
    </sheetNames>
    <sheetDataSet>
      <sheetData sheetId="0"/>
      <sheetData sheetId="1"/>
      <sheetData sheetId="2" refreshError="1">
        <row r="9">
          <cell r="B9">
            <v>8.3913634788826547E-2</v>
          </cell>
        </row>
        <row r="20">
          <cell r="D20">
            <v>3.4678243280144836E-3</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CN"/>
      <sheetName val="RCN Summary"/>
      <sheetName val="RCN_MC"/>
      <sheetName val="T&amp;D O&amp;M"/>
      <sheetName val="Design Demand"/>
      <sheetName val="Dist EE"/>
      <sheetName val="Escalation"/>
      <sheetName val="Loaders"/>
      <sheetName val="Dist Summary"/>
      <sheetName val="RCN zone"/>
      <sheetName val="TD O&amp;M"/>
      <sheetName val="FLT O&amp;M"/>
      <sheetName val="RCN_MC_(OLD)"/>
    </sheetNames>
    <sheetDataSet>
      <sheetData sheetId="0" refreshError="1">
        <row r="15">
          <cell r="E15">
            <v>65596</v>
          </cell>
          <cell r="G15">
            <v>72847</v>
          </cell>
          <cell r="I15">
            <v>175405</v>
          </cell>
          <cell r="K15">
            <v>469</v>
          </cell>
          <cell r="M15">
            <v>102422</v>
          </cell>
          <cell r="O15">
            <v>202404</v>
          </cell>
          <cell r="Q15">
            <v>619143</v>
          </cell>
          <cell r="S15">
            <v>20489</v>
          </cell>
          <cell r="U15">
            <v>49483</v>
          </cell>
          <cell r="W15">
            <v>4289</v>
          </cell>
          <cell r="Y15">
            <v>11264</v>
          </cell>
          <cell r="AA15">
            <v>204739</v>
          </cell>
          <cell r="AC15">
            <v>10170</v>
          </cell>
          <cell r="AE15">
            <v>300434</v>
          </cell>
          <cell r="AG15">
            <v>122274</v>
          </cell>
          <cell r="AI15">
            <v>2130</v>
          </cell>
          <cell r="AK15">
            <v>66514</v>
          </cell>
          <cell r="AM15">
            <v>10752</v>
          </cell>
          <cell r="AO15">
            <v>5481</v>
          </cell>
          <cell r="AQ15">
            <v>5984</v>
          </cell>
          <cell r="AS15">
            <v>213135</v>
          </cell>
          <cell r="AU15">
            <v>12403</v>
          </cell>
          <cell r="AW15">
            <v>13483</v>
          </cell>
          <cell r="AY15">
            <v>1490</v>
          </cell>
          <cell r="BA15">
            <v>586</v>
          </cell>
          <cell r="BC15">
            <v>8310</v>
          </cell>
          <cell r="BE15">
            <v>65555</v>
          </cell>
          <cell r="BG15">
            <v>101827</v>
          </cell>
          <cell r="BI15">
            <v>514</v>
          </cell>
          <cell r="BK15">
            <v>857</v>
          </cell>
          <cell r="BM15">
            <v>13035</v>
          </cell>
          <cell r="BO15">
            <v>7136</v>
          </cell>
          <cell r="BQ15">
            <v>0</v>
          </cell>
          <cell r="BS15">
            <v>5786</v>
          </cell>
          <cell r="BU15">
            <v>472</v>
          </cell>
          <cell r="BW15">
            <v>451</v>
          </cell>
          <cell r="BY15">
            <v>6038</v>
          </cell>
          <cell r="CA15">
            <v>3444</v>
          </cell>
          <cell r="CC15">
            <v>37733</v>
          </cell>
          <cell r="CE15">
            <v>0</v>
          </cell>
          <cell r="CG15">
            <v>1272272</v>
          </cell>
        </row>
        <row r="23">
          <cell r="E23">
            <v>163</v>
          </cell>
          <cell r="G23">
            <v>3092</v>
          </cell>
          <cell r="I23">
            <v>320</v>
          </cell>
          <cell r="K23">
            <v>5</v>
          </cell>
          <cell r="M23">
            <v>90</v>
          </cell>
          <cell r="O23">
            <v>48</v>
          </cell>
          <cell r="Q23">
            <v>3718</v>
          </cell>
          <cell r="S23">
            <v>80</v>
          </cell>
          <cell r="U23">
            <v>3689</v>
          </cell>
          <cell r="W23">
            <v>52</v>
          </cell>
          <cell r="Y23">
            <v>2702</v>
          </cell>
          <cell r="AA23">
            <v>102</v>
          </cell>
          <cell r="AC23">
            <v>85</v>
          </cell>
          <cell r="AE23">
            <v>6710</v>
          </cell>
          <cell r="AG23">
            <v>2968</v>
          </cell>
          <cell r="AI23">
            <v>644</v>
          </cell>
          <cell r="AK23">
            <v>1567</v>
          </cell>
          <cell r="AM23">
            <v>715</v>
          </cell>
          <cell r="AO23">
            <v>1487</v>
          </cell>
          <cell r="AQ23">
            <v>3468</v>
          </cell>
          <cell r="AS23">
            <v>10849</v>
          </cell>
          <cell r="AU23">
            <v>1736</v>
          </cell>
          <cell r="AW23">
            <v>2062</v>
          </cell>
          <cell r="AY23">
            <v>357</v>
          </cell>
          <cell r="BA23">
            <v>63</v>
          </cell>
          <cell r="BC23">
            <v>4100</v>
          </cell>
          <cell r="BE23">
            <v>4727</v>
          </cell>
          <cell r="BG23">
            <v>13045</v>
          </cell>
          <cell r="BI23">
            <v>130</v>
          </cell>
          <cell r="BK23">
            <v>1595</v>
          </cell>
          <cell r="BM23">
            <v>1585</v>
          </cell>
          <cell r="BO23">
            <v>936</v>
          </cell>
          <cell r="BQ23">
            <v>0</v>
          </cell>
          <cell r="BS23">
            <v>2066</v>
          </cell>
          <cell r="BU23">
            <v>50</v>
          </cell>
          <cell r="BW23">
            <v>10</v>
          </cell>
          <cell r="BY23">
            <v>15</v>
          </cell>
          <cell r="CA23">
            <v>5861</v>
          </cell>
          <cell r="CC23">
            <v>12248</v>
          </cell>
          <cell r="CE23">
            <v>4658</v>
          </cell>
          <cell r="CG23">
            <v>51228</v>
          </cell>
        </row>
        <row r="53">
          <cell r="E53">
            <v>18807</v>
          </cell>
          <cell r="G53">
            <v>12342</v>
          </cell>
          <cell r="I53">
            <v>8868</v>
          </cell>
          <cell r="K53">
            <v>2555</v>
          </cell>
          <cell r="M53">
            <v>21356</v>
          </cell>
          <cell r="O53">
            <v>35912</v>
          </cell>
          <cell r="Q53">
            <v>99840</v>
          </cell>
          <cell r="S53">
            <v>11483</v>
          </cell>
          <cell r="U53">
            <v>20873</v>
          </cell>
          <cell r="W53">
            <v>17618</v>
          </cell>
          <cell r="Y53">
            <v>16640</v>
          </cell>
          <cell r="AA53">
            <v>11174</v>
          </cell>
          <cell r="AC53">
            <v>16195</v>
          </cell>
          <cell r="AE53">
            <v>93983</v>
          </cell>
          <cell r="AG53">
            <v>17305</v>
          </cell>
          <cell r="AI53">
            <v>14038</v>
          </cell>
          <cell r="AK53">
            <v>20247</v>
          </cell>
          <cell r="AM53">
            <v>6966</v>
          </cell>
          <cell r="AO53">
            <v>10688</v>
          </cell>
          <cell r="AQ53">
            <v>6165</v>
          </cell>
          <cell r="AS53">
            <v>75409</v>
          </cell>
          <cell r="AU53">
            <v>8698</v>
          </cell>
          <cell r="AW53">
            <v>14205</v>
          </cell>
          <cell r="AY53">
            <v>9042</v>
          </cell>
          <cell r="BA53">
            <v>4730</v>
          </cell>
          <cell r="BC53">
            <v>12822</v>
          </cell>
          <cell r="BE53">
            <v>14386</v>
          </cell>
          <cell r="BG53">
            <v>63883</v>
          </cell>
          <cell r="BI53">
            <v>4087</v>
          </cell>
          <cell r="BK53">
            <v>1999</v>
          </cell>
          <cell r="BM53">
            <v>4310</v>
          </cell>
          <cell r="BO53">
            <v>4194</v>
          </cell>
          <cell r="BQ53">
            <v>0</v>
          </cell>
          <cell r="BS53">
            <v>11924</v>
          </cell>
          <cell r="BU53">
            <v>4138</v>
          </cell>
          <cell r="BW53">
            <v>4424</v>
          </cell>
          <cell r="BY53">
            <v>9068</v>
          </cell>
          <cell r="CA53">
            <v>4073</v>
          </cell>
          <cell r="CC53">
            <v>48217</v>
          </cell>
          <cell r="CE53">
            <v>0</v>
          </cell>
          <cell r="CG53">
            <v>381332</v>
          </cell>
        </row>
        <row r="61">
          <cell r="E61">
            <v>95</v>
          </cell>
          <cell r="G61">
            <v>131</v>
          </cell>
          <cell r="I61">
            <v>136</v>
          </cell>
          <cell r="K61">
            <v>43</v>
          </cell>
          <cell r="M61">
            <v>129</v>
          </cell>
          <cell r="O61">
            <v>129</v>
          </cell>
          <cell r="Q61">
            <v>663</v>
          </cell>
          <cell r="S61">
            <v>134</v>
          </cell>
          <cell r="U61">
            <v>138</v>
          </cell>
          <cell r="W61">
            <v>85</v>
          </cell>
          <cell r="Y61">
            <v>128</v>
          </cell>
          <cell r="AA61">
            <v>97</v>
          </cell>
          <cell r="AC61">
            <v>88</v>
          </cell>
          <cell r="AE61">
            <v>670</v>
          </cell>
          <cell r="AG61">
            <v>432</v>
          </cell>
          <cell r="AI61">
            <v>452</v>
          </cell>
          <cell r="AK61">
            <v>610</v>
          </cell>
          <cell r="AM61">
            <v>205</v>
          </cell>
          <cell r="AO61">
            <v>404</v>
          </cell>
          <cell r="AQ61">
            <v>263</v>
          </cell>
          <cell r="AS61">
            <v>2366</v>
          </cell>
          <cell r="AU61">
            <v>171</v>
          </cell>
          <cell r="AW61">
            <v>417</v>
          </cell>
          <cell r="AY61">
            <v>212</v>
          </cell>
          <cell r="BA61">
            <v>86</v>
          </cell>
          <cell r="BC61">
            <v>274</v>
          </cell>
          <cell r="BE61">
            <v>162</v>
          </cell>
          <cell r="BG61">
            <v>1322</v>
          </cell>
          <cell r="BI61">
            <v>318</v>
          </cell>
          <cell r="BK61">
            <v>48</v>
          </cell>
          <cell r="BM61">
            <v>129</v>
          </cell>
          <cell r="BO61">
            <v>130</v>
          </cell>
          <cell r="BQ61">
            <v>0</v>
          </cell>
          <cell r="BS61">
            <v>255</v>
          </cell>
          <cell r="BU61">
            <v>163</v>
          </cell>
          <cell r="BW61">
            <v>85</v>
          </cell>
          <cell r="BY61">
            <v>128</v>
          </cell>
          <cell r="CA61">
            <v>175</v>
          </cell>
          <cell r="CC61">
            <v>1431</v>
          </cell>
          <cell r="CE61">
            <v>0</v>
          </cell>
          <cell r="CG61">
            <v>6452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EE Program Expenses"/>
      <sheetName val="LIEE Contractor Report"/>
      <sheetName val="LIEE Contractor Legend"/>
      <sheetName val="LIEE Direct Purchase &amp; Admin"/>
      <sheetName val="Table 4 Measure Installation "/>
      <sheetName val="Table 5 Measure Savings"/>
      <sheetName val="Table 5A Bill Savings"/>
      <sheetName val="Table 5B 5C 5D Summary"/>
      <sheetName val="Ta 13a Gas Rural"/>
      <sheetName val="Ta 13b E Rural"/>
      <sheetName val="Ta 13c Combined Rural"/>
      <sheetName val="Ta 13d Gas Urban"/>
      <sheetName val="Ta 13e Electric Urban"/>
      <sheetName val="Ta 13f Combin Urban"/>
      <sheetName val="Ta 13g Urban Summary"/>
      <sheetName val="Ta 13h Rural summary"/>
      <sheetName val="Ta 13i LIEE Penetration"/>
      <sheetName val="LIEE Direct Purchases &amp; Admin."/>
      <sheetName val="Table 4 Measure Installation"/>
      <sheetName val="Ta13a Gas Rural"/>
      <sheetName val="Ta 13b Electric Rural"/>
      <sheetName val="Ta 13f Combined Urban"/>
      <sheetName val="Key to Tables"/>
      <sheetName val="Table 4 Measure Installations"/>
      <sheetName val="Per Measure Savings"/>
      <sheetName val="Energy Rates"/>
      <sheetName val="Life Cycle Calcs"/>
      <sheetName val="Table 4 Measure Installatio (2)"/>
      <sheetName val="Table 5 Measure Savings (2)"/>
      <sheetName val="Table 5A Bill Savings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15">
          <cell r="B15" t="str">
            <v>June</v>
          </cell>
        </row>
      </sheetData>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EE Program Expenses"/>
      <sheetName val="LIEE Contractor Report"/>
      <sheetName val="LIEE Contractor Legend"/>
      <sheetName val="LIEE Direct Purchase &amp; Admin"/>
      <sheetName val="Table 4 Measure Installation "/>
      <sheetName val="Table 5 Measure Savings"/>
      <sheetName val="Table 5A Bill Savings"/>
      <sheetName val="Table 5B 5C 5D Summary"/>
      <sheetName val="Ta 13a Gas Rural"/>
      <sheetName val="Ta 13b E Rural"/>
      <sheetName val="Ta 13c Combined Rural"/>
      <sheetName val="Ta 13d Gas Urban"/>
      <sheetName val="Ta 13e Electric Urban"/>
      <sheetName val="Ta 13f Combin Urban"/>
      <sheetName val="Ta 13g Urban Summary"/>
      <sheetName val="Ta 13h Rural summary"/>
      <sheetName val="Ta 13i LIEE Penetration"/>
      <sheetName val="LIEE Direct Purchases &amp; Admin."/>
      <sheetName val="Table 4 Measure Installation"/>
      <sheetName val="Ta13a Gas Rural"/>
      <sheetName val="Ta 13b Electric Rural"/>
      <sheetName val="Ta 13f Combined Urban"/>
      <sheetName val="Key to Tables"/>
      <sheetName val="Table 4 Measure Installations"/>
      <sheetName val="Per Measure Savings"/>
      <sheetName val="Energy Rates"/>
      <sheetName val="Life Cycle Calcs"/>
      <sheetName val="Table 4 Measure Installatio (2)"/>
      <sheetName val="Table 5 Measure Savings (2)"/>
      <sheetName val="Table 5A Bill Savings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15">
          <cell r="B15" t="str">
            <v>June</v>
          </cell>
        </row>
      </sheetData>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EE Program Expenses"/>
      <sheetName val="LIEE Contractor Report"/>
      <sheetName val="LIEE Contractor Legend"/>
      <sheetName val="LIEE Direct Purchase &amp; Admin"/>
      <sheetName val="Table 4 Measure Installation "/>
      <sheetName val="Table 5 Measure Savings"/>
      <sheetName val="Table 5A Bill Savings"/>
      <sheetName val="Table 5B 5C 5D Summary"/>
      <sheetName val="Ta 13a Gas Rural"/>
      <sheetName val="Ta 13b E Rural"/>
      <sheetName val="Ta 13c Combined Rural"/>
      <sheetName val="Ta 13d Gas Urban"/>
      <sheetName val="Ta 13e Electric Urban"/>
      <sheetName val="Ta 13f Combin Urban"/>
      <sheetName val="Ta 13g Urban Summary"/>
      <sheetName val="Ta 13h Rural summary"/>
      <sheetName val="Ta 13i LIEE Penetration"/>
      <sheetName val="LIEE Direct Purchases &amp; Admin."/>
      <sheetName val="Table 4 Measure Installation"/>
      <sheetName val="Ta13a Gas Rural"/>
      <sheetName val="Ta 13b Electric Rural"/>
      <sheetName val="Ta 13f Combined Urban"/>
      <sheetName val="Key to Tables"/>
      <sheetName val="Table 4 Measure Installations"/>
      <sheetName val="Per Measure Savings"/>
      <sheetName val="Energy Rates"/>
      <sheetName val="Life Cycle Calcs"/>
      <sheetName val="Table 4 Measure Installatio (2)"/>
      <sheetName val="Table 5 Measure Savings (2)"/>
      <sheetName val="Table 5A Bill Savings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15">
          <cell r="B15" t="str">
            <v>June</v>
          </cell>
        </row>
      </sheetData>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posed-Excl"/>
      <sheetName val="Proposed-RTP-Scalers"/>
      <sheetName val="RTP-Template"/>
      <sheetName val="Proposed-Distb-Rates"/>
      <sheetName val="Current-RTP-Rates"/>
      <sheetName val="Current-RTP-Excl"/>
      <sheetName val="Proposed-RTP-Excl"/>
      <sheetName val="Proposed-RTP-Rates"/>
      <sheetName val="Proposed-Tariffs"/>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 Input"/>
      <sheetName val="Key to Tables"/>
      <sheetName val="Per Measure Savings"/>
      <sheetName val="Table 4 Measure Installations"/>
      <sheetName val="Table 5 Measure Savings"/>
      <sheetName val="Energy Rates"/>
      <sheetName val="Life Cycle Calcs"/>
      <sheetName val="Life Cycle Calcs (YTD)"/>
      <sheetName val="Table 5A Bill Savings"/>
      <sheetName val="Bill Savings (YTD)"/>
      <sheetName val="Sum Tab 5BCD"/>
      <sheetName val="Sum Bill Savings (per Customer)"/>
    </sheetNames>
    <sheetDataSet>
      <sheetData sheetId="0" refreshError="1">
        <row r="5">
          <cell r="D5">
            <v>342</v>
          </cell>
        </row>
        <row r="29">
          <cell r="D29">
            <v>1338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3-StL-Summ"/>
      <sheetName val="03-StL-Inv"/>
      <sheetName val="Avg Rate Comp Table"/>
      <sheetName val="Rev-Allo"/>
      <sheetName val="$-Per-kWh-Charges"/>
      <sheetName val="DA CRS"/>
      <sheetName val="DA % Sales"/>
      <sheetName val="2003 Rev Rqmt -Orig"/>
      <sheetName val="RevReq-Detail"/>
      <sheetName val="CurPRR-wo10%"/>
      <sheetName val="CurPRR-w10%"/>
      <sheetName val="Current-Allocators"/>
      <sheetName val="Res-kWh-Distrb"/>
      <sheetName val="03-BDet"/>
      <sheetName val="2003-SalesForecast"/>
      <sheetName val="Current Rates"/>
      <sheetName val="Adjusted-SF"/>
      <sheetName val="Residential"/>
      <sheetName val="Res-RD"/>
      <sheetName val="PRR"/>
      <sheetName val="TOTCA"/>
      <sheetName val="Proposed-TOTCA"/>
      <sheetName val="Post-SettlementRates-2003"/>
      <sheetName val="EndProact-Gen-RD "/>
      <sheetName val="Proact-Adjustments"/>
      <sheetName val="2003 Tariff"/>
      <sheetName val="2003 Tariff-Composite"/>
      <sheetName val="Tariff2003-CraigRevch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Tab 6"/>
      <sheetName val="Tab 6 (per Customer)"/>
      <sheetName val="Key to Tables"/>
      <sheetName val="Unit Input"/>
      <sheetName val="Per Measure Savings"/>
      <sheetName val="Table 4 Measure Installations"/>
      <sheetName val="Table 5 Measure Savings"/>
      <sheetName val="Energy Rates"/>
      <sheetName val="Life Cycle Calcs"/>
      <sheetName val="Life Cycle Calcs (YTD)"/>
      <sheetName val="Table 5A Bill Savings"/>
      <sheetName val="Table 5B Bill Savings (YTD)"/>
      <sheetName val="Table 4 Measure Installatio (2)"/>
      <sheetName val="Table 5 Measure Savings (2)"/>
      <sheetName val="Table 5A Bill Savings (2)"/>
      <sheetName val="Sum Tab 6 (2)"/>
    </sheetNames>
    <sheetDataSet>
      <sheetData sheetId="0" refreshError="1"/>
      <sheetData sheetId="1" refreshError="1"/>
      <sheetData sheetId="2" refreshError="1">
        <row r="16">
          <cell r="B16">
            <v>2001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Tab 6"/>
      <sheetName val="Tab 6 (per Customer)"/>
      <sheetName val="Key to Tables"/>
      <sheetName val="Unit Input"/>
      <sheetName val="Per Measure Savings"/>
      <sheetName val="Table 4 Measure Installations"/>
      <sheetName val="Table 5 Measure Savings"/>
      <sheetName val="Energy Rates"/>
      <sheetName val="Life Cycle Calcs"/>
      <sheetName val="Life Cycle Calcs (YTD)"/>
      <sheetName val="Table 5A Bill Savings"/>
      <sheetName val="Table 5B Bill Savings (YTD)"/>
      <sheetName val="Table 4 Measure Installatio (2)"/>
      <sheetName val="Table 5 Measure Savings (2)"/>
      <sheetName val="Table 5A Bill Savings (2)"/>
      <sheetName val="Sum Tab 6 (2)"/>
    </sheetNames>
    <sheetDataSet>
      <sheetData sheetId="0" refreshError="1"/>
      <sheetData sheetId="1" refreshError="1"/>
      <sheetData sheetId="2" refreshError="1">
        <row r="16">
          <cell r="B16">
            <v>2001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Tab 6"/>
      <sheetName val="Tab 6 (per Customer)"/>
      <sheetName val="Key to Tables"/>
      <sheetName val="Unit Input"/>
      <sheetName val="Per Measure Savings"/>
      <sheetName val="Table 4 Measure Installations"/>
      <sheetName val="Table 5 Measure Savings"/>
      <sheetName val="Energy Rates"/>
      <sheetName val="Life Cycle Calcs"/>
      <sheetName val="Life Cycle Calcs (YTD)"/>
      <sheetName val="Table 5A Bill Savings"/>
      <sheetName val="Table 5B Bill Savings (YTD)"/>
      <sheetName val="Table 4 Measure Installatio (2)"/>
      <sheetName val="Table 5 Measure Savings (2)"/>
      <sheetName val="Table 5A Bill Savings (2)"/>
      <sheetName val="Sum Tab 6 (2)"/>
    </sheetNames>
    <sheetDataSet>
      <sheetData sheetId="0" refreshError="1"/>
      <sheetData sheetId="1" refreshError="1"/>
      <sheetData sheetId="2" refreshError="1">
        <row r="16">
          <cell r="B16">
            <v>2001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TABLE"/>
      <sheetName val="ESA - Table 1 + 1A"/>
      <sheetName val="ESA-Table 1"/>
      <sheetName val="ESA-Table 1A"/>
      <sheetName val="ESA-Table 2"/>
      <sheetName val="ESA-Table 2A"/>
      <sheetName val="ESA-Table 2B"/>
      <sheetName val="ESA-Table 3"/>
      <sheetName val="ESA Table 4 "/>
      <sheetName val="ESA-Table 5"/>
      <sheetName val="ESA-Table 7"/>
      <sheetName val="ESA-Table 6"/>
      <sheetName val="ESA Table -8"/>
      <sheetName val="ESA-Table 9"/>
      <sheetName val="ESA-Table 10"/>
      <sheetName val="ESA-Table 11"/>
      <sheetName val="ESA Table 12 "/>
      <sheetName val="ESA-Table 13"/>
      <sheetName val="ESA -Table 14 "/>
      <sheetName val="ESA-Table 15-Lighting"/>
      <sheetName val="ESA-Table 16"/>
      <sheetName val="ESA-Table 17"/>
      <sheetName val="ESA-Table 18"/>
    </sheetNames>
    <sheetDataSet>
      <sheetData sheetId="0"/>
      <sheetData sheetId="1"/>
      <sheetData sheetId="2">
        <row r="28">
          <cell r="G28">
            <v>22780527.878734134</v>
          </cell>
        </row>
      </sheetData>
      <sheetData sheetId="3">
        <row r="14">
          <cell r="B14">
            <v>1056151</v>
          </cell>
          <cell r="C14">
            <v>1056151</v>
          </cell>
          <cell r="E14">
            <v>57826.909999999996</v>
          </cell>
          <cell r="F14">
            <v>57827.280000000006</v>
          </cell>
          <cell r="G14">
            <v>115654.19</v>
          </cell>
        </row>
      </sheetData>
      <sheetData sheetId="4">
        <row r="72">
          <cell r="C72">
            <v>21387</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K61"/>
  <sheetViews>
    <sheetView zoomScale="120" zoomScaleNormal="120" workbookViewId="0">
      <selection activeCell="E12" sqref="E12"/>
    </sheetView>
  </sheetViews>
  <sheetFormatPr defaultRowHeight="12.75"/>
  <cols>
    <col min="1" max="1" width="32" style="240" customWidth="1"/>
    <col min="2" max="2" width="33.42578125" style="240" customWidth="1"/>
    <col min="3" max="5" width="25.5703125" style="240" customWidth="1"/>
    <col min="6" max="6" width="26.42578125" style="240" customWidth="1"/>
    <col min="7" max="7" width="12.5703125" style="240" customWidth="1"/>
    <col min="8" max="16384" width="9.140625" style="240"/>
  </cols>
  <sheetData>
    <row r="1" spans="1:5" s="447" customFormat="1" ht="18.75">
      <c r="A1" s="1276"/>
      <c r="B1" s="1276"/>
      <c r="C1" s="1276"/>
      <c r="D1" s="1276"/>
      <c r="E1" s="224"/>
    </row>
    <row r="2" spans="1:5" s="447" customFormat="1" ht="18.75">
      <c r="A2" s="535"/>
      <c r="B2" s="622"/>
      <c r="C2" s="622"/>
      <c r="D2" s="622"/>
    </row>
    <row r="3" spans="1:5" s="447" customFormat="1" ht="18.75">
      <c r="A3" s="1276" t="s">
        <v>0</v>
      </c>
      <c r="B3" s="1276"/>
      <c r="C3" s="1276"/>
      <c r="D3" s="1276"/>
      <c r="E3" s="1276"/>
    </row>
    <row r="4" spans="1:5" s="447" customFormat="1" ht="18.75">
      <c r="A4" s="1276" t="s">
        <v>1</v>
      </c>
      <c r="B4" s="1276"/>
      <c r="C4" s="1276"/>
      <c r="D4" s="1276"/>
      <c r="E4" s="1276"/>
    </row>
    <row r="5" spans="1:5" s="447" customFormat="1" ht="18.75">
      <c r="A5" s="1276" t="s">
        <v>2</v>
      </c>
      <c r="B5" s="1276"/>
      <c r="C5" s="1276"/>
      <c r="D5" s="1276"/>
      <c r="E5" s="1276"/>
    </row>
    <row r="6" spans="1:5" s="447" customFormat="1" ht="15.75">
      <c r="A6" s="1282"/>
      <c r="B6" s="1282"/>
      <c r="C6" s="1282"/>
      <c r="D6" s="1282"/>
      <c r="E6" s="1282"/>
    </row>
    <row r="7" spans="1:5" s="447" customFormat="1" ht="19.5" thickBot="1">
      <c r="A7" s="1276" t="s">
        <v>3</v>
      </c>
      <c r="B7" s="1276"/>
      <c r="C7" s="1276"/>
      <c r="D7" s="1276"/>
      <c r="E7" s="1276"/>
    </row>
    <row r="8" spans="1:5" s="447" customFormat="1" ht="15.75">
      <c r="A8" s="623" t="s">
        <v>4</v>
      </c>
      <c r="B8" s="240"/>
      <c r="C8" s="240"/>
      <c r="D8" s="240"/>
      <c r="E8" s="240"/>
    </row>
    <row r="9" spans="1:5" s="447" customFormat="1" ht="13.5" thickBot="1">
      <c r="A9" s="624"/>
      <c r="B9" s="625"/>
      <c r="C9" s="240"/>
      <c r="D9" s="240"/>
      <c r="E9" s="240"/>
    </row>
    <row r="10" spans="1:5" s="447" customFormat="1" ht="16.5" thickBot="1">
      <c r="A10" s="1277" t="s">
        <v>5</v>
      </c>
      <c r="B10" s="1278"/>
      <c r="C10" s="1278"/>
      <c r="D10" s="1279"/>
      <c r="E10" s="240"/>
    </row>
    <row r="11" spans="1:5" s="447" customFormat="1" ht="15" thickBot="1">
      <c r="A11" s="643">
        <v>2018</v>
      </c>
      <c r="B11" s="644" t="s">
        <v>6</v>
      </c>
      <c r="C11" s="644" t="s">
        <v>7</v>
      </c>
      <c r="D11" s="644" t="s">
        <v>8</v>
      </c>
      <c r="E11" s="240"/>
    </row>
    <row r="12" spans="1:5" s="447" customFormat="1">
      <c r="A12" s="648" t="s">
        <v>9</v>
      </c>
      <c r="B12" s="649">
        <v>31631920.872627109</v>
      </c>
      <c r="C12" s="650">
        <v>22780528</v>
      </c>
      <c r="D12" s="651">
        <f>C12/B12</f>
        <v>0.72017529671153424</v>
      </c>
      <c r="E12" s="626"/>
    </row>
    <row r="13" spans="1:5" s="447" customFormat="1">
      <c r="A13" s="652" t="s">
        <v>10</v>
      </c>
      <c r="B13" s="645">
        <v>2112302</v>
      </c>
      <c r="C13" s="646">
        <v>115654</v>
      </c>
      <c r="D13" s="653">
        <f t="shared" ref="D13:D22" si="0">C13/B13</f>
        <v>5.4752587461452007E-2</v>
      </c>
      <c r="E13" s="626"/>
    </row>
    <row r="14" spans="1:5" s="447" customFormat="1">
      <c r="A14" s="652" t="s">
        <v>11</v>
      </c>
      <c r="B14" s="647">
        <v>21332</v>
      </c>
      <c r="C14" s="627">
        <v>21387</v>
      </c>
      <c r="D14" s="653">
        <f t="shared" si="0"/>
        <v>1.002578286142884</v>
      </c>
      <c r="E14" s="626"/>
    </row>
    <row r="15" spans="1:5" s="447" customFormat="1">
      <c r="A15" s="652" t="s">
        <v>12</v>
      </c>
      <c r="B15" s="647">
        <v>6560000</v>
      </c>
      <c r="C15" s="627">
        <v>5514622</v>
      </c>
      <c r="D15" s="653">
        <f t="shared" si="0"/>
        <v>0.84064359756097562</v>
      </c>
      <c r="E15" s="626"/>
    </row>
    <row r="16" spans="1:5" s="447" customFormat="1">
      <c r="A16" s="652" t="s">
        <v>13</v>
      </c>
      <c r="B16" s="647">
        <v>2148</v>
      </c>
      <c r="C16" s="627">
        <v>3627</v>
      </c>
      <c r="D16" s="653">
        <f t="shared" si="0"/>
        <v>1.6885474860335195</v>
      </c>
      <c r="E16" s="626"/>
    </row>
    <row r="17" spans="1:5" s="447" customFormat="1">
      <c r="A17" s="652" t="s">
        <v>14</v>
      </c>
      <c r="B17" s="647">
        <v>380000</v>
      </c>
      <c r="C17" s="627">
        <v>178048</v>
      </c>
      <c r="D17" s="653">
        <f t="shared" si="0"/>
        <v>0.46854736842105266</v>
      </c>
      <c r="E17" s="626"/>
    </row>
    <row r="18" spans="1:5" s="447" customFormat="1">
      <c r="A18" s="652" t="s">
        <v>15</v>
      </c>
      <c r="B18" s="647">
        <v>11667</v>
      </c>
      <c r="C18" s="627">
        <v>7785</v>
      </c>
      <c r="D18" s="653">
        <f t="shared" si="0"/>
        <v>0.66726664952429926</v>
      </c>
      <c r="E18" s="626"/>
    </row>
    <row r="19" spans="1:5" s="447" customFormat="1">
      <c r="A19" s="654" t="s">
        <v>16</v>
      </c>
      <c r="B19" s="647" t="s">
        <v>17</v>
      </c>
      <c r="C19" s="627">
        <v>2110347</v>
      </c>
      <c r="D19" s="653"/>
      <c r="E19" s="626"/>
    </row>
    <row r="20" spans="1:5" s="447" customFormat="1">
      <c r="A20" s="654" t="s">
        <v>18</v>
      </c>
      <c r="B20" s="647" t="s">
        <v>17</v>
      </c>
      <c r="C20" s="627">
        <v>939</v>
      </c>
      <c r="D20" s="653"/>
      <c r="E20" s="626"/>
    </row>
    <row r="21" spans="1:5" s="447" customFormat="1">
      <c r="A21" s="654" t="s">
        <v>19</v>
      </c>
      <c r="B21" s="647" t="s">
        <v>17</v>
      </c>
      <c r="C21" s="627">
        <v>33416</v>
      </c>
      <c r="D21" s="653"/>
      <c r="E21" s="626"/>
    </row>
    <row r="22" spans="1:5" s="447" customFormat="1">
      <c r="A22" s="652" t="s">
        <v>20</v>
      </c>
      <c r="B22" s="647">
        <v>9665</v>
      </c>
      <c r="C22" s="627">
        <v>13602</v>
      </c>
      <c r="D22" s="653">
        <f t="shared" si="0"/>
        <v>1.4073460941541645</v>
      </c>
      <c r="E22" s="626"/>
    </row>
    <row r="23" spans="1:5" s="447" customFormat="1">
      <c r="A23" s="654" t="s">
        <v>16</v>
      </c>
      <c r="B23" s="647" t="s">
        <v>17</v>
      </c>
      <c r="C23" s="627">
        <v>3404275</v>
      </c>
      <c r="D23" s="653"/>
      <c r="E23" s="626"/>
    </row>
    <row r="24" spans="1:5" s="447" customFormat="1">
      <c r="A24" s="654" t="s">
        <v>18</v>
      </c>
      <c r="B24" s="647" t="s">
        <v>17</v>
      </c>
      <c r="C24" s="627">
        <v>2689</v>
      </c>
      <c r="D24" s="653"/>
      <c r="E24" s="626"/>
    </row>
    <row r="25" spans="1:5" s="447" customFormat="1" ht="13.5" thickBot="1">
      <c r="A25" s="640" t="s">
        <v>19</v>
      </c>
      <c r="B25" s="655" t="s">
        <v>17</v>
      </c>
      <c r="C25" s="641">
        <v>144632</v>
      </c>
      <c r="D25" s="642"/>
      <c r="E25" s="626"/>
    </row>
    <row r="26" spans="1:5" s="447" customFormat="1" ht="27" customHeight="1">
      <c r="A26" s="1281" t="s">
        <v>21</v>
      </c>
      <c r="B26" s="1281"/>
      <c r="C26" s="1281"/>
      <c r="D26" s="1281"/>
      <c r="E26" s="626"/>
    </row>
    <row r="27" spans="1:5" s="447" customFormat="1" ht="33.75" customHeight="1">
      <c r="A27" s="1280" t="s">
        <v>22</v>
      </c>
      <c r="B27" s="1280"/>
      <c r="C27" s="1280"/>
      <c r="D27" s="1280"/>
      <c r="E27" s="240"/>
    </row>
    <row r="28" spans="1:5" s="447" customFormat="1" ht="18.75">
      <c r="A28" s="535"/>
      <c r="B28" s="622"/>
      <c r="C28" s="622"/>
      <c r="D28" s="622"/>
    </row>
    <row r="29" spans="1:5" ht="15.75">
      <c r="A29" s="628"/>
    </row>
    <row r="30" spans="1:5" ht="15.75">
      <c r="A30" s="623" t="s">
        <v>23</v>
      </c>
      <c r="C30" s="629"/>
    </row>
    <row r="31" spans="1:5" ht="15.75">
      <c r="A31" s="630"/>
    </row>
    <row r="32" spans="1:5" ht="16.5" thickBot="1">
      <c r="A32" s="1277" t="s">
        <v>24</v>
      </c>
      <c r="B32" s="1278"/>
      <c r="C32" s="1278"/>
      <c r="D32" s="1279"/>
    </row>
    <row r="33" spans="1:11" ht="15" thickBot="1">
      <c r="A33" s="643">
        <v>2018</v>
      </c>
      <c r="B33" s="644" t="s">
        <v>25</v>
      </c>
      <c r="C33" s="644" t="s">
        <v>7</v>
      </c>
      <c r="D33" s="644" t="s">
        <v>8</v>
      </c>
    </row>
    <row r="34" spans="1:11">
      <c r="A34" s="660" t="s">
        <v>26</v>
      </c>
      <c r="B34" s="661">
        <f>'CARE- Table 1'!E17</f>
        <v>7281671.6749999989</v>
      </c>
      <c r="C34" s="661">
        <f>'CARE- Table 1'!D17</f>
        <v>5852015.3799999999</v>
      </c>
      <c r="D34" s="662">
        <f>C34/B34</f>
        <v>0.80366372464877722</v>
      </c>
    </row>
    <row r="35" spans="1:11">
      <c r="A35" s="663" t="s">
        <v>27</v>
      </c>
      <c r="B35" s="656">
        <f>'CARE- Table 1'!E19</f>
        <v>73102151</v>
      </c>
      <c r="C35" s="656">
        <f>'CARE- Table 1'!D19</f>
        <v>126165599</v>
      </c>
      <c r="D35" s="664">
        <f>C35/B35</f>
        <v>1.7258808020573841</v>
      </c>
    </row>
    <row r="36" spans="1:11">
      <c r="A36" s="663" t="s">
        <v>28</v>
      </c>
      <c r="B36" s="656">
        <f>'CARE- Table 1'!E20</f>
        <v>0</v>
      </c>
      <c r="C36" s="656">
        <f>'CARE- Table 1'!D20</f>
        <v>0</v>
      </c>
      <c r="D36" s="664" t="s">
        <v>29</v>
      </c>
    </row>
    <row r="37" spans="1:11">
      <c r="A37" s="665" t="s">
        <v>30</v>
      </c>
      <c r="B37" s="657">
        <f>'CARE- Table 1'!E22</f>
        <v>80383822.674999997</v>
      </c>
      <c r="C37" s="657">
        <f>'CARE- Table 1'!D22</f>
        <v>132017614.38</v>
      </c>
      <c r="D37" s="664">
        <f t="shared" ref="D37" si="1">C37/B37</f>
        <v>1.6423405852911561</v>
      </c>
      <c r="E37" s="631"/>
    </row>
    <row r="38" spans="1:11" ht="28.5">
      <c r="A38" s="666" t="s">
        <v>31</v>
      </c>
      <c r="B38" s="658" t="s">
        <v>32</v>
      </c>
      <c r="C38" s="658" t="s">
        <v>33</v>
      </c>
      <c r="D38" s="667" t="s">
        <v>34</v>
      </c>
      <c r="H38" s="447"/>
    </row>
    <row r="39" spans="1:11" ht="18.75">
      <c r="A39" s="668" t="s">
        <v>35</v>
      </c>
      <c r="B39" s="487">
        <f>'CARE-Table 2 '!E19</f>
        <v>7619</v>
      </c>
      <c r="C39" s="632">
        <v>33175</v>
      </c>
      <c r="D39" s="234">
        <v>38088</v>
      </c>
      <c r="E39" s="633"/>
      <c r="F39" s="256"/>
    </row>
    <row r="40" spans="1:11" ht="14.25">
      <c r="A40" s="669" t="s">
        <v>36</v>
      </c>
      <c r="B40" s="659" t="s">
        <v>37</v>
      </c>
      <c r="C40" s="659" t="s">
        <v>38</v>
      </c>
      <c r="D40" s="670" t="s">
        <v>39</v>
      </c>
      <c r="E40" s="256"/>
    </row>
    <row r="41" spans="1:11" ht="15" thickBot="1">
      <c r="A41" s="671" t="s">
        <v>40</v>
      </c>
      <c r="B41" s="672">
        <f>'CARE-Table 2 '!X19</f>
        <v>321323</v>
      </c>
      <c r="C41" s="672">
        <f>'CARE-Table 2 '!W19</f>
        <v>297103</v>
      </c>
      <c r="D41" s="642">
        <f>C41/B41</f>
        <v>0.92462413210383321</v>
      </c>
      <c r="E41" s="631"/>
    </row>
    <row r="42" spans="1:11">
      <c r="E42" s="256"/>
    </row>
    <row r="43" spans="1:11">
      <c r="A43" s="240" t="s">
        <v>41</v>
      </c>
    </row>
    <row r="46" spans="1:11">
      <c r="K46" s="256"/>
    </row>
    <row r="47" spans="1:11">
      <c r="A47" s="599"/>
      <c r="B47" s="634" t="s">
        <v>42</v>
      </c>
      <c r="C47" s="635">
        <v>2133996.0599999959</v>
      </c>
      <c r="H47" s="636"/>
      <c r="I47" s="636"/>
    </row>
    <row r="48" spans="1:11">
      <c r="B48" s="634" t="s">
        <v>43</v>
      </c>
      <c r="C48" s="635">
        <v>1353517.8400565935</v>
      </c>
      <c r="H48" s="636"/>
      <c r="I48" s="636"/>
    </row>
    <row r="49" spans="2:9">
      <c r="B49" s="634" t="s">
        <v>44</v>
      </c>
      <c r="C49" s="635">
        <v>4273403.1773481239</v>
      </c>
      <c r="H49" s="636"/>
      <c r="I49" s="636"/>
    </row>
    <row r="50" spans="2:9">
      <c r="B50" s="634" t="s">
        <v>45</v>
      </c>
      <c r="C50" s="635">
        <v>2219197.5395593164</v>
      </c>
      <c r="H50" s="636"/>
      <c r="I50" s="636"/>
    </row>
    <row r="51" spans="2:9">
      <c r="B51" s="634" t="s">
        <v>46</v>
      </c>
      <c r="C51" s="635">
        <v>201500.52356561893</v>
      </c>
      <c r="H51" s="636"/>
      <c r="I51" s="636"/>
    </row>
    <row r="52" spans="2:9">
      <c r="B52" s="634" t="s">
        <v>47</v>
      </c>
      <c r="C52" s="635">
        <v>4335511.9746632241</v>
      </c>
      <c r="H52" s="636"/>
      <c r="I52" s="636"/>
    </row>
    <row r="53" spans="2:9">
      <c r="B53" s="637" t="s">
        <v>48</v>
      </c>
      <c r="C53" s="635">
        <v>499383.30049970234</v>
      </c>
      <c r="H53" s="636"/>
      <c r="I53" s="636"/>
    </row>
    <row r="54" spans="2:9">
      <c r="B54" s="634" t="s">
        <v>49</v>
      </c>
      <c r="C54" s="635">
        <v>3265915.772665198</v>
      </c>
      <c r="F54" s="638"/>
      <c r="G54" s="638"/>
      <c r="H54" s="636"/>
      <c r="I54" s="636"/>
    </row>
    <row r="55" spans="2:9">
      <c r="B55" s="634" t="s">
        <v>50</v>
      </c>
      <c r="C55" s="635">
        <v>599918.82037636405</v>
      </c>
      <c r="F55" s="638"/>
      <c r="G55" s="638"/>
      <c r="H55" s="636"/>
      <c r="I55" s="636"/>
    </row>
    <row r="56" spans="2:9">
      <c r="B56" s="638"/>
      <c r="C56" s="639">
        <f>SUM(C47:C55)</f>
        <v>18882345.008734133</v>
      </c>
      <c r="F56" s="638"/>
      <c r="G56" s="638"/>
      <c r="H56" s="636"/>
      <c r="I56" s="636"/>
    </row>
    <row r="57" spans="2:9">
      <c r="F57" s="638"/>
      <c r="G57" s="638"/>
      <c r="H57" s="636"/>
      <c r="I57" s="636"/>
    </row>
    <row r="58" spans="2:9">
      <c r="F58" s="638"/>
      <c r="G58" s="638"/>
      <c r="H58" s="636"/>
      <c r="I58" s="636"/>
    </row>
    <row r="59" spans="2:9">
      <c r="F59" s="636"/>
      <c r="G59" s="636"/>
      <c r="H59" s="636"/>
      <c r="I59" s="636"/>
    </row>
    <row r="60" spans="2:9">
      <c r="F60" s="636"/>
      <c r="G60" s="636"/>
      <c r="H60" s="636"/>
      <c r="I60" s="636"/>
    </row>
    <row r="61" spans="2:9">
      <c r="E61" s="636"/>
      <c r="F61" s="636"/>
      <c r="G61" s="636"/>
      <c r="H61" s="636"/>
      <c r="I61" s="636"/>
    </row>
  </sheetData>
  <mergeCells count="10">
    <mergeCell ref="A1:D1"/>
    <mergeCell ref="A32:D32"/>
    <mergeCell ref="A10:D10"/>
    <mergeCell ref="A27:D27"/>
    <mergeCell ref="A26:D26"/>
    <mergeCell ref="A3:E3"/>
    <mergeCell ref="A4:E4"/>
    <mergeCell ref="A5:E5"/>
    <mergeCell ref="A6:E6"/>
    <mergeCell ref="A7:E7"/>
  </mergeCells>
  <printOptions horizontalCentered="1" verticalCentered="1" headings="1"/>
  <pageMargins left="0.25" right="0.25" top="0.5" bottom="0.5" header="0.3" footer="0.3"/>
  <pageSetup scale="59" orientation="portrait" r:id="rId1"/>
  <headerFooter scaleWithDoc="0" alignWithMargins="0">
    <oddHeader>&amp;C&amp;"Century Schoolbook,Bold"&amp;14San Diego Gas &amp; Electric Company</oddHead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J36"/>
  <sheetViews>
    <sheetView topLeftCell="B1" workbookViewId="0">
      <selection activeCell="L18" sqref="L18"/>
    </sheetView>
  </sheetViews>
  <sheetFormatPr defaultRowHeight="12.75"/>
  <cols>
    <col min="1" max="1" width="36" bestFit="1" customWidth="1"/>
    <col min="2" max="5" width="12.28515625" bestFit="1" customWidth="1"/>
    <col min="6" max="6" width="11.28515625" bestFit="1" customWidth="1"/>
    <col min="7" max="7" width="12.28515625" bestFit="1" customWidth="1"/>
  </cols>
  <sheetData>
    <row r="1" spans="1:10" ht="50.65" customHeight="1">
      <c r="A1" s="1284" t="s">
        <v>847</v>
      </c>
      <c r="B1" s="1284"/>
      <c r="C1" s="1284"/>
      <c r="D1" s="1284"/>
      <c r="E1" s="1284"/>
      <c r="F1" s="1284"/>
      <c r="G1" s="1284"/>
      <c r="H1" s="1284"/>
      <c r="I1" s="1284"/>
      <c r="J1" s="1285"/>
    </row>
    <row r="2" spans="1:10" ht="18.75">
      <c r="A2" s="1198"/>
      <c r="B2" s="1199" t="s">
        <v>51</v>
      </c>
      <c r="C2" s="1199"/>
      <c r="D2" s="1199"/>
      <c r="E2" s="1199" t="s">
        <v>52</v>
      </c>
      <c r="F2" s="1199"/>
      <c r="G2" s="1199"/>
      <c r="H2" s="1200" t="s">
        <v>53</v>
      </c>
      <c r="I2" s="1201"/>
      <c r="J2" s="1202"/>
    </row>
    <row r="3" spans="1:10" ht="19.899999999999999" customHeight="1">
      <c r="A3" s="936" t="s">
        <v>54</v>
      </c>
      <c r="B3" s="1203" t="s">
        <v>55</v>
      </c>
      <c r="C3" s="1203" t="s">
        <v>56</v>
      </c>
      <c r="D3" s="1203" t="s">
        <v>57</v>
      </c>
      <c r="E3" s="1203" t="s">
        <v>55</v>
      </c>
      <c r="F3" s="1203" t="s">
        <v>56</v>
      </c>
      <c r="G3" s="1203" t="s">
        <v>57</v>
      </c>
      <c r="H3" s="1203" t="s">
        <v>55</v>
      </c>
      <c r="I3" s="1203" t="s">
        <v>56</v>
      </c>
      <c r="J3" s="1203" t="s">
        <v>57</v>
      </c>
    </row>
    <row r="4" spans="1:10" ht="17.649999999999999" customHeight="1">
      <c r="A4" s="1204" t="s">
        <v>58</v>
      </c>
      <c r="B4" s="1205"/>
      <c r="C4" s="1206"/>
      <c r="D4" s="1206"/>
      <c r="E4" s="1206"/>
      <c r="F4" s="1206"/>
      <c r="G4" s="1206"/>
      <c r="H4" s="1206"/>
      <c r="I4" s="1206"/>
      <c r="J4" s="1207"/>
    </row>
    <row r="5" spans="1:10">
      <c r="A5" s="1124" t="s">
        <v>59</v>
      </c>
      <c r="B5" s="1208">
        <v>3555699.1501814206</v>
      </c>
      <c r="C5" s="1208">
        <v>1331211.5494713366</v>
      </c>
      <c r="D5" s="1209">
        <f>B5+C5</f>
        <v>4886910.6996527575</v>
      </c>
      <c r="E5" s="1208">
        <v>2061712.3599999959</v>
      </c>
      <c r="F5" s="1208">
        <v>72283.700000000012</v>
      </c>
      <c r="G5" s="1209">
        <f>E5+F5</f>
        <v>2133996.0599999959</v>
      </c>
      <c r="H5" s="1210">
        <f>E5/B5</f>
        <v>0.57983318411367912</v>
      </c>
      <c r="I5" s="1210">
        <f>F5/C5</f>
        <v>5.4299183348210885E-2</v>
      </c>
      <c r="J5" s="1210">
        <f>G5/D5</f>
        <v>0.43667588608722241</v>
      </c>
    </row>
    <row r="6" spans="1:10">
      <c r="A6" s="1124" t="s">
        <v>43</v>
      </c>
      <c r="B6" s="1208">
        <v>63721.445970463297</v>
      </c>
      <c r="C6" s="1208">
        <v>2060310.7012921062</v>
      </c>
      <c r="D6" s="1209">
        <f t="shared" ref="D6:D16" si="0">B6+C6</f>
        <v>2124032.1472625695</v>
      </c>
      <c r="E6" s="1208">
        <v>40605.539601697812</v>
      </c>
      <c r="F6" s="1208">
        <v>1312912.3004548957</v>
      </c>
      <c r="G6" s="1209">
        <f t="shared" ref="G6:G13" si="1">E6+F6</f>
        <v>1353517.8400565935</v>
      </c>
      <c r="H6" s="1210">
        <f t="shared" ref="H6:J16" si="2">E6/B6</f>
        <v>0.63723506243909833</v>
      </c>
      <c r="I6" s="1210">
        <f t="shared" si="2"/>
        <v>0.63723995591126814</v>
      </c>
      <c r="J6" s="1210">
        <f t="shared" si="2"/>
        <v>0.63723980910599365</v>
      </c>
    </row>
    <row r="7" spans="1:10">
      <c r="A7" s="1124" t="s">
        <v>44</v>
      </c>
      <c r="B7" s="1208">
        <v>1917114.1634235433</v>
      </c>
      <c r="C7" s="1208">
        <v>2966932.5585764567</v>
      </c>
      <c r="D7" s="1209">
        <f t="shared" si="0"/>
        <v>4884046.7220000001</v>
      </c>
      <c r="E7" s="1208">
        <v>1837563.1208596935</v>
      </c>
      <c r="F7" s="1208">
        <v>2435840.5564884306</v>
      </c>
      <c r="G7" s="1209">
        <f t="shared" si="1"/>
        <v>4273403.6773481239</v>
      </c>
      <c r="H7" s="1220">
        <f t="shared" si="2"/>
        <v>0.95850479638531849</v>
      </c>
      <c r="I7" s="1220">
        <f t="shared" si="2"/>
        <v>0.82099626749087762</v>
      </c>
      <c r="J7" s="1220">
        <f t="shared" si="2"/>
        <v>0.87497190763936428</v>
      </c>
    </row>
    <row r="8" spans="1:10">
      <c r="A8" s="1221" t="s">
        <v>60</v>
      </c>
      <c r="B8" s="1208">
        <v>424438.31999999995</v>
      </c>
      <c r="C8" s="1208">
        <v>3701892.1199999992</v>
      </c>
      <c r="D8" s="1209">
        <f t="shared" si="0"/>
        <v>4126330.439999999</v>
      </c>
      <c r="E8" s="1208">
        <v>194260.88520095649</v>
      </c>
      <c r="F8" s="1208">
        <v>2024936.6543583598</v>
      </c>
      <c r="G8" s="1209">
        <f t="shared" si="1"/>
        <v>2219197.5395593164</v>
      </c>
      <c r="H8" s="1220">
        <f t="shared" si="2"/>
        <v>0.45768931796958512</v>
      </c>
      <c r="I8" s="1220">
        <f t="shared" si="2"/>
        <v>0.54700044969391493</v>
      </c>
      <c r="J8" s="1220">
        <f t="shared" si="2"/>
        <v>0.53781382073688622</v>
      </c>
    </row>
    <row r="9" spans="1:10">
      <c r="A9" s="1124" t="s">
        <v>46</v>
      </c>
      <c r="B9" s="1208">
        <v>13490.71492589349</v>
      </c>
      <c r="C9" s="1208">
        <v>556995.28507410665</v>
      </c>
      <c r="D9" s="1209">
        <f t="shared" si="0"/>
        <v>570486.00000000012</v>
      </c>
      <c r="E9" s="1208">
        <v>0</v>
      </c>
      <c r="F9" s="1208">
        <v>201500.52356561893</v>
      </c>
      <c r="G9" s="1209">
        <f t="shared" si="1"/>
        <v>201500.52356561893</v>
      </c>
      <c r="H9" s="1210">
        <f t="shared" si="2"/>
        <v>0</v>
      </c>
      <c r="I9" s="1210">
        <f t="shared" si="2"/>
        <v>0.36176342774393477</v>
      </c>
      <c r="J9" s="1210">
        <f t="shared" si="2"/>
        <v>0.35320853371619793</v>
      </c>
    </row>
    <row r="10" spans="1:10">
      <c r="A10" s="1124" t="s">
        <v>47</v>
      </c>
      <c r="B10" s="1208">
        <v>2977421.4915280854</v>
      </c>
      <c r="C10" s="1208">
        <v>0</v>
      </c>
      <c r="D10" s="1209">
        <f t="shared" si="0"/>
        <v>2977421.4915280854</v>
      </c>
      <c r="E10" s="1208">
        <v>4335511.9746632241</v>
      </c>
      <c r="F10" s="1208">
        <v>0</v>
      </c>
      <c r="G10" s="1209">
        <f t="shared" si="1"/>
        <v>4335511.9746632241</v>
      </c>
      <c r="H10" s="1210">
        <f t="shared" si="2"/>
        <v>1.4561297374252959</v>
      </c>
      <c r="I10" s="1222">
        <v>0</v>
      </c>
      <c r="J10" s="1210">
        <f t="shared" si="2"/>
        <v>1.4561297374252959</v>
      </c>
    </row>
    <row r="11" spans="1:10">
      <c r="A11" s="1124" t="s">
        <v>61</v>
      </c>
      <c r="B11" s="1208">
        <v>1576004.55</v>
      </c>
      <c r="C11" s="1208">
        <v>0</v>
      </c>
      <c r="D11" s="1209">
        <f t="shared" si="0"/>
        <v>1576004.55</v>
      </c>
      <c r="E11" s="1208">
        <v>499383.30049970234</v>
      </c>
      <c r="F11" s="1208">
        <v>0</v>
      </c>
      <c r="G11" s="1209">
        <f>E11+F11</f>
        <v>499383.30049970234</v>
      </c>
      <c r="H11" s="1210">
        <f t="shared" si="2"/>
        <v>0.31686666164745675</v>
      </c>
      <c r="I11" s="1223">
        <v>0</v>
      </c>
      <c r="J11" s="1210">
        <f t="shared" si="2"/>
        <v>0.31686666164745675</v>
      </c>
    </row>
    <row r="12" spans="1:10">
      <c r="A12" s="1124" t="s">
        <v>49</v>
      </c>
      <c r="B12" s="1208">
        <v>2150144.9550000001</v>
      </c>
      <c r="C12" s="1208">
        <v>2150144.9550000001</v>
      </c>
      <c r="D12" s="1209">
        <f t="shared" si="0"/>
        <v>4300289.91</v>
      </c>
      <c r="E12" s="1208">
        <v>1632957.9063325988</v>
      </c>
      <c r="F12" s="1208">
        <v>1632957.866332599</v>
      </c>
      <c r="G12" s="1209">
        <f>E12+F12</f>
        <v>3265915.772665198</v>
      </c>
      <c r="H12" s="1210">
        <f t="shared" si="2"/>
        <v>0.75946410149477517</v>
      </c>
      <c r="I12" s="1210">
        <f t="shared" si="2"/>
        <v>0.75946408289137834</v>
      </c>
      <c r="J12" s="1210">
        <f t="shared" si="2"/>
        <v>0.75946409219307676</v>
      </c>
    </row>
    <row r="13" spans="1:10">
      <c r="A13" s="1124" t="s">
        <v>50</v>
      </c>
      <c r="B13" s="1208">
        <v>330756.59909184871</v>
      </c>
      <c r="C13" s="1208">
        <v>330756.59909184871</v>
      </c>
      <c r="D13" s="1209">
        <f t="shared" si="0"/>
        <v>661513.19818369742</v>
      </c>
      <c r="E13" s="1208">
        <v>282212.65018818201</v>
      </c>
      <c r="F13" s="1208">
        <v>282212.02018818201</v>
      </c>
      <c r="G13" s="1209">
        <f t="shared" si="1"/>
        <v>564424.67037636403</v>
      </c>
      <c r="H13" s="1210">
        <f t="shared" si="2"/>
        <v>0.85323361941393527</v>
      </c>
      <c r="I13" s="1210">
        <f t="shared" si="2"/>
        <v>0.85323171469003334</v>
      </c>
      <c r="J13" s="1210">
        <f t="shared" si="2"/>
        <v>0.85323266705198431</v>
      </c>
    </row>
    <row r="14" spans="1:10">
      <c r="A14" s="1124"/>
      <c r="B14" s="1209"/>
      <c r="C14" s="1209"/>
      <c r="D14" s="1209"/>
      <c r="E14" s="1208">
        <v>0</v>
      </c>
      <c r="F14" s="1208">
        <v>0</v>
      </c>
      <c r="G14" s="1209"/>
      <c r="H14" s="1223"/>
      <c r="I14" s="1223"/>
      <c r="J14" s="1223"/>
    </row>
    <row r="15" spans="1:10">
      <c r="A15" s="964"/>
      <c r="B15" s="1212"/>
      <c r="C15" s="1212"/>
      <c r="D15" s="1209"/>
      <c r="E15" s="1208">
        <v>0</v>
      </c>
      <c r="F15" s="1208">
        <v>0</v>
      </c>
      <c r="G15" s="1209"/>
      <c r="H15" s="1223"/>
      <c r="I15" s="1223"/>
      <c r="J15" s="1223"/>
    </row>
    <row r="16" spans="1:10">
      <c r="A16" s="1215" t="s">
        <v>62</v>
      </c>
      <c r="B16" s="1216">
        <f>SUM(B5:B15)</f>
        <v>13008791.390121255</v>
      </c>
      <c r="C16" s="1216">
        <f>SUM(C5:C15)</f>
        <v>13098243.768505855</v>
      </c>
      <c r="D16" s="1216">
        <f t="shared" si="0"/>
        <v>26107035.158627108</v>
      </c>
      <c r="E16" s="1216">
        <f>SUM(E5:E15)</f>
        <v>10884207.737346049</v>
      </c>
      <c r="F16" s="1216">
        <f>SUM(F5:F15)</f>
        <v>7962643.6213880861</v>
      </c>
      <c r="G16" s="1216">
        <f t="shared" ref="G16" si="3">E16+F16</f>
        <v>18846851.358734135</v>
      </c>
      <c r="H16" s="1217">
        <f t="shared" si="2"/>
        <v>0.83668093452643166</v>
      </c>
      <c r="I16" s="1217">
        <f t="shared" si="2"/>
        <v>0.60791689039517716</v>
      </c>
      <c r="J16" s="1217">
        <f t="shared" si="2"/>
        <v>0.72190699726032137</v>
      </c>
    </row>
    <row r="17" spans="1:10">
      <c r="A17" s="936"/>
      <c r="B17" s="936"/>
      <c r="C17" s="936"/>
      <c r="D17" s="936"/>
      <c r="E17" s="936"/>
      <c r="F17" s="936"/>
      <c r="G17" s="936"/>
      <c r="H17" s="936"/>
      <c r="I17" s="936"/>
      <c r="J17" s="936"/>
    </row>
    <row r="18" spans="1:10">
      <c r="A18" s="1224" t="s">
        <v>63</v>
      </c>
      <c r="B18" s="1209">
        <v>239416.95</v>
      </c>
      <c r="C18" s="1209">
        <v>239416.95</v>
      </c>
      <c r="D18" s="1209">
        <f t="shared" ref="D18:D26" si="4">B18+C18</f>
        <v>478833.9</v>
      </c>
      <c r="E18" s="1208">
        <v>0</v>
      </c>
      <c r="F18" s="1208">
        <v>0</v>
      </c>
      <c r="G18" s="1209">
        <f t="shared" ref="G18:G26" si="5">E18+F18</f>
        <v>0</v>
      </c>
      <c r="H18" s="1223">
        <v>0</v>
      </c>
      <c r="I18" s="1223">
        <v>0</v>
      </c>
      <c r="J18" s="1223">
        <v>0</v>
      </c>
    </row>
    <row r="19" spans="1:10">
      <c r="A19" s="1124" t="s">
        <v>64</v>
      </c>
      <c r="B19" s="1208">
        <v>86706.986999999994</v>
      </c>
      <c r="C19" s="1208">
        <v>86706.986999999994</v>
      </c>
      <c r="D19" s="1209">
        <f t="shared" si="4"/>
        <v>173413.97399999999</v>
      </c>
      <c r="E19" s="1208">
        <v>59225.86</v>
      </c>
      <c r="F19" s="1208">
        <v>59225.62</v>
      </c>
      <c r="G19" s="1209">
        <f t="shared" si="5"/>
        <v>118451.48000000001</v>
      </c>
      <c r="H19" s="1220">
        <f t="shared" ref="H19:J26" si="6">E19/B19</f>
        <v>0.68305752568705913</v>
      </c>
      <c r="I19" s="1220">
        <f t="shared" si="6"/>
        <v>0.6830547577440329</v>
      </c>
      <c r="J19" s="1220">
        <f t="shared" si="6"/>
        <v>0.68305614171554607</v>
      </c>
    </row>
    <row r="20" spans="1:10">
      <c r="A20" s="1124" t="s">
        <v>65</v>
      </c>
      <c r="B20" s="1208">
        <v>600000</v>
      </c>
      <c r="C20" s="1208">
        <v>600000</v>
      </c>
      <c r="D20" s="1209">
        <f t="shared" si="4"/>
        <v>1200000</v>
      </c>
      <c r="E20" s="1208">
        <v>584810.11499999999</v>
      </c>
      <c r="F20" s="1208">
        <v>584810.02500000002</v>
      </c>
      <c r="G20" s="1209">
        <f t="shared" si="5"/>
        <v>1169620.1400000001</v>
      </c>
      <c r="H20" s="1210">
        <f t="shared" si="6"/>
        <v>0.974683525</v>
      </c>
      <c r="I20" s="1210">
        <f t="shared" si="6"/>
        <v>0.97468337500000002</v>
      </c>
      <c r="J20" s="1210">
        <f t="shared" si="6"/>
        <v>0.97468345000000012</v>
      </c>
    </row>
    <row r="21" spans="1:10" ht="25.5">
      <c r="A21" s="1213" t="s">
        <v>66</v>
      </c>
      <c r="B21" s="1208">
        <v>0</v>
      </c>
      <c r="C21" s="1208">
        <v>0</v>
      </c>
      <c r="D21" s="1209">
        <f t="shared" si="4"/>
        <v>0</v>
      </c>
      <c r="E21" s="1208">
        <v>0</v>
      </c>
      <c r="F21" s="1208">
        <v>0</v>
      </c>
      <c r="G21" s="1209">
        <f t="shared" si="5"/>
        <v>0</v>
      </c>
      <c r="H21" s="1223">
        <v>0</v>
      </c>
      <c r="I21" s="1223">
        <v>0</v>
      </c>
      <c r="J21" s="1223">
        <v>0</v>
      </c>
    </row>
    <row r="22" spans="1:10">
      <c r="A22" s="1225" t="s">
        <v>67</v>
      </c>
      <c r="B22" s="1208">
        <v>17083</v>
      </c>
      <c r="C22" s="1208">
        <v>17083</v>
      </c>
      <c r="D22" s="1209">
        <f t="shared" si="4"/>
        <v>34166</v>
      </c>
      <c r="E22" s="1208">
        <v>21455.329999999998</v>
      </c>
      <c r="F22" s="1208">
        <v>21455.71</v>
      </c>
      <c r="G22" s="1209">
        <f t="shared" si="5"/>
        <v>42911.039999999994</v>
      </c>
      <c r="H22" s="1210">
        <f t="shared" si="6"/>
        <v>1.2559462623660949</v>
      </c>
      <c r="I22" s="1210">
        <f t="shared" si="6"/>
        <v>1.2559685067025697</v>
      </c>
      <c r="J22" s="1210">
        <f t="shared" si="6"/>
        <v>1.2559573845343321</v>
      </c>
    </row>
    <row r="23" spans="1:10">
      <c r="A23" s="1124" t="s">
        <v>68</v>
      </c>
      <c r="B23" s="1208">
        <v>136981.92000000001</v>
      </c>
      <c r="C23" s="1208">
        <v>136981.92000000001</v>
      </c>
      <c r="D23" s="1209">
        <f t="shared" si="4"/>
        <v>273963.84000000003</v>
      </c>
      <c r="E23" s="1208">
        <v>110607.46999999999</v>
      </c>
      <c r="F23" s="1208">
        <v>110607.17</v>
      </c>
      <c r="G23" s="1209">
        <f t="shared" si="5"/>
        <v>221214.63999999998</v>
      </c>
      <c r="H23" s="1210">
        <f t="shared" si="6"/>
        <v>0.80746035681205208</v>
      </c>
      <c r="I23" s="1210">
        <f t="shared" si="6"/>
        <v>0.80745816674200499</v>
      </c>
      <c r="J23" s="1210">
        <f t="shared" si="6"/>
        <v>0.80745926177702854</v>
      </c>
    </row>
    <row r="24" spans="1:10">
      <c r="A24" s="1124" t="s">
        <v>69</v>
      </c>
      <c r="B24" s="1208">
        <v>1315456.5</v>
      </c>
      <c r="C24" s="1208">
        <v>1315456.5</v>
      </c>
      <c r="D24" s="1209">
        <f t="shared" si="4"/>
        <v>2630913</v>
      </c>
      <c r="E24" s="1208">
        <v>1183368.9749999999</v>
      </c>
      <c r="F24" s="1208">
        <v>1183369.595</v>
      </c>
      <c r="G24" s="1209">
        <f t="shared" si="5"/>
        <v>2366738.5699999998</v>
      </c>
      <c r="H24" s="1210">
        <f t="shared" si="6"/>
        <v>0.89958807075718572</v>
      </c>
      <c r="I24" s="1210">
        <f t="shared" si="6"/>
        <v>0.89958854207645789</v>
      </c>
      <c r="J24" s="1210">
        <f t="shared" si="6"/>
        <v>0.89958830641682175</v>
      </c>
    </row>
    <row r="25" spans="1:10">
      <c r="A25" s="964" t="s">
        <v>70</v>
      </c>
      <c r="B25" s="1208">
        <v>22950</v>
      </c>
      <c r="C25" s="1208">
        <v>22950</v>
      </c>
      <c r="D25" s="1209">
        <f t="shared" si="4"/>
        <v>45900</v>
      </c>
      <c r="E25" s="1208">
        <v>7370.35</v>
      </c>
      <c r="F25" s="1208">
        <v>7370.3</v>
      </c>
      <c r="G25" s="1209">
        <f t="shared" si="5"/>
        <v>14740.650000000001</v>
      </c>
      <c r="H25" s="1210">
        <f t="shared" si="6"/>
        <v>0.32114814814814818</v>
      </c>
      <c r="I25" s="1210">
        <f t="shared" si="6"/>
        <v>0.32114596949891067</v>
      </c>
      <c r="J25" s="1210">
        <f t="shared" si="6"/>
        <v>0.32114705882352945</v>
      </c>
    </row>
    <row r="26" spans="1:10" ht="25.5">
      <c r="A26" s="914" t="s">
        <v>71</v>
      </c>
      <c r="B26" s="1208">
        <v>343847.5</v>
      </c>
      <c r="C26" s="1208">
        <v>343847.5</v>
      </c>
      <c r="D26" s="1209">
        <f t="shared" si="4"/>
        <v>687695</v>
      </c>
      <c r="E26" s="1208">
        <v>0</v>
      </c>
      <c r="F26" s="1208">
        <v>0</v>
      </c>
      <c r="G26" s="1209">
        <f t="shared" si="5"/>
        <v>0</v>
      </c>
      <c r="H26" s="1210">
        <f t="shared" si="6"/>
        <v>0</v>
      </c>
      <c r="I26" s="1210">
        <f t="shared" si="6"/>
        <v>0</v>
      </c>
      <c r="J26" s="1210">
        <f t="shared" si="6"/>
        <v>0</v>
      </c>
    </row>
    <row r="27" spans="1:10">
      <c r="A27" s="936"/>
      <c r="B27" s="936"/>
      <c r="C27" s="936"/>
      <c r="D27" s="936"/>
      <c r="E27" s="936"/>
      <c r="F27" s="936"/>
      <c r="G27" s="936"/>
      <c r="H27" s="936"/>
      <c r="I27" s="936"/>
      <c r="J27" s="936"/>
    </row>
    <row r="28" spans="1:10">
      <c r="A28" s="709" t="s">
        <v>72</v>
      </c>
      <c r="B28" s="1226">
        <f>B16+SUM(B18:B26)</f>
        <v>15771234.247121256</v>
      </c>
      <c r="C28" s="1226">
        <f>C16+SUM(C18:C26)</f>
        <v>15860686.625505853</v>
      </c>
      <c r="D28" s="1226">
        <f>B28+C28</f>
        <v>31631920.872627109</v>
      </c>
      <c r="E28" s="1226">
        <f>E16+SUM(E18:E26)</f>
        <v>12851045.837346049</v>
      </c>
      <c r="F28" s="1226">
        <f>F16+SUM(F18:F26)</f>
        <v>9929482.041388087</v>
      </c>
      <c r="G28" s="1226">
        <f>E28+F28</f>
        <v>22780527.878734134</v>
      </c>
      <c r="H28" s="1217">
        <f t="shared" ref="H28:J28" si="7">E28/B28</f>
        <v>0.81484084479258601</v>
      </c>
      <c r="I28" s="1217">
        <f t="shared" si="7"/>
        <v>0.62604364337041429</v>
      </c>
      <c r="J28" s="1217">
        <f t="shared" si="7"/>
        <v>0.7201752928778794</v>
      </c>
    </row>
    <row r="29" spans="1:10">
      <c r="A29" s="1286" t="s">
        <v>73</v>
      </c>
      <c r="B29" s="1287"/>
      <c r="C29" s="1287"/>
      <c r="D29" s="1287"/>
      <c r="E29" s="1287"/>
      <c r="F29" s="1287"/>
      <c r="G29" s="1287"/>
      <c r="H29" s="1287"/>
      <c r="I29" s="1287"/>
      <c r="J29" s="1288"/>
    </row>
    <row r="30" spans="1:10">
      <c r="A30" s="721" t="s">
        <v>74</v>
      </c>
      <c r="B30" s="936"/>
      <c r="C30" s="936"/>
      <c r="D30" s="936"/>
      <c r="E30" s="1154">
        <v>492362.36000000004</v>
      </c>
      <c r="F30" s="1154">
        <v>478308.93</v>
      </c>
      <c r="G30" s="1154">
        <f t="shared" ref="G30" si="8">E30+F30</f>
        <v>970671.29</v>
      </c>
      <c r="H30" s="936"/>
      <c r="I30" s="936"/>
      <c r="J30" s="936"/>
    </row>
    <row r="31" spans="1:10">
      <c r="A31" s="753" t="s">
        <v>75</v>
      </c>
      <c r="B31" s="936"/>
      <c r="C31" s="1208">
        <v>305000</v>
      </c>
      <c r="D31" s="1227">
        <f>C31</f>
        <v>305000</v>
      </c>
      <c r="E31" s="936"/>
      <c r="F31" s="896">
        <v>174179.87</v>
      </c>
      <c r="G31" s="1154">
        <f>F31</f>
        <v>174179.87</v>
      </c>
      <c r="H31" s="936"/>
      <c r="I31" s="1210">
        <f>F31/C31</f>
        <v>0.57108154098360653</v>
      </c>
      <c r="J31" s="1210">
        <f>G31/D31</f>
        <v>0.57108154098360653</v>
      </c>
    </row>
    <row r="32" spans="1:10" ht="15">
      <c r="A32" s="1228"/>
      <c r="B32" s="1228"/>
      <c r="C32" s="1228"/>
      <c r="D32" s="1228"/>
      <c r="E32" s="1228"/>
      <c r="F32" s="1228"/>
      <c r="G32" s="1229"/>
      <c r="H32" s="1230"/>
      <c r="I32" s="1230"/>
      <c r="J32" s="1230"/>
    </row>
    <row r="33" spans="1:10" ht="24.75" customHeight="1">
      <c r="A33" s="1289" t="s">
        <v>76</v>
      </c>
      <c r="B33" s="1290"/>
      <c r="C33" s="1290"/>
      <c r="D33" s="1290"/>
      <c r="E33" s="1291"/>
      <c r="F33" s="1291"/>
      <c r="G33" s="1291"/>
      <c r="H33" s="1291"/>
      <c r="I33" s="1291"/>
      <c r="J33" s="1291"/>
    </row>
    <row r="34" spans="1:10" ht="12" customHeight="1">
      <c r="A34" s="1289" t="s">
        <v>77</v>
      </c>
      <c r="B34" s="1289"/>
      <c r="C34" s="1289"/>
      <c r="D34" s="1289"/>
      <c r="E34" s="1289"/>
      <c r="F34" s="1289"/>
      <c r="G34" s="1289"/>
      <c r="H34" s="1289"/>
      <c r="I34" s="1289"/>
      <c r="J34" s="1289"/>
    </row>
    <row r="35" spans="1:10">
      <c r="A35" s="1292" t="s">
        <v>78</v>
      </c>
      <c r="B35" s="1292"/>
      <c r="C35" s="1292"/>
      <c r="D35" s="1292"/>
      <c r="E35" s="1292"/>
      <c r="F35" s="1292"/>
      <c r="G35" s="1292"/>
      <c r="H35" s="1292"/>
      <c r="I35" s="1292"/>
      <c r="J35" s="1292"/>
    </row>
    <row r="36" spans="1:10">
      <c r="A36" s="1283" t="s">
        <v>79</v>
      </c>
      <c r="B36" s="1283"/>
      <c r="C36" s="1283"/>
      <c r="D36" s="1283"/>
      <c r="E36" s="1283"/>
      <c r="F36" s="1283"/>
      <c r="G36" s="1283"/>
      <c r="H36" s="1283"/>
      <c r="I36" s="1283"/>
      <c r="J36" s="1283"/>
    </row>
  </sheetData>
  <mergeCells count="6">
    <mergeCell ref="A36:J36"/>
    <mergeCell ref="A1:J1"/>
    <mergeCell ref="A29:J29"/>
    <mergeCell ref="A33:J33"/>
    <mergeCell ref="A34:J34"/>
    <mergeCell ref="A35:J35"/>
  </mergeCells>
  <printOptions horizontalCentered="1" verticalCentered="1" headings="1" gridLines="1"/>
  <pageMargins left="0.25" right="0.25" top="0.5" bottom="0.5" header="0.3" footer="0.3"/>
  <pageSetup scale="97"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J19"/>
  <sheetViews>
    <sheetView workbookViewId="0">
      <selection sqref="A1:J1"/>
    </sheetView>
  </sheetViews>
  <sheetFormatPr defaultRowHeight="12.75"/>
  <cols>
    <col min="1" max="1" width="36" bestFit="1" customWidth="1"/>
    <col min="2" max="4" width="11.28515625" bestFit="1" customWidth="1"/>
    <col min="7" max="7" width="9.7109375" bestFit="1" customWidth="1"/>
  </cols>
  <sheetData>
    <row r="1" spans="1:10" ht="75.400000000000006" customHeight="1">
      <c r="A1" s="1284" t="s">
        <v>80</v>
      </c>
      <c r="B1" s="1284"/>
      <c r="C1" s="1284"/>
      <c r="D1" s="1284"/>
      <c r="E1" s="1284"/>
      <c r="F1" s="1284"/>
      <c r="G1" s="1284"/>
      <c r="H1" s="1284"/>
      <c r="I1" s="1284"/>
      <c r="J1" s="1285"/>
    </row>
    <row r="2" spans="1:10" ht="32.65" customHeight="1">
      <c r="A2" s="1198"/>
      <c r="B2" s="1199" t="s">
        <v>51</v>
      </c>
      <c r="C2" s="1199"/>
      <c r="D2" s="1199"/>
      <c r="E2" s="1199" t="s">
        <v>52</v>
      </c>
      <c r="F2" s="1199"/>
      <c r="G2" s="1199"/>
      <c r="H2" s="1200" t="s">
        <v>53</v>
      </c>
      <c r="I2" s="1201"/>
      <c r="J2" s="1202"/>
    </row>
    <row r="3" spans="1:10" ht="21.4" customHeight="1">
      <c r="A3" s="936" t="s">
        <v>54</v>
      </c>
      <c r="B3" s="1203" t="s">
        <v>55</v>
      </c>
      <c r="C3" s="1203" t="s">
        <v>56</v>
      </c>
      <c r="D3" s="1203" t="s">
        <v>57</v>
      </c>
      <c r="E3" s="1203" t="s">
        <v>55</v>
      </c>
      <c r="F3" s="1203" t="s">
        <v>56</v>
      </c>
      <c r="G3" s="1203" t="s">
        <v>57</v>
      </c>
      <c r="H3" s="1203" t="s">
        <v>55</v>
      </c>
      <c r="I3" s="1203" t="s">
        <v>56</v>
      </c>
      <c r="J3" s="1203" t="s">
        <v>57</v>
      </c>
    </row>
    <row r="4" spans="1:10" ht="22.9" customHeight="1">
      <c r="A4" s="1204" t="s">
        <v>58</v>
      </c>
      <c r="B4" s="1205"/>
      <c r="C4" s="1206"/>
      <c r="D4" s="1206"/>
      <c r="E4" s="1206"/>
      <c r="F4" s="1206"/>
      <c r="G4" s="1206"/>
      <c r="H4" s="1206"/>
      <c r="I4" s="1206"/>
      <c r="J4" s="1207"/>
    </row>
    <row r="5" spans="1:10">
      <c r="A5" s="1124"/>
      <c r="B5" s="1208"/>
      <c r="C5" s="1208"/>
      <c r="D5" s="1209"/>
      <c r="E5" s="1208"/>
      <c r="F5" s="1208"/>
      <c r="G5" s="1209"/>
      <c r="H5" s="1210"/>
      <c r="I5" s="1210"/>
      <c r="J5" s="1211"/>
    </row>
    <row r="6" spans="1:10">
      <c r="A6" s="1124" t="s">
        <v>81</v>
      </c>
      <c r="B6" s="1208">
        <v>415000</v>
      </c>
      <c r="C6" s="1208">
        <v>415000</v>
      </c>
      <c r="D6" s="1209">
        <f t="shared" ref="D6:D14" si="0">B6+C6</f>
        <v>830000</v>
      </c>
      <c r="E6" s="1208">
        <v>30636.42</v>
      </c>
      <c r="F6" s="1208">
        <v>30636.53</v>
      </c>
      <c r="G6" s="1209">
        <f t="shared" ref="G6:G14" si="1">E6+F6</f>
        <v>61272.95</v>
      </c>
      <c r="H6" s="1210">
        <f t="shared" ref="H6:J14" si="2">E6/B6</f>
        <v>7.3822698795180719E-2</v>
      </c>
      <c r="I6" s="1210">
        <f t="shared" si="2"/>
        <v>7.3822963855421683E-2</v>
      </c>
      <c r="J6" s="1211">
        <f t="shared" si="2"/>
        <v>7.3822831325301208E-2</v>
      </c>
    </row>
    <row r="7" spans="1:10">
      <c r="A7" s="1124" t="s">
        <v>50</v>
      </c>
      <c r="B7" s="1208">
        <v>168628</v>
      </c>
      <c r="C7" s="1208">
        <v>168628</v>
      </c>
      <c r="D7" s="1209">
        <f t="shared" si="0"/>
        <v>337256</v>
      </c>
      <c r="E7" s="1208">
        <v>17747.07</v>
      </c>
      <c r="F7" s="1208">
        <v>17747.080000000002</v>
      </c>
      <c r="G7" s="1209">
        <f>E7+F7</f>
        <v>35494.15</v>
      </c>
      <c r="H7" s="1210">
        <f t="shared" si="2"/>
        <v>0.10524390967099177</v>
      </c>
      <c r="I7" s="1210">
        <f t="shared" si="2"/>
        <v>0.10524396897312428</v>
      </c>
      <c r="J7" s="1211">
        <f t="shared" si="2"/>
        <v>0.10524393932205803</v>
      </c>
    </row>
    <row r="8" spans="1:10">
      <c r="A8" s="1124" t="s">
        <v>82</v>
      </c>
      <c r="B8" s="1209">
        <v>241215.5</v>
      </c>
      <c r="C8" s="1209">
        <v>241215.5</v>
      </c>
      <c r="D8" s="1209">
        <f t="shared" si="0"/>
        <v>482431</v>
      </c>
      <c r="E8" s="1208">
        <v>0</v>
      </c>
      <c r="F8" s="1208">
        <v>0</v>
      </c>
      <c r="G8" s="1209">
        <f t="shared" si="1"/>
        <v>0</v>
      </c>
      <c r="H8" s="1210">
        <f t="shared" si="2"/>
        <v>0</v>
      </c>
      <c r="I8" s="1210">
        <f t="shared" si="2"/>
        <v>0</v>
      </c>
      <c r="J8" s="1211">
        <f t="shared" si="2"/>
        <v>0</v>
      </c>
    </row>
    <row r="9" spans="1:10">
      <c r="A9" s="1124" t="s">
        <v>83</v>
      </c>
      <c r="B9" s="1212">
        <v>150000</v>
      </c>
      <c r="C9" s="1212">
        <v>150000</v>
      </c>
      <c r="D9" s="1209">
        <f t="shared" si="0"/>
        <v>300000</v>
      </c>
      <c r="E9" s="1208">
        <v>5537.89</v>
      </c>
      <c r="F9" s="1208">
        <v>5537.91</v>
      </c>
      <c r="G9" s="1209">
        <f t="shared" si="1"/>
        <v>11075.8</v>
      </c>
      <c r="H9" s="1210">
        <f t="shared" si="2"/>
        <v>3.6919266666666666E-2</v>
      </c>
      <c r="I9" s="1210">
        <f t="shared" si="2"/>
        <v>3.6919399999999998E-2</v>
      </c>
      <c r="J9" s="1211">
        <f t="shared" si="2"/>
        <v>3.6919333333333332E-2</v>
      </c>
    </row>
    <row r="10" spans="1:10">
      <c r="A10" s="1213" t="s">
        <v>84</v>
      </c>
      <c r="B10" s="1212">
        <v>30625</v>
      </c>
      <c r="C10" s="1212">
        <v>30625</v>
      </c>
      <c r="D10" s="1209">
        <f t="shared" si="0"/>
        <v>61250</v>
      </c>
      <c r="E10" s="1208">
        <v>0</v>
      </c>
      <c r="F10" s="1208">
        <v>0</v>
      </c>
      <c r="G10" s="1209">
        <f t="shared" si="1"/>
        <v>0</v>
      </c>
      <c r="H10" s="1210">
        <f t="shared" si="2"/>
        <v>0</v>
      </c>
      <c r="I10" s="1210">
        <f t="shared" si="2"/>
        <v>0</v>
      </c>
      <c r="J10" s="1211">
        <f t="shared" si="2"/>
        <v>0</v>
      </c>
    </row>
    <row r="11" spans="1:10">
      <c r="A11" s="1124" t="s">
        <v>68</v>
      </c>
      <c r="B11" s="1212">
        <v>0</v>
      </c>
      <c r="C11" s="1212">
        <v>0</v>
      </c>
      <c r="D11" s="1209">
        <f t="shared" si="0"/>
        <v>0</v>
      </c>
      <c r="E11" s="1208">
        <v>0</v>
      </c>
      <c r="F11" s="1208">
        <v>0</v>
      </c>
      <c r="G11" s="1209">
        <f t="shared" si="1"/>
        <v>0</v>
      </c>
      <c r="H11" s="1210">
        <v>0</v>
      </c>
      <c r="I11" s="1210">
        <v>0</v>
      </c>
      <c r="J11" s="1211">
        <v>0</v>
      </c>
    </row>
    <row r="12" spans="1:10">
      <c r="A12" s="1124" t="s">
        <v>69</v>
      </c>
      <c r="B12" s="1212">
        <v>50682.5</v>
      </c>
      <c r="C12" s="1212">
        <v>50682.5</v>
      </c>
      <c r="D12" s="1209">
        <f t="shared" si="0"/>
        <v>101365</v>
      </c>
      <c r="E12" s="1208">
        <v>3905.53</v>
      </c>
      <c r="F12" s="1208">
        <v>3905.76</v>
      </c>
      <c r="G12" s="1209">
        <f t="shared" si="1"/>
        <v>7811.2900000000009</v>
      </c>
      <c r="H12" s="1210">
        <f t="shared" si="2"/>
        <v>7.7058748088590742E-2</v>
      </c>
      <c r="I12" s="1210">
        <f t="shared" si="2"/>
        <v>7.7063286144132589E-2</v>
      </c>
      <c r="J12" s="1211">
        <f t="shared" si="2"/>
        <v>7.7061017116361666E-2</v>
      </c>
    </row>
    <row r="13" spans="1:10">
      <c r="A13" s="964"/>
      <c r="B13" s="1212"/>
      <c r="C13" s="1212"/>
      <c r="D13" s="1209"/>
      <c r="E13" s="1208"/>
      <c r="F13" s="1208"/>
      <c r="G13" s="1209"/>
      <c r="H13" s="1210"/>
      <c r="I13" s="1210"/>
      <c r="J13" s="1214"/>
    </row>
    <row r="14" spans="1:10">
      <c r="A14" s="1215" t="s">
        <v>85</v>
      </c>
      <c r="B14" s="1216">
        <f>SUM(B5:B13)</f>
        <v>1056151</v>
      </c>
      <c r="C14" s="1216">
        <f>SUM(C5:C13)</f>
        <v>1056151</v>
      </c>
      <c r="D14" s="1216">
        <f t="shared" si="0"/>
        <v>2112302</v>
      </c>
      <c r="E14" s="1216">
        <f t="shared" ref="E14:F14" si="3">SUM(E5:E13)</f>
        <v>57826.909999999996</v>
      </c>
      <c r="F14" s="1216">
        <f t="shared" si="3"/>
        <v>57827.280000000006</v>
      </c>
      <c r="G14" s="1216">
        <f t="shared" si="1"/>
        <v>115654.19</v>
      </c>
      <c r="H14" s="1217">
        <f t="shared" si="2"/>
        <v>5.4752502246364389E-2</v>
      </c>
      <c r="I14" s="1217">
        <f t="shared" si="2"/>
        <v>5.475285257505793E-2</v>
      </c>
      <c r="J14" s="1218">
        <f t="shared" si="2"/>
        <v>5.4752677410711159E-2</v>
      </c>
    </row>
    <row r="15" spans="1:10">
      <c r="A15" s="936"/>
      <c r="B15" s="936"/>
      <c r="C15" s="936"/>
      <c r="D15" s="936"/>
      <c r="E15" s="936"/>
      <c r="F15" s="936"/>
      <c r="G15" s="936"/>
      <c r="H15" s="936"/>
      <c r="I15" s="936"/>
      <c r="J15" s="936"/>
    </row>
    <row r="16" spans="1:10" ht="15">
      <c r="A16" s="1293"/>
      <c r="B16" s="1294"/>
      <c r="C16" s="1294"/>
      <c r="D16" s="1294"/>
      <c r="E16" s="1294"/>
      <c r="F16" s="1294"/>
      <c r="G16" s="1294"/>
      <c r="H16" s="1294"/>
      <c r="I16" s="1294"/>
      <c r="J16" s="1219"/>
    </row>
    <row r="17" spans="1:10">
      <c r="A17" s="1295" t="s">
        <v>76</v>
      </c>
      <c r="B17" s="1296"/>
      <c r="C17" s="1296"/>
      <c r="D17" s="1296"/>
      <c r="E17" s="1291"/>
      <c r="F17" s="1291"/>
      <c r="G17" s="1291"/>
      <c r="H17" s="1291"/>
      <c r="I17" s="1291"/>
      <c r="J17" s="1291"/>
    </row>
    <row r="18" spans="1:10" ht="27" customHeight="1">
      <c r="A18" s="1297" t="s">
        <v>86</v>
      </c>
      <c r="B18" s="1297"/>
      <c r="C18" s="1297"/>
      <c r="D18" s="1297"/>
      <c r="E18" s="1297"/>
      <c r="F18" s="1297"/>
      <c r="G18" s="1297"/>
      <c r="H18" s="1297"/>
      <c r="I18" s="1297"/>
      <c r="J18" s="1297"/>
    </row>
    <row r="19" spans="1:10">
      <c r="A19" s="702"/>
      <c r="B19" s="702"/>
      <c r="C19" s="702"/>
      <c r="D19" s="702"/>
      <c r="E19" s="702"/>
      <c r="F19" s="702"/>
      <c r="G19" s="702"/>
      <c r="H19" s="702"/>
      <c r="I19" s="702"/>
      <c r="J19" s="702"/>
    </row>
  </sheetData>
  <mergeCells count="4">
    <mergeCell ref="A1:J1"/>
    <mergeCell ref="A16:I16"/>
    <mergeCell ref="A17:J17"/>
    <mergeCell ref="A18:J18"/>
  </mergeCells>
  <printOptions horizontalCentered="1" verticalCentered="1" headings="1" gridLines="1"/>
  <pageMargins left="0.25" right="0.25" top="0.5" bottom="0.5"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AG89"/>
  <sheetViews>
    <sheetView workbookViewId="0">
      <selection activeCell="A84" sqref="A84:I84"/>
    </sheetView>
  </sheetViews>
  <sheetFormatPr defaultColWidth="9.42578125" defaultRowHeight="12.75"/>
  <cols>
    <col min="1" max="1" width="44.42578125" style="12" customWidth="1"/>
    <col min="2" max="2" width="7.5703125" style="12" customWidth="1"/>
    <col min="3" max="3" width="8.5703125" style="12" customWidth="1"/>
    <col min="4" max="4" width="11.5703125" style="12" customWidth="1"/>
    <col min="5" max="5" width="9.5703125" style="12" customWidth="1"/>
    <col min="6" max="6" width="12.5703125" style="12" customWidth="1"/>
    <col min="7" max="7" width="12.7109375" style="12" bestFit="1" customWidth="1"/>
    <col min="8" max="8" width="12.5703125" style="12" customWidth="1"/>
    <col min="9" max="9" width="2.42578125" style="12" customWidth="1"/>
    <col min="10" max="11" width="9.42578125" style="12"/>
    <col min="12" max="12" width="10.5703125" style="12" bestFit="1" customWidth="1"/>
    <col min="13" max="14" width="9.42578125" style="12"/>
    <col min="15" max="15" width="12.7109375" style="12" bestFit="1" customWidth="1"/>
    <col min="16" max="16" width="12.5703125" style="12" customWidth="1"/>
    <col min="17" max="17" width="1.5703125" style="12" customWidth="1"/>
    <col min="18" max="19" width="9.42578125" style="12"/>
    <col min="20" max="20" width="10.28515625" style="12" bestFit="1" customWidth="1"/>
    <col min="21" max="22" width="9.42578125" style="12"/>
    <col min="23" max="23" width="12.28515625" style="12" bestFit="1" customWidth="1"/>
    <col min="24" max="24" width="13.42578125" style="12" customWidth="1"/>
    <col min="25" max="25" width="2.42578125" style="12" customWidth="1"/>
    <col min="26" max="30" width="9.42578125" style="12"/>
    <col min="31" max="31" width="9.5703125" style="12" customWidth="1"/>
    <col min="32" max="32" width="13.42578125" style="12" customWidth="1"/>
    <col min="33" max="16384" width="9.42578125" style="12"/>
  </cols>
  <sheetData>
    <row r="1" spans="1:33" s="10" customFormat="1" ht="15.75">
      <c r="A1" s="1298" t="s">
        <v>87</v>
      </c>
      <c r="B1" s="1298"/>
      <c r="C1" s="1298"/>
      <c r="D1" s="1298"/>
      <c r="E1" s="1298"/>
      <c r="F1" s="1298"/>
      <c r="G1" s="1298"/>
      <c r="H1" s="1298"/>
      <c r="I1" s="1298"/>
    </row>
    <row r="2" spans="1:33" s="10" customFormat="1" ht="15.6" customHeight="1">
      <c r="A2" s="1299" t="s">
        <v>88</v>
      </c>
      <c r="B2" s="1299"/>
      <c r="C2" s="1299"/>
      <c r="D2" s="1299"/>
      <c r="E2" s="1299"/>
      <c r="F2" s="1299"/>
      <c r="G2" s="1299"/>
      <c r="H2" s="1299"/>
      <c r="I2" s="1299"/>
    </row>
    <row r="3" spans="1:33" s="10" customFormat="1" ht="15.6" customHeight="1">
      <c r="A3" s="1300" t="s">
        <v>89</v>
      </c>
      <c r="B3" s="1300"/>
      <c r="C3" s="1300"/>
      <c r="D3" s="1300"/>
      <c r="E3" s="1300"/>
      <c r="F3" s="1300"/>
      <c r="G3" s="1300"/>
      <c r="H3" s="1300"/>
      <c r="I3" s="1300"/>
    </row>
    <row r="4" spans="1:33" s="10" customFormat="1" ht="15.75" thickBot="1">
      <c r="A4" s="26"/>
      <c r="B4" s="16"/>
      <c r="C4" s="16"/>
      <c r="D4" s="16"/>
      <c r="E4" s="16"/>
      <c r="F4" s="16"/>
      <c r="G4" s="16"/>
      <c r="H4" s="16"/>
      <c r="I4" s="16"/>
    </row>
    <row r="5" spans="1:33" s="10" customFormat="1" ht="19.5" thickBot="1">
      <c r="A5" s="1090"/>
      <c r="B5" s="1301" t="s">
        <v>90</v>
      </c>
      <c r="C5" s="1302"/>
      <c r="D5" s="1302"/>
      <c r="E5" s="1302"/>
      <c r="F5" s="1302"/>
      <c r="G5" s="1302"/>
      <c r="H5" s="1302"/>
      <c r="I5" s="1151"/>
      <c r="J5" s="1301" t="s">
        <v>91</v>
      </c>
      <c r="K5" s="1302"/>
      <c r="L5" s="1302"/>
      <c r="M5" s="1302"/>
      <c r="N5" s="1302"/>
      <c r="O5" s="1302"/>
      <c r="P5" s="1302"/>
      <c r="Q5" s="1151"/>
      <c r="R5" s="1301" t="s">
        <v>92</v>
      </c>
      <c r="S5" s="1302"/>
      <c r="T5" s="1302"/>
      <c r="U5" s="1302"/>
      <c r="V5" s="1302"/>
      <c r="W5" s="1302"/>
      <c r="X5" s="1302"/>
      <c r="Y5" s="1151"/>
      <c r="Z5" s="1301" t="s">
        <v>93</v>
      </c>
      <c r="AA5" s="1302"/>
      <c r="AB5" s="1302"/>
      <c r="AC5" s="1302"/>
      <c r="AD5" s="1302"/>
      <c r="AE5" s="1302"/>
      <c r="AF5" s="1306"/>
      <c r="AG5" s="702"/>
    </row>
    <row r="6" spans="1:33" s="10" customFormat="1">
      <c r="A6" s="716"/>
      <c r="B6" s="716"/>
      <c r="C6" s="1307" t="s">
        <v>94</v>
      </c>
      <c r="D6" s="1308"/>
      <c r="E6" s="1308"/>
      <c r="F6" s="1308"/>
      <c r="G6" s="1308"/>
      <c r="H6" s="1309"/>
      <c r="I6" s="1104"/>
      <c r="J6" s="716"/>
      <c r="K6" s="1307" t="s">
        <v>94</v>
      </c>
      <c r="L6" s="1308"/>
      <c r="M6" s="1308"/>
      <c r="N6" s="1308"/>
      <c r="O6" s="1308"/>
      <c r="P6" s="1309"/>
      <c r="Q6" s="1104"/>
      <c r="R6" s="716"/>
      <c r="S6" s="1307" t="s">
        <v>94</v>
      </c>
      <c r="T6" s="1308"/>
      <c r="U6" s="1308"/>
      <c r="V6" s="1308"/>
      <c r="W6" s="1308"/>
      <c r="X6" s="1309"/>
      <c r="Y6" s="1104"/>
      <c r="Z6" s="1152"/>
      <c r="AA6" s="1310" t="s">
        <v>94</v>
      </c>
      <c r="AB6" s="1311"/>
      <c r="AC6" s="1311"/>
      <c r="AD6" s="1311"/>
      <c r="AE6" s="1311"/>
      <c r="AF6" s="1312"/>
      <c r="AG6" s="702"/>
    </row>
    <row r="7" spans="1:33" s="10" customFormat="1" ht="38.25">
      <c r="A7" s="1091" t="s">
        <v>95</v>
      </c>
      <c r="B7" s="1092" t="s">
        <v>96</v>
      </c>
      <c r="C7" s="1093" t="s">
        <v>97</v>
      </c>
      <c r="D7" s="1094" t="s">
        <v>98</v>
      </c>
      <c r="E7" s="1094" t="s">
        <v>99</v>
      </c>
      <c r="F7" s="1094" t="s">
        <v>100</v>
      </c>
      <c r="G7" s="1094" t="s">
        <v>101</v>
      </c>
      <c r="H7" s="1095" t="s">
        <v>102</v>
      </c>
      <c r="I7" s="1104"/>
      <c r="J7" s="1092" t="s">
        <v>96</v>
      </c>
      <c r="K7" s="1093" t="s">
        <v>97</v>
      </c>
      <c r="L7" s="1094" t="s">
        <v>98</v>
      </c>
      <c r="M7" s="1094" t="s">
        <v>99</v>
      </c>
      <c r="N7" s="1094" t="s">
        <v>100</v>
      </c>
      <c r="O7" s="1094" t="s">
        <v>101</v>
      </c>
      <c r="P7" s="1095" t="s">
        <v>102</v>
      </c>
      <c r="Q7" s="1104"/>
      <c r="R7" s="1092" t="s">
        <v>96</v>
      </c>
      <c r="S7" s="1093" t="s">
        <v>97</v>
      </c>
      <c r="T7" s="1094" t="s">
        <v>98</v>
      </c>
      <c r="U7" s="1094" t="s">
        <v>99</v>
      </c>
      <c r="V7" s="1094" t="s">
        <v>100</v>
      </c>
      <c r="W7" s="1094" t="s">
        <v>101</v>
      </c>
      <c r="X7" s="1095" t="s">
        <v>102</v>
      </c>
      <c r="Y7" s="1104"/>
      <c r="Z7" s="1092" t="s">
        <v>96</v>
      </c>
      <c r="AA7" s="1093" t="s">
        <v>97</v>
      </c>
      <c r="AB7" s="1094" t="s">
        <v>98</v>
      </c>
      <c r="AC7" s="1094" t="s">
        <v>99</v>
      </c>
      <c r="AD7" s="1094" t="s">
        <v>100</v>
      </c>
      <c r="AE7" s="1094" t="s">
        <v>101</v>
      </c>
      <c r="AF7" s="1095" t="s">
        <v>102</v>
      </c>
      <c r="AG7" s="702"/>
    </row>
    <row r="8" spans="1:33" s="10" customFormat="1">
      <c r="A8" s="1096" t="s">
        <v>59</v>
      </c>
      <c r="B8" s="1097"/>
      <c r="C8" s="1097" t="s">
        <v>103</v>
      </c>
      <c r="D8" s="1097" t="s">
        <v>104</v>
      </c>
      <c r="E8" s="1097" t="s">
        <v>105</v>
      </c>
      <c r="F8" s="1097" t="s">
        <v>106</v>
      </c>
      <c r="G8" s="1097" t="s">
        <v>107</v>
      </c>
      <c r="H8" s="1097"/>
      <c r="I8" s="1104"/>
      <c r="J8" s="1097"/>
      <c r="K8" s="749"/>
      <c r="L8" s="750"/>
      <c r="M8" s="750"/>
      <c r="N8" s="750"/>
      <c r="O8" s="750"/>
      <c r="P8" s="751"/>
      <c r="Q8" s="1104"/>
      <c r="R8" s="1097"/>
      <c r="S8" s="749"/>
      <c r="T8" s="750"/>
      <c r="U8" s="750"/>
      <c r="V8" s="750"/>
      <c r="W8" s="750"/>
      <c r="X8" s="751"/>
      <c r="Y8" s="1104"/>
      <c r="Z8" s="1097"/>
      <c r="AA8" s="749"/>
      <c r="AB8" s="750"/>
      <c r="AC8" s="750"/>
      <c r="AD8" s="750"/>
      <c r="AE8" s="750"/>
      <c r="AF8" s="751"/>
      <c r="AG8" s="702"/>
    </row>
    <row r="9" spans="1:33" s="10" customFormat="1">
      <c r="A9" s="1098" t="s">
        <v>108</v>
      </c>
      <c r="B9" s="1098" t="s">
        <v>109</v>
      </c>
      <c r="C9" s="1099">
        <f>K9+S9</f>
        <v>313</v>
      </c>
      <c r="D9" s="1100">
        <f>L9+T9</f>
        <v>1106.0999999999999</v>
      </c>
      <c r="E9" s="1100">
        <f>M9+U9</f>
        <v>0.14219999999999999</v>
      </c>
      <c r="F9" s="1100">
        <f>N9+V9</f>
        <v>4821.4399999999896</v>
      </c>
      <c r="G9" s="1101">
        <f>O9+W9</f>
        <v>238846.7</v>
      </c>
      <c r="H9" s="1102">
        <f>G9/$G$64</f>
        <v>1.2649207299476724E-2</v>
      </c>
      <c r="I9" s="1104"/>
      <c r="J9" s="1098" t="s">
        <v>109</v>
      </c>
      <c r="K9" s="1099">
        <v>79</v>
      </c>
      <c r="L9" s="1100">
        <v>368.7</v>
      </c>
      <c r="M9" s="1100">
        <v>4.7399999999999998E-2</v>
      </c>
      <c r="N9" s="1100">
        <v>1205.3599999999899</v>
      </c>
      <c r="O9" s="896">
        <v>60603.1</v>
      </c>
      <c r="P9" s="1102">
        <f>O9/$G$64</f>
        <v>3.2095112676495752E-3</v>
      </c>
      <c r="Q9" s="1104"/>
      <c r="R9" s="1098" t="s">
        <v>109</v>
      </c>
      <c r="S9" s="1099">
        <v>234</v>
      </c>
      <c r="T9" s="1100">
        <v>737.4</v>
      </c>
      <c r="U9" s="1100">
        <v>9.4799999999999995E-2</v>
      </c>
      <c r="V9" s="1100">
        <v>3616.08</v>
      </c>
      <c r="W9" s="1101">
        <v>178243.6</v>
      </c>
      <c r="X9" s="1102">
        <f>W9/$G$64</f>
        <v>9.4396960318271477E-3</v>
      </c>
      <c r="Y9" s="1104"/>
      <c r="Z9" s="1098" t="s">
        <v>109</v>
      </c>
      <c r="AA9" s="1099">
        <v>0</v>
      </c>
      <c r="AB9" s="1100">
        <v>0</v>
      </c>
      <c r="AC9" s="1100">
        <v>0</v>
      </c>
      <c r="AD9" s="1100">
        <v>0</v>
      </c>
      <c r="AE9" s="1101">
        <v>0</v>
      </c>
      <c r="AF9" s="1102">
        <f>AE9/$G$64</f>
        <v>0</v>
      </c>
      <c r="AG9" s="702"/>
    </row>
    <row r="10" spans="1:33" s="10" customFormat="1">
      <c r="A10" s="1098" t="s">
        <v>110</v>
      </c>
      <c r="B10" s="1098" t="s">
        <v>109</v>
      </c>
      <c r="C10" s="1099">
        <f t="shared" ref="C10:G11" si="0">K10+S10</f>
        <v>995</v>
      </c>
      <c r="D10" s="1100">
        <f t="shared" si="0"/>
        <v>614733.23</v>
      </c>
      <c r="E10" s="1100">
        <f t="shared" si="0"/>
        <v>72.557699999999699</v>
      </c>
      <c r="F10" s="1100">
        <f t="shared" si="0"/>
        <v>0</v>
      </c>
      <c r="G10" s="1101">
        <f t="shared" si="0"/>
        <v>848431.79999999993</v>
      </c>
      <c r="H10" s="1102">
        <f>G10/$G$64</f>
        <v>4.4932543416627377E-2</v>
      </c>
      <c r="I10" s="1104"/>
      <c r="J10" s="1098" t="s">
        <v>109</v>
      </c>
      <c r="K10" s="1099">
        <v>337</v>
      </c>
      <c r="L10" s="1100">
        <v>208739.43000000101</v>
      </c>
      <c r="M10" s="1100">
        <v>24.639699999999898</v>
      </c>
      <c r="N10" s="1100">
        <v>0</v>
      </c>
      <c r="O10" s="896">
        <v>301144.46999999997</v>
      </c>
      <c r="P10" s="1102">
        <f>O10/$G$64</f>
        <v>1.5948467481949922E-2</v>
      </c>
      <c r="Q10" s="1104"/>
      <c r="R10" s="1098" t="s">
        <v>109</v>
      </c>
      <c r="S10" s="1099">
        <v>658</v>
      </c>
      <c r="T10" s="1100">
        <v>405993.799999999</v>
      </c>
      <c r="U10" s="1100">
        <v>47.9179999999998</v>
      </c>
      <c r="V10" s="1100">
        <v>0</v>
      </c>
      <c r="W10" s="1101">
        <v>547287.32999999996</v>
      </c>
      <c r="X10" s="1102">
        <f>W10/$G$64</f>
        <v>2.8984075934677455E-2</v>
      </c>
      <c r="Y10" s="1104"/>
      <c r="Z10" s="1098" t="s">
        <v>109</v>
      </c>
      <c r="AA10" s="1099">
        <v>0</v>
      </c>
      <c r="AB10" s="1100">
        <v>0</v>
      </c>
      <c r="AC10" s="1100">
        <v>0</v>
      </c>
      <c r="AD10" s="1100">
        <v>0</v>
      </c>
      <c r="AE10" s="1101">
        <v>0</v>
      </c>
      <c r="AF10" s="1102">
        <f>AE10/$G$64</f>
        <v>0</v>
      </c>
      <c r="AG10" s="702"/>
    </row>
    <row r="11" spans="1:33" s="10" customFormat="1">
      <c r="A11" s="1098" t="s">
        <v>111</v>
      </c>
      <c r="B11" s="1098" t="s">
        <v>109</v>
      </c>
      <c r="C11" s="1099">
        <f t="shared" si="0"/>
        <v>9694</v>
      </c>
      <c r="D11" s="1100">
        <f t="shared" si="0"/>
        <v>221312.03999999881</v>
      </c>
      <c r="E11" s="1100">
        <f t="shared" si="0"/>
        <v>43.916400000000003</v>
      </c>
      <c r="F11" s="1100">
        <f t="shared" si="0"/>
        <v>148962.39999999991</v>
      </c>
      <c r="G11" s="1101">
        <f t="shared" si="0"/>
        <v>1047931.56</v>
      </c>
      <c r="H11" s="1102">
        <f>G11/$G$64</f>
        <v>5.5497955542630609E-2</v>
      </c>
      <c r="I11" s="1104"/>
      <c r="J11" s="1098" t="s">
        <v>109</v>
      </c>
      <c r="K11" s="1099">
        <v>2234</v>
      </c>
      <c r="L11" s="944">
        <v>64723.959999999803</v>
      </c>
      <c r="M11" s="944">
        <v>12.843599999999901</v>
      </c>
      <c r="N11" s="944">
        <v>28873.249999999902</v>
      </c>
      <c r="O11" s="896">
        <v>243151.25</v>
      </c>
      <c r="P11" s="1102">
        <f>O11/$G$64</f>
        <v>1.2877174214158661E-2</v>
      </c>
      <c r="Q11" s="1104"/>
      <c r="R11" s="1098" t="s">
        <v>109</v>
      </c>
      <c r="S11" s="1099">
        <v>7460</v>
      </c>
      <c r="T11" s="1100">
        <v>156588.079999999</v>
      </c>
      <c r="U11" s="1100">
        <v>31.0728000000001</v>
      </c>
      <c r="V11" s="1100">
        <v>120089.15</v>
      </c>
      <c r="W11" s="1101">
        <v>804780.31</v>
      </c>
      <c r="X11" s="1102">
        <f>W11/$G$64</f>
        <v>4.2620781328471948E-2</v>
      </c>
      <c r="Y11" s="1104"/>
      <c r="Z11" s="1098" t="s">
        <v>109</v>
      </c>
      <c r="AA11" s="1099">
        <v>0</v>
      </c>
      <c r="AB11" s="1100">
        <v>0</v>
      </c>
      <c r="AC11" s="1100">
        <v>0</v>
      </c>
      <c r="AD11" s="1100">
        <v>0</v>
      </c>
      <c r="AE11" s="1101">
        <v>0</v>
      </c>
      <c r="AF11" s="1102">
        <f>AE11/$G$64</f>
        <v>0</v>
      </c>
      <c r="AG11" s="702"/>
    </row>
    <row r="12" spans="1:33" s="10" customFormat="1">
      <c r="A12" s="1103" t="s">
        <v>43</v>
      </c>
      <c r="B12" s="1104"/>
      <c r="C12" s="1105"/>
      <c r="D12" s="1106"/>
      <c r="E12" s="1106"/>
      <c r="F12" s="1106"/>
      <c r="G12" s="1106"/>
      <c r="H12" s="751"/>
      <c r="I12" s="1104"/>
      <c r="J12" s="1104"/>
      <c r="K12" s="1105"/>
      <c r="L12" s="1106"/>
      <c r="M12" s="1106"/>
      <c r="N12" s="1106"/>
      <c r="O12" s="1153"/>
      <c r="P12" s="751"/>
      <c r="Q12" s="1104"/>
      <c r="R12" s="1104"/>
      <c r="S12" s="1105"/>
      <c r="T12" s="1106"/>
      <c r="U12" s="1106"/>
      <c r="V12" s="1106"/>
      <c r="W12" s="1106"/>
      <c r="X12" s="751"/>
      <c r="Y12" s="1104"/>
      <c r="Z12" s="1104"/>
      <c r="AA12" s="1105"/>
      <c r="AB12" s="1106"/>
      <c r="AC12" s="1106"/>
      <c r="AD12" s="1106"/>
      <c r="AE12" s="1106"/>
      <c r="AF12" s="751"/>
      <c r="AG12" s="702"/>
    </row>
    <row r="13" spans="1:33" s="10" customFormat="1">
      <c r="A13" s="1098" t="s">
        <v>112</v>
      </c>
      <c r="B13" s="1098" t="s">
        <v>113</v>
      </c>
      <c r="C13" s="1099">
        <f t="shared" ref="C13:G22" si="1">K13+S13</f>
        <v>219</v>
      </c>
      <c r="D13" s="1100">
        <f t="shared" si="1"/>
        <v>62.399999999999899</v>
      </c>
      <c r="E13" s="1100">
        <f t="shared" si="1"/>
        <v>8.0000000000000002E-3</v>
      </c>
      <c r="F13" s="1100">
        <f t="shared" si="1"/>
        <v>92.189999999999898</v>
      </c>
      <c r="G13" s="1101">
        <f t="shared" si="1"/>
        <v>12738.44</v>
      </c>
      <c r="H13" s="1102">
        <f t="shared" ref="H13:H22" si="2">G13/$G$64</f>
        <v>6.7462170602292711E-4</v>
      </c>
      <c r="I13" s="1104"/>
      <c r="J13" s="1098" t="s">
        <v>113</v>
      </c>
      <c r="K13" s="1133">
        <v>63</v>
      </c>
      <c r="L13" s="1134">
        <v>38.999999999999901</v>
      </c>
      <c r="M13" s="1134">
        <v>5.0000000000000001E-3</v>
      </c>
      <c r="N13" s="1134">
        <v>24.409999999999901</v>
      </c>
      <c r="O13" s="1154">
        <v>3631.32</v>
      </c>
      <c r="P13" s="1102">
        <f t="shared" ref="P13:P22" si="3">O13/$G$64</f>
        <v>1.9231297502011045E-4</v>
      </c>
      <c r="Q13" s="1104"/>
      <c r="R13" s="1098" t="s">
        <v>113</v>
      </c>
      <c r="S13" s="1133">
        <v>156</v>
      </c>
      <c r="T13" s="1134">
        <v>23.4</v>
      </c>
      <c r="U13" s="1134">
        <v>3.0000000000000001E-3</v>
      </c>
      <c r="V13" s="1134">
        <v>67.78</v>
      </c>
      <c r="W13" s="1101">
        <v>9107.1200000000008</v>
      </c>
      <c r="X13" s="1102">
        <f t="shared" ref="X13:X22" si="4">W13/$G$64</f>
        <v>4.8230873100281669E-4</v>
      </c>
      <c r="Y13" s="1104"/>
      <c r="Z13" s="1098" t="s">
        <v>113</v>
      </c>
      <c r="AA13" s="1133">
        <v>0</v>
      </c>
      <c r="AB13" s="1134">
        <v>0</v>
      </c>
      <c r="AC13" s="1134">
        <v>0</v>
      </c>
      <c r="AD13" s="1134">
        <v>0</v>
      </c>
      <c r="AE13" s="1101">
        <v>0</v>
      </c>
      <c r="AF13" s="1102">
        <f t="shared" ref="AF13:AF22" si="5">AE13/$G$64</f>
        <v>0</v>
      </c>
      <c r="AG13" s="702"/>
    </row>
    <row r="14" spans="1:33" s="10" customFormat="1">
      <c r="A14" s="1098" t="s">
        <v>114</v>
      </c>
      <c r="B14" s="1098" t="s">
        <v>113</v>
      </c>
      <c r="C14" s="1099">
        <f t="shared" si="1"/>
        <v>7336</v>
      </c>
      <c r="D14" s="1100">
        <f t="shared" si="1"/>
        <v>967.35000000000105</v>
      </c>
      <c r="E14" s="1100">
        <f t="shared" si="1"/>
        <v>0.1197999999999998</v>
      </c>
      <c r="F14" s="1100">
        <f t="shared" si="1"/>
        <v>5818.3499999999594</v>
      </c>
      <c r="G14" s="1101">
        <f t="shared" si="1"/>
        <v>460908.52</v>
      </c>
      <c r="H14" s="1102">
        <f t="shared" si="2"/>
        <v>2.440949536072725E-2</v>
      </c>
      <c r="I14" s="1104"/>
      <c r="J14" s="1098" t="s">
        <v>113</v>
      </c>
      <c r="K14" s="1133">
        <v>1660</v>
      </c>
      <c r="L14" s="1134">
        <v>398.95</v>
      </c>
      <c r="M14" s="1134">
        <v>4.8999999999999898E-2</v>
      </c>
      <c r="N14" s="1134">
        <v>1357.53</v>
      </c>
      <c r="O14" s="1154">
        <v>122077.19</v>
      </c>
      <c r="P14" s="1102">
        <f t="shared" si="3"/>
        <v>6.4651497502272665E-3</v>
      </c>
      <c r="Q14" s="1104"/>
      <c r="R14" s="1098" t="s">
        <v>113</v>
      </c>
      <c r="S14" s="1133">
        <v>5676</v>
      </c>
      <c r="T14" s="1134">
        <v>568.400000000001</v>
      </c>
      <c r="U14" s="1134">
        <v>7.0799999999999905E-2</v>
      </c>
      <c r="V14" s="1134">
        <v>4460.8199999999597</v>
      </c>
      <c r="W14" s="1101">
        <v>338831.33</v>
      </c>
      <c r="X14" s="1102">
        <f t="shared" si="4"/>
        <v>1.7944345610499984E-2</v>
      </c>
      <c r="Y14" s="1104"/>
      <c r="Z14" s="1098" t="s">
        <v>113</v>
      </c>
      <c r="AA14" s="1133">
        <v>0</v>
      </c>
      <c r="AB14" s="1134">
        <v>0</v>
      </c>
      <c r="AC14" s="1134">
        <v>0</v>
      </c>
      <c r="AD14" s="1134">
        <v>0</v>
      </c>
      <c r="AE14" s="1101">
        <v>0</v>
      </c>
      <c r="AF14" s="1102">
        <f t="shared" si="5"/>
        <v>0</v>
      </c>
      <c r="AG14" s="702"/>
    </row>
    <row r="15" spans="1:33" s="10" customFormat="1">
      <c r="A15" s="1098" t="s">
        <v>115</v>
      </c>
      <c r="B15" s="1098" t="s">
        <v>113</v>
      </c>
      <c r="C15" s="1099">
        <f t="shared" si="1"/>
        <v>243</v>
      </c>
      <c r="D15" s="1100">
        <f t="shared" si="1"/>
        <v>1.56</v>
      </c>
      <c r="E15" s="1100">
        <f t="shared" si="1"/>
        <v>0</v>
      </c>
      <c r="F15" s="1100">
        <f t="shared" si="1"/>
        <v>5.65</v>
      </c>
      <c r="G15" s="1101">
        <f t="shared" si="1"/>
        <v>7242.48</v>
      </c>
      <c r="H15" s="1102">
        <f t="shared" si="2"/>
        <v>3.8355828605676431E-4</v>
      </c>
      <c r="I15" s="1104"/>
      <c r="J15" s="1098" t="s">
        <v>113</v>
      </c>
      <c r="K15" s="1133">
        <v>169</v>
      </c>
      <c r="L15" s="1134">
        <v>1.56</v>
      </c>
      <c r="M15" s="1134">
        <v>0</v>
      </c>
      <c r="N15" s="1134">
        <v>3.57</v>
      </c>
      <c r="O15" s="1154">
        <v>5321.69</v>
      </c>
      <c r="P15" s="1102">
        <f t="shared" si="3"/>
        <v>2.8183416389488438E-4</v>
      </c>
      <c r="Q15" s="1104"/>
      <c r="R15" s="1098" t="s">
        <v>113</v>
      </c>
      <c r="S15" s="1133">
        <v>74</v>
      </c>
      <c r="T15" s="1134">
        <v>0</v>
      </c>
      <c r="U15" s="1134">
        <v>0</v>
      </c>
      <c r="V15" s="1134">
        <v>2.08</v>
      </c>
      <c r="W15" s="1101">
        <v>1920.79</v>
      </c>
      <c r="X15" s="1102">
        <f t="shared" si="4"/>
        <v>1.0172412216187995E-4</v>
      </c>
      <c r="Y15" s="1104"/>
      <c r="Z15" s="1098" t="s">
        <v>113</v>
      </c>
      <c r="AA15" s="1133">
        <v>0</v>
      </c>
      <c r="AB15" s="1134">
        <v>0</v>
      </c>
      <c r="AC15" s="1134">
        <v>0</v>
      </c>
      <c r="AD15" s="1134">
        <v>0</v>
      </c>
      <c r="AE15" s="1101">
        <v>0</v>
      </c>
      <c r="AF15" s="1102">
        <f t="shared" si="5"/>
        <v>0</v>
      </c>
      <c r="AG15" s="702"/>
    </row>
    <row r="16" spans="1:33" s="10" customFormat="1">
      <c r="A16" s="1098" t="s">
        <v>116</v>
      </c>
      <c r="B16" s="1098" t="s">
        <v>113</v>
      </c>
      <c r="C16" s="1099">
        <f t="shared" si="1"/>
        <v>13325</v>
      </c>
      <c r="D16" s="1100">
        <f t="shared" si="1"/>
        <v>993.86999999999796</v>
      </c>
      <c r="E16" s="1100">
        <f t="shared" si="1"/>
        <v>0.1090000000000001</v>
      </c>
      <c r="F16" s="1100">
        <f t="shared" si="1"/>
        <v>7248.0200000001805</v>
      </c>
      <c r="G16" s="1101">
        <f t="shared" si="1"/>
        <v>117254.88</v>
      </c>
      <c r="H16" s="1102">
        <f t="shared" si="2"/>
        <v>6.209762512922587E-3</v>
      </c>
      <c r="I16" s="1104"/>
      <c r="J16" s="1098" t="s">
        <v>113</v>
      </c>
      <c r="K16" s="1133">
        <v>3337</v>
      </c>
      <c r="L16" s="1134">
        <v>430.349999999999</v>
      </c>
      <c r="M16" s="1134">
        <v>4.6899999999999997E-2</v>
      </c>
      <c r="N16" s="1134">
        <v>1967.9399999999901</v>
      </c>
      <c r="O16" s="1154">
        <v>29909.99</v>
      </c>
      <c r="P16" s="1102">
        <f t="shared" si="3"/>
        <v>1.5840188030032476E-3</v>
      </c>
      <c r="Q16" s="1104"/>
      <c r="R16" s="1098" t="s">
        <v>113</v>
      </c>
      <c r="S16" s="1133">
        <v>9988</v>
      </c>
      <c r="T16" s="1134">
        <v>563.51999999999896</v>
      </c>
      <c r="U16" s="1134">
        <v>6.21000000000001E-2</v>
      </c>
      <c r="V16" s="1134">
        <v>5280.08000000019</v>
      </c>
      <c r="W16" s="1101">
        <v>87344.89</v>
      </c>
      <c r="X16" s="1102">
        <f t="shared" si="4"/>
        <v>4.6257437099193393E-3</v>
      </c>
      <c r="Y16" s="1104"/>
      <c r="Z16" s="1098" t="s">
        <v>113</v>
      </c>
      <c r="AA16" s="1133">
        <v>0</v>
      </c>
      <c r="AB16" s="1134">
        <v>0</v>
      </c>
      <c r="AC16" s="1134">
        <v>0</v>
      </c>
      <c r="AD16" s="1134">
        <v>0</v>
      </c>
      <c r="AE16" s="1101">
        <v>0</v>
      </c>
      <c r="AF16" s="1102">
        <f t="shared" si="5"/>
        <v>0</v>
      </c>
      <c r="AG16" s="702"/>
    </row>
    <row r="17" spans="1:33" s="10" customFormat="1">
      <c r="A17" s="1098" t="s">
        <v>117</v>
      </c>
      <c r="B17" s="1098" t="s">
        <v>109</v>
      </c>
      <c r="C17" s="1099">
        <f t="shared" si="1"/>
        <v>768</v>
      </c>
      <c r="D17" s="1100">
        <f t="shared" si="1"/>
        <v>0</v>
      </c>
      <c r="E17" s="1100">
        <f t="shared" si="1"/>
        <v>0</v>
      </c>
      <c r="F17" s="1100">
        <f t="shared" si="1"/>
        <v>5222.4000000000196</v>
      </c>
      <c r="G17" s="1101">
        <f t="shared" si="1"/>
        <v>525267.36</v>
      </c>
      <c r="H17" s="1102">
        <f t="shared" si="2"/>
        <v>2.7817908827247214E-2</v>
      </c>
      <c r="I17" s="1104"/>
      <c r="J17" s="1098" t="s">
        <v>109</v>
      </c>
      <c r="K17" s="1133">
        <v>248</v>
      </c>
      <c r="L17" s="1134">
        <v>0</v>
      </c>
      <c r="M17" s="1134">
        <v>0</v>
      </c>
      <c r="N17" s="1134">
        <v>1686.3999999999901</v>
      </c>
      <c r="O17" s="1154">
        <v>163110.07</v>
      </c>
      <c r="P17" s="1102">
        <f t="shared" si="3"/>
        <v>8.6382315018886987E-3</v>
      </c>
      <c r="Q17" s="1104"/>
      <c r="R17" s="1098" t="s">
        <v>109</v>
      </c>
      <c r="S17" s="1133">
        <v>520</v>
      </c>
      <c r="T17" s="1134">
        <v>0</v>
      </c>
      <c r="U17" s="1134">
        <v>0</v>
      </c>
      <c r="V17" s="1134">
        <v>3536.00000000003</v>
      </c>
      <c r="W17" s="1101">
        <v>362157.29</v>
      </c>
      <c r="X17" s="1102">
        <f t="shared" si="4"/>
        <v>1.9179677325358517E-2</v>
      </c>
      <c r="Y17" s="1104"/>
      <c r="Z17" s="1098" t="s">
        <v>109</v>
      </c>
      <c r="AA17" s="1133">
        <v>0</v>
      </c>
      <c r="AB17" s="1134">
        <v>0</v>
      </c>
      <c r="AC17" s="1134">
        <v>0</v>
      </c>
      <c r="AD17" s="1134">
        <v>0</v>
      </c>
      <c r="AE17" s="1101">
        <v>0</v>
      </c>
      <c r="AF17" s="1102">
        <f t="shared" si="5"/>
        <v>0</v>
      </c>
      <c r="AG17" s="702"/>
    </row>
    <row r="18" spans="1:33" s="10" customFormat="1">
      <c r="A18" s="1098" t="s">
        <v>118</v>
      </c>
      <c r="B18" s="1098" t="s">
        <v>109</v>
      </c>
      <c r="C18" s="1099">
        <f t="shared" si="1"/>
        <v>3760</v>
      </c>
      <c r="D18" s="1100">
        <f t="shared" si="1"/>
        <v>9149.6399999999794</v>
      </c>
      <c r="E18" s="1100">
        <f t="shared" si="1"/>
        <v>1.0808</v>
      </c>
      <c r="F18" s="1100">
        <f t="shared" si="1"/>
        <v>7477.2999999999602</v>
      </c>
      <c r="G18" s="1101">
        <f t="shared" si="1"/>
        <v>235315.81</v>
      </c>
      <c r="H18" s="1102">
        <f t="shared" si="2"/>
        <v>1.246221304935039E-2</v>
      </c>
      <c r="I18" s="1104"/>
      <c r="J18" s="1098" t="s">
        <v>109</v>
      </c>
      <c r="K18" s="1133">
        <v>1276</v>
      </c>
      <c r="L18" s="1134">
        <v>3846.9299999999898</v>
      </c>
      <c r="M18" s="1134">
        <v>0.45500000000000002</v>
      </c>
      <c r="N18" s="1134">
        <v>2408.21</v>
      </c>
      <c r="O18" s="1154">
        <v>79815</v>
      </c>
      <c r="P18" s="1102">
        <f t="shared" si="3"/>
        <v>4.2269643273603304E-3</v>
      </c>
      <c r="Q18" s="1104"/>
      <c r="R18" s="1098" t="s">
        <v>109</v>
      </c>
      <c r="S18" s="1133">
        <v>2484</v>
      </c>
      <c r="T18" s="1134">
        <v>5302.70999999999</v>
      </c>
      <c r="U18" s="1134">
        <v>0.62580000000000002</v>
      </c>
      <c r="V18" s="1134">
        <v>5069.0899999999601</v>
      </c>
      <c r="W18" s="1101">
        <v>155500.81</v>
      </c>
      <c r="X18" s="1102">
        <f t="shared" si="4"/>
        <v>8.2352487219900586E-3</v>
      </c>
      <c r="Y18" s="1104"/>
      <c r="Z18" s="1098" t="s">
        <v>109</v>
      </c>
      <c r="AA18" s="1133">
        <v>0</v>
      </c>
      <c r="AB18" s="1134">
        <v>0</v>
      </c>
      <c r="AC18" s="1134">
        <v>0</v>
      </c>
      <c r="AD18" s="1134">
        <v>0</v>
      </c>
      <c r="AE18" s="1101">
        <v>0</v>
      </c>
      <c r="AF18" s="1102">
        <f t="shared" si="5"/>
        <v>0</v>
      </c>
      <c r="AG18" s="702"/>
    </row>
    <row r="19" spans="1:33" s="10" customFormat="1">
      <c r="A19" s="1098" t="s">
        <v>119</v>
      </c>
      <c r="B19" s="1098" t="s">
        <v>109</v>
      </c>
      <c r="C19" s="1099">
        <f t="shared" si="1"/>
        <v>2</v>
      </c>
      <c r="D19" s="1100">
        <f t="shared" si="1"/>
        <v>0</v>
      </c>
      <c r="E19" s="1100">
        <f t="shared" si="1"/>
        <v>0</v>
      </c>
      <c r="F19" s="1100">
        <f t="shared" si="1"/>
        <v>19.2</v>
      </c>
      <c r="G19" s="1101">
        <f t="shared" si="1"/>
        <v>136.5</v>
      </c>
      <c r="H19" s="1102">
        <f t="shared" si="2"/>
        <v>7.2289748879870337E-6</v>
      </c>
      <c r="I19" s="1104"/>
      <c r="J19" s="1098" t="s">
        <v>109</v>
      </c>
      <c r="K19" s="1133">
        <v>2</v>
      </c>
      <c r="L19" s="1134">
        <v>0</v>
      </c>
      <c r="M19" s="1134">
        <v>0</v>
      </c>
      <c r="N19" s="1134">
        <v>19.2</v>
      </c>
      <c r="O19" s="1154">
        <v>136.5</v>
      </c>
      <c r="P19" s="1102">
        <f t="shared" si="3"/>
        <v>7.2289748879870337E-6</v>
      </c>
      <c r="Q19" s="1104"/>
      <c r="R19" s="1098" t="s">
        <v>109</v>
      </c>
      <c r="S19" s="1133">
        <v>0</v>
      </c>
      <c r="T19" s="1134">
        <v>0</v>
      </c>
      <c r="U19" s="1134">
        <v>0</v>
      </c>
      <c r="V19" s="1134">
        <v>0</v>
      </c>
      <c r="W19" s="1101">
        <v>0</v>
      </c>
      <c r="X19" s="1102">
        <f t="shared" si="4"/>
        <v>0</v>
      </c>
      <c r="Y19" s="1104"/>
      <c r="Z19" s="1098" t="s">
        <v>109</v>
      </c>
      <c r="AA19" s="1133">
        <v>0</v>
      </c>
      <c r="AB19" s="1134">
        <v>0</v>
      </c>
      <c r="AC19" s="1134">
        <v>0</v>
      </c>
      <c r="AD19" s="1134">
        <v>0</v>
      </c>
      <c r="AE19" s="1101">
        <v>0</v>
      </c>
      <c r="AF19" s="1102">
        <f t="shared" si="5"/>
        <v>0</v>
      </c>
      <c r="AG19" s="702"/>
    </row>
    <row r="20" spans="1:33" s="10" customFormat="1">
      <c r="A20" s="1098" t="s">
        <v>120</v>
      </c>
      <c r="B20" s="1098" t="s">
        <v>109</v>
      </c>
      <c r="C20" s="1099">
        <f t="shared" si="1"/>
        <v>0</v>
      </c>
      <c r="D20" s="1100">
        <f t="shared" si="1"/>
        <v>0</v>
      </c>
      <c r="E20" s="1100">
        <f t="shared" si="1"/>
        <v>0</v>
      </c>
      <c r="F20" s="1100">
        <f t="shared" si="1"/>
        <v>0</v>
      </c>
      <c r="G20" s="1101">
        <f t="shared" si="1"/>
        <v>0</v>
      </c>
      <c r="H20" s="1102">
        <f t="shared" si="2"/>
        <v>0</v>
      </c>
      <c r="I20" s="1104"/>
      <c r="J20" s="1098" t="s">
        <v>109</v>
      </c>
      <c r="K20" s="1133"/>
      <c r="L20" s="1134"/>
      <c r="M20" s="1134"/>
      <c r="N20" s="1134"/>
      <c r="O20" s="1154"/>
      <c r="P20" s="1102">
        <f t="shared" si="3"/>
        <v>0</v>
      </c>
      <c r="Q20" s="1104"/>
      <c r="R20" s="1098" t="s">
        <v>109</v>
      </c>
      <c r="S20" s="1133"/>
      <c r="T20" s="1134"/>
      <c r="U20" s="1134"/>
      <c r="V20" s="1134"/>
      <c r="W20" s="1101"/>
      <c r="X20" s="1102">
        <f t="shared" si="4"/>
        <v>0</v>
      </c>
      <c r="Y20" s="1104"/>
      <c r="Z20" s="1098" t="s">
        <v>109</v>
      </c>
      <c r="AA20" s="1133">
        <v>0</v>
      </c>
      <c r="AB20" s="1134">
        <v>0</v>
      </c>
      <c r="AC20" s="1134">
        <v>0</v>
      </c>
      <c r="AD20" s="1134">
        <v>0</v>
      </c>
      <c r="AE20" s="1101">
        <v>0</v>
      </c>
      <c r="AF20" s="1102">
        <f t="shared" si="5"/>
        <v>0</v>
      </c>
      <c r="AG20" s="702"/>
    </row>
    <row r="21" spans="1:33" s="10" customFormat="1">
      <c r="A21" s="1098" t="s">
        <v>121</v>
      </c>
      <c r="B21" s="1098" t="s">
        <v>109</v>
      </c>
      <c r="C21" s="1099">
        <f t="shared" si="1"/>
        <v>9</v>
      </c>
      <c r="D21" s="1100">
        <f t="shared" si="1"/>
        <v>64.98</v>
      </c>
      <c r="E21" s="1100">
        <f t="shared" si="1"/>
        <v>7.7000000000000002E-3</v>
      </c>
      <c r="F21" s="1100">
        <f t="shared" si="1"/>
        <v>16</v>
      </c>
      <c r="G21" s="1101">
        <f t="shared" si="1"/>
        <v>1103.3</v>
      </c>
      <c r="H21" s="1102">
        <f t="shared" si="2"/>
        <v>5.8430241713671019E-5</v>
      </c>
      <c r="I21" s="1104"/>
      <c r="J21" s="1098" t="s">
        <v>109</v>
      </c>
      <c r="K21" s="1133">
        <v>6</v>
      </c>
      <c r="L21" s="1134">
        <v>0</v>
      </c>
      <c r="M21" s="1134">
        <v>0</v>
      </c>
      <c r="N21" s="1134">
        <v>12</v>
      </c>
      <c r="O21" s="1154">
        <v>802.4</v>
      </c>
      <c r="P21" s="1102">
        <f t="shared" si="3"/>
        <v>4.2494721246306199E-5</v>
      </c>
      <c r="Q21" s="1104"/>
      <c r="R21" s="1098" t="s">
        <v>109</v>
      </c>
      <c r="S21" s="1133">
        <v>3</v>
      </c>
      <c r="T21" s="1134">
        <v>64.98</v>
      </c>
      <c r="U21" s="1134">
        <v>7.7000000000000002E-3</v>
      </c>
      <c r="V21" s="1134">
        <v>4</v>
      </c>
      <c r="W21" s="1101">
        <v>300.89999999999998</v>
      </c>
      <c r="X21" s="1102">
        <f t="shared" si="4"/>
        <v>1.5935520467364823E-5</v>
      </c>
      <c r="Y21" s="1104"/>
      <c r="Z21" s="1098" t="s">
        <v>109</v>
      </c>
      <c r="AA21" s="1133">
        <v>0</v>
      </c>
      <c r="AB21" s="1134">
        <v>0</v>
      </c>
      <c r="AC21" s="1134">
        <v>0</v>
      </c>
      <c r="AD21" s="1134">
        <v>0</v>
      </c>
      <c r="AE21" s="1101">
        <v>0</v>
      </c>
      <c r="AF21" s="1102">
        <f t="shared" si="5"/>
        <v>0</v>
      </c>
      <c r="AG21" s="702"/>
    </row>
    <row r="22" spans="1:33" s="10" customFormat="1">
      <c r="A22" s="1098" t="s">
        <v>122</v>
      </c>
      <c r="B22" s="1098" t="s">
        <v>109</v>
      </c>
      <c r="C22" s="1099">
        <f t="shared" si="1"/>
        <v>0</v>
      </c>
      <c r="D22" s="1100">
        <f t="shared" si="1"/>
        <v>0</v>
      </c>
      <c r="E22" s="1100">
        <f t="shared" si="1"/>
        <v>0</v>
      </c>
      <c r="F22" s="1100">
        <f t="shared" si="1"/>
        <v>0</v>
      </c>
      <c r="G22" s="1101">
        <f t="shared" si="1"/>
        <v>0</v>
      </c>
      <c r="H22" s="1102">
        <f t="shared" si="2"/>
        <v>0</v>
      </c>
      <c r="I22" s="1104"/>
      <c r="J22" s="1098" t="s">
        <v>109</v>
      </c>
      <c r="K22" s="1133"/>
      <c r="L22" s="1134"/>
      <c r="M22" s="1134"/>
      <c r="N22" s="1134"/>
      <c r="O22" s="1154"/>
      <c r="P22" s="1102">
        <f t="shared" si="3"/>
        <v>0</v>
      </c>
      <c r="Q22" s="1104"/>
      <c r="R22" s="1098" t="s">
        <v>109</v>
      </c>
      <c r="S22" s="1133"/>
      <c r="T22" s="1134"/>
      <c r="U22" s="1134"/>
      <c r="V22" s="1134"/>
      <c r="W22" s="1101"/>
      <c r="X22" s="1102">
        <f t="shared" si="4"/>
        <v>0</v>
      </c>
      <c r="Y22" s="1104"/>
      <c r="Z22" s="1098" t="s">
        <v>109</v>
      </c>
      <c r="AA22" s="1133">
        <v>0</v>
      </c>
      <c r="AB22" s="1134">
        <v>0</v>
      </c>
      <c r="AC22" s="1134">
        <v>0</v>
      </c>
      <c r="AD22" s="1134">
        <v>0</v>
      </c>
      <c r="AE22" s="1101">
        <v>0</v>
      </c>
      <c r="AF22" s="1102">
        <f t="shared" si="5"/>
        <v>0</v>
      </c>
      <c r="AG22" s="702"/>
    </row>
    <row r="23" spans="1:33" s="10" customFormat="1">
      <c r="A23" s="1103" t="s">
        <v>44</v>
      </c>
      <c r="B23" s="1104"/>
      <c r="C23" s="1105"/>
      <c r="D23" s="1106"/>
      <c r="E23" s="1106"/>
      <c r="F23" s="1106"/>
      <c r="G23" s="1106"/>
      <c r="H23" s="751"/>
      <c r="I23" s="1104"/>
      <c r="J23" s="1104"/>
      <c r="K23" s="1105"/>
      <c r="L23" s="1106"/>
      <c r="M23" s="1106"/>
      <c r="N23" s="1106"/>
      <c r="O23" s="1153"/>
      <c r="P23" s="751"/>
      <c r="Q23" s="1104"/>
      <c r="R23" s="1104"/>
      <c r="S23" s="1105"/>
      <c r="T23" s="1106"/>
      <c r="U23" s="1106"/>
      <c r="V23" s="1106"/>
      <c r="W23" s="1106"/>
      <c r="X23" s="751"/>
      <c r="Y23" s="1104"/>
      <c r="Z23" s="1104"/>
      <c r="AA23" s="1105"/>
      <c r="AB23" s="1106"/>
      <c r="AC23" s="1106"/>
      <c r="AD23" s="1106"/>
      <c r="AE23" s="1106"/>
      <c r="AF23" s="751"/>
      <c r="AG23" s="702"/>
    </row>
    <row r="24" spans="1:33" s="27" customFormat="1">
      <c r="A24" s="1098" t="s">
        <v>123</v>
      </c>
      <c r="B24" s="1098" t="s">
        <v>113</v>
      </c>
      <c r="C24" s="1099">
        <f t="shared" ref="C24:G26" si="6">K24+S24</f>
        <v>8954</v>
      </c>
      <c r="D24" s="1100">
        <f t="shared" si="6"/>
        <v>61080.92</v>
      </c>
      <c r="E24" s="1100">
        <f t="shared" si="6"/>
        <v>12.83940000000003</v>
      </c>
      <c r="F24" s="1100">
        <f t="shared" si="6"/>
        <v>17199.700000000012</v>
      </c>
      <c r="G24" s="1101">
        <f t="shared" si="6"/>
        <v>4175968.6399999997</v>
      </c>
      <c r="H24" s="1102">
        <f>G24/$G$64</f>
        <v>0.22115730719107227</v>
      </c>
      <c r="I24" s="1104"/>
      <c r="J24" s="1098" t="s">
        <v>113</v>
      </c>
      <c r="K24" s="1155">
        <v>2336</v>
      </c>
      <c r="L24" s="1156">
        <v>25317.68</v>
      </c>
      <c r="M24" s="1156">
        <v>5.3217000000000096</v>
      </c>
      <c r="N24" s="1156">
        <v>5454.0200000000104</v>
      </c>
      <c r="O24" s="1154">
        <v>1133546.49</v>
      </c>
      <c r="P24" s="1102">
        <f>O24/$G$64</f>
        <v>6.0032081396160036E-2</v>
      </c>
      <c r="Q24" s="1104"/>
      <c r="R24" s="1098" t="s">
        <v>113</v>
      </c>
      <c r="S24" s="1155">
        <v>6618</v>
      </c>
      <c r="T24" s="1156">
        <v>35763.24</v>
      </c>
      <c r="U24" s="1156">
        <v>7.51770000000002</v>
      </c>
      <c r="V24" s="1156">
        <v>11745.68</v>
      </c>
      <c r="W24" s="1101">
        <v>3042422.15</v>
      </c>
      <c r="X24" s="1102">
        <f>W24/$G$64</f>
        <v>0.16112522579491223</v>
      </c>
      <c r="Y24" s="1104"/>
      <c r="Z24" s="1098" t="s">
        <v>113</v>
      </c>
      <c r="AA24" s="1155">
        <v>0</v>
      </c>
      <c r="AB24" s="1156">
        <v>0</v>
      </c>
      <c r="AC24" s="1156">
        <v>0</v>
      </c>
      <c r="AD24" s="1156">
        <v>0</v>
      </c>
      <c r="AE24" s="1101">
        <v>0</v>
      </c>
      <c r="AF24" s="1102">
        <f>AE24/$G$64</f>
        <v>0</v>
      </c>
      <c r="AG24" s="1157"/>
    </row>
    <row r="25" spans="1:33" s="10" customFormat="1">
      <c r="A25" s="1098" t="s">
        <v>124</v>
      </c>
      <c r="B25" s="1098" t="s">
        <v>113</v>
      </c>
      <c r="C25" s="1099">
        <f t="shared" si="6"/>
        <v>0</v>
      </c>
      <c r="D25" s="1100">
        <f t="shared" si="6"/>
        <v>0</v>
      </c>
      <c r="E25" s="1100">
        <f t="shared" si="6"/>
        <v>0</v>
      </c>
      <c r="F25" s="1100">
        <f t="shared" si="6"/>
        <v>0</v>
      </c>
      <c r="G25" s="1101">
        <f t="shared" si="6"/>
        <v>0</v>
      </c>
      <c r="H25" s="1158">
        <f>G25/$G$64</f>
        <v>0</v>
      </c>
      <c r="I25" s="1104"/>
      <c r="J25" s="1098" t="s">
        <v>113</v>
      </c>
      <c r="K25" s="1133"/>
      <c r="L25" s="1134"/>
      <c r="M25" s="1134"/>
      <c r="N25" s="1134"/>
      <c r="O25" s="1154"/>
      <c r="P25" s="1158">
        <f>O25/$G$64</f>
        <v>0</v>
      </c>
      <c r="Q25" s="1104"/>
      <c r="R25" s="1098" t="s">
        <v>113</v>
      </c>
      <c r="S25" s="937"/>
      <c r="T25" s="799"/>
      <c r="U25" s="799"/>
      <c r="V25" s="799"/>
      <c r="W25" s="799"/>
      <c r="X25" s="1158">
        <f>W25/$G$64</f>
        <v>0</v>
      </c>
      <c r="Y25" s="1104"/>
      <c r="Z25" s="1098" t="s">
        <v>113</v>
      </c>
      <c r="AA25" s="937">
        <v>0</v>
      </c>
      <c r="AB25" s="799">
        <v>0</v>
      </c>
      <c r="AC25" s="799">
        <v>0</v>
      </c>
      <c r="AD25" s="799">
        <v>0</v>
      </c>
      <c r="AE25" s="799">
        <v>0</v>
      </c>
      <c r="AF25" s="1158">
        <f>AE25/$G$64</f>
        <v>0</v>
      </c>
      <c r="AG25" s="702"/>
    </row>
    <row r="26" spans="1:33" s="10" customFormat="1">
      <c r="A26" s="1109" t="s">
        <v>125</v>
      </c>
      <c r="B26" s="1109" t="s">
        <v>113</v>
      </c>
      <c r="C26" s="1099">
        <f t="shared" si="6"/>
        <v>257</v>
      </c>
      <c r="D26" s="1100">
        <f t="shared" si="6"/>
        <v>2724.6400000000003</v>
      </c>
      <c r="E26" s="1100">
        <f t="shared" si="6"/>
        <v>0.52839999999999798</v>
      </c>
      <c r="F26" s="1100">
        <f t="shared" si="6"/>
        <v>6354.5</v>
      </c>
      <c r="G26" s="1101">
        <f t="shared" si="6"/>
        <v>308274.45</v>
      </c>
      <c r="H26" s="1102">
        <f>G26/$G$64</f>
        <v>1.6326067821670436E-2</v>
      </c>
      <c r="I26" s="1104"/>
      <c r="J26" s="1109" t="s">
        <v>113</v>
      </c>
      <c r="K26" s="1107">
        <v>82</v>
      </c>
      <c r="L26" s="1108">
        <v>1078.1600000000001</v>
      </c>
      <c r="M26" s="1108">
        <v>0.20899999999999899</v>
      </c>
      <c r="N26" s="1108">
        <v>2038.62</v>
      </c>
      <c r="O26" s="1154">
        <v>107611.1</v>
      </c>
      <c r="P26" s="1102">
        <f>O26/$G$64</f>
        <v>5.6990325243125384E-3</v>
      </c>
      <c r="Q26" s="1104"/>
      <c r="R26" s="1109" t="s">
        <v>113</v>
      </c>
      <c r="S26" s="1107">
        <v>175</v>
      </c>
      <c r="T26" s="1108">
        <v>1646.48</v>
      </c>
      <c r="U26" s="1108">
        <v>0.31939999999999902</v>
      </c>
      <c r="V26" s="1108">
        <v>4315.88</v>
      </c>
      <c r="W26" s="1101">
        <v>200663.35</v>
      </c>
      <c r="X26" s="1102">
        <f>W26/$G$64</f>
        <v>1.0627035297357897E-2</v>
      </c>
      <c r="Y26" s="1104"/>
      <c r="Z26" s="1109" t="s">
        <v>113</v>
      </c>
      <c r="AA26" s="1107">
        <v>0</v>
      </c>
      <c r="AB26" s="1108">
        <v>0</v>
      </c>
      <c r="AC26" s="1108">
        <v>0</v>
      </c>
      <c r="AD26" s="1108">
        <v>0</v>
      </c>
      <c r="AE26" s="1101">
        <v>0</v>
      </c>
      <c r="AF26" s="1102">
        <f>AE26/$G$64</f>
        <v>0</v>
      </c>
      <c r="AG26" s="702"/>
    </row>
    <row r="27" spans="1:33" s="10" customFormat="1">
      <c r="A27" s="1103" t="s">
        <v>45</v>
      </c>
      <c r="B27" s="1104"/>
      <c r="C27" s="1105"/>
      <c r="D27" s="1106"/>
      <c r="E27" s="1106"/>
      <c r="F27" s="1106"/>
      <c r="G27" s="1106"/>
      <c r="H27" s="751"/>
      <c r="I27" s="1104"/>
      <c r="J27" s="1104"/>
      <c r="K27" s="1105"/>
      <c r="L27" s="1106"/>
      <c r="M27" s="1106"/>
      <c r="N27" s="1106"/>
      <c r="O27" s="1153"/>
      <c r="P27" s="751"/>
      <c r="Q27" s="1104"/>
      <c r="R27" s="1104"/>
      <c r="S27" s="1105"/>
      <c r="T27" s="1106"/>
      <c r="U27" s="1106"/>
      <c r="V27" s="1106"/>
      <c r="W27" s="1106"/>
      <c r="X27" s="751"/>
      <c r="Y27" s="1104"/>
      <c r="Z27" s="1104"/>
      <c r="AA27" s="1105"/>
      <c r="AB27" s="1106"/>
      <c r="AC27" s="1106"/>
      <c r="AD27" s="1106"/>
      <c r="AE27" s="1106"/>
      <c r="AF27" s="751"/>
      <c r="AG27" s="702"/>
    </row>
    <row r="28" spans="1:33" s="10" customFormat="1">
      <c r="A28" s="1098" t="s">
        <v>126</v>
      </c>
      <c r="B28" s="1098" t="s">
        <v>109</v>
      </c>
      <c r="C28" s="1099">
        <f t="shared" ref="C28:G39" si="7">K28+S28</f>
        <v>1</v>
      </c>
      <c r="D28" s="1100">
        <f t="shared" si="7"/>
        <v>0</v>
      </c>
      <c r="E28" s="1100">
        <f t="shared" si="7"/>
        <v>0</v>
      </c>
      <c r="F28" s="1100">
        <f t="shared" si="7"/>
        <v>15.1</v>
      </c>
      <c r="G28" s="1101">
        <f t="shared" si="7"/>
        <v>324.45</v>
      </c>
      <c r="H28" s="1102">
        <f t="shared" ref="H28:H39" si="8">G28/$G$64</f>
        <v>1.7182717233753796E-5</v>
      </c>
      <c r="I28" s="1104"/>
      <c r="J28" s="1098" t="s">
        <v>109</v>
      </c>
      <c r="K28" s="1110">
        <v>0</v>
      </c>
      <c r="L28" s="1111">
        <v>0</v>
      </c>
      <c r="M28" s="1111">
        <v>0</v>
      </c>
      <c r="N28" s="1111">
        <v>0</v>
      </c>
      <c r="O28" s="1154">
        <v>0</v>
      </c>
      <c r="P28" s="1102">
        <f t="shared" ref="P28:P39" si="9">O28/$G$64</f>
        <v>0</v>
      </c>
      <c r="Q28" s="1104"/>
      <c r="R28" s="1098" t="s">
        <v>109</v>
      </c>
      <c r="S28" s="1110">
        <v>1</v>
      </c>
      <c r="T28" s="1111">
        <v>0</v>
      </c>
      <c r="U28" s="1111">
        <v>0</v>
      </c>
      <c r="V28" s="1111">
        <v>15.1</v>
      </c>
      <c r="W28" s="1101">
        <v>324.45</v>
      </c>
      <c r="X28" s="1102">
        <f t="shared" ref="X28:X39" si="10">W28/$G$64</f>
        <v>1.7182717233753796E-5</v>
      </c>
      <c r="Y28" s="1104"/>
      <c r="Z28" s="1098" t="s">
        <v>109</v>
      </c>
      <c r="AA28" s="1110">
        <v>0</v>
      </c>
      <c r="AB28" s="1111">
        <v>0</v>
      </c>
      <c r="AC28" s="1111">
        <v>0</v>
      </c>
      <c r="AD28" s="1111">
        <v>0</v>
      </c>
      <c r="AE28" s="1101">
        <v>0</v>
      </c>
      <c r="AF28" s="1102">
        <f t="shared" ref="AF28:AF39" si="11">AE28/$G$64</f>
        <v>0</v>
      </c>
      <c r="AG28" s="702"/>
    </row>
    <row r="29" spans="1:33" s="10" customFormat="1">
      <c r="A29" s="1098" t="s">
        <v>127</v>
      </c>
      <c r="B29" s="1098" t="s">
        <v>109</v>
      </c>
      <c r="C29" s="1099">
        <f t="shared" si="7"/>
        <v>2553</v>
      </c>
      <c r="D29" s="1100">
        <f t="shared" si="7"/>
        <v>0</v>
      </c>
      <c r="E29" s="1100">
        <f t="shared" si="7"/>
        <v>0</v>
      </c>
      <c r="F29" s="1100">
        <f t="shared" si="7"/>
        <v>0</v>
      </c>
      <c r="G29" s="1101">
        <f t="shared" si="7"/>
        <v>1768739.99</v>
      </c>
      <c r="H29" s="1102">
        <f t="shared" si="8"/>
        <v>9.3671626161820051E-2</v>
      </c>
      <c r="I29" s="1104"/>
      <c r="J29" s="1098" t="s">
        <v>109</v>
      </c>
      <c r="K29" s="1110">
        <v>729</v>
      </c>
      <c r="L29" s="1111">
        <v>0</v>
      </c>
      <c r="M29" s="1111">
        <v>0</v>
      </c>
      <c r="N29" s="1111">
        <v>0</v>
      </c>
      <c r="O29" s="1154">
        <v>623749.19999999995</v>
      </c>
      <c r="P29" s="1102">
        <f t="shared" si="9"/>
        <v>3.3033460096717961E-2</v>
      </c>
      <c r="Q29" s="1104"/>
      <c r="R29" s="1098" t="s">
        <v>109</v>
      </c>
      <c r="S29" s="1110">
        <v>1824</v>
      </c>
      <c r="T29" s="1111">
        <v>0</v>
      </c>
      <c r="U29" s="1111">
        <v>0</v>
      </c>
      <c r="V29" s="1111">
        <v>0</v>
      </c>
      <c r="W29" s="1101">
        <v>1144990.79</v>
      </c>
      <c r="X29" s="1102">
        <f t="shared" si="10"/>
        <v>6.0638166065102091E-2</v>
      </c>
      <c r="Y29" s="1104"/>
      <c r="Z29" s="1098" t="s">
        <v>109</v>
      </c>
      <c r="AA29" s="1110">
        <v>0</v>
      </c>
      <c r="AB29" s="1111">
        <v>0</v>
      </c>
      <c r="AC29" s="1111">
        <v>0</v>
      </c>
      <c r="AD29" s="1111">
        <v>0</v>
      </c>
      <c r="AE29" s="1101">
        <v>0</v>
      </c>
      <c r="AF29" s="1102">
        <f t="shared" si="11"/>
        <v>0</v>
      </c>
      <c r="AG29" s="702"/>
    </row>
    <row r="30" spans="1:33" s="10" customFormat="1">
      <c r="A30" s="1098" t="s">
        <v>128</v>
      </c>
      <c r="B30" s="1098" t="s">
        <v>109</v>
      </c>
      <c r="C30" s="1099">
        <f t="shared" si="7"/>
        <v>192</v>
      </c>
      <c r="D30" s="1100">
        <f t="shared" si="7"/>
        <v>2010.21999999999</v>
      </c>
      <c r="E30" s="1100">
        <f t="shared" si="7"/>
        <v>0.39059999999999989</v>
      </c>
      <c r="F30" s="1100">
        <f t="shared" si="7"/>
        <v>0</v>
      </c>
      <c r="G30" s="1101">
        <f t="shared" si="7"/>
        <v>194260.89</v>
      </c>
      <c r="H30" s="1102">
        <f t="shared" si="8"/>
        <v>1.0287964069802282E-2</v>
      </c>
      <c r="I30" s="1104"/>
      <c r="J30" s="1098" t="s">
        <v>109</v>
      </c>
      <c r="K30" s="1110">
        <v>23</v>
      </c>
      <c r="L30" s="1111">
        <v>302.52</v>
      </c>
      <c r="M30" s="1111">
        <v>5.8799999999999901E-2</v>
      </c>
      <c r="N30" s="1111">
        <v>0</v>
      </c>
      <c r="O30" s="1154">
        <v>21613.14</v>
      </c>
      <c r="P30" s="1102">
        <f t="shared" si="9"/>
        <v>1.1446215846926599E-3</v>
      </c>
      <c r="Q30" s="1104"/>
      <c r="R30" s="1098" t="s">
        <v>109</v>
      </c>
      <c r="S30" s="1110">
        <v>169</v>
      </c>
      <c r="T30" s="1111">
        <v>1707.69999999999</v>
      </c>
      <c r="U30" s="1111">
        <v>0.33179999999999998</v>
      </c>
      <c r="V30" s="1111">
        <v>0</v>
      </c>
      <c r="W30" s="1101">
        <v>172647.75</v>
      </c>
      <c r="X30" s="1102">
        <f t="shared" si="10"/>
        <v>9.1433424851096214E-3</v>
      </c>
      <c r="Y30" s="1104"/>
      <c r="Z30" s="1098" t="s">
        <v>109</v>
      </c>
      <c r="AA30" s="1110">
        <v>0</v>
      </c>
      <c r="AB30" s="1111">
        <v>0</v>
      </c>
      <c r="AC30" s="1111">
        <v>0</v>
      </c>
      <c r="AD30" s="1111">
        <v>0</v>
      </c>
      <c r="AE30" s="1101">
        <v>0</v>
      </c>
      <c r="AF30" s="1102">
        <f t="shared" si="11"/>
        <v>0</v>
      </c>
      <c r="AG30" s="702"/>
    </row>
    <row r="31" spans="1:33" s="10" customFormat="1">
      <c r="A31" s="1098" t="s">
        <v>129</v>
      </c>
      <c r="B31" s="1098" t="s">
        <v>109</v>
      </c>
      <c r="C31" s="1099">
        <f t="shared" si="7"/>
        <v>0</v>
      </c>
      <c r="D31" s="1100">
        <f t="shared" si="7"/>
        <v>0</v>
      </c>
      <c r="E31" s="1100">
        <f t="shared" si="7"/>
        <v>0</v>
      </c>
      <c r="F31" s="1100">
        <f t="shared" si="7"/>
        <v>0</v>
      </c>
      <c r="G31" s="1101">
        <f t="shared" si="7"/>
        <v>0</v>
      </c>
      <c r="H31" s="1102">
        <f t="shared" si="8"/>
        <v>0</v>
      </c>
      <c r="I31" s="1104"/>
      <c r="J31" s="1098" t="s">
        <v>109</v>
      </c>
      <c r="K31" s="1133"/>
      <c r="L31" s="1134"/>
      <c r="M31" s="1134"/>
      <c r="N31" s="1134"/>
      <c r="O31" s="1154"/>
      <c r="P31" s="1102">
        <f t="shared" si="9"/>
        <v>0</v>
      </c>
      <c r="Q31" s="1104"/>
      <c r="R31" s="1098" t="s">
        <v>109</v>
      </c>
      <c r="S31" s="1110"/>
      <c r="T31" s="1111"/>
      <c r="U31" s="1111"/>
      <c r="V31" s="1111"/>
      <c r="W31" s="1101"/>
      <c r="X31" s="1102">
        <f t="shared" si="10"/>
        <v>0</v>
      </c>
      <c r="Y31" s="1104"/>
      <c r="Z31" s="1098" t="s">
        <v>109</v>
      </c>
      <c r="AA31" s="1110">
        <v>0</v>
      </c>
      <c r="AB31" s="1111">
        <v>0</v>
      </c>
      <c r="AC31" s="1111">
        <v>0</v>
      </c>
      <c r="AD31" s="1111">
        <v>0</v>
      </c>
      <c r="AE31" s="1101">
        <v>0</v>
      </c>
      <c r="AF31" s="1102">
        <f t="shared" si="11"/>
        <v>0</v>
      </c>
      <c r="AG31" s="702"/>
    </row>
    <row r="32" spans="1:33" s="10" customFormat="1">
      <c r="A32" s="1098" t="s">
        <v>130</v>
      </c>
      <c r="B32" s="1098" t="s">
        <v>109</v>
      </c>
      <c r="C32" s="1099">
        <f t="shared" si="7"/>
        <v>0</v>
      </c>
      <c r="D32" s="1100">
        <f t="shared" si="7"/>
        <v>0</v>
      </c>
      <c r="E32" s="1100">
        <f t="shared" si="7"/>
        <v>0</v>
      </c>
      <c r="F32" s="1100">
        <f t="shared" si="7"/>
        <v>0</v>
      </c>
      <c r="G32" s="1101">
        <f t="shared" si="7"/>
        <v>0</v>
      </c>
      <c r="H32" s="1102">
        <f t="shared" si="8"/>
        <v>0</v>
      </c>
      <c r="I32" s="1104"/>
      <c r="J32" s="1098" t="s">
        <v>109</v>
      </c>
      <c r="K32" s="1133"/>
      <c r="L32" s="1134"/>
      <c r="M32" s="1134"/>
      <c r="N32" s="1134"/>
      <c r="O32" s="1154"/>
      <c r="P32" s="1102">
        <f t="shared" si="9"/>
        <v>0</v>
      </c>
      <c r="Q32" s="1104"/>
      <c r="R32" s="1098" t="s">
        <v>109</v>
      </c>
      <c r="S32" s="1110"/>
      <c r="T32" s="1111"/>
      <c r="U32" s="1111"/>
      <c r="V32" s="1111"/>
      <c r="W32" s="1101"/>
      <c r="X32" s="1102">
        <f t="shared" si="10"/>
        <v>0</v>
      </c>
      <c r="Y32" s="1104"/>
      <c r="Z32" s="1098" t="s">
        <v>109</v>
      </c>
      <c r="AA32" s="1110">
        <v>0</v>
      </c>
      <c r="AB32" s="1111">
        <v>0</v>
      </c>
      <c r="AC32" s="1111">
        <v>0</v>
      </c>
      <c r="AD32" s="1111">
        <v>0</v>
      </c>
      <c r="AE32" s="1101">
        <v>0</v>
      </c>
      <c r="AF32" s="1102">
        <f t="shared" si="11"/>
        <v>0</v>
      </c>
      <c r="AG32" s="702"/>
    </row>
    <row r="33" spans="1:33" s="10" customFormat="1">
      <c r="A33" s="1098" t="s">
        <v>131</v>
      </c>
      <c r="B33" s="1098" t="s">
        <v>109</v>
      </c>
      <c r="C33" s="1099">
        <f t="shared" si="7"/>
        <v>0</v>
      </c>
      <c r="D33" s="1100">
        <f t="shared" si="7"/>
        <v>0</v>
      </c>
      <c r="E33" s="1100">
        <f t="shared" si="7"/>
        <v>0</v>
      </c>
      <c r="F33" s="1100">
        <f t="shared" si="7"/>
        <v>0</v>
      </c>
      <c r="G33" s="1101">
        <f t="shared" si="7"/>
        <v>0</v>
      </c>
      <c r="H33" s="1102">
        <f t="shared" si="8"/>
        <v>0</v>
      </c>
      <c r="I33" s="1104"/>
      <c r="J33" s="1098" t="s">
        <v>109</v>
      </c>
      <c r="K33" s="1133"/>
      <c r="L33" s="1134"/>
      <c r="M33" s="1134"/>
      <c r="N33" s="1134"/>
      <c r="O33" s="1154"/>
      <c r="P33" s="1102">
        <f t="shared" si="9"/>
        <v>0</v>
      </c>
      <c r="Q33" s="1104"/>
      <c r="R33" s="1098" t="s">
        <v>109</v>
      </c>
      <c r="S33" s="1110"/>
      <c r="T33" s="1111"/>
      <c r="U33" s="1111"/>
      <c r="V33" s="1111"/>
      <c r="W33" s="1101"/>
      <c r="X33" s="1102">
        <f t="shared" si="10"/>
        <v>0</v>
      </c>
      <c r="Y33" s="1104"/>
      <c r="Z33" s="1098" t="s">
        <v>109</v>
      </c>
      <c r="AA33" s="1110">
        <v>0</v>
      </c>
      <c r="AB33" s="1111">
        <v>0</v>
      </c>
      <c r="AC33" s="1111">
        <v>0</v>
      </c>
      <c r="AD33" s="1111">
        <v>0</v>
      </c>
      <c r="AE33" s="1101">
        <v>0</v>
      </c>
      <c r="AF33" s="1102">
        <f t="shared" si="11"/>
        <v>0</v>
      </c>
      <c r="AG33" s="702"/>
    </row>
    <row r="34" spans="1:33" s="10" customFormat="1">
      <c r="A34" s="1098" t="s">
        <v>132</v>
      </c>
      <c r="B34" s="1098" t="s">
        <v>109</v>
      </c>
      <c r="C34" s="1099">
        <f t="shared" si="7"/>
        <v>0</v>
      </c>
      <c r="D34" s="1100">
        <f t="shared" si="7"/>
        <v>0</v>
      </c>
      <c r="E34" s="1100">
        <f t="shared" si="7"/>
        <v>0</v>
      </c>
      <c r="F34" s="1100">
        <f t="shared" si="7"/>
        <v>0</v>
      </c>
      <c r="G34" s="1101">
        <f t="shared" si="7"/>
        <v>0</v>
      </c>
      <c r="H34" s="1102">
        <f t="shared" si="8"/>
        <v>0</v>
      </c>
      <c r="I34" s="1104"/>
      <c r="J34" s="1098" t="s">
        <v>109</v>
      </c>
      <c r="K34" s="1133"/>
      <c r="L34" s="1134"/>
      <c r="M34" s="1134"/>
      <c r="N34" s="1134"/>
      <c r="O34" s="1154"/>
      <c r="P34" s="1102">
        <f t="shared" si="9"/>
        <v>0</v>
      </c>
      <c r="Q34" s="1104"/>
      <c r="R34" s="1098" t="s">
        <v>109</v>
      </c>
      <c r="S34" s="1110"/>
      <c r="T34" s="1111"/>
      <c r="U34" s="1111"/>
      <c r="V34" s="1111"/>
      <c r="W34" s="1101"/>
      <c r="X34" s="1102">
        <f t="shared" si="10"/>
        <v>0</v>
      </c>
      <c r="Y34" s="1104"/>
      <c r="Z34" s="1098" t="s">
        <v>109</v>
      </c>
      <c r="AA34" s="1110">
        <v>0</v>
      </c>
      <c r="AB34" s="1111">
        <v>0</v>
      </c>
      <c r="AC34" s="1111">
        <v>0</v>
      </c>
      <c r="AD34" s="1111">
        <v>0</v>
      </c>
      <c r="AE34" s="1101">
        <v>0</v>
      </c>
      <c r="AF34" s="1102">
        <f t="shared" si="11"/>
        <v>0</v>
      </c>
      <c r="AG34" s="702"/>
    </row>
    <row r="35" spans="1:33" s="10" customFormat="1">
      <c r="A35" s="1098" t="s">
        <v>133</v>
      </c>
      <c r="B35" s="1098" t="s">
        <v>113</v>
      </c>
      <c r="C35" s="1099">
        <f t="shared" si="7"/>
        <v>154</v>
      </c>
      <c r="D35" s="1100">
        <f t="shared" si="7"/>
        <v>1170.1199999999999</v>
      </c>
      <c r="E35" s="1100">
        <f t="shared" si="7"/>
        <v>0.245699999999999</v>
      </c>
      <c r="F35" s="1100">
        <f t="shared" si="7"/>
        <v>2209.5899999999901</v>
      </c>
      <c r="G35" s="1101">
        <f t="shared" si="7"/>
        <v>35259.67</v>
      </c>
      <c r="H35" s="1102">
        <f t="shared" si="8"/>
        <v>1.8673353039465918E-3</v>
      </c>
      <c r="I35" s="1104"/>
      <c r="J35" s="1098" t="s">
        <v>113</v>
      </c>
      <c r="K35" s="1110">
        <v>55</v>
      </c>
      <c r="L35" s="1111">
        <v>947.24</v>
      </c>
      <c r="M35" s="1111">
        <v>0.19889999999999899</v>
      </c>
      <c r="N35" s="1111">
        <v>810.31</v>
      </c>
      <c r="O35" s="1154">
        <v>12122.63</v>
      </c>
      <c r="P35" s="1102">
        <f t="shared" si="9"/>
        <v>6.4200870217112269E-4</v>
      </c>
      <c r="Q35" s="1104"/>
      <c r="R35" s="1098" t="s">
        <v>113</v>
      </c>
      <c r="S35" s="1110">
        <v>99</v>
      </c>
      <c r="T35" s="1111">
        <v>222.88</v>
      </c>
      <c r="U35" s="1111">
        <v>4.6800000000000001E-2</v>
      </c>
      <c r="V35" s="1111">
        <v>1399.27999999999</v>
      </c>
      <c r="W35" s="1101">
        <v>23137.040000000001</v>
      </c>
      <c r="X35" s="1102">
        <f t="shared" si="10"/>
        <v>1.225326601775469E-3</v>
      </c>
      <c r="Y35" s="1104"/>
      <c r="Z35" s="1098" t="s">
        <v>113</v>
      </c>
      <c r="AA35" s="1110">
        <v>0</v>
      </c>
      <c r="AB35" s="1111">
        <v>0</v>
      </c>
      <c r="AC35" s="1111">
        <v>0</v>
      </c>
      <c r="AD35" s="1111">
        <v>0</v>
      </c>
      <c r="AE35" s="1101">
        <v>0</v>
      </c>
      <c r="AF35" s="1102">
        <f t="shared" si="11"/>
        <v>0</v>
      </c>
      <c r="AG35" s="702"/>
    </row>
    <row r="36" spans="1:33" s="10" customFormat="1">
      <c r="A36" s="1098" t="s">
        <v>134</v>
      </c>
      <c r="B36" s="1098" t="s">
        <v>113</v>
      </c>
      <c r="C36" s="1099">
        <f t="shared" si="7"/>
        <v>0</v>
      </c>
      <c r="D36" s="1100">
        <f t="shared" si="7"/>
        <v>0</v>
      </c>
      <c r="E36" s="1100">
        <f t="shared" si="7"/>
        <v>0</v>
      </c>
      <c r="F36" s="1100">
        <f t="shared" si="7"/>
        <v>0</v>
      </c>
      <c r="G36" s="1101">
        <f t="shared" si="7"/>
        <v>0</v>
      </c>
      <c r="H36" s="1102">
        <f t="shared" si="8"/>
        <v>0</v>
      </c>
      <c r="I36" s="1104"/>
      <c r="J36" s="1098" t="s">
        <v>113</v>
      </c>
      <c r="K36" s="1133"/>
      <c r="L36" s="1134"/>
      <c r="M36" s="1134"/>
      <c r="N36" s="1134"/>
      <c r="O36" s="1154"/>
      <c r="P36" s="1102">
        <f t="shared" si="9"/>
        <v>0</v>
      </c>
      <c r="Q36" s="1104"/>
      <c r="R36" s="1098" t="s">
        <v>113</v>
      </c>
      <c r="S36" s="1110"/>
      <c r="T36" s="1111"/>
      <c r="U36" s="1111"/>
      <c r="V36" s="1111"/>
      <c r="W36" s="1101"/>
      <c r="X36" s="1102">
        <f t="shared" si="10"/>
        <v>0</v>
      </c>
      <c r="Y36" s="1104"/>
      <c r="Z36" s="1098" t="s">
        <v>113</v>
      </c>
      <c r="AA36" s="1110">
        <v>0</v>
      </c>
      <c r="AB36" s="1111">
        <v>0</v>
      </c>
      <c r="AC36" s="1111">
        <v>0</v>
      </c>
      <c r="AD36" s="1111">
        <v>0</v>
      </c>
      <c r="AE36" s="1101">
        <v>0</v>
      </c>
      <c r="AF36" s="1102">
        <f t="shared" si="11"/>
        <v>0</v>
      </c>
      <c r="AG36" s="702"/>
    </row>
    <row r="37" spans="1:33" s="10" customFormat="1">
      <c r="A37" s="1098" t="s">
        <v>135</v>
      </c>
      <c r="B37" s="1098" t="s">
        <v>113</v>
      </c>
      <c r="C37" s="1099">
        <f t="shared" si="7"/>
        <v>0</v>
      </c>
      <c r="D37" s="1100">
        <f t="shared" si="7"/>
        <v>0</v>
      </c>
      <c r="E37" s="1100">
        <f t="shared" si="7"/>
        <v>0</v>
      </c>
      <c r="F37" s="1100">
        <f t="shared" si="7"/>
        <v>0</v>
      </c>
      <c r="G37" s="1101">
        <f t="shared" si="7"/>
        <v>0</v>
      </c>
      <c r="H37" s="1102">
        <f t="shared" si="8"/>
        <v>0</v>
      </c>
      <c r="I37" s="1104"/>
      <c r="J37" s="1098" t="s">
        <v>113</v>
      </c>
      <c r="K37" s="1133"/>
      <c r="L37" s="1134"/>
      <c r="M37" s="1134"/>
      <c r="N37" s="1134"/>
      <c r="O37" s="1154"/>
      <c r="P37" s="1102">
        <f t="shared" si="9"/>
        <v>0</v>
      </c>
      <c r="Q37" s="1104"/>
      <c r="R37" s="1098" t="s">
        <v>113</v>
      </c>
      <c r="S37" s="1110"/>
      <c r="T37" s="1111"/>
      <c r="U37" s="1111"/>
      <c r="V37" s="1111"/>
      <c r="W37" s="1101"/>
      <c r="X37" s="1102">
        <f t="shared" si="10"/>
        <v>0</v>
      </c>
      <c r="Y37" s="1104"/>
      <c r="Z37" s="1098" t="s">
        <v>113</v>
      </c>
      <c r="AA37" s="1110">
        <v>0</v>
      </c>
      <c r="AB37" s="1111">
        <v>0</v>
      </c>
      <c r="AC37" s="1111">
        <v>0</v>
      </c>
      <c r="AD37" s="1111">
        <v>0</v>
      </c>
      <c r="AE37" s="1101">
        <v>0</v>
      </c>
      <c r="AF37" s="1102">
        <f t="shared" si="11"/>
        <v>0</v>
      </c>
      <c r="AG37" s="702"/>
    </row>
    <row r="38" spans="1:33" s="10" customFormat="1">
      <c r="A38" s="1098" t="s">
        <v>136</v>
      </c>
      <c r="B38" s="1098" t="s">
        <v>113</v>
      </c>
      <c r="C38" s="1099">
        <f t="shared" si="7"/>
        <v>0</v>
      </c>
      <c r="D38" s="1100">
        <f t="shared" si="7"/>
        <v>0</v>
      </c>
      <c r="E38" s="1100">
        <f t="shared" si="7"/>
        <v>0</v>
      </c>
      <c r="F38" s="1100">
        <f t="shared" si="7"/>
        <v>0</v>
      </c>
      <c r="G38" s="1101">
        <f t="shared" si="7"/>
        <v>0</v>
      </c>
      <c r="H38" s="1102">
        <f t="shared" si="8"/>
        <v>0</v>
      </c>
      <c r="I38" s="1104"/>
      <c r="J38" s="1098" t="s">
        <v>113</v>
      </c>
      <c r="K38" s="1133"/>
      <c r="L38" s="1134"/>
      <c r="M38" s="1134"/>
      <c r="N38" s="1134"/>
      <c r="O38" s="1154"/>
      <c r="P38" s="1102">
        <f t="shared" si="9"/>
        <v>0</v>
      </c>
      <c r="Q38" s="1104"/>
      <c r="R38" s="1098" t="s">
        <v>113</v>
      </c>
      <c r="S38" s="1110"/>
      <c r="T38" s="1111"/>
      <c r="U38" s="1111"/>
      <c r="V38" s="1111"/>
      <c r="W38" s="1101"/>
      <c r="X38" s="1102">
        <f t="shared" si="10"/>
        <v>0</v>
      </c>
      <c r="Y38" s="1104"/>
      <c r="Z38" s="1098" t="s">
        <v>113</v>
      </c>
      <c r="AA38" s="1110">
        <v>0</v>
      </c>
      <c r="AB38" s="1111">
        <v>0</v>
      </c>
      <c r="AC38" s="1111">
        <v>0</v>
      </c>
      <c r="AD38" s="1111">
        <v>0</v>
      </c>
      <c r="AE38" s="1101">
        <v>0</v>
      </c>
      <c r="AF38" s="1102">
        <f t="shared" si="11"/>
        <v>0</v>
      </c>
      <c r="AG38" s="702"/>
    </row>
    <row r="39" spans="1:33" s="10" customFormat="1">
      <c r="A39" s="1098" t="s">
        <v>137</v>
      </c>
      <c r="B39" s="1098" t="s">
        <v>113</v>
      </c>
      <c r="C39" s="1099">
        <f t="shared" si="7"/>
        <v>0</v>
      </c>
      <c r="D39" s="1100">
        <f t="shared" si="7"/>
        <v>0</v>
      </c>
      <c r="E39" s="1100">
        <f t="shared" si="7"/>
        <v>0</v>
      </c>
      <c r="F39" s="1100">
        <f t="shared" si="7"/>
        <v>0</v>
      </c>
      <c r="G39" s="1101">
        <f t="shared" si="7"/>
        <v>0</v>
      </c>
      <c r="H39" s="1102">
        <f t="shared" si="8"/>
        <v>0</v>
      </c>
      <c r="I39" s="1104"/>
      <c r="J39" s="1098" t="s">
        <v>113</v>
      </c>
      <c r="K39" s="1133"/>
      <c r="L39" s="1134"/>
      <c r="M39" s="1134"/>
      <c r="N39" s="1134"/>
      <c r="O39" s="1154"/>
      <c r="P39" s="1102">
        <f t="shared" si="9"/>
        <v>0</v>
      </c>
      <c r="Q39" s="1104"/>
      <c r="R39" s="1098" t="s">
        <v>113</v>
      </c>
      <c r="S39" s="1110"/>
      <c r="T39" s="1111"/>
      <c r="U39" s="1111"/>
      <c r="V39" s="1111"/>
      <c r="W39" s="1101"/>
      <c r="X39" s="1102">
        <f t="shared" si="10"/>
        <v>0</v>
      </c>
      <c r="Y39" s="1104"/>
      <c r="Z39" s="1098" t="s">
        <v>113</v>
      </c>
      <c r="AA39" s="1110">
        <v>0</v>
      </c>
      <c r="AB39" s="1111">
        <v>0</v>
      </c>
      <c r="AC39" s="1111">
        <v>0</v>
      </c>
      <c r="AD39" s="1111">
        <v>0</v>
      </c>
      <c r="AE39" s="1101">
        <v>0</v>
      </c>
      <c r="AF39" s="1102">
        <f t="shared" si="11"/>
        <v>0</v>
      </c>
      <c r="AG39" s="702"/>
    </row>
    <row r="40" spans="1:33" s="10" customFormat="1">
      <c r="A40" s="1103" t="s">
        <v>46</v>
      </c>
      <c r="B40" s="1104"/>
      <c r="C40" s="1105"/>
      <c r="D40" s="1106"/>
      <c r="E40" s="1106"/>
      <c r="F40" s="1106"/>
      <c r="G40" s="1135"/>
      <c r="H40" s="751"/>
      <c r="I40" s="1104"/>
      <c r="J40" s="1104"/>
      <c r="K40" s="1105"/>
      <c r="L40" s="1106"/>
      <c r="M40" s="1106"/>
      <c r="N40" s="1106"/>
      <c r="O40" s="1153"/>
      <c r="P40" s="751"/>
      <c r="Q40" s="1104"/>
      <c r="R40" s="1104"/>
      <c r="S40" s="1105"/>
      <c r="T40" s="1106"/>
      <c r="U40" s="1106"/>
      <c r="V40" s="1106"/>
      <c r="W40" s="1135"/>
      <c r="X40" s="751"/>
      <c r="Y40" s="1104"/>
      <c r="Z40" s="1104"/>
      <c r="AA40" s="1105"/>
      <c r="AB40" s="1106"/>
      <c r="AC40" s="1106"/>
      <c r="AD40" s="1106"/>
      <c r="AE40" s="1135"/>
      <c r="AF40" s="751"/>
      <c r="AG40" s="702"/>
    </row>
    <row r="41" spans="1:33" s="10" customFormat="1">
      <c r="A41" s="1098" t="s">
        <v>138</v>
      </c>
      <c r="B41" s="1098" t="s">
        <v>113</v>
      </c>
      <c r="C41" s="1099">
        <f t="shared" ref="C41:G42" si="12">K41+S41</f>
        <v>2682</v>
      </c>
      <c r="D41" s="1100">
        <f t="shared" si="12"/>
        <v>0</v>
      </c>
      <c r="E41" s="1100">
        <f t="shared" si="12"/>
        <v>0</v>
      </c>
      <c r="F41" s="1100">
        <f t="shared" si="12"/>
        <v>34582.86000000019</v>
      </c>
      <c r="G41" s="1101">
        <f t="shared" si="12"/>
        <v>206503.91999999998</v>
      </c>
      <c r="H41" s="1102">
        <f>G41/$G$64</f>
        <v>1.0936349098541269E-2</v>
      </c>
      <c r="I41" s="1104"/>
      <c r="J41" s="1098" t="s">
        <v>113</v>
      </c>
      <c r="K41" s="1159">
        <v>755</v>
      </c>
      <c r="L41" s="1160">
        <v>0</v>
      </c>
      <c r="M41" s="1160">
        <v>0</v>
      </c>
      <c r="N41" s="1160">
        <v>9742.1199999999899</v>
      </c>
      <c r="O41" s="1154">
        <v>58198.18</v>
      </c>
      <c r="P41" s="1102">
        <f>O41/$G$64</f>
        <v>3.0821478516230715E-3</v>
      </c>
      <c r="Q41" s="1104"/>
      <c r="R41" s="1098" t="s">
        <v>113</v>
      </c>
      <c r="S41" s="1159">
        <v>1927</v>
      </c>
      <c r="T41" s="1160">
        <v>0</v>
      </c>
      <c r="U41" s="1160">
        <v>0</v>
      </c>
      <c r="V41" s="1160">
        <v>24840.740000000202</v>
      </c>
      <c r="W41" s="1101">
        <v>148305.74</v>
      </c>
      <c r="X41" s="1102">
        <f>W41/$G$64</f>
        <v>7.8542012469181993E-3</v>
      </c>
      <c r="Y41" s="1104"/>
      <c r="Z41" s="1098" t="s">
        <v>113</v>
      </c>
      <c r="AA41" s="1159">
        <v>0</v>
      </c>
      <c r="AB41" s="1160">
        <v>0</v>
      </c>
      <c r="AC41" s="1160">
        <v>0</v>
      </c>
      <c r="AD41" s="1160">
        <v>0</v>
      </c>
      <c r="AE41" s="1101">
        <v>0</v>
      </c>
      <c r="AF41" s="1102">
        <f>AE41/$G$64</f>
        <v>0</v>
      </c>
      <c r="AG41" s="702"/>
    </row>
    <row r="42" spans="1:33" s="10" customFormat="1">
      <c r="A42" s="1098" t="s">
        <v>139</v>
      </c>
      <c r="B42" s="1098" t="s">
        <v>113</v>
      </c>
      <c r="C42" s="1099">
        <f t="shared" si="12"/>
        <v>0</v>
      </c>
      <c r="D42" s="1100">
        <f t="shared" si="12"/>
        <v>0</v>
      </c>
      <c r="E42" s="1100">
        <f t="shared" si="12"/>
        <v>0</v>
      </c>
      <c r="F42" s="1100">
        <f t="shared" si="12"/>
        <v>0</v>
      </c>
      <c r="G42" s="1101">
        <f t="shared" si="12"/>
        <v>0</v>
      </c>
      <c r="H42" s="1102">
        <f>G42/$G$64</f>
        <v>0</v>
      </c>
      <c r="I42" s="1104"/>
      <c r="J42" s="1098" t="s">
        <v>113</v>
      </c>
      <c r="K42" s="1159"/>
      <c r="L42" s="1160">
        <v>0</v>
      </c>
      <c r="M42" s="1160">
        <v>0</v>
      </c>
      <c r="N42" s="1160">
        <v>0</v>
      </c>
      <c r="O42" s="1154">
        <v>0</v>
      </c>
      <c r="P42" s="1102">
        <f>O42/$G$64</f>
        <v>0</v>
      </c>
      <c r="Q42" s="1104"/>
      <c r="R42" s="1098" t="s">
        <v>113</v>
      </c>
      <c r="S42" s="1159"/>
      <c r="T42" s="1160"/>
      <c r="U42" s="1160"/>
      <c r="V42" s="1160"/>
      <c r="W42" s="1101"/>
      <c r="X42" s="1102">
        <f>W42/$G$64</f>
        <v>0</v>
      </c>
      <c r="Y42" s="1104"/>
      <c r="Z42" s="1098" t="s">
        <v>113</v>
      </c>
      <c r="AA42" s="1159">
        <v>0</v>
      </c>
      <c r="AB42" s="1160">
        <v>0</v>
      </c>
      <c r="AC42" s="1160">
        <v>0</v>
      </c>
      <c r="AD42" s="1160">
        <v>0</v>
      </c>
      <c r="AE42" s="1101">
        <v>0</v>
      </c>
      <c r="AF42" s="1102">
        <f>AE42/$G$64</f>
        <v>0</v>
      </c>
      <c r="AG42" s="702"/>
    </row>
    <row r="43" spans="1:33" s="10" customFormat="1">
      <c r="A43" s="1103" t="s">
        <v>140</v>
      </c>
      <c r="B43" s="1104"/>
      <c r="C43" s="1105"/>
      <c r="D43" s="1106"/>
      <c r="E43" s="1106"/>
      <c r="F43" s="1106"/>
      <c r="G43" s="1106"/>
      <c r="H43" s="751"/>
      <c r="I43" s="1104"/>
      <c r="J43" s="1104"/>
      <c r="K43" s="1105"/>
      <c r="L43" s="1106"/>
      <c r="M43" s="1106"/>
      <c r="N43" s="1106"/>
      <c r="O43" s="1153"/>
      <c r="P43" s="751"/>
      <c r="Q43" s="1104"/>
      <c r="R43" s="1104"/>
      <c r="S43" s="1105"/>
      <c r="T43" s="1106"/>
      <c r="U43" s="1106"/>
      <c r="V43" s="1106"/>
      <c r="W43" s="1106"/>
      <c r="X43" s="751"/>
      <c r="Y43" s="1104"/>
      <c r="Z43" s="1104"/>
      <c r="AA43" s="1105"/>
      <c r="AB43" s="1106"/>
      <c r="AC43" s="1106"/>
      <c r="AD43" s="1106"/>
      <c r="AE43" s="1106"/>
      <c r="AF43" s="751"/>
      <c r="AG43" s="702"/>
    </row>
    <row r="44" spans="1:33" s="10" customFormat="1">
      <c r="A44" s="1098" t="s">
        <v>141</v>
      </c>
      <c r="B44" s="1098" t="s">
        <v>109</v>
      </c>
      <c r="C44" s="1099">
        <f t="shared" ref="C44:G53" si="13">K44+S44</f>
        <v>0</v>
      </c>
      <c r="D44" s="1100">
        <f t="shared" si="13"/>
        <v>0</v>
      </c>
      <c r="E44" s="1100">
        <f t="shared" si="13"/>
        <v>0</v>
      </c>
      <c r="F44" s="1100">
        <f t="shared" si="13"/>
        <v>0</v>
      </c>
      <c r="G44" s="1101">
        <f t="shared" si="13"/>
        <v>0</v>
      </c>
      <c r="H44" s="1102">
        <f t="shared" ref="H44:H57" si="14">G44/$G$64</f>
        <v>0</v>
      </c>
      <c r="I44" s="1104"/>
      <c r="J44" s="1098" t="s">
        <v>109</v>
      </c>
      <c r="K44" s="1112"/>
      <c r="L44" s="1113"/>
      <c r="M44" s="1113"/>
      <c r="N44" s="1113"/>
      <c r="O44" s="1154"/>
      <c r="P44" s="1102">
        <f t="shared" ref="P44:P57" si="15">O44/$G$64</f>
        <v>0</v>
      </c>
      <c r="Q44" s="1104"/>
      <c r="R44" s="1098" t="s">
        <v>109</v>
      </c>
      <c r="S44" s="1112"/>
      <c r="T44" s="1113"/>
      <c r="U44" s="1113"/>
      <c r="V44" s="1113"/>
      <c r="W44" s="1101"/>
      <c r="X44" s="1102">
        <f t="shared" ref="X44:X53" si="16">W44/$G$64</f>
        <v>0</v>
      </c>
      <c r="Y44" s="1104"/>
      <c r="Z44" s="1098" t="s">
        <v>109</v>
      </c>
      <c r="AA44" s="1112">
        <v>0</v>
      </c>
      <c r="AB44" s="1113">
        <v>0</v>
      </c>
      <c r="AC44" s="1113">
        <v>0</v>
      </c>
      <c r="AD44" s="1113">
        <v>0</v>
      </c>
      <c r="AE44" s="1101">
        <v>0</v>
      </c>
      <c r="AF44" s="1102">
        <f t="shared" ref="AF44:AF53" si="17">AE44/$G$64</f>
        <v>0</v>
      </c>
      <c r="AG44" s="702"/>
    </row>
    <row r="45" spans="1:33" s="10" customFormat="1">
      <c r="A45" s="1098" t="s">
        <v>142</v>
      </c>
      <c r="B45" s="1098" t="s">
        <v>109</v>
      </c>
      <c r="C45" s="1099">
        <f t="shared" si="13"/>
        <v>9429</v>
      </c>
      <c r="D45" s="1100">
        <f t="shared" si="13"/>
        <v>642774.92999999702</v>
      </c>
      <c r="E45" s="1100">
        <f t="shared" si="13"/>
        <v>1188.054000000001</v>
      </c>
      <c r="F45" s="1100">
        <f t="shared" si="13"/>
        <v>-226.20079999999888</v>
      </c>
      <c r="G45" s="1101">
        <f t="shared" si="13"/>
        <v>751987.6</v>
      </c>
      <c r="H45" s="1102">
        <f t="shared" si="14"/>
        <v>3.9824904589579768E-2</v>
      </c>
      <c r="I45" s="1104"/>
      <c r="J45" s="1098" t="s">
        <v>109</v>
      </c>
      <c r="K45" s="1112">
        <v>1947</v>
      </c>
      <c r="L45" s="1113">
        <v>132726.989999999</v>
      </c>
      <c r="M45" s="1113">
        <v>245.322</v>
      </c>
      <c r="N45" s="1113">
        <v>-42.705599999999897</v>
      </c>
      <c r="O45" s="1154">
        <v>153864.51999999999</v>
      </c>
      <c r="P45" s="1102">
        <f t="shared" si="15"/>
        <v>8.1485915841185246E-3</v>
      </c>
      <c r="Q45" s="1104"/>
      <c r="R45" s="1098" t="s">
        <v>109</v>
      </c>
      <c r="S45" s="1112">
        <v>7482</v>
      </c>
      <c r="T45" s="1113">
        <v>510047.93999999802</v>
      </c>
      <c r="U45" s="1113">
        <v>942.73200000000099</v>
      </c>
      <c r="V45" s="1113">
        <v>-183.49519999999899</v>
      </c>
      <c r="W45" s="1101">
        <v>598123.07999999996</v>
      </c>
      <c r="X45" s="1102">
        <f t="shared" si="16"/>
        <v>3.167631300546124E-2</v>
      </c>
      <c r="Y45" s="1104"/>
      <c r="Z45" s="1098" t="s">
        <v>109</v>
      </c>
      <c r="AA45" s="1112">
        <v>0</v>
      </c>
      <c r="AB45" s="1113">
        <v>0</v>
      </c>
      <c r="AC45" s="1113">
        <v>0</v>
      </c>
      <c r="AD45" s="1113">
        <v>0</v>
      </c>
      <c r="AE45" s="1101">
        <v>0</v>
      </c>
      <c r="AF45" s="1102">
        <f t="shared" si="17"/>
        <v>0</v>
      </c>
      <c r="AG45" s="702"/>
    </row>
    <row r="46" spans="1:33" s="10" customFormat="1">
      <c r="A46" s="1098" t="s">
        <v>143</v>
      </c>
      <c r="B46" s="1098" t="s">
        <v>109</v>
      </c>
      <c r="C46" s="1099">
        <f t="shared" si="13"/>
        <v>2819</v>
      </c>
      <c r="D46" s="1100">
        <f t="shared" si="13"/>
        <v>292245.7299999994</v>
      </c>
      <c r="E46" s="1100">
        <f t="shared" si="13"/>
        <v>233.97699999999878</v>
      </c>
      <c r="F46" s="1100">
        <f t="shared" si="13"/>
        <v>0</v>
      </c>
      <c r="G46" s="1101">
        <f t="shared" si="13"/>
        <v>194545.5</v>
      </c>
      <c r="H46" s="1102">
        <f t="shared" si="14"/>
        <v>1.0303036879640157E-2</v>
      </c>
      <c r="I46" s="1104"/>
      <c r="J46" s="1098" t="s">
        <v>109</v>
      </c>
      <c r="K46" s="1112">
        <v>920</v>
      </c>
      <c r="L46" s="1113">
        <v>95376.399999999398</v>
      </c>
      <c r="M46" s="1113">
        <v>76.3599999999998</v>
      </c>
      <c r="N46" s="1113">
        <v>0</v>
      </c>
      <c r="O46" s="1154">
        <v>63480</v>
      </c>
      <c r="P46" s="1102">
        <f t="shared" si="15"/>
        <v>3.3618705193363876E-3</v>
      </c>
      <c r="Q46" s="1104"/>
      <c r="R46" s="1098" t="s">
        <v>109</v>
      </c>
      <c r="S46" s="1112">
        <v>1899</v>
      </c>
      <c r="T46" s="1113">
        <v>196869.33</v>
      </c>
      <c r="U46" s="1113">
        <v>157.616999999999</v>
      </c>
      <c r="V46" s="1113">
        <v>0</v>
      </c>
      <c r="W46" s="1101">
        <v>131065.5</v>
      </c>
      <c r="X46" s="1102">
        <f t="shared" si="16"/>
        <v>6.9411663603037698E-3</v>
      </c>
      <c r="Y46" s="1104"/>
      <c r="Z46" s="1098" t="s">
        <v>109</v>
      </c>
      <c r="AA46" s="1112">
        <v>0</v>
      </c>
      <c r="AB46" s="1113">
        <v>0</v>
      </c>
      <c r="AC46" s="1113">
        <v>0</v>
      </c>
      <c r="AD46" s="1113">
        <v>0</v>
      </c>
      <c r="AE46" s="1101">
        <v>0</v>
      </c>
      <c r="AF46" s="1102">
        <f t="shared" si="17"/>
        <v>0</v>
      </c>
      <c r="AG46" s="702"/>
    </row>
    <row r="47" spans="1:33" s="10" customFormat="1">
      <c r="A47" s="1098" t="s">
        <v>144</v>
      </c>
      <c r="B47" s="1098" t="s">
        <v>109</v>
      </c>
      <c r="C47" s="1099">
        <f t="shared" si="13"/>
        <v>14330</v>
      </c>
      <c r="D47" s="1100">
        <f t="shared" si="13"/>
        <v>976876.099999998</v>
      </c>
      <c r="E47" s="1100">
        <f t="shared" si="13"/>
        <v>1805.579999999999</v>
      </c>
      <c r="F47" s="1100">
        <f t="shared" si="13"/>
        <v>-22955.27</v>
      </c>
      <c r="G47" s="1101">
        <f t="shared" si="13"/>
        <v>1284377.1600000001</v>
      </c>
      <c r="H47" s="1102">
        <f t="shared" si="14"/>
        <v>6.8020001731458654E-2</v>
      </c>
      <c r="I47" s="1104"/>
      <c r="J47" s="1098" t="s">
        <v>109</v>
      </c>
      <c r="K47" s="1112">
        <v>3479</v>
      </c>
      <c r="L47" s="1113">
        <v>237163.429999999</v>
      </c>
      <c r="M47" s="1113">
        <v>438.35399999999902</v>
      </c>
      <c r="N47" s="1113">
        <v>-5049.72</v>
      </c>
      <c r="O47" s="1154">
        <v>311822.77</v>
      </c>
      <c r="P47" s="1102">
        <f t="shared" si="15"/>
        <v>1.6513985156282468E-2</v>
      </c>
      <c r="Q47" s="1104"/>
      <c r="R47" s="1098" t="s">
        <v>109</v>
      </c>
      <c r="S47" s="1112">
        <v>10851</v>
      </c>
      <c r="T47" s="1113">
        <v>739712.66999999899</v>
      </c>
      <c r="U47" s="1113">
        <v>1367.2260000000001</v>
      </c>
      <c r="V47" s="1113">
        <v>-17905.55</v>
      </c>
      <c r="W47" s="1101">
        <v>972554.39</v>
      </c>
      <c r="X47" s="1102">
        <f t="shared" si="16"/>
        <v>5.1506016575176179E-2</v>
      </c>
      <c r="Y47" s="1104"/>
      <c r="Z47" s="1098" t="s">
        <v>109</v>
      </c>
      <c r="AA47" s="1112">
        <v>0</v>
      </c>
      <c r="AB47" s="1113">
        <v>0</v>
      </c>
      <c r="AC47" s="1113">
        <v>0</v>
      </c>
      <c r="AD47" s="1113">
        <v>0</v>
      </c>
      <c r="AE47" s="1101">
        <v>0</v>
      </c>
      <c r="AF47" s="1102">
        <f t="shared" si="17"/>
        <v>0</v>
      </c>
      <c r="AG47" s="702"/>
    </row>
    <row r="48" spans="1:33" s="10" customFormat="1">
      <c r="A48" s="1098" t="s">
        <v>145</v>
      </c>
      <c r="B48" s="1098" t="s">
        <v>109</v>
      </c>
      <c r="C48" s="1099">
        <f t="shared" si="13"/>
        <v>0</v>
      </c>
      <c r="D48" s="1100">
        <f t="shared" si="13"/>
        <v>0</v>
      </c>
      <c r="E48" s="1100">
        <f t="shared" si="13"/>
        <v>0</v>
      </c>
      <c r="F48" s="1100">
        <f t="shared" si="13"/>
        <v>0</v>
      </c>
      <c r="G48" s="1101">
        <f t="shared" si="13"/>
        <v>0</v>
      </c>
      <c r="H48" s="1102">
        <f t="shared" si="14"/>
        <v>0</v>
      </c>
      <c r="I48" s="1104"/>
      <c r="J48" s="1098" t="s">
        <v>109</v>
      </c>
      <c r="K48" s="1133"/>
      <c r="L48" s="1134">
        <v>0</v>
      </c>
      <c r="M48" s="1134">
        <v>0</v>
      </c>
      <c r="N48" s="1134">
        <v>0</v>
      </c>
      <c r="O48" s="1154">
        <v>0</v>
      </c>
      <c r="P48" s="1102">
        <f t="shared" si="15"/>
        <v>0</v>
      </c>
      <c r="Q48" s="1104"/>
      <c r="R48" s="1098" t="s">
        <v>109</v>
      </c>
      <c r="S48" s="1112"/>
      <c r="T48" s="1113"/>
      <c r="U48" s="1113"/>
      <c r="V48" s="1113"/>
      <c r="W48" s="1101"/>
      <c r="X48" s="1102">
        <f t="shared" si="16"/>
        <v>0</v>
      </c>
      <c r="Y48" s="1104"/>
      <c r="Z48" s="1098" t="s">
        <v>109</v>
      </c>
      <c r="AA48" s="1112">
        <v>0</v>
      </c>
      <c r="AB48" s="1113">
        <v>0</v>
      </c>
      <c r="AC48" s="1113">
        <v>0</v>
      </c>
      <c r="AD48" s="1113">
        <v>0</v>
      </c>
      <c r="AE48" s="1101">
        <v>0</v>
      </c>
      <c r="AF48" s="1102">
        <f t="shared" si="17"/>
        <v>0</v>
      </c>
      <c r="AG48" s="702"/>
    </row>
    <row r="49" spans="1:33" s="10" customFormat="1">
      <c r="A49" s="1098" t="s">
        <v>146</v>
      </c>
      <c r="B49" s="1098" t="s">
        <v>109</v>
      </c>
      <c r="C49" s="1099">
        <f t="shared" si="13"/>
        <v>61429</v>
      </c>
      <c r="D49" s="1100">
        <f t="shared" si="13"/>
        <v>70203.770000000601</v>
      </c>
      <c r="E49" s="1100">
        <f t="shared" si="13"/>
        <v>6.4241000000000099</v>
      </c>
      <c r="F49" s="1100">
        <f t="shared" si="13"/>
        <v>0</v>
      </c>
      <c r="G49" s="1101">
        <f t="shared" si="13"/>
        <v>210741.90999999997</v>
      </c>
      <c r="H49" s="1102">
        <f t="shared" si="14"/>
        <v>1.1160791027373065E-2</v>
      </c>
      <c r="I49" s="1104"/>
      <c r="J49" s="1098" t="s">
        <v>109</v>
      </c>
      <c r="K49" s="1112">
        <v>21600</v>
      </c>
      <c r="L49" s="1113">
        <v>25626.050000000101</v>
      </c>
      <c r="M49" s="1113">
        <v>2.3885000000000001</v>
      </c>
      <c r="N49" s="1113">
        <v>0</v>
      </c>
      <c r="O49" s="1154">
        <v>74793.919999999998</v>
      </c>
      <c r="P49" s="1102">
        <f t="shared" si="15"/>
        <v>3.9610503256711444E-3</v>
      </c>
      <c r="Q49" s="1104"/>
      <c r="R49" s="1098" t="s">
        <v>109</v>
      </c>
      <c r="S49" s="1112">
        <v>39829</v>
      </c>
      <c r="T49" s="1113">
        <v>44577.720000000503</v>
      </c>
      <c r="U49" s="1113">
        <v>4.0356000000000103</v>
      </c>
      <c r="V49" s="1113">
        <v>0</v>
      </c>
      <c r="W49" s="1101">
        <v>135947.99</v>
      </c>
      <c r="X49" s="1102">
        <f t="shared" si="16"/>
        <v>7.1997407017019219E-3</v>
      </c>
      <c r="Y49" s="1104"/>
      <c r="Z49" s="1098" t="s">
        <v>109</v>
      </c>
      <c r="AA49" s="1112">
        <v>0</v>
      </c>
      <c r="AB49" s="1113">
        <v>0</v>
      </c>
      <c r="AC49" s="1113">
        <v>0</v>
      </c>
      <c r="AD49" s="1113">
        <v>0</v>
      </c>
      <c r="AE49" s="1101">
        <v>0</v>
      </c>
      <c r="AF49" s="1102">
        <f t="shared" si="17"/>
        <v>0</v>
      </c>
      <c r="AG49" s="702"/>
    </row>
    <row r="50" spans="1:33" s="10" customFormat="1">
      <c r="A50" s="1098" t="s">
        <v>147</v>
      </c>
      <c r="B50" s="1098" t="s">
        <v>109</v>
      </c>
      <c r="C50" s="1099">
        <f t="shared" si="13"/>
        <v>126909</v>
      </c>
      <c r="D50" s="1100">
        <f t="shared" si="13"/>
        <v>1818605.9699999881</v>
      </c>
      <c r="E50" s="1100">
        <f t="shared" si="13"/>
        <v>180.21077999999989</v>
      </c>
      <c r="F50" s="1100">
        <f t="shared" si="13"/>
        <v>-29826.719999999899</v>
      </c>
      <c r="G50" s="1101">
        <f t="shared" si="13"/>
        <v>1776726</v>
      </c>
      <c r="H50" s="1102">
        <f t="shared" si="14"/>
        <v>9.4094561442004773E-2</v>
      </c>
      <c r="I50" s="1104"/>
      <c r="J50" s="1098" t="s">
        <v>109</v>
      </c>
      <c r="K50" s="1112">
        <v>55876</v>
      </c>
      <c r="L50" s="1113">
        <v>800703.07999999798</v>
      </c>
      <c r="M50" s="1113">
        <v>79.343919999999898</v>
      </c>
      <c r="N50" s="1113">
        <v>-11450.472</v>
      </c>
      <c r="O50" s="1154">
        <v>782264</v>
      </c>
      <c r="P50" s="1102">
        <f t="shared" si="15"/>
        <v>4.1428328291401383E-2</v>
      </c>
      <c r="Q50" s="1104"/>
      <c r="R50" s="1098" t="s">
        <v>109</v>
      </c>
      <c r="S50" s="1112">
        <v>71033</v>
      </c>
      <c r="T50" s="1113">
        <v>1017902.88999999</v>
      </c>
      <c r="U50" s="1113">
        <v>100.86686</v>
      </c>
      <c r="V50" s="1113">
        <v>-18376.247999999901</v>
      </c>
      <c r="W50" s="1101">
        <v>994462</v>
      </c>
      <c r="X50" s="1102">
        <f t="shared" si="16"/>
        <v>5.2666233150603384E-2</v>
      </c>
      <c r="Y50" s="1104"/>
      <c r="Z50" s="1098" t="s">
        <v>109</v>
      </c>
      <c r="AA50" s="1112">
        <v>0</v>
      </c>
      <c r="AB50" s="1113">
        <v>0</v>
      </c>
      <c r="AC50" s="1113">
        <v>0</v>
      </c>
      <c r="AD50" s="1113">
        <v>0</v>
      </c>
      <c r="AE50" s="1101">
        <v>0</v>
      </c>
      <c r="AF50" s="1102">
        <f t="shared" si="17"/>
        <v>0</v>
      </c>
      <c r="AG50" s="702"/>
    </row>
    <row r="51" spans="1:33" s="10" customFormat="1">
      <c r="A51" s="1098" t="s">
        <v>148</v>
      </c>
      <c r="B51" s="1098" t="s">
        <v>109</v>
      </c>
      <c r="C51" s="1099">
        <f t="shared" si="13"/>
        <v>7606</v>
      </c>
      <c r="D51" s="1100">
        <f t="shared" si="13"/>
        <v>204426.4619999984</v>
      </c>
      <c r="E51" s="1100">
        <f t="shared" si="13"/>
        <v>20.38407999999993</v>
      </c>
      <c r="F51" s="1100">
        <f t="shared" si="13"/>
        <v>-3151.3499999999704</v>
      </c>
      <c r="G51" s="1101">
        <f t="shared" si="13"/>
        <v>117133.79999999999</v>
      </c>
      <c r="H51" s="1102">
        <f t="shared" si="14"/>
        <v>6.203350173879088E-3</v>
      </c>
      <c r="I51" s="1104"/>
      <c r="J51" s="1098" t="s">
        <v>109</v>
      </c>
      <c r="K51" s="1112">
        <v>4044</v>
      </c>
      <c r="L51" s="1113">
        <v>108690.587999999</v>
      </c>
      <c r="M51" s="1113">
        <v>10.83792</v>
      </c>
      <c r="N51" s="1113">
        <v>-1604.69999999999</v>
      </c>
      <c r="O51" s="1154">
        <v>62277.599999999999</v>
      </c>
      <c r="P51" s="1102">
        <f t="shared" si="15"/>
        <v>3.2981919888945151E-3</v>
      </c>
      <c r="Q51" s="1104"/>
      <c r="R51" s="1098" t="s">
        <v>109</v>
      </c>
      <c r="S51" s="1112">
        <v>3562</v>
      </c>
      <c r="T51" s="1113">
        <v>95735.8739999994</v>
      </c>
      <c r="U51" s="1113">
        <v>9.5461599999999294</v>
      </c>
      <c r="V51" s="1113">
        <v>-1546.6499999999801</v>
      </c>
      <c r="W51" s="1101">
        <v>54856.2</v>
      </c>
      <c r="X51" s="1102">
        <f t="shared" si="16"/>
        <v>2.9051581849845738E-3</v>
      </c>
      <c r="Y51" s="1104"/>
      <c r="Z51" s="1098" t="s">
        <v>109</v>
      </c>
      <c r="AA51" s="1112">
        <v>0</v>
      </c>
      <c r="AB51" s="1113">
        <v>0</v>
      </c>
      <c r="AC51" s="1113">
        <v>0</v>
      </c>
      <c r="AD51" s="1113">
        <v>0</v>
      </c>
      <c r="AE51" s="1101">
        <v>0</v>
      </c>
      <c r="AF51" s="1102">
        <f t="shared" si="17"/>
        <v>0</v>
      </c>
      <c r="AG51" s="702"/>
    </row>
    <row r="52" spans="1:33" s="10" customFormat="1">
      <c r="A52" s="1098" t="s">
        <v>149</v>
      </c>
      <c r="B52" s="1098" t="s">
        <v>109</v>
      </c>
      <c r="C52" s="1099">
        <f t="shared" si="13"/>
        <v>0</v>
      </c>
      <c r="D52" s="1100">
        <f t="shared" si="13"/>
        <v>0</v>
      </c>
      <c r="E52" s="1100">
        <f t="shared" si="13"/>
        <v>0</v>
      </c>
      <c r="F52" s="1100">
        <f t="shared" si="13"/>
        <v>0</v>
      </c>
      <c r="G52" s="1101">
        <f t="shared" si="13"/>
        <v>0</v>
      </c>
      <c r="H52" s="1102">
        <f t="shared" si="14"/>
        <v>0</v>
      </c>
      <c r="I52" s="1104"/>
      <c r="J52" s="1098" t="s">
        <v>109</v>
      </c>
      <c r="K52" s="1133"/>
      <c r="L52" s="1134"/>
      <c r="M52" s="1134"/>
      <c r="N52" s="1134"/>
      <c r="O52" s="1154"/>
      <c r="P52" s="1102">
        <f t="shared" si="15"/>
        <v>0</v>
      </c>
      <c r="Q52" s="1104"/>
      <c r="R52" s="1098" t="s">
        <v>109</v>
      </c>
      <c r="S52" s="1112"/>
      <c r="T52" s="1113"/>
      <c r="U52" s="1113"/>
      <c r="V52" s="1113"/>
      <c r="W52" s="1101"/>
      <c r="X52" s="1102">
        <f t="shared" si="16"/>
        <v>0</v>
      </c>
      <c r="Y52" s="1104"/>
      <c r="Z52" s="1098" t="s">
        <v>109</v>
      </c>
      <c r="AA52" s="1112">
        <v>0</v>
      </c>
      <c r="AB52" s="1113">
        <v>0</v>
      </c>
      <c r="AC52" s="1113">
        <v>0</v>
      </c>
      <c r="AD52" s="1113">
        <v>0</v>
      </c>
      <c r="AE52" s="1101">
        <v>0</v>
      </c>
      <c r="AF52" s="1102">
        <f t="shared" si="17"/>
        <v>0</v>
      </c>
      <c r="AG52" s="702"/>
    </row>
    <row r="53" spans="1:33" s="10" customFormat="1">
      <c r="A53" s="1098" t="s">
        <v>150</v>
      </c>
      <c r="B53" s="1098" t="s">
        <v>109</v>
      </c>
      <c r="C53" s="1099">
        <f t="shared" si="13"/>
        <v>0</v>
      </c>
      <c r="D53" s="1100">
        <f t="shared" si="13"/>
        <v>0</v>
      </c>
      <c r="E53" s="1100">
        <f t="shared" si="13"/>
        <v>0</v>
      </c>
      <c r="F53" s="1100">
        <f t="shared" si="13"/>
        <v>0</v>
      </c>
      <c r="G53" s="1101">
        <f t="shared" si="13"/>
        <v>0</v>
      </c>
      <c r="H53" s="1102">
        <f t="shared" si="14"/>
        <v>0</v>
      </c>
      <c r="I53" s="1104"/>
      <c r="J53" s="1098" t="s">
        <v>109</v>
      </c>
      <c r="K53" s="1133"/>
      <c r="L53" s="1134"/>
      <c r="M53" s="1134"/>
      <c r="N53" s="1134"/>
      <c r="O53" s="1154"/>
      <c r="P53" s="1102">
        <f t="shared" si="15"/>
        <v>0</v>
      </c>
      <c r="Q53" s="1104"/>
      <c r="R53" s="1098" t="s">
        <v>109</v>
      </c>
      <c r="S53" s="1112"/>
      <c r="T53" s="1113"/>
      <c r="U53" s="1113"/>
      <c r="V53" s="1113"/>
      <c r="W53" s="1101"/>
      <c r="X53" s="1102">
        <f t="shared" si="16"/>
        <v>0</v>
      </c>
      <c r="Y53" s="1104"/>
      <c r="Z53" s="1098" t="s">
        <v>109</v>
      </c>
      <c r="AA53" s="1112">
        <v>0</v>
      </c>
      <c r="AB53" s="1113">
        <v>0</v>
      </c>
      <c r="AC53" s="1113">
        <v>0</v>
      </c>
      <c r="AD53" s="1113">
        <v>0</v>
      </c>
      <c r="AE53" s="1101">
        <v>0</v>
      </c>
      <c r="AF53" s="1102">
        <f t="shared" si="17"/>
        <v>0</v>
      </c>
      <c r="AG53" s="702"/>
    </row>
    <row r="54" spans="1:33" s="10" customFormat="1">
      <c r="A54" s="1103" t="s">
        <v>48</v>
      </c>
      <c r="B54" s="1104"/>
      <c r="C54" s="1105"/>
      <c r="D54" s="1106"/>
      <c r="E54" s="1106"/>
      <c r="F54" s="1106"/>
      <c r="G54" s="1106"/>
      <c r="H54" s="751"/>
      <c r="I54" s="1104"/>
      <c r="J54" s="1104"/>
      <c r="K54" s="1105"/>
      <c r="L54" s="1106"/>
      <c r="M54" s="1106"/>
      <c r="N54" s="1106"/>
      <c r="O54" s="1153"/>
      <c r="P54" s="751"/>
      <c r="Q54" s="1104"/>
      <c r="R54" s="1104"/>
      <c r="S54" s="1105"/>
      <c r="T54" s="1106"/>
      <c r="U54" s="1106"/>
      <c r="V54" s="1106"/>
      <c r="W54" s="1106"/>
      <c r="X54" s="751"/>
      <c r="Y54" s="1104"/>
      <c r="Z54" s="1104"/>
      <c r="AA54" s="1105"/>
      <c r="AB54" s="1106"/>
      <c r="AC54" s="1106"/>
      <c r="AD54" s="1106"/>
      <c r="AE54" s="1106"/>
      <c r="AF54" s="751"/>
      <c r="AG54" s="702"/>
    </row>
    <row r="55" spans="1:33" s="10" customFormat="1">
      <c r="A55" s="1098" t="s">
        <v>151</v>
      </c>
      <c r="B55" s="1098" t="s">
        <v>109</v>
      </c>
      <c r="C55" s="1099">
        <f t="shared" ref="C55:G57" si="18">K55+S55</f>
        <v>0</v>
      </c>
      <c r="D55" s="1100">
        <f t="shared" si="18"/>
        <v>0</v>
      </c>
      <c r="E55" s="1100">
        <f t="shared" si="18"/>
        <v>0</v>
      </c>
      <c r="F55" s="1100">
        <f t="shared" si="18"/>
        <v>0</v>
      </c>
      <c r="G55" s="1101">
        <f t="shared" si="18"/>
        <v>0</v>
      </c>
      <c r="H55" s="1102">
        <f t="shared" si="14"/>
        <v>0</v>
      </c>
      <c r="I55" s="1104"/>
      <c r="J55" s="1098" t="s">
        <v>109</v>
      </c>
      <c r="K55" s="1133"/>
      <c r="L55" s="1134"/>
      <c r="M55" s="1134"/>
      <c r="N55" s="1134"/>
      <c r="O55" s="1154"/>
      <c r="P55" s="1102">
        <f t="shared" si="15"/>
        <v>0</v>
      </c>
      <c r="Q55" s="1104"/>
      <c r="R55" s="1098" t="s">
        <v>109</v>
      </c>
      <c r="S55" s="1114"/>
      <c r="T55" s="1115"/>
      <c r="U55" s="1115"/>
      <c r="V55" s="1115"/>
      <c r="W55" s="1101"/>
      <c r="X55" s="1102">
        <f t="shared" ref="X55" si="19">W55/$G$64</f>
        <v>0</v>
      </c>
      <c r="Y55" s="1104"/>
      <c r="Z55" s="1098" t="s">
        <v>109</v>
      </c>
      <c r="AA55" s="1114">
        <v>0</v>
      </c>
      <c r="AB55" s="1115">
        <v>0</v>
      </c>
      <c r="AC55" s="1115">
        <v>0</v>
      </c>
      <c r="AD55" s="1115">
        <v>0</v>
      </c>
      <c r="AE55" s="1101">
        <v>0</v>
      </c>
      <c r="AF55" s="1102">
        <f t="shared" ref="AF55" si="20">AE55/$G$64</f>
        <v>0</v>
      </c>
      <c r="AG55" s="702"/>
    </row>
    <row r="56" spans="1:33" s="10" customFormat="1">
      <c r="A56" s="1098" t="s">
        <v>152</v>
      </c>
      <c r="B56" s="1098" t="s">
        <v>109</v>
      </c>
      <c r="C56" s="1099">
        <f t="shared" si="18"/>
        <v>7624</v>
      </c>
      <c r="D56" s="1100">
        <f t="shared" si="18"/>
        <v>186788</v>
      </c>
      <c r="E56" s="1100">
        <f t="shared" si="18"/>
        <v>0</v>
      </c>
      <c r="F56" s="1100">
        <f t="shared" si="18"/>
        <v>0</v>
      </c>
      <c r="G56" s="1101">
        <f t="shared" si="18"/>
        <v>288593.3</v>
      </c>
      <c r="H56" s="1102">
        <f t="shared" si="14"/>
        <v>1.528376350579713E-2</v>
      </c>
      <c r="I56" s="1104"/>
      <c r="J56" s="1098" t="s">
        <v>109</v>
      </c>
      <c r="K56" s="1114">
        <v>4958</v>
      </c>
      <c r="L56" s="1115">
        <v>121471</v>
      </c>
      <c r="M56" s="1115">
        <v>0</v>
      </c>
      <c r="N56" s="1115">
        <v>0</v>
      </c>
      <c r="O56" s="1154">
        <v>187668.6</v>
      </c>
      <c r="P56" s="1102">
        <f t="shared" si="15"/>
        <v>9.9388395359976817E-3</v>
      </c>
      <c r="Q56" s="1104"/>
      <c r="R56" s="1098" t="s">
        <v>109</v>
      </c>
      <c r="S56" s="1114">
        <v>2666</v>
      </c>
      <c r="T56" s="1115">
        <v>65317</v>
      </c>
      <c r="U56" s="1115">
        <v>0</v>
      </c>
      <c r="V56" s="1115">
        <v>0</v>
      </c>
      <c r="W56" s="1101">
        <v>100924.7</v>
      </c>
      <c r="X56" s="1102">
        <f>W56/$G$64</f>
        <v>5.3449239697994505E-3</v>
      </c>
      <c r="Y56" s="1104"/>
      <c r="Z56" s="1098" t="s">
        <v>109</v>
      </c>
      <c r="AA56" s="1114">
        <v>0</v>
      </c>
      <c r="AB56" s="1115">
        <v>0</v>
      </c>
      <c r="AC56" s="1115">
        <v>0</v>
      </c>
      <c r="AD56" s="1115">
        <v>0</v>
      </c>
      <c r="AE56" s="1101">
        <v>0</v>
      </c>
      <c r="AF56" s="1102">
        <f>AE56/$G$64</f>
        <v>0</v>
      </c>
      <c r="AG56" s="702"/>
    </row>
    <row r="57" spans="1:33" s="10" customFormat="1">
      <c r="A57" s="1098" t="s">
        <v>153</v>
      </c>
      <c r="B57" s="1098" t="s">
        <v>109</v>
      </c>
      <c r="C57" s="1099">
        <f t="shared" si="18"/>
        <v>3042</v>
      </c>
      <c r="D57" s="1100">
        <f t="shared" si="18"/>
        <v>407323.799999999</v>
      </c>
      <c r="E57" s="1100">
        <f t="shared" si="18"/>
        <v>60.839999999999705</v>
      </c>
      <c r="F57" s="1100">
        <f t="shared" si="18"/>
        <v>-5837.3769999999795</v>
      </c>
      <c r="G57" s="1101">
        <f t="shared" si="18"/>
        <v>210790</v>
      </c>
      <c r="H57" s="1102">
        <f t="shared" si="14"/>
        <v>1.1163337850833604E-2</v>
      </c>
      <c r="I57" s="1104"/>
      <c r="J57" s="1098" t="s">
        <v>109</v>
      </c>
      <c r="K57" s="1114">
        <v>2109</v>
      </c>
      <c r="L57" s="1115">
        <v>282395.09999999998</v>
      </c>
      <c r="M57" s="1115">
        <v>42.1799999999999</v>
      </c>
      <c r="N57" s="1115">
        <v>-4039.4899999999898</v>
      </c>
      <c r="O57" s="1154">
        <v>146580</v>
      </c>
      <c r="P57" s="1102">
        <f t="shared" si="15"/>
        <v>7.7628068797153072E-3</v>
      </c>
      <c r="Q57" s="1104"/>
      <c r="R57" s="1098" t="s">
        <v>109</v>
      </c>
      <c r="S57" s="1114">
        <v>933</v>
      </c>
      <c r="T57" s="1115">
        <v>124928.69999999899</v>
      </c>
      <c r="U57" s="1115">
        <v>18.659999999999801</v>
      </c>
      <c r="V57" s="1115">
        <v>-1797.8869999999899</v>
      </c>
      <c r="W57" s="1101">
        <v>64210</v>
      </c>
      <c r="X57" s="1102">
        <f t="shared" ref="X57" si="21">W57/$G$64</f>
        <v>3.4005309711182962E-3</v>
      </c>
      <c r="Y57" s="1104"/>
      <c r="Z57" s="1098" t="s">
        <v>109</v>
      </c>
      <c r="AA57" s="1114">
        <v>0</v>
      </c>
      <c r="AB57" s="1115">
        <v>0</v>
      </c>
      <c r="AC57" s="1115">
        <v>0</v>
      </c>
      <c r="AD57" s="1115">
        <v>0</v>
      </c>
      <c r="AE57" s="1101">
        <v>0</v>
      </c>
      <c r="AF57" s="1102">
        <f t="shared" ref="AF57" si="22">AE57/$G$64</f>
        <v>0</v>
      </c>
      <c r="AG57" s="702"/>
    </row>
    <row r="58" spans="1:33" s="10" customFormat="1">
      <c r="A58" s="1103" t="s">
        <v>154</v>
      </c>
      <c r="B58" s="1104"/>
      <c r="C58" s="1105"/>
      <c r="D58" s="1106"/>
      <c r="E58" s="1106"/>
      <c r="F58" s="1106"/>
      <c r="G58" s="1106"/>
      <c r="H58" s="751"/>
      <c r="I58" s="1104"/>
      <c r="J58" s="1104"/>
      <c r="K58" s="1105"/>
      <c r="L58" s="1106"/>
      <c r="M58" s="1106"/>
      <c r="N58" s="1106"/>
      <c r="O58" s="1153"/>
      <c r="P58" s="751"/>
      <c r="Q58" s="1104"/>
      <c r="R58" s="1104"/>
      <c r="S58" s="1105"/>
      <c r="T58" s="1106"/>
      <c r="U58" s="1106"/>
      <c r="V58" s="1106"/>
      <c r="W58" s="1106"/>
      <c r="X58" s="751"/>
      <c r="Y58" s="1104"/>
      <c r="Z58" s="1104"/>
      <c r="AA58" s="1105"/>
      <c r="AB58" s="1106"/>
      <c r="AC58" s="1106"/>
      <c r="AD58" s="1106"/>
      <c r="AE58" s="1106"/>
      <c r="AF58" s="751"/>
      <c r="AG58" s="702"/>
    </row>
    <row r="59" spans="1:33" s="10" customFormat="1">
      <c r="A59" s="1098"/>
      <c r="B59" s="1098"/>
      <c r="C59" s="937"/>
      <c r="D59" s="799"/>
      <c r="E59" s="799"/>
      <c r="F59" s="799"/>
      <c r="G59" s="799"/>
      <c r="H59" s="732"/>
      <c r="I59" s="1104"/>
      <c r="J59" s="1098"/>
      <c r="K59" s="937"/>
      <c r="L59" s="799"/>
      <c r="M59" s="799"/>
      <c r="N59" s="799"/>
      <c r="O59" s="1161"/>
      <c r="P59" s="732"/>
      <c r="Q59" s="1104"/>
      <c r="R59" s="1098"/>
      <c r="S59" s="937"/>
      <c r="T59" s="799"/>
      <c r="U59" s="799"/>
      <c r="V59" s="799"/>
      <c r="W59" s="799"/>
      <c r="X59" s="732"/>
      <c r="Y59" s="1104"/>
      <c r="Z59" s="1098"/>
      <c r="AA59" s="937"/>
      <c r="AB59" s="799"/>
      <c r="AC59" s="799"/>
      <c r="AD59" s="799"/>
      <c r="AE59" s="799"/>
      <c r="AF59" s="732"/>
      <c r="AG59" s="702"/>
    </row>
    <row r="60" spans="1:33" s="10" customFormat="1">
      <c r="A60" s="1103" t="s">
        <v>49</v>
      </c>
      <c r="B60" s="1104"/>
      <c r="C60" s="1105"/>
      <c r="D60" s="1106"/>
      <c r="E60" s="1106"/>
      <c r="F60" s="1106"/>
      <c r="G60" s="1106"/>
      <c r="H60" s="751"/>
      <c r="I60" s="1104"/>
      <c r="J60" s="1104"/>
      <c r="K60" s="1105"/>
      <c r="L60" s="1106"/>
      <c r="M60" s="1106"/>
      <c r="N60" s="1106"/>
      <c r="O60" s="1153"/>
      <c r="P60" s="751"/>
      <c r="Q60" s="1104"/>
      <c r="R60" s="1104"/>
      <c r="S60" s="1105"/>
      <c r="T60" s="1106"/>
      <c r="U60" s="1106"/>
      <c r="V60" s="1106"/>
      <c r="W60" s="1106"/>
      <c r="X60" s="751"/>
      <c r="Y60" s="1104"/>
      <c r="Z60" s="1104"/>
      <c r="AA60" s="1105"/>
      <c r="AB60" s="1106"/>
      <c r="AC60" s="1106"/>
      <c r="AD60" s="1106"/>
      <c r="AE60" s="1106"/>
      <c r="AF60" s="751"/>
      <c r="AG60" s="702"/>
    </row>
    <row r="61" spans="1:33" s="10" customFormat="1">
      <c r="A61" s="1098" t="s">
        <v>155</v>
      </c>
      <c r="B61" s="1098" t="s">
        <v>113</v>
      </c>
      <c r="C61" s="1099">
        <f>K61+S61</f>
        <v>21387</v>
      </c>
      <c r="D61" s="1106"/>
      <c r="E61" s="1106"/>
      <c r="F61" s="1106"/>
      <c r="G61" s="1101">
        <f>O61+W61</f>
        <v>3264515.79</v>
      </c>
      <c r="H61" s="1102">
        <f>G61/$G$64</f>
        <v>0.17288719902818428</v>
      </c>
      <c r="I61" s="1104"/>
      <c r="J61" s="1098" t="s">
        <v>113</v>
      </c>
      <c r="K61" s="1116">
        <v>7785</v>
      </c>
      <c r="L61" s="1106">
        <v>0</v>
      </c>
      <c r="M61" s="1106">
        <v>0</v>
      </c>
      <c r="N61" s="1106">
        <v>0</v>
      </c>
      <c r="O61" s="1154">
        <v>1083891.8600000001</v>
      </c>
      <c r="P61" s="1102">
        <f>O61/$G$64</f>
        <v>5.740239587716893E-2</v>
      </c>
      <c r="Q61" s="1104"/>
      <c r="R61" s="1098" t="s">
        <v>113</v>
      </c>
      <c r="S61" s="1116">
        <v>13602</v>
      </c>
      <c r="T61" s="1106">
        <v>0</v>
      </c>
      <c r="U61" s="1106">
        <v>0</v>
      </c>
      <c r="V61" s="1106">
        <v>0</v>
      </c>
      <c r="W61" s="1101">
        <v>2180623.9300000002</v>
      </c>
      <c r="X61" s="1102">
        <f>W61/$G$64</f>
        <v>0.11548480315101536</v>
      </c>
      <c r="Y61" s="1104"/>
      <c r="Z61" s="1098" t="s">
        <v>113</v>
      </c>
      <c r="AA61" s="1116">
        <v>0</v>
      </c>
      <c r="AB61" s="1106"/>
      <c r="AC61" s="1106"/>
      <c r="AD61" s="1106"/>
      <c r="AE61" s="1101">
        <v>0</v>
      </c>
      <c r="AF61" s="1102">
        <f>AE61/$G$64</f>
        <v>0</v>
      </c>
      <c r="AG61" s="702"/>
    </row>
    <row r="62" spans="1:33" s="10" customFormat="1">
      <c r="A62" s="1098" t="s">
        <v>156</v>
      </c>
      <c r="B62" s="1098" t="s">
        <v>113</v>
      </c>
      <c r="C62" s="1099">
        <f>K62+S62</f>
        <v>21370</v>
      </c>
      <c r="D62" s="1106"/>
      <c r="E62" s="1106"/>
      <c r="F62" s="1106"/>
      <c r="G62" s="1101">
        <f>O62+W62</f>
        <v>598424.88</v>
      </c>
      <c r="H62" s="1102">
        <f>G62/$G$64</f>
        <v>3.16922961894993E-2</v>
      </c>
      <c r="I62" s="1104"/>
      <c r="J62" s="1098" t="s">
        <v>113</v>
      </c>
      <c r="K62" s="1116">
        <v>7781</v>
      </c>
      <c r="L62" s="1106">
        <v>0</v>
      </c>
      <c r="M62" s="1106">
        <v>0</v>
      </c>
      <c r="N62" s="1106">
        <v>0</v>
      </c>
      <c r="O62" s="1154">
        <v>207335.95</v>
      </c>
      <c r="P62" s="1102">
        <f>O62/$G$64</f>
        <v>1.0980413010453738E-2</v>
      </c>
      <c r="Q62" s="1104"/>
      <c r="R62" s="1098" t="s">
        <v>113</v>
      </c>
      <c r="S62" s="1116">
        <v>13589</v>
      </c>
      <c r="T62" s="1106">
        <v>0</v>
      </c>
      <c r="U62" s="1106">
        <v>0</v>
      </c>
      <c r="V62" s="1106">
        <v>0</v>
      </c>
      <c r="W62" s="1101">
        <v>391088.93</v>
      </c>
      <c r="X62" s="1102">
        <f>W62/$G$64</f>
        <v>2.071188317904556E-2</v>
      </c>
      <c r="Y62" s="1104"/>
      <c r="Z62" s="1098" t="s">
        <v>113</v>
      </c>
      <c r="AA62" s="1116">
        <v>0</v>
      </c>
      <c r="AB62" s="1106"/>
      <c r="AC62" s="1106"/>
      <c r="AD62" s="1106"/>
      <c r="AE62" s="1101">
        <v>0</v>
      </c>
      <c r="AF62" s="1102">
        <f>AE62/$G$64</f>
        <v>0</v>
      </c>
      <c r="AG62" s="702"/>
    </row>
    <row r="63" spans="1:33" s="10" customFormat="1">
      <c r="A63" s="1104"/>
      <c r="B63" s="1104"/>
      <c r="C63" s="749"/>
      <c r="D63" s="750"/>
      <c r="E63" s="1106"/>
      <c r="F63" s="750"/>
      <c r="G63" s="750"/>
      <c r="H63" s="751"/>
      <c r="I63" s="1104"/>
      <c r="J63" s="1104"/>
      <c r="K63" s="749"/>
      <c r="L63" s="750"/>
      <c r="M63" s="1106"/>
      <c r="N63" s="750"/>
      <c r="O63" s="750"/>
      <c r="P63" s="751"/>
      <c r="Q63" s="1104"/>
      <c r="R63" s="1104"/>
      <c r="S63" s="749"/>
      <c r="T63" s="750"/>
      <c r="U63" s="1106"/>
      <c r="V63" s="750"/>
      <c r="W63" s="750"/>
      <c r="X63" s="751"/>
      <c r="Y63" s="1104"/>
      <c r="Z63" s="1104"/>
      <c r="AA63" s="749"/>
      <c r="AB63" s="750"/>
      <c r="AC63" s="1106"/>
      <c r="AD63" s="750"/>
      <c r="AE63" s="750"/>
      <c r="AF63" s="751"/>
      <c r="AG63" s="702"/>
    </row>
    <row r="64" spans="1:33" s="10" customFormat="1">
      <c r="A64" s="1117" t="s">
        <v>157</v>
      </c>
      <c r="B64" s="1098"/>
      <c r="C64" s="731"/>
      <c r="D64" s="799">
        <f>SUM(D9:D63)</f>
        <v>5514621.831999979</v>
      </c>
      <c r="E64" s="799">
        <f t="shared" ref="E64:G64" si="23">SUM(E9:E63)</f>
        <v>3627.4156599999978</v>
      </c>
      <c r="F64" s="799">
        <f t="shared" si="23"/>
        <v>178047.78220000042</v>
      </c>
      <c r="G64" s="896">
        <f t="shared" si="23"/>
        <v>18882345.300000001</v>
      </c>
      <c r="H64" s="751"/>
      <c r="I64" s="1104"/>
      <c r="J64" s="1098"/>
      <c r="K64" s="731"/>
      <c r="L64" s="799">
        <f t="shared" ref="L64:O64" si="24">SUM(L9:L63)</f>
        <v>2110347.1179999951</v>
      </c>
      <c r="M64" s="799">
        <f t="shared" si="24"/>
        <v>938.66133999999852</v>
      </c>
      <c r="N64" s="799">
        <f t="shared" si="24"/>
        <v>33415.85239999988</v>
      </c>
      <c r="O64" s="896">
        <f t="shared" si="24"/>
        <v>6040522.9399999995</v>
      </c>
      <c r="P64" s="751"/>
      <c r="Q64" s="1104"/>
      <c r="R64" s="1098"/>
      <c r="S64" s="731"/>
      <c r="T64" s="799">
        <f t="shared" ref="T64:W64" si="25">SUM(T9:T63)</f>
        <v>3404274.7139999839</v>
      </c>
      <c r="U64" s="799">
        <f t="shared" si="25"/>
        <v>2688.75432</v>
      </c>
      <c r="V64" s="799">
        <f t="shared" si="25"/>
        <v>144631.92980000045</v>
      </c>
      <c r="W64" s="896">
        <f t="shared" si="25"/>
        <v>12841822.359999998</v>
      </c>
      <c r="X64" s="751"/>
      <c r="Y64" s="1104"/>
      <c r="Z64" s="1098"/>
      <c r="AA64" s="731"/>
      <c r="AB64" s="799">
        <f t="shared" ref="AB64:AE64" si="26">SUM(AB9:AB63)</f>
        <v>0</v>
      </c>
      <c r="AC64" s="799">
        <f t="shared" si="26"/>
        <v>0</v>
      </c>
      <c r="AD64" s="799">
        <f t="shared" si="26"/>
        <v>0</v>
      </c>
      <c r="AE64" s="913">
        <f t="shared" si="26"/>
        <v>0</v>
      </c>
      <c r="AF64" s="751"/>
      <c r="AG64" s="702"/>
    </row>
    <row r="65" spans="1:33" s="10" customFormat="1">
      <c r="A65" s="1097"/>
      <c r="B65" s="1097"/>
      <c r="C65" s="1162"/>
      <c r="D65" s="964"/>
      <c r="E65" s="1163"/>
      <c r="F65" s="1163"/>
      <c r="G65" s="1164"/>
      <c r="H65" s="1165"/>
      <c r="I65" s="1104"/>
      <c r="J65" s="1097"/>
      <c r="K65" s="1162"/>
      <c r="L65" s="964"/>
      <c r="M65" s="1163"/>
      <c r="N65" s="1163"/>
      <c r="O65" s="1164"/>
      <c r="P65" s="1165"/>
      <c r="Q65" s="1104"/>
      <c r="R65" s="1097"/>
      <c r="S65" s="1162"/>
      <c r="T65" s="964"/>
      <c r="U65" s="1163"/>
      <c r="V65" s="1163"/>
      <c r="W65" s="1164"/>
      <c r="X65" s="1165"/>
      <c r="Y65" s="1104"/>
      <c r="Z65" s="1097"/>
      <c r="AA65" s="1162"/>
      <c r="AB65" s="964"/>
      <c r="AC65" s="1163"/>
      <c r="AD65" s="1163"/>
      <c r="AE65" s="1164"/>
      <c r="AF65" s="1165"/>
      <c r="AG65" s="702"/>
    </row>
    <row r="66" spans="1:33" s="10" customFormat="1" ht="13.5" thickBot="1">
      <c r="A66" s="715" t="s">
        <v>158</v>
      </c>
      <c r="B66" s="715"/>
      <c r="C66" s="1099">
        <f t="shared" ref="C66" si="27">K66+S66+AA66</f>
        <v>9213</v>
      </c>
      <c r="D66" s="1166"/>
      <c r="E66" s="1167"/>
      <c r="F66" s="1167"/>
      <c r="G66" s="1167"/>
      <c r="H66" s="1168"/>
      <c r="I66" s="1137"/>
      <c r="J66" s="715"/>
      <c r="K66" s="1169">
        <v>2418</v>
      </c>
      <c r="L66" s="1166"/>
      <c r="M66" s="1167"/>
      <c r="N66" s="1167"/>
      <c r="O66" s="1167"/>
      <c r="P66" s="1168"/>
      <c r="Q66" s="1137"/>
      <c r="R66" s="715"/>
      <c r="S66" s="1169">
        <v>6795</v>
      </c>
      <c r="T66" s="1166"/>
      <c r="U66" s="1167"/>
      <c r="V66" s="1167"/>
      <c r="W66" s="1167"/>
      <c r="X66" s="1168"/>
      <c r="Y66" s="1137"/>
      <c r="Z66" s="715"/>
      <c r="AA66" s="1169">
        <v>0</v>
      </c>
      <c r="AB66" s="1166"/>
      <c r="AC66" s="1167"/>
      <c r="AD66" s="1167"/>
      <c r="AE66" s="1167"/>
      <c r="AF66" s="1168"/>
      <c r="AG66" s="702"/>
    </row>
    <row r="67" spans="1:33" s="10" customFormat="1">
      <c r="A67" s="1170"/>
      <c r="B67" s="1171"/>
      <c r="C67" s="1172"/>
      <c r="D67" s="1313"/>
      <c r="E67" s="1314"/>
      <c r="F67" s="1315"/>
      <c r="G67" s="1313"/>
      <c r="H67" s="1314"/>
      <c r="I67" s="1304"/>
      <c r="J67" s="1171"/>
      <c r="K67" s="1172"/>
      <c r="L67" s="1303"/>
      <c r="M67" s="1316"/>
      <c r="N67" s="1304"/>
      <c r="O67" s="1303"/>
      <c r="P67" s="1316"/>
      <c r="Q67" s="1304"/>
      <c r="R67" s="1171"/>
      <c r="S67" s="1172"/>
      <c r="T67" s="1303"/>
      <c r="U67" s="1316"/>
      <c r="V67" s="1304"/>
      <c r="W67" s="1303"/>
      <c r="X67" s="1316"/>
      <c r="Y67" s="1304"/>
      <c r="Z67" s="1170"/>
      <c r="AA67" s="1172"/>
      <c r="AB67" s="1303"/>
      <c r="AC67" s="1316"/>
      <c r="AD67" s="1304"/>
      <c r="AE67" s="1303"/>
      <c r="AF67" s="1304"/>
      <c r="AG67" s="702"/>
    </row>
    <row r="68" spans="1:33" s="10" customFormat="1" ht="39.6" customHeight="1" thickBot="1">
      <c r="A68" s="1173" t="s">
        <v>159</v>
      </c>
      <c r="B68" s="907" t="s">
        <v>160</v>
      </c>
      <c r="C68" s="750"/>
      <c r="D68" s="750"/>
      <c r="E68" s="750"/>
      <c r="F68" s="750"/>
      <c r="G68" s="750"/>
      <c r="H68" s="750"/>
      <c r="I68" s="750"/>
      <c r="J68" s="907" t="s">
        <v>161</v>
      </c>
      <c r="K68" s="750"/>
      <c r="L68" s="750"/>
      <c r="M68" s="1174"/>
      <c r="N68" s="1175"/>
      <c r="O68" s="1176"/>
      <c r="P68" s="1174"/>
      <c r="Q68" s="1177"/>
      <c r="R68" s="1174" t="s">
        <v>162</v>
      </c>
      <c r="S68" s="1174"/>
      <c r="T68" s="1173"/>
      <c r="U68" s="907"/>
      <c r="V68" s="1177"/>
      <c r="W68" s="1173"/>
      <c r="X68" s="907"/>
      <c r="Y68" s="1177"/>
      <c r="Z68" s="1174" t="s">
        <v>163</v>
      </c>
      <c r="AA68" s="1174"/>
      <c r="AB68" s="1173"/>
      <c r="AC68" s="907"/>
      <c r="AD68" s="1177"/>
      <c r="AE68" s="1173"/>
      <c r="AF68" s="1177"/>
      <c r="AG68" s="702"/>
    </row>
    <row r="69" spans="1:33" s="10" customFormat="1">
      <c r="A69" s="731" t="s">
        <v>164</v>
      </c>
      <c r="B69" s="753" t="s">
        <v>113</v>
      </c>
      <c r="C69" s="1178">
        <f>K69+S69</f>
        <v>8278</v>
      </c>
      <c r="D69" s="1179"/>
      <c r="E69" s="702"/>
      <c r="F69" s="702"/>
      <c r="G69" s="702"/>
      <c r="H69" s="1180"/>
      <c r="I69" s="1181"/>
      <c r="J69" s="753" t="s">
        <v>113</v>
      </c>
      <c r="K69" s="1178">
        <v>3419</v>
      </c>
      <c r="L69" s="1182"/>
      <c r="M69" s="1183"/>
      <c r="N69" s="1184"/>
      <c r="O69" s="1184"/>
      <c r="P69" s="1185"/>
      <c r="Q69" s="1181"/>
      <c r="R69" s="753" t="s">
        <v>113</v>
      </c>
      <c r="S69" s="1178">
        <v>4859</v>
      </c>
      <c r="T69" s="1182"/>
      <c r="U69" s="1183"/>
      <c r="V69" s="1184"/>
      <c r="W69" s="1184"/>
      <c r="X69" s="1185"/>
      <c r="Y69" s="732"/>
      <c r="Z69" s="731" t="s">
        <v>113</v>
      </c>
      <c r="AA69" s="1178">
        <v>0</v>
      </c>
      <c r="AB69" s="1182"/>
      <c r="AC69" s="1183"/>
      <c r="AD69" s="1184"/>
      <c r="AE69" s="1184"/>
      <c r="AF69" s="1185"/>
      <c r="AG69" s="702"/>
    </row>
    <row r="70" spans="1:33" s="10" customFormat="1">
      <c r="A70" s="731" t="s">
        <v>165</v>
      </c>
      <c r="B70" s="753" t="s">
        <v>113</v>
      </c>
      <c r="C70" s="1178">
        <f>K70+S70</f>
        <v>11633</v>
      </c>
      <c r="D70" s="1179"/>
      <c r="E70" s="702"/>
      <c r="F70" s="702"/>
      <c r="G70" s="702"/>
      <c r="H70" s="1180"/>
      <c r="I70" s="1181"/>
      <c r="J70" s="753" t="s">
        <v>113</v>
      </c>
      <c r="K70" s="1178">
        <v>3232</v>
      </c>
      <c r="L70" s="1179"/>
      <c r="M70" s="698"/>
      <c r="N70" s="702"/>
      <c r="O70" s="702"/>
      <c r="P70" s="1186"/>
      <c r="Q70" s="1181"/>
      <c r="R70" s="753" t="s">
        <v>113</v>
      </c>
      <c r="S70" s="1178">
        <v>8401</v>
      </c>
      <c r="T70" s="1179"/>
      <c r="U70" s="698"/>
      <c r="V70" s="702"/>
      <c r="W70" s="702"/>
      <c r="X70" s="1186"/>
      <c r="Y70" s="732"/>
      <c r="Z70" s="731" t="s">
        <v>113</v>
      </c>
      <c r="AA70" s="1178">
        <v>0</v>
      </c>
      <c r="AB70" s="1179"/>
      <c r="AC70" s="698"/>
      <c r="AD70" s="702"/>
      <c r="AE70" s="702"/>
      <c r="AF70" s="1186"/>
      <c r="AG70" s="702"/>
    </row>
    <row r="71" spans="1:33" s="10" customFormat="1">
      <c r="A71" s="731" t="s">
        <v>166</v>
      </c>
      <c r="B71" s="753" t="s">
        <v>113</v>
      </c>
      <c r="C71" s="1178">
        <f>K71+S71</f>
        <v>1476</v>
      </c>
      <c r="D71" s="1179"/>
      <c r="E71" s="702"/>
      <c r="F71" s="702"/>
      <c r="G71" s="702"/>
      <c r="H71" s="1180"/>
      <c r="I71" s="1181"/>
      <c r="J71" s="753" t="s">
        <v>113</v>
      </c>
      <c r="K71" s="1178">
        <v>1134</v>
      </c>
      <c r="L71" s="1179"/>
      <c r="M71" s="698"/>
      <c r="N71" s="702"/>
      <c r="O71" s="702"/>
      <c r="P71" s="1186"/>
      <c r="Q71" s="1181"/>
      <c r="R71" s="753" t="s">
        <v>113</v>
      </c>
      <c r="S71" s="1178">
        <v>342</v>
      </c>
      <c r="T71" s="1179"/>
      <c r="U71" s="698"/>
      <c r="V71" s="702"/>
      <c r="W71" s="702"/>
      <c r="X71" s="1186"/>
      <c r="Y71" s="732"/>
      <c r="Z71" s="731" t="s">
        <v>113</v>
      </c>
      <c r="AA71" s="1178">
        <v>0</v>
      </c>
      <c r="AB71" s="1179"/>
      <c r="AC71" s="698"/>
      <c r="AD71" s="702"/>
      <c r="AE71" s="702"/>
      <c r="AF71" s="1186"/>
      <c r="AG71" s="702"/>
    </row>
    <row r="72" spans="1:33" s="10" customFormat="1">
      <c r="A72" s="1187" t="s">
        <v>167</v>
      </c>
      <c r="B72" s="753" t="s">
        <v>113</v>
      </c>
      <c r="C72" s="1178">
        <f>K72+S72</f>
        <v>21387</v>
      </c>
      <c r="D72" s="1179"/>
      <c r="E72" s="702"/>
      <c r="F72" s="702"/>
      <c r="G72" s="702"/>
      <c r="H72" s="1180"/>
      <c r="I72" s="1188"/>
      <c r="J72" s="753" t="s">
        <v>113</v>
      </c>
      <c r="K72" s="1178">
        <f>SUM(K69:K71)</f>
        <v>7785</v>
      </c>
      <c r="L72" s="1189"/>
      <c r="M72" s="698"/>
      <c r="N72" s="1125"/>
      <c r="O72" s="1125"/>
      <c r="P72" s="1186"/>
      <c r="Q72" s="1188"/>
      <c r="R72" s="753" t="s">
        <v>113</v>
      </c>
      <c r="S72" s="1178">
        <f>SUM(S69:S71)</f>
        <v>13602</v>
      </c>
      <c r="T72" s="1189"/>
      <c r="U72" s="698"/>
      <c r="V72" s="1125"/>
      <c r="W72" s="1125"/>
      <c r="X72" s="1186"/>
      <c r="Y72" s="1190"/>
      <c r="Z72" s="731" t="s">
        <v>113</v>
      </c>
      <c r="AA72" s="1178">
        <f>SUM(AA69:AA71)</f>
        <v>0</v>
      </c>
      <c r="AB72" s="1189"/>
      <c r="AC72" s="698"/>
      <c r="AD72" s="1125"/>
      <c r="AE72" s="1125"/>
      <c r="AF72" s="1186"/>
      <c r="AG72" s="702"/>
    </row>
    <row r="73" spans="1:33" s="10" customFormat="1">
      <c r="A73" s="1187" t="s">
        <v>168</v>
      </c>
      <c r="B73" s="753" t="s">
        <v>113</v>
      </c>
      <c r="C73" s="1178">
        <v>21332</v>
      </c>
      <c r="D73" s="1179"/>
      <c r="E73" s="698"/>
      <c r="F73" s="702"/>
      <c r="G73" s="702"/>
      <c r="H73" s="1186"/>
      <c r="I73" s="1181"/>
      <c r="J73" s="753" t="s">
        <v>113</v>
      </c>
      <c r="K73" s="1178">
        <v>11667</v>
      </c>
      <c r="L73" s="1179"/>
      <c r="M73" s="698"/>
      <c r="N73" s="702"/>
      <c r="O73" s="702"/>
      <c r="P73" s="1186"/>
      <c r="Q73" s="1181"/>
      <c r="R73" s="753" t="s">
        <v>113</v>
      </c>
      <c r="S73" s="1178">
        <v>9665</v>
      </c>
      <c r="T73" s="1179"/>
      <c r="U73" s="698"/>
      <c r="V73" s="702"/>
      <c r="W73" s="702"/>
      <c r="X73" s="1186"/>
      <c r="Y73" s="732"/>
      <c r="Z73" s="731" t="s">
        <v>113</v>
      </c>
      <c r="AA73" s="1178">
        <v>0</v>
      </c>
      <c r="AB73" s="1179"/>
      <c r="AC73" s="698"/>
      <c r="AD73" s="702"/>
      <c r="AE73" s="702"/>
      <c r="AF73" s="1186"/>
      <c r="AG73" s="702"/>
    </row>
    <row r="74" spans="1:33" s="10" customFormat="1">
      <c r="A74" s="1187" t="s">
        <v>169</v>
      </c>
      <c r="B74" s="753" t="s">
        <v>8</v>
      </c>
      <c r="C74" s="1191">
        <f>C72/C73</f>
        <v>1.002578286142884</v>
      </c>
      <c r="D74" s="1179"/>
      <c r="E74" s="698"/>
      <c r="F74" s="702"/>
      <c r="G74" s="702"/>
      <c r="H74" s="1186"/>
      <c r="I74" s="1181"/>
      <c r="J74" s="753" t="s">
        <v>8</v>
      </c>
      <c r="K74" s="1191">
        <f>K72/K73</f>
        <v>0.66726664952429926</v>
      </c>
      <c r="L74" s="1179"/>
      <c r="M74" s="698"/>
      <c r="N74" s="702"/>
      <c r="O74" s="702"/>
      <c r="P74" s="1186"/>
      <c r="Q74" s="1181"/>
      <c r="R74" s="753" t="s">
        <v>8</v>
      </c>
      <c r="S74" s="1191">
        <f>S72/S73</f>
        <v>1.4073460941541645</v>
      </c>
      <c r="T74" s="1179"/>
      <c r="U74" s="698"/>
      <c r="V74" s="702"/>
      <c r="W74" s="702"/>
      <c r="X74" s="1186"/>
      <c r="Y74" s="732"/>
      <c r="Z74" s="731" t="s">
        <v>8</v>
      </c>
      <c r="AA74" s="1191">
        <v>0</v>
      </c>
      <c r="AB74" s="1179"/>
      <c r="AC74" s="698"/>
      <c r="AD74" s="702"/>
      <c r="AE74" s="702"/>
      <c r="AF74" s="1186"/>
      <c r="AG74" s="702"/>
    </row>
    <row r="75" spans="1:33" s="10" customFormat="1" ht="13.5" thickBot="1">
      <c r="A75" s="712" t="s">
        <v>170</v>
      </c>
      <c r="B75" s="713" t="s">
        <v>113</v>
      </c>
      <c r="C75" s="1192">
        <f>K75+S75</f>
        <v>792</v>
      </c>
      <c r="D75" s="1193"/>
      <c r="E75" s="1194"/>
      <c r="F75" s="1167"/>
      <c r="G75" s="1167"/>
      <c r="H75" s="1195"/>
      <c r="I75" s="1196"/>
      <c r="J75" s="713" t="s">
        <v>113</v>
      </c>
      <c r="K75" s="1192">
        <v>621</v>
      </c>
      <c r="L75" s="1193"/>
      <c r="M75" s="1194"/>
      <c r="N75" s="1167"/>
      <c r="O75" s="1167"/>
      <c r="P75" s="1195"/>
      <c r="Q75" s="1196"/>
      <c r="R75" s="713" t="s">
        <v>113</v>
      </c>
      <c r="S75" s="1192">
        <v>171</v>
      </c>
      <c r="T75" s="1193"/>
      <c r="U75" s="1194"/>
      <c r="V75" s="1167"/>
      <c r="W75" s="1167"/>
      <c r="X75" s="1195"/>
      <c r="Y75" s="724"/>
      <c r="Z75" s="712" t="s">
        <v>113</v>
      </c>
      <c r="AA75" s="1192">
        <v>0</v>
      </c>
      <c r="AB75" s="1193"/>
      <c r="AC75" s="1194"/>
      <c r="AD75" s="1167"/>
      <c r="AE75" s="1167"/>
      <c r="AF75" s="1195"/>
      <c r="AG75" s="702"/>
    </row>
    <row r="76" spans="1:33" s="10" customFormat="1">
      <c r="A76" s="702"/>
      <c r="B76" s="702"/>
      <c r="C76" s="702"/>
      <c r="D76" s="702"/>
      <c r="E76" s="702"/>
      <c r="F76" s="702"/>
      <c r="G76" s="702"/>
      <c r="H76" s="702"/>
      <c r="I76" s="702"/>
      <c r="J76" s="702"/>
      <c r="K76" s="702"/>
      <c r="L76" s="702"/>
      <c r="M76" s="702"/>
      <c r="N76" s="702"/>
      <c r="O76" s="702"/>
      <c r="P76" s="702"/>
      <c r="Q76" s="702"/>
      <c r="R76" s="702"/>
      <c r="S76" s="702"/>
      <c r="T76" s="702"/>
      <c r="U76" s="702"/>
      <c r="V76" s="702"/>
      <c r="W76" s="702"/>
      <c r="X76" s="702"/>
      <c r="Y76" s="702"/>
      <c r="Z76" s="702"/>
      <c r="AA76" s="702"/>
      <c r="AB76" s="702"/>
      <c r="AC76" s="702"/>
      <c r="AD76" s="702"/>
      <c r="AE76" s="702"/>
      <c r="AF76" s="702"/>
      <c r="AG76" s="702"/>
    </row>
    <row r="77" spans="1:33" s="10" customFormat="1" ht="13.35" customHeight="1">
      <c r="A77" s="1305" t="s">
        <v>171</v>
      </c>
      <c r="B77" s="1305"/>
      <c r="C77" s="1305"/>
      <c r="D77" s="1305"/>
      <c r="E77" s="1305"/>
      <c r="F77" s="1305"/>
      <c r="G77" s="1305"/>
      <c r="H77" s="1305"/>
      <c r="I77" s="1305"/>
      <c r="J77" s="702"/>
      <c r="K77" s="702"/>
      <c r="L77" s="702"/>
      <c r="M77" s="702"/>
      <c r="N77" s="702"/>
      <c r="O77" s="702"/>
      <c r="P77" s="702"/>
      <c r="Q77" s="702"/>
      <c r="R77" s="702"/>
      <c r="S77" s="702"/>
      <c r="T77" s="702"/>
      <c r="U77" s="702"/>
      <c r="V77" s="702"/>
      <c r="W77" s="702"/>
      <c r="X77" s="702"/>
      <c r="Y77" s="702"/>
      <c r="Z77" s="702"/>
      <c r="AA77" s="702"/>
      <c r="AB77" s="702"/>
      <c r="AC77" s="702"/>
      <c r="AD77" s="702"/>
      <c r="AE77" s="702"/>
      <c r="AF77" s="702"/>
      <c r="AG77" s="702"/>
    </row>
    <row r="78" spans="1:33" s="10" customFormat="1" ht="13.35" customHeight="1">
      <c r="A78" s="1305" t="s">
        <v>172</v>
      </c>
      <c r="B78" s="1305"/>
      <c r="C78" s="1305"/>
      <c r="D78" s="1305"/>
      <c r="E78" s="1305"/>
      <c r="F78" s="1305"/>
      <c r="G78" s="1305"/>
      <c r="H78" s="1305"/>
      <c r="I78" s="1305"/>
      <c r="J78" s="702"/>
      <c r="K78" s="702"/>
      <c r="L78" s="702"/>
      <c r="M78" s="702"/>
      <c r="N78" s="702"/>
      <c r="O78" s="702"/>
      <c r="P78" s="702"/>
      <c r="Q78" s="702"/>
      <c r="R78" s="702"/>
      <c r="S78" s="702"/>
      <c r="T78" s="702"/>
      <c r="U78" s="702"/>
      <c r="V78" s="702"/>
      <c r="W78" s="702"/>
      <c r="X78" s="702"/>
      <c r="Y78" s="702"/>
      <c r="Z78" s="702"/>
      <c r="AA78" s="702"/>
      <c r="AB78" s="702"/>
      <c r="AC78" s="702"/>
      <c r="AD78" s="702"/>
      <c r="AE78" s="702"/>
      <c r="AF78" s="702"/>
      <c r="AG78" s="702"/>
    </row>
    <row r="79" spans="1:33" s="10" customFormat="1">
      <c r="A79" s="1317" t="s">
        <v>173</v>
      </c>
      <c r="B79" s="1317"/>
      <c r="C79" s="1317"/>
      <c r="D79" s="1317"/>
      <c r="E79" s="1317"/>
      <c r="F79" s="1317"/>
      <c r="G79" s="1317"/>
      <c r="H79" s="1317"/>
      <c r="I79" s="1317"/>
      <c r="J79" s="702"/>
      <c r="K79" s="702"/>
      <c r="L79" s="702"/>
      <c r="M79" s="702"/>
      <c r="N79" s="702"/>
      <c r="O79" s="702"/>
      <c r="P79" s="702"/>
      <c r="Q79" s="702"/>
      <c r="R79" s="702"/>
      <c r="S79" s="702"/>
      <c r="T79" s="702"/>
      <c r="U79" s="702"/>
      <c r="V79" s="702"/>
      <c r="W79" s="702"/>
      <c r="X79" s="702"/>
      <c r="Y79" s="702"/>
      <c r="Z79" s="702"/>
      <c r="AA79" s="702"/>
      <c r="AB79" s="702"/>
      <c r="AC79" s="702"/>
      <c r="AD79" s="702"/>
      <c r="AE79" s="702"/>
      <c r="AF79" s="702"/>
      <c r="AG79" s="702"/>
    </row>
    <row r="80" spans="1:33" s="10" customFormat="1">
      <c r="A80" s="1317" t="s">
        <v>174</v>
      </c>
      <c r="B80" s="1317"/>
      <c r="C80" s="1317"/>
      <c r="D80" s="1317"/>
      <c r="E80" s="1317"/>
      <c r="F80" s="1317"/>
      <c r="G80" s="1317"/>
      <c r="H80" s="1317"/>
      <c r="I80" s="1317"/>
      <c r="J80" s="702"/>
      <c r="K80" s="702"/>
      <c r="L80" s="702"/>
      <c r="M80" s="702"/>
      <c r="N80" s="702"/>
      <c r="O80" s="702"/>
      <c r="P80" s="702"/>
      <c r="Q80" s="702"/>
      <c r="R80" s="702"/>
      <c r="S80" s="702"/>
      <c r="T80" s="702"/>
      <c r="U80" s="702"/>
      <c r="V80" s="702"/>
      <c r="W80" s="702"/>
      <c r="X80" s="702"/>
      <c r="Y80" s="702"/>
      <c r="Z80" s="702"/>
      <c r="AA80" s="702"/>
      <c r="AB80" s="702"/>
      <c r="AC80" s="702"/>
      <c r="AD80" s="702"/>
      <c r="AE80" s="702"/>
      <c r="AF80" s="702"/>
      <c r="AG80" s="702"/>
    </row>
    <row r="81" spans="1:33" s="10" customFormat="1">
      <c r="A81" s="1317" t="s">
        <v>175</v>
      </c>
      <c r="B81" s="1317"/>
      <c r="C81" s="1317"/>
      <c r="D81" s="1317"/>
      <c r="E81" s="1317"/>
      <c r="F81" s="1317"/>
      <c r="G81" s="1317"/>
      <c r="H81" s="1317"/>
      <c r="I81" s="1317"/>
      <c r="J81" s="702"/>
      <c r="K81" s="702"/>
      <c r="L81" s="702"/>
      <c r="M81" s="702"/>
      <c r="N81" s="702"/>
      <c r="O81" s="702"/>
      <c r="P81" s="702"/>
      <c r="Q81" s="702"/>
      <c r="R81" s="702"/>
      <c r="S81" s="702"/>
      <c r="T81" s="702"/>
      <c r="U81" s="702"/>
      <c r="V81" s="702"/>
      <c r="W81" s="702"/>
      <c r="X81" s="702"/>
      <c r="Y81" s="702"/>
      <c r="Z81" s="702"/>
      <c r="AA81" s="702"/>
      <c r="AB81" s="702"/>
      <c r="AC81" s="702"/>
      <c r="AD81" s="702"/>
      <c r="AE81" s="702"/>
      <c r="AF81" s="702"/>
      <c r="AG81" s="702"/>
    </row>
    <row r="82" spans="1:33" s="10" customFormat="1">
      <c r="A82" s="1320" t="s">
        <v>176</v>
      </c>
      <c r="B82" s="1320"/>
      <c r="C82" s="1320"/>
      <c r="D82" s="1320"/>
      <c r="E82" s="1320"/>
      <c r="F82" s="1320"/>
      <c r="G82" s="1320"/>
      <c r="H82" s="1320"/>
      <c r="I82" s="1320"/>
      <c r="J82" s="702"/>
      <c r="K82" s="702"/>
      <c r="L82" s="702"/>
      <c r="M82" s="702"/>
      <c r="N82" s="702"/>
      <c r="O82" s="702"/>
      <c r="P82" s="702"/>
      <c r="Q82" s="702"/>
      <c r="R82" s="702"/>
      <c r="S82" s="702"/>
      <c r="T82" s="702"/>
      <c r="U82" s="702"/>
      <c r="V82" s="702"/>
      <c r="W82" s="702"/>
      <c r="X82" s="702"/>
      <c r="Y82" s="702"/>
      <c r="Z82" s="702"/>
      <c r="AA82" s="702"/>
      <c r="AB82" s="702"/>
      <c r="AC82" s="702"/>
      <c r="AD82" s="702"/>
      <c r="AE82" s="702"/>
      <c r="AF82" s="702"/>
      <c r="AG82" s="702"/>
    </row>
    <row r="83" spans="1:33" s="10" customFormat="1" ht="12.75" customHeight="1">
      <c r="A83" s="1321" t="s">
        <v>177</v>
      </c>
      <c r="B83" s="1321"/>
      <c r="C83" s="1321"/>
      <c r="D83" s="1321"/>
      <c r="E83" s="1321"/>
      <c r="F83" s="1321"/>
      <c r="G83" s="1321"/>
      <c r="H83" s="1321"/>
      <c r="I83" s="1321"/>
      <c r="J83" s="702"/>
      <c r="K83" s="702"/>
      <c r="L83" s="702"/>
      <c r="M83" s="702"/>
      <c r="N83" s="702"/>
      <c r="O83" s="702"/>
      <c r="P83" s="702"/>
      <c r="Q83" s="702"/>
      <c r="R83" s="702"/>
      <c r="S83" s="702"/>
      <c r="T83" s="702"/>
      <c r="U83" s="702"/>
      <c r="V83" s="702"/>
      <c r="W83" s="702"/>
      <c r="X83" s="702"/>
      <c r="Y83" s="702"/>
      <c r="Z83" s="702"/>
      <c r="AA83" s="702"/>
      <c r="AB83" s="702"/>
      <c r="AC83" s="702"/>
      <c r="AD83" s="702"/>
      <c r="AE83" s="702"/>
      <c r="AF83" s="702"/>
      <c r="AG83" s="702"/>
    </row>
    <row r="84" spans="1:33" s="10" customFormat="1" ht="12.75" customHeight="1">
      <c r="A84" s="1321" t="s">
        <v>178</v>
      </c>
      <c r="B84" s="1321"/>
      <c r="C84" s="1321"/>
      <c r="D84" s="1321"/>
      <c r="E84" s="1321"/>
      <c r="F84" s="1321"/>
      <c r="G84" s="1321"/>
      <c r="H84" s="1321"/>
      <c r="I84" s="1321"/>
      <c r="J84" s="702"/>
      <c r="K84" s="702"/>
      <c r="L84" s="702"/>
      <c r="M84" s="702"/>
      <c r="N84" s="702"/>
      <c r="O84" s="702"/>
      <c r="P84" s="702"/>
      <c r="Q84" s="702"/>
      <c r="R84" s="702"/>
      <c r="S84" s="702"/>
      <c r="T84" s="702"/>
      <c r="U84" s="702"/>
      <c r="V84" s="702"/>
      <c r="W84" s="702"/>
      <c r="X84" s="702"/>
      <c r="Y84" s="702"/>
      <c r="Z84" s="702"/>
      <c r="AA84" s="702"/>
      <c r="AB84" s="702"/>
      <c r="AC84" s="702"/>
      <c r="AD84" s="702"/>
      <c r="AE84" s="702"/>
      <c r="AF84" s="702"/>
      <c r="AG84" s="702"/>
    </row>
    <row r="85" spans="1:33">
      <c r="A85" s="1197"/>
      <c r="B85" s="1197"/>
      <c r="C85" s="1197"/>
      <c r="D85" s="1197"/>
      <c r="E85" s="1197"/>
      <c r="F85" s="1197"/>
      <c r="G85" s="1197"/>
      <c r="H85" s="1150"/>
      <c r="I85" s="1150"/>
      <c r="J85" s="1150"/>
      <c r="K85" s="1150"/>
      <c r="L85" s="1150"/>
      <c r="M85" s="1150"/>
      <c r="N85" s="1150"/>
      <c r="O85" s="1150"/>
      <c r="P85" s="1150"/>
      <c r="Q85" s="1150"/>
      <c r="R85" s="1150"/>
      <c r="S85" s="1150"/>
      <c r="T85" s="1150"/>
      <c r="U85" s="1150"/>
      <c r="V85" s="1150"/>
      <c r="W85" s="1150"/>
      <c r="X85" s="1150"/>
      <c r="Y85" s="1150"/>
      <c r="Z85" s="1150"/>
      <c r="AA85" s="1150"/>
      <c r="AB85" s="1150"/>
      <c r="AC85" s="1150"/>
      <c r="AD85" s="1150"/>
      <c r="AE85" s="1150"/>
      <c r="AF85" s="1150"/>
      <c r="AG85" s="1150"/>
    </row>
    <row r="86" spans="1:33" ht="14.1" customHeight="1">
      <c r="A86" s="1318"/>
      <c r="B86" s="1318"/>
      <c r="C86" s="1318"/>
      <c r="D86" s="1318"/>
      <c r="E86" s="1318"/>
      <c r="F86" s="1318"/>
      <c r="G86" s="1318"/>
      <c r="H86" s="1150"/>
      <c r="I86" s="1150"/>
      <c r="J86" s="1150"/>
      <c r="K86" s="1150"/>
      <c r="L86" s="1150"/>
      <c r="M86" s="1150"/>
      <c r="N86" s="1150"/>
      <c r="O86" s="1150"/>
      <c r="P86" s="1150"/>
      <c r="Q86" s="1150"/>
      <c r="R86" s="1150"/>
      <c r="S86" s="1150"/>
      <c r="T86" s="1150"/>
      <c r="U86" s="1150"/>
      <c r="V86" s="1150"/>
      <c r="W86" s="1150"/>
      <c r="X86" s="1150"/>
      <c r="Y86" s="1150"/>
      <c r="Z86" s="1150"/>
      <c r="AA86" s="1150"/>
      <c r="AB86" s="1150"/>
      <c r="AC86" s="1150"/>
      <c r="AD86" s="1150"/>
      <c r="AE86" s="1150"/>
      <c r="AF86" s="1150"/>
      <c r="AG86" s="1150"/>
    </row>
    <row r="87" spans="1:33">
      <c r="A87" s="1150"/>
      <c r="B87" s="1150"/>
      <c r="C87" s="1150"/>
      <c r="D87" s="1150"/>
      <c r="E87" s="1150"/>
      <c r="F87" s="1150"/>
      <c r="G87" s="1150"/>
      <c r="H87" s="1150"/>
      <c r="I87" s="1150"/>
      <c r="J87" s="1150"/>
      <c r="K87" s="1150"/>
      <c r="L87" s="1150"/>
      <c r="M87" s="1150"/>
      <c r="N87" s="1150"/>
      <c r="O87" s="1150"/>
      <c r="P87" s="1150"/>
      <c r="Q87" s="1150"/>
      <c r="R87" s="1150"/>
      <c r="S87" s="1150"/>
      <c r="T87" s="1150"/>
      <c r="U87" s="1150"/>
      <c r="V87" s="1150"/>
      <c r="W87" s="1150"/>
      <c r="X87" s="1150"/>
      <c r="Y87" s="1150"/>
      <c r="Z87" s="1150"/>
      <c r="AA87" s="1150"/>
      <c r="AB87" s="1150"/>
      <c r="AC87" s="1150"/>
      <c r="AD87" s="1150"/>
      <c r="AE87" s="1150"/>
      <c r="AF87" s="1150"/>
      <c r="AG87" s="1150"/>
    </row>
    <row r="88" spans="1:33" ht="16.5" customHeight="1">
      <c r="A88" s="1319"/>
      <c r="B88" s="1319"/>
      <c r="C88" s="1319"/>
      <c r="D88" s="1319"/>
      <c r="E88" s="1150"/>
      <c r="F88" s="1150"/>
      <c r="G88" s="1150"/>
      <c r="H88" s="1150"/>
      <c r="I88" s="1150"/>
      <c r="J88" s="1150"/>
      <c r="K88" s="1150"/>
      <c r="L88" s="1150"/>
      <c r="M88" s="1150"/>
      <c r="N88" s="1150"/>
      <c r="O88" s="1150"/>
      <c r="P88" s="1150"/>
      <c r="Q88" s="1150"/>
      <c r="R88" s="1150"/>
      <c r="S88" s="1150"/>
      <c r="T88" s="1150"/>
      <c r="U88" s="1150"/>
      <c r="V88" s="1150"/>
      <c r="W88" s="1150"/>
      <c r="X88" s="1150"/>
      <c r="Y88" s="1150"/>
      <c r="Z88" s="1150"/>
      <c r="AA88" s="1150"/>
      <c r="AB88" s="1150"/>
      <c r="AC88" s="1150"/>
      <c r="AD88" s="1150"/>
      <c r="AE88" s="1150"/>
      <c r="AF88" s="1150"/>
      <c r="AG88" s="1150"/>
    </row>
    <row r="89" spans="1:33">
      <c r="A89" s="1150"/>
      <c r="B89" s="1150"/>
      <c r="C89" s="1150"/>
      <c r="D89" s="1150"/>
      <c r="E89" s="1150"/>
      <c r="F89" s="1150"/>
      <c r="G89" s="1150"/>
      <c r="H89" s="1150"/>
      <c r="I89" s="1150"/>
      <c r="J89" s="1150"/>
      <c r="K89" s="1150"/>
      <c r="L89" s="1150"/>
      <c r="M89" s="1150"/>
      <c r="N89" s="1150"/>
      <c r="O89" s="1150"/>
      <c r="P89" s="1150"/>
      <c r="Q89" s="1150"/>
      <c r="R89" s="1150"/>
      <c r="S89" s="1150"/>
      <c r="T89" s="1150"/>
      <c r="U89" s="1150"/>
      <c r="V89" s="1150"/>
      <c r="W89" s="1150"/>
      <c r="X89" s="1150"/>
      <c r="Y89" s="1150"/>
      <c r="Z89" s="1150"/>
      <c r="AA89" s="1150"/>
      <c r="AB89" s="1150"/>
      <c r="AC89" s="1150"/>
      <c r="AD89" s="1150"/>
      <c r="AE89" s="1150"/>
      <c r="AF89" s="1150"/>
      <c r="AG89" s="1150"/>
    </row>
  </sheetData>
  <mergeCells count="29">
    <mergeCell ref="A79:I79"/>
    <mergeCell ref="A86:G86"/>
    <mergeCell ref="A88:D88"/>
    <mergeCell ref="W67:Y67"/>
    <mergeCell ref="AB67:AD67"/>
    <mergeCell ref="A80:I80"/>
    <mergeCell ref="A81:I81"/>
    <mergeCell ref="A82:I82"/>
    <mergeCell ref="A83:I83"/>
    <mergeCell ref="A84:I84"/>
    <mergeCell ref="AE67:AF67"/>
    <mergeCell ref="A77:I77"/>
    <mergeCell ref="A78:I78"/>
    <mergeCell ref="Z5:AF5"/>
    <mergeCell ref="C6:H6"/>
    <mergeCell ref="K6:P6"/>
    <mergeCell ref="S6:X6"/>
    <mergeCell ref="AA6:AF6"/>
    <mergeCell ref="D67:F67"/>
    <mergeCell ref="G67:I67"/>
    <mergeCell ref="L67:N67"/>
    <mergeCell ref="O67:Q67"/>
    <mergeCell ref="T67:V67"/>
    <mergeCell ref="R5:X5"/>
    <mergeCell ref="A1:I1"/>
    <mergeCell ref="A2:I2"/>
    <mergeCell ref="A3:I3"/>
    <mergeCell ref="B5:H5"/>
    <mergeCell ref="J5:P5"/>
  </mergeCells>
  <printOptions horizontalCentered="1" verticalCentered="1" headings="1" gridLines="1"/>
  <pageMargins left="0.25" right="0.25" top="0.5" bottom="0.5" header="0.3" footer="0.3"/>
  <pageSetup paperSize="17" scale="61"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I81"/>
  <sheetViews>
    <sheetView workbookViewId="0">
      <selection activeCell="B28" sqref="B28"/>
    </sheetView>
  </sheetViews>
  <sheetFormatPr defaultColWidth="8.5703125" defaultRowHeight="12.75"/>
  <cols>
    <col min="1" max="1" width="44.5703125" style="12" customWidth="1"/>
    <col min="2" max="2" width="7.5703125" style="12" customWidth="1"/>
    <col min="3" max="3" width="8.5703125" style="12"/>
    <col min="4" max="4" width="12.42578125" style="12" customWidth="1"/>
    <col min="5" max="6" width="8.5703125" style="12"/>
    <col min="7" max="7" width="12.5703125" style="12" customWidth="1"/>
    <col min="8" max="8" width="12.42578125" style="12" customWidth="1"/>
    <col min="9" max="16384" width="8.5703125" style="12"/>
  </cols>
  <sheetData>
    <row r="1" spans="1:8" s="10" customFormat="1" ht="15.75">
      <c r="A1" s="1325" t="s">
        <v>87</v>
      </c>
      <c r="B1" s="1325"/>
      <c r="C1" s="1325"/>
      <c r="D1" s="1325"/>
      <c r="E1" s="1325"/>
      <c r="F1" s="1325"/>
      <c r="G1" s="1325"/>
      <c r="H1" s="1325"/>
    </row>
    <row r="2" spans="1:8" s="10" customFormat="1" ht="15.6" customHeight="1">
      <c r="A2" s="1326" t="s">
        <v>179</v>
      </c>
      <c r="B2" s="1326"/>
      <c r="C2" s="1326"/>
      <c r="D2" s="1326"/>
      <c r="E2" s="1326"/>
      <c r="F2" s="1326"/>
      <c r="G2" s="1326"/>
      <c r="H2" s="1326"/>
    </row>
    <row r="3" spans="1:8" s="10" customFormat="1" ht="15.6" customHeight="1">
      <c r="A3" s="1327" t="s">
        <v>89</v>
      </c>
      <c r="B3" s="1327"/>
      <c r="C3" s="1327"/>
      <c r="D3" s="1327"/>
      <c r="E3" s="1327"/>
      <c r="F3" s="1327"/>
      <c r="G3" s="1327"/>
      <c r="H3" s="1327"/>
    </row>
    <row r="4" spans="1:8" s="10" customFormat="1" ht="15" thickBot="1">
      <c r="A4" s="785"/>
      <c r="B4" s="847"/>
      <c r="C4" s="735"/>
      <c r="D4" s="735"/>
      <c r="E4" s="735"/>
      <c r="F4" s="735"/>
      <c r="G4" s="702" t="s">
        <v>180</v>
      </c>
      <c r="H4" s="702"/>
    </row>
    <row r="5" spans="1:8" s="10" customFormat="1" ht="19.5" thickBot="1">
      <c r="A5" s="1090"/>
      <c r="B5" s="1132"/>
      <c r="C5" s="1328" t="s">
        <v>181</v>
      </c>
      <c r="D5" s="1329"/>
      <c r="E5" s="1329"/>
      <c r="F5" s="1329"/>
      <c r="G5" s="1329"/>
      <c r="H5" s="1330"/>
    </row>
    <row r="6" spans="1:8" s="10" customFormat="1">
      <c r="A6" s="716"/>
      <c r="B6" s="716"/>
      <c r="C6" s="1307" t="s">
        <v>94</v>
      </c>
      <c r="D6" s="1308"/>
      <c r="E6" s="1308"/>
      <c r="F6" s="1308"/>
      <c r="G6" s="1308"/>
      <c r="H6" s="1309"/>
    </row>
    <row r="7" spans="1:8" s="10" customFormat="1" ht="38.25">
      <c r="A7" s="1091" t="s">
        <v>95</v>
      </c>
      <c r="B7" s="1092" t="s">
        <v>96</v>
      </c>
      <c r="C7" s="1093" t="s">
        <v>97</v>
      </c>
      <c r="D7" s="1094" t="s">
        <v>182</v>
      </c>
      <c r="E7" s="1094" t="s">
        <v>183</v>
      </c>
      <c r="F7" s="1094" t="s">
        <v>184</v>
      </c>
      <c r="G7" s="1094" t="s">
        <v>185</v>
      </c>
      <c r="H7" s="1095" t="s">
        <v>102</v>
      </c>
    </row>
    <row r="8" spans="1:8" s="10" customFormat="1">
      <c r="A8" s="1096" t="s">
        <v>59</v>
      </c>
      <c r="B8" s="1097"/>
      <c r="C8" s="749"/>
      <c r="D8" s="750"/>
      <c r="E8" s="750"/>
      <c r="F8" s="750"/>
      <c r="G8" s="750"/>
      <c r="H8" s="751"/>
    </row>
    <row r="9" spans="1:8" s="10" customFormat="1">
      <c r="A9" s="1098" t="s">
        <v>108</v>
      </c>
      <c r="B9" s="1098" t="s">
        <v>109</v>
      </c>
      <c r="C9" s="1133">
        <v>0</v>
      </c>
      <c r="D9" s="1134">
        <v>0</v>
      </c>
      <c r="E9" s="1134">
        <v>0</v>
      </c>
      <c r="F9" s="1134">
        <v>0</v>
      </c>
      <c r="G9" s="1101">
        <v>0</v>
      </c>
      <c r="H9" s="1102">
        <f>IF($G$64=0,0,G9/$G$64)</f>
        <v>0</v>
      </c>
    </row>
    <row r="10" spans="1:8" s="10" customFormat="1">
      <c r="A10" s="1098" t="s">
        <v>110</v>
      </c>
      <c r="B10" s="1098" t="s">
        <v>109</v>
      </c>
      <c r="C10" s="1133">
        <v>0</v>
      </c>
      <c r="D10" s="1134">
        <v>0</v>
      </c>
      <c r="E10" s="1134">
        <v>0</v>
      </c>
      <c r="F10" s="1134">
        <v>0</v>
      </c>
      <c r="G10" s="1101">
        <v>0</v>
      </c>
      <c r="H10" s="1102">
        <f t="shared" ref="H10:H11" si="0">IF($G$64=0,0,G10/$G$64)</f>
        <v>0</v>
      </c>
    </row>
    <row r="11" spans="1:8" s="10" customFormat="1">
      <c r="A11" s="1098" t="s">
        <v>186</v>
      </c>
      <c r="B11" s="1098" t="s">
        <v>109</v>
      </c>
      <c r="C11" s="1133">
        <v>0</v>
      </c>
      <c r="D11" s="1134">
        <v>0</v>
      </c>
      <c r="E11" s="1134">
        <v>0</v>
      </c>
      <c r="F11" s="1134">
        <v>0</v>
      </c>
      <c r="G11" s="1101">
        <v>0</v>
      </c>
      <c r="H11" s="1102">
        <f t="shared" si="0"/>
        <v>0</v>
      </c>
    </row>
    <row r="12" spans="1:8" s="10" customFormat="1">
      <c r="A12" s="1103" t="s">
        <v>43</v>
      </c>
      <c r="B12" s="1104"/>
      <c r="C12" s="1105"/>
      <c r="D12" s="1106"/>
      <c r="E12" s="1106"/>
      <c r="F12" s="1106"/>
      <c r="G12" s="1106"/>
      <c r="H12" s="751"/>
    </row>
    <row r="13" spans="1:8" s="10" customFormat="1">
      <c r="A13" s="1098" t="s">
        <v>112</v>
      </c>
      <c r="B13" s="1098" t="s">
        <v>113</v>
      </c>
      <c r="C13" s="1133">
        <v>0</v>
      </c>
      <c r="D13" s="1134">
        <v>0</v>
      </c>
      <c r="E13" s="1134">
        <v>0</v>
      </c>
      <c r="F13" s="1134">
        <v>0</v>
      </c>
      <c r="G13" s="1101">
        <v>0</v>
      </c>
      <c r="H13" s="1102">
        <f t="shared" ref="H13:H22" si="1">IF($G$64=0,0,G13/$G$64)</f>
        <v>0</v>
      </c>
    </row>
    <row r="14" spans="1:8" s="10" customFormat="1">
      <c r="A14" s="1098" t="s">
        <v>114</v>
      </c>
      <c r="B14" s="1098" t="s">
        <v>113</v>
      </c>
      <c r="C14" s="1133">
        <v>0</v>
      </c>
      <c r="D14" s="1134">
        <v>0</v>
      </c>
      <c r="E14" s="1134">
        <v>0</v>
      </c>
      <c r="F14" s="1134">
        <v>0</v>
      </c>
      <c r="G14" s="1101">
        <v>0</v>
      </c>
      <c r="H14" s="1102">
        <f t="shared" si="1"/>
        <v>0</v>
      </c>
    </row>
    <row r="15" spans="1:8" s="10" customFormat="1">
      <c r="A15" s="1098" t="s">
        <v>115</v>
      </c>
      <c r="B15" s="1098" t="s">
        <v>113</v>
      </c>
      <c r="C15" s="1133">
        <v>0</v>
      </c>
      <c r="D15" s="1134">
        <v>0</v>
      </c>
      <c r="E15" s="1134">
        <v>0</v>
      </c>
      <c r="F15" s="1134">
        <v>0</v>
      </c>
      <c r="G15" s="1101">
        <v>0</v>
      </c>
      <c r="H15" s="1102">
        <f t="shared" si="1"/>
        <v>0</v>
      </c>
    </row>
    <row r="16" spans="1:8" s="10" customFormat="1">
      <c r="A16" s="1098" t="s">
        <v>116</v>
      </c>
      <c r="B16" s="1098" t="s">
        <v>113</v>
      </c>
      <c r="C16" s="1133">
        <v>0</v>
      </c>
      <c r="D16" s="1134">
        <v>0</v>
      </c>
      <c r="E16" s="1134">
        <v>0</v>
      </c>
      <c r="F16" s="1134">
        <v>0</v>
      </c>
      <c r="G16" s="1101">
        <v>0</v>
      </c>
      <c r="H16" s="1102">
        <f t="shared" si="1"/>
        <v>0</v>
      </c>
    </row>
    <row r="17" spans="1:8" s="10" customFormat="1">
      <c r="A17" s="1098" t="s">
        <v>117</v>
      </c>
      <c r="B17" s="1098" t="s">
        <v>109</v>
      </c>
      <c r="C17" s="1133">
        <v>0</v>
      </c>
      <c r="D17" s="1134">
        <v>0</v>
      </c>
      <c r="E17" s="1134">
        <v>0</v>
      </c>
      <c r="F17" s="1134">
        <v>0</v>
      </c>
      <c r="G17" s="1101">
        <v>0</v>
      </c>
      <c r="H17" s="1102">
        <f t="shared" si="1"/>
        <v>0</v>
      </c>
    </row>
    <row r="18" spans="1:8" s="10" customFormat="1">
      <c r="A18" s="1098" t="s">
        <v>118</v>
      </c>
      <c r="B18" s="1098" t="s">
        <v>109</v>
      </c>
      <c r="C18" s="1133">
        <v>0</v>
      </c>
      <c r="D18" s="1134">
        <v>0</v>
      </c>
      <c r="E18" s="1134">
        <v>0</v>
      </c>
      <c r="F18" s="1134">
        <v>0</v>
      </c>
      <c r="G18" s="1101">
        <v>0</v>
      </c>
      <c r="H18" s="1102">
        <f t="shared" si="1"/>
        <v>0</v>
      </c>
    </row>
    <row r="19" spans="1:8" s="10" customFormat="1">
      <c r="A19" s="1098" t="s">
        <v>119</v>
      </c>
      <c r="B19" s="1098" t="s">
        <v>109</v>
      </c>
      <c r="C19" s="1133">
        <v>0</v>
      </c>
      <c r="D19" s="1134">
        <v>0</v>
      </c>
      <c r="E19" s="1134">
        <v>0</v>
      </c>
      <c r="F19" s="1134">
        <v>0</v>
      </c>
      <c r="G19" s="1101">
        <v>0</v>
      </c>
      <c r="H19" s="1102">
        <f t="shared" si="1"/>
        <v>0</v>
      </c>
    </row>
    <row r="20" spans="1:8" s="10" customFormat="1">
      <c r="A20" s="1098" t="s">
        <v>120</v>
      </c>
      <c r="B20" s="1098" t="s">
        <v>109</v>
      </c>
      <c r="C20" s="1133">
        <v>0</v>
      </c>
      <c r="D20" s="1134">
        <v>0</v>
      </c>
      <c r="E20" s="1134">
        <v>0</v>
      </c>
      <c r="F20" s="1134">
        <v>0</v>
      </c>
      <c r="G20" s="1101">
        <v>0</v>
      </c>
      <c r="H20" s="1102">
        <f t="shared" si="1"/>
        <v>0</v>
      </c>
    </row>
    <row r="21" spans="1:8" s="10" customFormat="1">
      <c r="A21" s="1098" t="s">
        <v>121</v>
      </c>
      <c r="B21" s="1098" t="s">
        <v>109</v>
      </c>
      <c r="C21" s="1133">
        <v>0</v>
      </c>
      <c r="D21" s="1134">
        <v>0</v>
      </c>
      <c r="E21" s="1134">
        <v>0</v>
      </c>
      <c r="F21" s="1134">
        <v>0</v>
      </c>
      <c r="G21" s="1101">
        <v>0</v>
      </c>
      <c r="H21" s="1102">
        <f t="shared" si="1"/>
        <v>0</v>
      </c>
    </row>
    <row r="22" spans="1:8" s="10" customFormat="1">
      <c r="A22" s="1098" t="s">
        <v>122</v>
      </c>
      <c r="B22" s="1098" t="s">
        <v>109</v>
      </c>
      <c r="C22" s="1133">
        <v>0</v>
      </c>
      <c r="D22" s="1134">
        <v>0</v>
      </c>
      <c r="E22" s="1134">
        <v>0</v>
      </c>
      <c r="F22" s="1134">
        <v>0</v>
      </c>
      <c r="G22" s="1101">
        <v>0</v>
      </c>
      <c r="H22" s="1102">
        <f t="shared" si="1"/>
        <v>0</v>
      </c>
    </row>
    <row r="23" spans="1:8" s="10" customFormat="1">
      <c r="A23" s="1103" t="s">
        <v>44</v>
      </c>
      <c r="B23" s="1104"/>
      <c r="C23" s="1105"/>
      <c r="D23" s="1106"/>
      <c r="E23" s="1106"/>
      <c r="F23" s="1106"/>
      <c r="G23" s="1106"/>
      <c r="H23" s="751"/>
    </row>
    <row r="24" spans="1:8" s="27" customFormat="1">
      <c r="A24" s="1098" t="s">
        <v>123</v>
      </c>
      <c r="B24" s="1098" t="s">
        <v>113</v>
      </c>
      <c r="C24" s="1133">
        <v>0</v>
      </c>
      <c r="D24" s="1134">
        <v>0</v>
      </c>
      <c r="E24" s="1134">
        <v>0</v>
      </c>
      <c r="F24" s="1134">
        <v>0</v>
      </c>
      <c r="G24" s="1101">
        <v>0</v>
      </c>
      <c r="H24" s="1102">
        <f t="shared" ref="H24:H26" si="2">IF($G$64=0,0,G24/$G$64)</f>
        <v>0</v>
      </c>
    </row>
    <row r="25" spans="1:8" s="10" customFormat="1">
      <c r="A25" s="1098" t="s">
        <v>124</v>
      </c>
      <c r="B25" s="1098" t="s">
        <v>113</v>
      </c>
      <c r="C25" s="1133">
        <v>0</v>
      </c>
      <c r="D25" s="1134">
        <v>0</v>
      </c>
      <c r="E25" s="1134">
        <v>0</v>
      </c>
      <c r="F25" s="1134">
        <v>0</v>
      </c>
      <c r="G25" s="1101">
        <v>0</v>
      </c>
      <c r="H25" s="1102">
        <f t="shared" si="2"/>
        <v>0</v>
      </c>
    </row>
    <row r="26" spans="1:8" s="10" customFormat="1">
      <c r="A26" s="1109" t="s">
        <v>125</v>
      </c>
      <c r="B26" s="1109" t="s">
        <v>113</v>
      </c>
      <c r="C26" s="1133">
        <v>0</v>
      </c>
      <c r="D26" s="1134">
        <v>0</v>
      </c>
      <c r="E26" s="1134">
        <v>0</v>
      </c>
      <c r="F26" s="1134">
        <v>0</v>
      </c>
      <c r="G26" s="1101">
        <v>0</v>
      </c>
      <c r="H26" s="1102">
        <f t="shared" si="2"/>
        <v>0</v>
      </c>
    </row>
    <row r="27" spans="1:8" s="10" customFormat="1">
      <c r="A27" s="1103" t="s">
        <v>45</v>
      </c>
      <c r="B27" s="1104"/>
      <c r="C27" s="1105"/>
      <c r="D27" s="1106"/>
      <c r="E27" s="1106"/>
      <c r="F27" s="1106"/>
      <c r="G27" s="1106"/>
      <c r="H27" s="751"/>
    </row>
    <row r="28" spans="1:8" s="10" customFormat="1">
      <c r="A28" s="1098" t="s">
        <v>126</v>
      </c>
      <c r="B28" s="1098" t="s">
        <v>109</v>
      </c>
      <c r="C28" s="1133">
        <v>0</v>
      </c>
      <c r="D28" s="1134">
        <v>0</v>
      </c>
      <c r="E28" s="1134">
        <v>0</v>
      </c>
      <c r="F28" s="1134">
        <v>0</v>
      </c>
      <c r="G28" s="1101">
        <v>0</v>
      </c>
      <c r="H28" s="1102">
        <f t="shared" ref="H28:H39" si="3">IF($G$64=0,0,G28/$G$64)</f>
        <v>0</v>
      </c>
    </row>
    <row r="29" spans="1:8" s="10" customFormat="1">
      <c r="A29" s="1098" t="s">
        <v>127</v>
      </c>
      <c r="B29" s="1098" t="s">
        <v>109</v>
      </c>
      <c r="C29" s="1133">
        <v>0</v>
      </c>
      <c r="D29" s="1134">
        <v>0</v>
      </c>
      <c r="E29" s="1134">
        <v>0</v>
      </c>
      <c r="F29" s="1134">
        <v>0</v>
      </c>
      <c r="G29" s="1101">
        <v>0</v>
      </c>
      <c r="H29" s="1102">
        <f t="shared" si="3"/>
        <v>0</v>
      </c>
    </row>
    <row r="30" spans="1:8" s="10" customFormat="1">
      <c r="A30" s="1098" t="s">
        <v>128</v>
      </c>
      <c r="B30" s="1098" t="s">
        <v>109</v>
      </c>
      <c r="C30" s="1133">
        <v>0</v>
      </c>
      <c r="D30" s="1134">
        <v>0</v>
      </c>
      <c r="E30" s="1134">
        <v>0</v>
      </c>
      <c r="F30" s="1134">
        <v>0</v>
      </c>
      <c r="G30" s="1101">
        <v>0</v>
      </c>
      <c r="H30" s="1102">
        <f t="shared" si="3"/>
        <v>0</v>
      </c>
    </row>
    <row r="31" spans="1:8" s="10" customFormat="1">
      <c r="A31" s="1098" t="s">
        <v>129</v>
      </c>
      <c r="B31" s="1098" t="s">
        <v>109</v>
      </c>
      <c r="C31" s="1133">
        <v>0</v>
      </c>
      <c r="D31" s="1134">
        <v>0</v>
      </c>
      <c r="E31" s="1134">
        <v>0</v>
      </c>
      <c r="F31" s="1134">
        <v>0</v>
      </c>
      <c r="G31" s="1101">
        <v>0</v>
      </c>
      <c r="H31" s="1102">
        <f t="shared" si="3"/>
        <v>0</v>
      </c>
    </row>
    <row r="32" spans="1:8" s="10" customFormat="1">
      <c r="A32" s="1098" t="s">
        <v>130</v>
      </c>
      <c r="B32" s="1098" t="s">
        <v>109</v>
      </c>
      <c r="C32" s="1133">
        <v>0</v>
      </c>
      <c r="D32" s="1134">
        <v>0</v>
      </c>
      <c r="E32" s="1134">
        <v>0</v>
      </c>
      <c r="F32" s="1134">
        <v>0</v>
      </c>
      <c r="G32" s="1101">
        <v>0</v>
      </c>
      <c r="H32" s="1102">
        <f t="shared" si="3"/>
        <v>0</v>
      </c>
    </row>
    <row r="33" spans="1:8" s="10" customFormat="1">
      <c r="A33" s="1098" t="s">
        <v>131</v>
      </c>
      <c r="B33" s="1098" t="s">
        <v>109</v>
      </c>
      <c r="C33" s="1133">
        <v>0</v>
      </c>
      <c r="D33" s="1134">
        <v>0</v>
      </c>
      <c r="E33" s="1134">
        <v>0</v>
      </c>
      <c r="F33" s="1134">
        <v>0</v>
      </c>
      <c r="G33" s="1101">
        <v>0</v>
      </c>
      <c r="H33" s="1102">
        <f t="shared" si="3"/>
        <v>0</v>
      </c>
    </row>
    <row r="34" spans="1:8" s="10" customFormat="1">
      <c r="A34" s="1098" t="s">
        <v>132</v>
      </c>
      <c r="B34" s="1098" t="s">
        <v>109</v>
      </c>
      <c r="C34" s="1133">
        <v>0</v>
      </c>
      <c r="D34" s="1134">
        <v>0</v>
      </c>
      <c r="E34" s="1134">
        <v>0</v>
      </c>
      <c r="F34" s="1134">
        <v>0</v>
      </c>
      <c r="G34" s="1101">
        <v>0</v>
      </c>
      <c r="H34" s="1102">
        <f t="shared" si="3"/>
        <v>0</v>
      </c>
    </row>
    <row r="35" spans="1:8" s="10" customFormat="1">
      <c r="A35" s="1098" t="s">
        <v>133</v>
      </c>
      <c r="B35" s="1098" t="s">
        <v>113</v>
      </c>
      <c r="C35" s="1133">
        <v>0</v>
      </c>
      <c r="D35" s="1134">
        <v>0</v>
      </c>
      <c r="E35" s="1134">
        <v>0</v>
      </c>
      <c r="F35" s="1134">
        <v>0</v>
      </c>
      <c r="G35" s="1101">
        <v>0</v>
      </c>
      <c r="H35" s="1102">
        <f t="shared" si="3"/>
        <v>0</v>
      </c>
    </row>
    <row r="36" spans="1:8" s="10" customFormat="1">
      <c r="A36" s="1098" t="s">
        <v>134</v>
      </c>
      <c r="B36" s="1098" t="s">
        <v>113</v>
      </c>
      <c r="C36" s="1133">
        <v>0</v>
      </c>
      <c r="D36" s="1134">
        <v>0</v>
      </c>
      <c r="E36" s="1134">
        <v>0</v>
      </c>
      <c r="F36" s="1134">
        <v>0</v>
      </c>
      <c r="G36" s="1101">
        <v>0</v>
      </c>
      <c r="H36" s="1102">
        <f t="shared" si="3"/>
        <v>0</v>
      </c>
    </row>
    <row r="37" spans="1:8" s="10" customFormat="1">
      <c r="A37" s="1098" t="s">
        <v>135</v>
      </c>
      <c r="B37" s="1098" t="s">
        <v>113</v>
      </c>
      <c r="C37" s="1133">
        <v>0</v>
      </c>
      <c r="D37" s="1134">
        <v>0</v>
      </c>
      <c r="E37" s="1134">
        <v>0</v>
      </c>
      <c r="F37" s="1134">
        <v>0</v>
      </c>
      <c r="G37" s="1101">
        <v>0</v>
      </c>
      <c r="H37" s="1102">
        <f t="shared" si="3"/>
        <v>0</v>
      </c>
    </row>
    <row r="38" spans="1:8" s="10" customFormat="1">
      <c r="A38" s="1098" t="s">
        <v>136</v>
      </c>
      <c r="B38" s="1098" t="s">
        <v>113</v>
      </c>
      <c r="C38" s="1133">
        <v>0</v>
      </c>
      <c r="D38" s="1134">
        <v>0</v>
      </c>
      <c r="E38" s="1134">
        <v>0</v>
      </c>
      <c r="F38" s="1134">
        <v>0</v>
      </c>
      <c r="G38" s="1101">
        <v>0</v>
      </c>
      <c r="H38" s="1102">
        <f t="shared" si="3"/>
        <v>0</v>
      </c>
    </row>
    <row r="39" spans="1:8" s="10" customFormat="1">
      <c r="A39" s="1098" t="s">
        <v>137</v>
      </c>
      <c r="B39" s="1098" t="s">
        <v>113</v>
      </c>
      <c r="C39" s="1133">
        <v>0</v>
      </c>
      <c r="D39" s="1134">
        <v>0</v>
      </c>
      <c r="E39" s="1134">
        <v>0</v>
      </c>
      <c r="F39" s="1134">
        <v>0</v>
      </c>
      <c r="G39" s="1101">
        <v>0</v>
      </c>
      <c r="H39" s="1102">
        <f t="shared" si="3"/>
        <v>0</v>
      </c>
    </row>
    <row r="40" spans="1:8" s="10" customFormat="1">
      <c r="A40" s="1103" t="s">
        <v>46</v>
      </c>
      <c r="B40" s="1104"/>
      <c r="C40" s="1105"/>
      <c r="D40" s="1106"/>
      <c r="E40" s="1106"/>
      <c r="F40" s="1106"/>
      <c r="G40" s="1135"/>
      <c r="H40" s="751"/>
    </row>
    <row r="41" spans="1:8" s="10" customFormat="1">
      <c r="A41" s="1098" t="s">
        <v>138</v>
      </c>
      <c r="B41" s="1098" t="s">
        <v>113</v>
      </c>
      <c r="C41" s="1133">
        <v>0</v>
      </c>
      <c r="D41" s="1134">
        <v>0</v>
      </c>
      <c r="E41" s="1134">
        <v>0</v>
      </c>
      <c r="F41" s="1134">
        <v>0</v>
      </c>
      <c r="G41" s="1101">
        <v>0</v>
      </c>
      <c r="H41" s="1102">
        <f t="shared" ref="H41:H42" si="4">IF($G$64=0,0,G41/$G$64)</f>
        <v>0</v>
      </c>
    </row>
    <row r="42" spans="1:8" s="10" customFormat="1">
      <c r="A42" s="1098" t="s">
        <v>139</v>
      </c>
      <c r="B42" s="1098" t="s">
        <v>113</v>
      </c>
      <c r="C42" s="1133">
        <v>0</v>
      </c>
      <c r="D42" s="1134">
        <v>0</v>
      </c>
      <c r="E42" s="1134">
        <v>0</v>
      </c>
      <c r="F42" s="1134">
        <v>0</v>
      </c>
      <c r="G42" s="1101">
        <v>0</v>
      </c>
      <c r="H42" s="1102">
        <f t="shared" si="4"/>
        <v>0</v>
      </c>
    </row>
    <row r="43" spans="1:8" s="10" customFormat="1">
      <c r="A43" s="1103" t="s">
        <v>140</v>
      </c>
      <c r="B43" s="1104"/>
      <c r="C43" s="1105"/>
      <c r="D43" s="1106"/>
      <c r="E43" s="1106"/>
      <c r="F43" s="1106"/>
      <c r="G43" s="1106"/>
      <c r="H43" s="751"/>
    </row>
    <row r="44" spans="1:8" s="10" customFormat="1">
      <c r="A44" s="1098" t="s">
        <v>141</v>
      </c>
      <c r="B44" s="1098" t="s">
        <v>109</v>
      </c>
      <c r="C44" s="1133">
        <v>0</v>
      </c>
      <c r="D44" s="1134">
        <v>0</v>
      </c>
      <c r="E44" s="1134">
        <v>0</v>
      </c>
      <c r="F44" s="1134">
        <v>0</v>
      </c>
      <c r="G44" s="1101">
        <v>0</v>
      </c>
      <c r="H44" s="1102">
        <f t="shared" ref="H44:H53" si="5">IF($G$64=0,0,G44/$G$64)</f>
        <v>0</v>
      </c>
    </row>
    <row r="45" spans="1:8" s="10" customFormat="1">
      <c r="A45" s="1098" t="s">
        <v>142</v>
      </c>
      <c r="B45" s="1098" t="s">
        <v>109</v>
      </c>
      <c r="C45" s="1133">
        <v>0</v>
      </c>
      <c r="D45" s="1134">
        <v>0</v>
      </c>
      <c r="E45" s="1134">
        <v>0</v>
      </c>
      <c r="F45" s="1134">
        <v>0</v>
      </c>
      <c r="G45" s="1101">
        <v>0</v>
      </c>
      <c r="H45" s="1102">
        <f t="shared" si="5"/>
        <v>0</v>
      </c>
    </row>
    <row r="46" spans="1:8" s="10" customFormat="1">
      <c r="A46" s="1098" t="s">
        <v>143</v>
      </c>
      <c r="B46" s="1098" t="s">
        <v>109</v>
      </c>
      <c r="C46" s="1133">
        <v>0</v>
      </c>
      <c r="D46" s="1134">
        <v>0</v>
      </c>
      <c r="E46" s="1134">
        <v>0</v>
      </c>
      <c r="F46" s="1134">
        <v>0</v>
      </c>
      <c r="G46" s="1101">
        <v>0</v>
      </c>
      <c r="H46" s="1102">
        <f t="shared" si="5"/>
        <v>0</v>
      </c>
    </row>
    <row r="47" spans="1:8" s="10" customFormat="1">
      <c r="A47" s="1098" t="s">
        <v>144</v>
      </c>
      <c r="B47" s="1098" t="s">
        <v>109</v>
      </c>
      <c r="C47" s="1133">
        <v>0</v>
      </c>
      <c r="D47" s="1134">
        <v>0</v>
      </c>
      <c r="E47" s="1134">
        <v>0</v>
      </c>
      <c r="F47" s="1134">
        <v>0</v>
      </c>
      <c r="G47" s="1101">
        <v>0</v>
      </c>
      <c r="H47" s="1102">
        <f t="shared" si="5"/>
        <v>0</v>
      </c>
    </row>
    <row r="48" spans="1:8" s="10" customFormat="1">
      <c r="A48" s="1098" t="s">
        <v>145</v>
      </c>
      <c r="B48" s="1098" t="s">
        <v>109</v>
      </c>
      <c r="C48" s="1133">
        <v>0</v>
      </c>
      <c r="D48" s="1134">
        <v>0</v>
      </c>
      <c r="E48" s="1134">
        <v>0</v>
      </c>
      <c r="F48" s="1134">
        <v>0</v>
      </c>
      <c r="G48" s="1101">
        <v>0</v>
      </c>
      <c r="H48" s="1102">
        <f t="shared" si="5"/>
        <v>0</v>
      </c>
    </row>
    <row r="49" spans="1:9" s="10" customFormat="1">
      <c r="A49" s="1098" t="s">
        <v>146</v>
      </c>
      <c r="B49" s="1098" t="s">
        <v>109</v>
      </c>
      <c r="C49" s="1133">
        <v>0</v>
      </c>
      <c r="D49" s="1134">
        <v>0</v>
      </c>
      <c r="E49" s="1134">
        <v>0</v>
      </c>
      <c r="F49" s="1134">
        <v>0</v>
      </c>
      <c r="G49" s="1101">
        <v>0</v>
      </c>
      <c r="H49" s="1102">
        <f t="shared" si="5"/>
        <v>0</v>
      </c>
    </row>
    <row r="50" spans="1:9" s="10" customFormat="1">
      <c r="A50" s="1098" t="s">
        <v>147</v>
      </c>
      <c r="B50" s="1098" t="s">
        <v>109</v>
      </c>
      <c r="C50" s="1133">
        <v>0</v>
      </c>
      <c r="D50" s="1134">
        <v>0</v>
      </c>
      <c r="E50" s="1134">
        <v>0</v>
      </c>
      <c r="F50" s="1134">
        <v>0</v>
      </c>
      <c r="G50" s="1101">
        <v>0</v>
      </c>
      <c r="H50" s="1102">
        <f t="shared" si="5"/>
        <v>0</v>
      </c>
    </row>
    <row r="51" spans="1:9" s="10" customFormat="1">
      <c r="A51" s="1098" t="s">
        <v>148</v>
      </c>
      <c r="B51" s="1098" t="s">
        <v>109</v>
      </c>
      <c r="C51" s="1133">
        <v>0</v>
      </c>
      <c r="D51" s="1134">
        <v>0</v>
      </c>
      <c r="E51" s="1134">
        <v>0</v>
      </c>
      <c r="F51" s="1134">
        <v>0</v>
      </c>
      <c r="G51" s="1101">
        <v>0</v>
      </c>
      <c r="H51" s="1102">
        <f t="shared" si="5"/>
        <v>0</v>
      </c>
    </row>
    <row r="52" spans="1:9" s="10" customFormat="1">
      <c r="A52" s="1098" t="s">
        <v>149</v>
      </c>
      <c r="B52" s="1098" t="s">
        <v>109</v>
      </c>
      <c r="C52" s="1133">
        <v>0</v>
      </c>
      <c r="D52" s="1134">
        <v>0</v>
      </c>
      <c r="E52" s="1134">
        <v>0</v>
      </c>
      <c r="F52" s="1134">
        <v>0</v>
      </c>
      <c r="G52" s="1101">
        <v>0</v>
      </c>
      <c r="H52" s="1102">
        <f t="shared" si="5"/>
        <v>0</v>
      </c>
    </row>
    <row r="53" spans="1:9" s="10" customFormat="1">
      <c r="A53" s="1098" t="s">
        <v>150</v>
      </c>
      <c r="B53" s="1098" t="s">
        <v>109</v>
      </c>
      <c r="C53" s="1133">
        <v>0</v>
      </c>
      <c r="D53" s="1134">
        <v>0</v>
      </c>
      <c r="E53" s="1134">
        <v>0</v>
      </c>
      <c r="F53" s="1134">
        <v>0</v>
      </c>
      <c r="G53" s="1101">
        <v>0</v>
      </c>
      <c r="H53" s="1102">
        <f t="shared" si="5"/>
        <v>0</v>
      </c>
    </row>
    <row r="54" spans="1:9" s="10" customFormat="1">
      <c r="A54" s="1103" t="s">
        <v>48</v>
      </c>
      <c r="B54" s="1104"/>
      <c r="C54" s="1105"/>
      <c r="D54" s="1106"/>
      <c r="E54" s="1106"/>
      <c r="F54" s="1106"/>
      <c r="G54" s="1106"/>
      <c r="H54" s="751"/>
    </row>
    <row r="55" spans="1:9" s="10" customFormat="1">
      <c r="A55" s="1098" t="s">
        <v>151</v>
      </c>
      <c r="B55" s="1098" t="s">
        <v>109</v>
      </c>
      <c r="C55" s="1133">
        <v>0</v>
      </c>
      <c r="D55" s="1134">
        <v>0</v>
      </c>
      <c r="E55" s="1134">
        <v>0</v>
      </c>
      <c r="F55" s="1134">
        <v>0</v>
      </c>
      <c r="G55" s="1101">
        <v>0</v>
      </c>
      <c r="H55" s="1102">
        <f t="shared" ref="H55:H57" si="6">IF($G$64=0,0,G55/$G$64)</f>
        <v>0</v>
      </c>
    </row>
    <row r="56" spans="1:9" s="10" customFormat="1">
      <c r="A56" s="1098" t="s">
        <v>152</v>
      </c>
      <c r="B56" s="1098" t="s">
        <v>109</v>
      </c>
      <c r="C56" s="1133">
        <v>0</v>
      </c>
      <c r="D56" s="1134">
        <v>0</v>
      </c>
      <c r="E56" s="1134">
        <v>0</v>
      </c>
      <c r="F56" s="1134">
        <v>0</v>
      </c>
      <c r="G56" s="1101">
        <v>0</v>
      </c>
      <c r="H56" s="1102">
        <f t="shared" si="6"/>
        <v>0</v>
      </c>
    </row>
    <row r="57" spans="1:9" s="10" customFormat="1">
      <c r="A57" s="1098" t="s">
        <v>153</v>
      </c>
      <c r="B57" s="1098" t="s">
        <v>109</v>
      </c>
      <c r="C57" s="1133">
        <v>0</v>
      </c>
      <c r="D57" s="1134">
        <v>0</v>
      </c>
      <c r="E57" s="1134">
        <v>0</v>
      </c>
      <c r="F57" s="1134">
        <v>0</v>
      </c>
      <c r="G57" s="1101">
        <v>0</v>
      </c>
      <c r="H57" s="1102">
        <f t="shared" si="6"/>
        <v>0</v>
      </c>
    </row>
    <row r="58" spans="1:9" s="10" customFormat="1">
      <c r="A58" s="1103" t="s">
        <v>154</v>
      </c>
      <c r="B58" s="1104"/>
      <c r="C58" s="1105"/>
      <c r="D58" s="1106"/>
      <c r="E58" s="1106"/>
      <c r="F58" s="1106"/>
      <c r="G58" s="1106"/>
      <c r="H58" s="751"/>
    </row>
    <row r="59" spans="1:9" s="10" customFormat="1">
      <c r="A59" s="1098"/>
      <c r="B59" s="1098"/>
      <c r="C59" s="937"/>
      <c r="D59" s="799"/>
      <c r="E59" s="799"/>
      <c r="F59" s="799"/>
      <c r="G59" s="799"/>
      <c r="H59" s="732"/>
    </row>
    <row r="60" spans="1:9" s="10" customFormat="1">
      <c r="A60" s="1103" t="s">
        <v>49</v>
      </c>
      <c r="B60" s="1104"/>
      <c r="C60" s="1105"/>
      <c r="D60" s="1106"/>
      <c r="E60" s="1106"/>
      <c r="F60" s="1106"/>
      <c r="G60" s="1106"/>
      <c r="H60" s="751"/>
    </row>
    <row r="61" spans="1:9" s="10" customFormat="1">
      <c r="A61" s="1098" t="s">
        <v>155</v>
      </c>
      <c r="B61" s="1098" t="s">
        <v>113</v>
      </c>
      <c r="C61" s="1116"/>
      <c r="D61" s="1106"/>
      <c r="E61" s="1106"/>
      <c r="F61" s="1106"/>
      <c r="G61" s="1101">
        <v>0</v>
      </c>
      <c r="H61" s="1102">
        <f t="shared" ref="H61:H62" si="7">IF($G$64=0,0,G61/$G$64)</f>
        <v>0</v>
      </c>
    </row>
    <row r="62" spans="1:9" s="10" customFormat="1">
      <c r="A62" s="1098" t="s">
        <v>156</v>
      </c>
      <c r="B62" s="1098" t="s">
        <v>113</v>
      </c>
      <c r="C62" s="1116"/>
      <c r="D62" s="1106"/>
      <c r="E62" s="1106"/>
      <c r="F62" s="1106"/>
      <c r="G62" s="1101">
        <v>0</v>
      </c>
      <c r="H62" s="1102">
        <f t="shared" si="7"/>
        <v>0</v>
      </c>
      <c r="I62" s="10" t="s">
        <v>187</v>
      </c>
    </row>
    <row r="63" spans="1:9" s="10" customFormat="1">
      <c r="A63" s="1104"/>
      <c r="B63" s="1104"/>
      <c r="C63" s="750"/>
      <c r="D63" s="750"/>
      <c r="E63" s="1106"/>
      <c r="F63" s="750"/>
      <c r="G63" s="750"/>
      <c r="H63" s="751"/>
    </row>
    <row r="64" spans="1:9" s="10" customFormat="1">
      <c r="A64" s="1117" t="s">
        <v>157</v>
      </c>
      <c r="B64" s="1098"/>
      <c r="C64" s="753"/>
      <c r="D64" s="799">
        <f>SUM(D9:D63)</f>
        <v>0</v>
      </c>
      <c r="E64" s="799">
        <f t="shared" ref="E64:G64" si="8">SUM(E9:E63)</f>
        <v>0</v>
      </c>
      <c r="F64" s="799">
        <f t="shared" si="8"/>
        <v>0</v>
      </c>
      <c r="G64" s="913">
        <f t="shared" si="8"/>
        <v>0</v>
      </c>
      <c r="H64" s="1102">
        <f>IF($G$64=0,0,G64/$G$64)</f>
        <v>0</v>
      </c>
    </row>
    <row r="65" spans="1:8" s="10" customFormat="1">
      <c r="A65" s="1097"/>
      <c r="B65" s="1104"/>
      <c r="C65" s="750" t="s">
        <v>180</v>
      </c>
      <c r="D65" s="750"/>
      <c r="E65" s="750"/>
      <c r="F65" s="750"/>
      <c r="G65" s="750"/>
      <c r="H65" s="1136"/>
    </row>
    <row r="66" spans="1:8" s="10" customFormat="1" ht="13.5" thickBot="1">
      <c r="A66" s="715" t="s">
        <v>158</v>
      </c>
      <c r="B66" s="1098"/>
      <c r="C66" s="1119"/>
      <c r="D66" s="753"/>
      <c r="E66" s="753"/>
      <c r="F66" s="753"/>
      <c r="G66" s="753"/>
      <c r="H66" s="732"/>
    </row>
    <row r="67" spans="1:8" s="28" customFormat="1" ht="13.35" customHeight="1" thickBot="1">
      <c r="A67" s="1120"/>
      <c r="B67" s="1137"/>
      <c r="C67" s="1138"/>
      <c r="D67" s="1138"/>
      <c r="E67" s="1138"/>
      <c r="F67" s="1138"/>
      <c r="G67" s="1139"/>
      <c r="H67" s="1140"/>
    </row>
    <row r="68" spans="1:8" s="28" customFormat="1">
      <c r="A68" s="1141" t="s">
        <v>188</v>
      </c>
      <c r="B68" s="1142"/>
      <c r="C68" s="1142"/>
      <c r="D68" s="1143" t="s">
        <v>57</v>
      </c>
      <c r="E68" s="698"/>
      <c r="F68" s="698"/>
      <c r="G68" s="723"/>
      <c r="H68" s="723"/>
    </row>
    <row r="69" spans="1:8" s="28" customFormat="1">
      <c r="A69" s="731"/>
      <c r="B69" s="753"/>
      <c r="C69" s="1144"/>
      <c r="D69" s="1145"/>
      <c r="E69" s="1125"/>
      <c r="F69" s="723"/>
      <c r="G69" s="723"/>
      <c r="H69" s="723"/>
    </row>
    <row r="70" spans="1:8" s="28" customFormat="1">
      <c r="A70" s="1146" t="s">
        <v>189</v>
      </c>
      <c r="B70" s="1147"/>
      <c r="C70" s="1147"/>
      <c r="D70" s="732">
        <v>0</v>
      </c>
      <c r="E70" s="1128"/>
      <c r="F70" s="723"/>
      <c r="G70" s="723"/>
      <c r="H70" s="723"/>
    </row>
    <row r="71" spans="1:8" s="28" customFormat="1" ht="13.5" thickBot="1">
      <c r="A71" s="1148"/>
      <c r="B71" s="1149"/>
      <c r="C71" s="1149"/>
      <c r="D71" s="724"/>
      <c r="E71" s="1128"/>
      <c r="F71" s="723"/>
      <c r="G71" s="723"/>
      <c r="H71" s="723"/>
    </row>
    <row r="72" spans="1:8" s="10" customFormat="1">
      <c r="A72" s="702"/>
      <c r="B72" s="702"/>
      <c r="C72" s="702"/>
      <c r="D72" s="944"/>
      <c r="E72" s="702"/>
      <c r="F72" s="702"/>
      <c r="G72" s="702"/>
      <c r="H72" s="702"/>
    </row>
    <row r="73" spans="1:8" s="10" customFormat="1" ht="13.35" customHeight="1">
      <c r="A73" s="1305" t="s">
        <v>171</v>
      </c>
      <c r="B73" s="1305"/>
      <c r="C73" s="1305"/>
      <c r="D73" s="1305"/>
      <c r="E73" s="702"/>
      <c r="F73" s="702"/>
      <c r="G73" s="702"/>
      <c r="H73" s="702"/>
    </row>
    <row r="74" spans="1:8" s="10" customFormat="1" ht="13.35" customHeight="1">
      <c r="A74" s="1305" t="s">
        <v>172</v>
      </c>
      <c r="B74" s="1305"/>
      <c r="C74" s="1305"/>
      <c r="D74" s="944"/>
      <c r="E74" s="702"/>
      <c r="F74" s="702"/>
      <c r="G74" s="702"/>
      <c r="H74" s="702"/>
    </row>
    <row r="75" spans="1:8" s="10" customFormat="1">
      <c r="A75" s="1130" t="s">
        <v>190</v>
      </c>
      <c r="B75" s="1130"/>
      <c r="C75" s="702"/>
      <c r="D75" s="944"/>
      <c r="E75" s="702"/>
      <c r="F75" s="702"/>
      <c r="G75" s="702"/>
      <c r="H75" s="702"/>
    </row>
    <row r="76" spans="1:8" s="10" customFormat="1">
      <c r="A76" s="1130" t="s">
        <v>191</v>
      </c>
      <c r="B76" s="1131"/>
      <c r="C76" s="702"/>
      <c r="D76" s="944"/>
      <c r="E76" s="702"/>
      <c r="F76" s="702"/>
      <c r="G76" s="702"/>
      <c r="H76" s="702"/>
    </row>
    <row r="77" spans="1:8" s="10" customFormat="1" ht="15" customHeight="1">
      <c r="A77" s="1130" t="s">
        <v>176</v>
      </c>
      <c r="B77" s="702"/>
      <c r="C77" s="702"/>
      <c r="D77" s="944"/>
      <c r="E77" s="702"/>
      <c r="F77" s="702"/>
      <c r="G77" s="702"/>
      <c r="H77" s="702"/>
    </row>
    <row r="78" spans="1:8" s="10" customFormat="1" ht="20.65" customHeight="1">
      <c r="A78" s="1321" t="s">
        <v>192</v>
      </c>
      <c r="B78" s="1321"/>
      <c r="C78" s="1321"/>
      <c r="D78" s="1321"/>
      <c r="E78" s="1321"/>
      <c r="F78" s="1321"/>
      <c r="G78" s="1321"/>
      <c r="H78" s="1321"/>
    </row>
    <row r="79" spans="1:8">
      <c r="A79" s="1322"/>
      <c r="B79" s="1323"/>
      <c r="C79" s="1150"/>
      <c r="D79" s="1150"/>
      <c r="E79" s="1150"/>
      <c r="F79" s="1150"/>
      <c r="G79" s="1150"/>
      <c r="H79" s="1150"/>
    </row>
    <row r="80" spans="1:8" ht="34.35" customHeight="1">
      <c r="A80" s="1324"/>
      <c r="B80" s="1324"/>
      <c r="D80" s="29"/>
    </row>
    <row r="81" spans="1:4" ht="34.35" customHeight="1">
      <c r="A81" s="211"/>
      <c r="B81" s="211"/>
      <c r="D81" s="29"/>
    </row>
  </sheetData>
  <mergeCells count="10">
    <mergeCell ref="A74:C74"/>
    <mergeCell ref="A78:H78"/>
    <mergeCell ref="A79:B79"/>
    <mergeCell ref="A80:B80"/>
    <mergeCell ref="A1:H1"/>
    <mergeCell ref="A2:H2"/>
    <mergeCell ref="A3:H3"/>
    <mergeCell ref="C5:H5"/>
    <mergeCell ref="C6:H6"/>
    <mergeCell ref="A73:D73"/>
  </mergeCells>
  <printOptions horizontalCentered="1" verticalCentered="1" headings="1" gridLines="1"/>
  <pageMargins left="0.25" right="0.25" top="0.5" bottom="0.5" header="0.3" footer="0.3"/>
  <pageSetup paperSize="5" scale="87"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I103"/>
  <sheetViews>
    <sheetView topLeftCell="A88" workbookViewId="0">
      <selection activeCell="H114" sqref="H114"/>
    </sheetView>
  </sheetViews>
  <sheetFormatPr defaultColWidth="8.5703125" defaultRowHeight="12.75"/>
  <cols>
    <col min="1" max="1" width="41.5703125" style="10" customWidth="1"/>
    <col min="2" max="2" width="7.5703125" style="10" customWidth="1"/>
    <col min="3" max="3" width="8.5703125" style="10"/>
    <col min="4" max="4" width="11.5703125" style="10" customWidth="1"/>
    <col min="5" max="5" width="10.5703125" style="10" customWidth="1"/>
    <col min="6" max="6" width="12.5703125" style="10" customWidth="1"/>
    <col min="7" max="8" width="12.42578125" style="10" customWidth="1"/>
    <col min="9" max="16384" width="8.5703125" style="10"/>
  </cols>
  <sheetData>
    <row r="1" spans="1:9" ht="15.75">
      <c r="A1" s="1325" t="s">
        <v>87</v>
      </c>
      <c r="B1" s="1325"/>
      <c r="C1" s="1325"/>
      <c r="D1" s="1325"/>
      <c r="E1" s="1325"/>
      <c r="F1" s="1325"/>
      <c r="G1" s="1325"/>
      <c r="H1" s="1325"/>
      <c r="I1" s="1087"/>
    </row>
    <row r="2" spans="1:9" ht="15.6" customHeight="1">
      <c r="A2" s="1326" t="s">
        <v>193</v>
      </c>
      <c r="B2" s="1326"/>
      <c r="C2" s="1326"/>
      <c r="D2" s="1326"/>
      <c r="E2" s="1326"/>
      <c r="F2" s="1326"/>
      <c r="G2" s="1326"/>
      <c r="H2" s="1326"/>
      <c r="I2" s="1088"/>
    </row>
    <row r="3" spans="1:9" ht="15.6" customHeight="1">
      <c r="A3" s="1327" t="s">
        <v>89</v>
      </c>
      <c r="B3" s="1327"/>
      <c r="C3" s="1327"/>
      <c r="D3" s="1327"/>
      <c r="E3" s="1327"/>
      <c r="F3" s="1327"/>
      <c r="G3" s="1327"/>
      <c r="H3" s="1327"/>
      <c r="I3" s="1089"/>
    </row>
    <row r="4" spans="1:9" ht="15" thickBot="1">
      <c r="A4" s="785"/>
      <c r="B4" s="847"/>
      <c r="C4" s="847"/>
      <c r="D4" s="847"/>
      <c r="E4" s="847"/>
      <c r="F4" s="847"/>
      <c r="G4" s="847"/>
      <c r="H4" s="847"/>
    </row>
    <row r="5" spans="1:9" ht="19.5" thickBot="1">
      <c r="A5" s="1090"/>
      <c r="B5" s="1301" t="s">
        <v>194</v>
      </c>
      <c r="C5" s="1302"/>
      <c r="D5" s="1302"/>
      <c r="E5" s="1302"/>
      <c r="F5" s="1302"/>
      <c r="G5" s="1302"/>
      <c r="H5" s="1306"/>
    </row>
    <row r="6" spans="1:9">
      <c r="A6" s="716"/>
      <c r="B6" s="716"/>
      <c r="C6" s="1331" t="s">
        <v>94</v>
      </c>
      <c r="D6" s="1332"/>
      <c r="E6" s="1332"/>
      <c r="F6" s="1332"/>
      <c r="G6" s="1332"/>
      <c r="H6" s="1333"/>
    </row>
    <row r="7" spans="1:9" ht="25.5">
      <c r="A7" s="1091" t="s">
        <v>95</v>
      </c>
      <c r="B7" s="1092" t="s">
        <v>96</v>
      </c>
      <c r="C7" s="1093" t="s">
        <v>97</v>
      </c>
      <c r="D7" s="1094" t="s">
        <v>182</v>
      </c>
      <c r="E7" s="1094" t="s">
        <v>183</v>
      </c>
      <c r="F7" s="1094" t="s">
        <v>184</v>
      </c>
      <c r="G7" s="1094" t="s">
        <v>101</v>
      </c>
      <c r="H7" s="1095" t="s">
        <v>102</v>
      </c>
    </row>
    <row r="8" spans="1:9">
      <c r="A8" s="1096" t="s">
        <v>59</v>
      </c>
      <c r="B8" s="1097"/>
      <c r="C8" s="749"/>
      <c r="D8" s="750"/>
      <c r="E8" s="750"/>
      <c r="F8" s="750"/>
      <c r="G8" s="750"/>
      <c r="H8" s="751"/>
    </row>
    <row r="9" spans="1:9">
      <c r="A9" s="1098" t="s">
        <v>108</v>
      </c>
      <c r="B9" s="1098" t="s">
        <v>109</v>
      </c>
      <c r="C9" s="1099">
        <v>0</v>
      </c>
      <c r="D9" s="1100">
        <v>0</v>
      </c>
      <c r="E9" s="1100">
        <v>0</v>
      </c>
      <c r="F9" s="1100">
        <v>0</v>
      </c>
      <c r="G9" s="1101">
        <v>0</v>
      </c>
      <c r="H9" s="1102">
        <v>0</v>
      </c>
    </row>
    <row r="10" spans="1:9">
      <c r="A10" s="1098" t="s">
        <v>110</v>
      </c>
      <c r="B10" s="1098" t="s">
        <v>109</v>
      </c>
      <c r="C10" s="1099">
        <v>0</v>
      </c>
      <c r="D10" s="1100">
        <v>0</v>
      </c>
      <c r="E10" s="1100">
        <v>0</v>
      </c>
      <c r="F10" s="1100">
        <v>0</v>
      </c>
      <c r="G10" s="1101">
        <v>0</v>
      </c>
      <c r="H10" s="1102">
        <v>0</v>
      </c>
    </row>
    <row r="11" spans="1:9">
      <c r="A11" s="1098" t="s">
        <v>186</v>
      </c>
      <c r="B11" s="1098" t="s">
        <v>109</v>
      </c>
      <c r="C11" s="1099">
        <v>0</v>
      </c>
      <c r="D11" s="1100">
        <v>0</v>
      </c>
      <c r="E11" s="1100">
        <v>0</v>
      </c>
      <c r="F11" s="1100">
        <v>0</v>
      </c>
      <c r="G11" s="1101">
        <v>0</v>
      </c>
      <c r="H11" s="1102">
        <v>0</v>
      </c>
    </row>
    <row r="12" spans="1:9">
      <c r="A12" s="1098"/>
      <c r="B12" s="1098"/>
      <c r="C12" s="1099"/>
      <c r="D12" s="1100"/>
      <c r="E12" s="1100"/>
      <c r="F12" s="1100"/>
      <c r="G12" s="1101"/>
      <c r="H12" s="1102"/>
    </row>
    <row r="13" spans="1:9">
      <c r="A13" s="1098"/>
      <c r="B13" s="1098"/>
      <c r="C13" s="1099"/>
      <c r="D13" s="1100"/>
      <c r="E13" s="1100"/>
      <c r="F13" s="1100"/>
      <c r="G13" s="1101"/>
      <c r="H13" s="1102"/>
    </row>
    <row r="14" spans="1:9">
      <c r="A14" s="1103" t="s">
        <v>43</v>
      </c>
      <c r="B14" s="1104"/>
      <c r="C14" s="1105"/>
      <c r="D14" s="1106"/>
      <c r="E14" s="1106"/>
      <c r="F14" s="1106"/>
      <c r="G14" s="1106"/>
      <c r="H14" s="751"/>
    </row>
    <row r="15" spans="1:9">
      <c r="A15" s="1098" t="s">
        <v>112</v>
      </c>
      <c r="B15" s="1098" t="s">
        <v>113</v>
      </c>
      <c r="C15" s="1099">
        <v>0</v>
      </c>
      <c r="D15" s="1100">
        <v>0</v>
      </c>
      <c r="E15" s="1100">
        <v>0</v>
      </c>
      <c r="F15" s="1100">
        <v>0</v>
      </c>
      <c r="G15" s="1101">
        <v>0</v>
      </c>
      <c r="H15" s="1102">
        <f t="shared" ref="H15:H24" si="0">IF($G$64=0,0,G15/$G$64)</f>
        <v>0</v>
      </c>
    </row>
    <row r="16" spans="1:9">
      <c r="A16" s="1098" t="s">
        <v>114</v>
      </c>
      <c r="B16" s="1098" t="s">
        <v>113</v>
      </c>
      <c r="C16" s="1099">
        <v>0</v>
      </c>
      <c r="D16" s="1100">
        <v>0</v>
      </c>
      <c r="E16" s="1100">
        <v>0</v>
      </c>
      <c r="F16" s="1100">
        <v>0</v>
      </c>
      <c r="G16" s="1101">
        <v>0</v>
      </c>
      <c r="H16" s="1102">
        <f t="shared" si="0"/>
        <v>0</v>
      </c>
    </row>
    <row r="17" spans="1:8">
      <c r="A17" s="1098" t="s">
        <v>115</v>
      </c>
      <c r="B17" s="1098" t="s">
        <v>113</v>
      </c>
      <c r="C17" s="1099">
        <v>0</v>
      </c>
      <c r="D17" s="1100">
        <v>0</v>
      </c>
      <c r="E17" s="1100">
        <v>0</v>
      </c>
      <c r="F17" s="1100">
        <v>0</v>
      </c>
      <c r="G17" s="1101">
        <v>0</v>
      </c>
      <c r="H17" s="1102">
        <f t="shared" si="0"/>
        <v>0</v>
      </c>
    </row>
    <row r="18" spans="1:8">
      <c r="A18" s="1098" t="s">
        <v>116</v>
      </c>
      <c r="B18" s="1098" t="s">
        <v>113</v>
      </c>
      <c r="C18" s="1099">
        <v>0</v>
      </c>
      <c r="D18" s="1100">
        <v>0</v>
      </c>
      <c r="E18" s="1100">
        <v>0</v>
      </c>
      <c r="F18" s="1100">
        <v>0</v>
      </c>
      <c r="G18" s="1101">
        <v>0</v>
      </c>
      <c r="H18" s="1102">
        <f t="shared" si="0"/>
        <v>0</v>
      </c>
    </row>
    <row r="19" spans="1:8">
      <c r="A19" s="1098" t="s">
        <v>117</v>
      </c>
      <c r="B19" s="1098" t="s">
        <v>109</v>
      </c>
      <c r="C19" s="1099">
        <v>0</v>
      </c>
      <c r="D19" s="1100">
        <v>0</v>
      </c>
      <c r="E19" s="1100">
        <v>0</v>
      </c>
      <c r="F19" s="1100">
        <v>0</v>
      </c>
      <c r="G19" s="1101">
        <v>0</v>
      </c>
      <c r="H19" s="1102">
        <f t="shared" si="0"/>
        <v>0</v>
      </c>
    </row>
    <row r="20" spans="1:8">
      <c r="A20" s="1098" t="s">
        <v>118</v>
      </c>
      <c r="B20" s="1098" t="s">
        <v>109</v>
      </c>
      <c r="C20" s="1099">
        <v>0</v>
      </c>
      <c r="D20" s="1100">
        <v>0</v>
      </c>
      <c r="E20" s="1100">
        <v>0</v>
      </c>
      <c r="F20" s="1100">
        <v>0</v>
      </c>
      <c r="G20" s="1101">
        <v>0</v>
      </c>
      <c r="H20" s="1102">
        <f t="shared" si="0"/>
        <v>0</v>
      </c>
    </row>
    <row r="21" spans="1:8">
      <c r="A21" s="1098" t="s">
        <v>119</v>
      </c>
      <c r="B21" s="1098" t="s">
        <v>109</v>
      </c>
      <c r="C21" s="1099">
        <v>0</v>
      </c>
      <c r="D21" s="1100">
        <v>0</v>
      </c>
      <c r="E21" s="1100">
        <v>0</v>
      </c>
      <c r="F21" s="1100">
        <v>0</v>
      </c>
      <c r="G21" s="1101">
        <v>0</v>
      </c>
      <c r="H21" s="1102">
        <f t="shared" si="0"/>
        <v>0</v>
      </c>
    </row>
    <row r="22" spans="1:8">
      <c r="A22" s="1098" t="s">
        <v>120</v>
      </c>
      <c r="B22" s="1098" t="s">
        <v>109</v>
      </c>
      <c r="C22" s="1099">
        <v>0</v>
      </c>
      <c r="D22" s="1100">
        <v>0</v>
      </c>
      <c r="E22" s="1100">
        <v>0</v>
      </c>
      <c r="F22" s="1100">
        <v>0</v>
      </c>
      <c r="G22" s="1101">
        <v>0</v>
      </c>
      <c r="H22" s="1102">
        <f t="shared" si="0"/>
        <v>0</v>
      </c>
    </row>
    <row r="23" spans="1:8">
      <c r="A23" s="1098" t="s">
        <v>121</v>
      </c>
      <c r="B23" s="1098" t="s">
        <v>109</v>
      </c>
      <c r="C23" s="1099">
        <v>0</v>
      </c>
      <c r="D23" s="1100">
        <v>0</v>
      </c>
      <c r="E23" s="1100">
        <v>0</v>
      </c>
      <c r="F23" s="1100">
        <v>0</v>
      </c>
      <c r="G23" s="1101">
        <v>0</v>
      </c>
      <c r="H23" s="1102">
        <f t="shared" si="0"/>
        <v>0</v>
      </c>
    </row>
    <row r="24" spans="1:8">
      <c r="A24" s="1098" t="s">
        <v>122</v>
      </c>
      <c r="B24" s="1098" t="s">
        <v>109</v>
      </c>
      <c r="C24" s="1099">
        <v>0</v>
      </c>
      <c r="D24" s="1100">
        <v>0</v>
      </c>
      <c r="E24" s="1100">
        <v>0</v>
      </c>
      <c r="F24" s="1100">
        <v>0</v>
      </c>
      <c r="G24" s="1101">
        <v>0</v>
      </c>
      <c r="H24" s="1102">
        <f t="shared" si="0"/>
        <v>0</v>
      </c>
    </row>
    <row r="25" spans="1:8">
      <c r="A25" s="1098"/>
      <c r="B25" s="1098"/>
      <c r="C25" s="1107"/>
      <c r="D25" s="1108"/>
      <c r="E25" s="1108"/>
      <c r="F25" s="1108"/>
      <c r="G25" s="1101"/>
      <c r="H25" s="1102"/>
    </row>
    <row r="26" spans="1:8">
      <c r="A26" s="1098"/>
      <c r="B26" s="1098"/>
      <c r="C26" s="1107"/>
      <c r="D26" s="1108"/>
      <c r="E26" s="1108"/>
      <c r="F26" s="1108"/>
      <c r="G26" s="1101"/>
      <c r="H26" s="1102"/>
    </row>
    <row r="27" spans="1:8">
      <c r="A27" s="1103" t="s">
        <v>44</v>
      </c>
      <c r="B27" s="1104"/>
      <c r="C27" s="1105"/>
      <c r="D27" s="1106"/>
      <c r="E27" s="1106"/>
      <c r="F27" s="1106"/>
      <c r="G27" s="1106"/>
      <c r="H27" s="751"/>
    </row>
    <row r="28" spans="1:8" s="27" customFormat="1">
      <c r="A28" s="1098" t="s">
        <v>123</v>
      </c>
      <c r="B28" s="1098" t="s">
        <v>113</v>
      </c>
      <c r="C28" s="1099">
        <v>0</v>
      </c>
      <c r="D28" s="1100">
        <v>0</v>
      </c>
      <c r="E28" s="1100">
        <v>0</v>
      </c>
      <c r="F28" s="1100">
        <v>0</v>
      </c>
      <c r="G28" s="1101">
        <v>0</v>
      </c>
      <c r="H28" s="1102">
        <f>IF($G$64=0,0,G28/$G$64)</f>
        <v>0</v>
      </c>
    </row>
    <row r="29" spans="1:8">
      <c r="A29" s="1098" t="s">
        <v>124</v>
      </c>
      <c r="B29" s="1098" t="s">
        <v>113</v>
      </c>
      <c r="C29" s="1099">
        <v>0</v>
      </c>
      <c r="D29" s="1100">
        <v>0</v>
      </c>
      <c r="E29" s="1100">
        <v>0</v>
      </c>
      <c r="F29" s="1100">
        <v>0</v>
      </c>
      <c r="G29" s="1101">
        <v>0</v>
      </c>
      <c r="H29" s="1102">
        <f>IF($G$64=0,0,G29/$G$64)</f>
        <v>0</v>
      </c>
    </row>
    <row r="30" spans="1:8">
      <c r="A30" s="1109" t="s">
        <v>125</v>
      </c>
      <c r="B30" s="1109" t="s">
        <v>113</v>
      </c>
      <c r="C30" s="1099">
        <v>0</v>
      </c>
      <c r="D30" s="1100">
        <v>0</v>
      </c>
      <c r="E30" s="1100">
        <v>0</v>
      </c>
      <c r="F30" s="1100">
        <v>0</v>
      </c>
      <c r="G30" s="1101">
        <v>0</v>
      </c>
      <c r="H30" s="1102">
        <f>IF($G$64=0,0,G30/$G$64)</f>
        <v>0</v>
      </c>
    </row>
    <row r="31" spans="1:8">
      <c r="A31" s="1109"/>
      <c r="B31" s="1109"/>
      <c r="C31" s="1110"/>
      <c r="D31" s="1111"/>
      <c r="E31" s="1111"/>
      <c r="F31" s="1111"/>
      <c r="G31" s="1101"/>
      <c r="H31" s="1102"/>
    </row>
    <row r="32" spans="1:8">
      <c r="A32" s="1109"/>
      <c r="B32" s="1109"/>
      <c r="C32" s="1110"/>
      <c r="D32" s="1111"/>
      <c r="E32" s="1111"/>
      <c r="F32" s="1111"/>
      <c r="G32" s="1101"/>
      <c r="H32" s="1102"/>
    </row>
    <row r="33" spans="1:8">
      <c r="A33" s="1103" t="s">
        <v>45</v>
      </c>
      <c r="B33" s="1104"/>
      <c r="C33" s="1105"/>
      <c r="D33" s="1106"/>
      <c r="E33" s="1106"/>
      <c r="F33" s="1106"/>
      <c r="G33" s="1106"/>
      <c r="H33" s="751"/>
    </row>
    <row r="34" spans="1:8">
      <c r="A34" s="1098" t="s">
        <v>126</v>
      </c>
      <c r="B34" s="1098" t="s">
        <v>109</v>
      </c>
      <c r="C34" s="1099">
        <v>0</v>
      </c>
      <c r="D34" s="1100">
        <v>0</v>
      </c>
      <c r="E34" s="1100">
        <v>0</v>
      </c>
      <c r="F34" s="1100">
        <v>0</v>
      </c>
      <c r="G34" s="1101">
        <v>0</v>
      </c>
      <c r="H34" s="1102">
        <f t="shared" ref="H34:H45" si="1">IF($G$64=0,0,G34/$G$64)</f>
        <v>0</v>
      </c>
    </row>
    <row r="35" spans="1:8">
      <c r="A35" s="1098" t="s">
        <v>127</v>
      </c>
      <c r="B35" s="1098" t="s">
        <v>109</v>
      </c>
      <c r="C35" s="1099">
        <v>0</v>
      </c>
      <c r="D35" s="1100">
        <v>0</v>
      </c>
      <c r="E35" s="1100">
        <v>0</v>
      </c>
      <c r="F35" s="1100">
        <v>0</v>
      </c>
      <c r="G35" s="1101">
        <v>0</v>
      </c>
      <c r="H35" s="1102">
        <f t="shared" si="1"/>
        <v>0</v>
      </c>
    </row>
    <row r="36" spans="1:8">
      <c r="A36" s="1098" t="s">
        <v>128</v>
      </c>
      <c r="B36" s="1098" t="s">
        <v>109</v>
      </c>
      <c r="C36" s="1099">
        <v>0</v>
      </c>
      <c r="D36" s="1100">
        <v>0</v>
      </c>
      <c r="E36" s="1100">
        <v>0</v>
      </c>
      <c r="F36" s="1100">
        <v>0</v>
      </c>
      <c r="G36" s="1101">
        <v>0</v>
      </c>
      <c r="H36" s="1102">
        <f t="shared" si="1"/>
        <v>0</v>
      </c>
    </row>
    <row r="37" spans="1:8">
      <c r="A37" s="1098" t="s">
        <v>129</v>
      </c>
      <c r="B37" s="1098" t="s">
        <v>109</v>
      </c>
      <c r="C37" s="1099">
        <v>0</v>
      </c>
      <c r="D37" s="1100">
        <v>0</v>
      </c>
      <c r="E37" s="1100">
        <v>0</v>
      </c>
      <c r="F37" s="1100">
        <v>0</v>
      </c>
      <c r="G37" s="1101">
        <v>0</v>
      </c>
      <c r="H37" s="1102">
        <f t="shared" si="1"/>
        <v>0</v>
      </c>
    </row>
    <row r="38" spans="1:8">
      <c r="A38" s="1098" t="s">
        <v>130</v>
      </c>
      <c r="B38" s="1098" t="s">
        <v>109</v>
      </c>
      <c r="C38" s="1099">
        <v>0</v>
      </c>
      <c r="D38" s="1100">
        <v>0</v>
      </c>
      <c r="E38" s="1100">
        <v>0</v>
      </c>
      <c r="F38" s="1100">
        <v>0</v>
      </c>
      <c r="G38" s="1101">
        <v>0</v>
      </c>
      <c r="H38" s="1102">
        <f t="shared" si="1"/>
        <v>0</v>
      </c>
    </row>
    <row r="39" spans="1:8">
      <c r="A39" s="1098" t="s">
        <v>131</v>
      </c>
      <c r="B39" s="1098" t="s">
        <v>109</v>
      </c>
      <c r="C39" s="1099">
        <v>0</v>
      </c>
      <c r="D39" s="1100">
        <v>0</v>
      </c>
      <c r="E39" s="1100">
        <v>0</v>
      </c>
      <c r="F39" s="1100">
        <v>0</v>
      </c>
      <c r="G39" s="1101">
        <v>0</v>
      </c>
      <c r="H39" s="1102">
        <f t="shared" si="1"/>
        <v>0</v>
      </c>
    </row>
    <row r="40" spans="1:8">
      <c r="A40" s="1098" t="s">
        <v>132</v>
      </c>
      <c r="B40" s="1098" t="s">
        <v>109</v>
      </c>
      <c r="C40" s="1099">
        <v>0</v>
      </c>
      <c r="D40" s="1100">
        <v>0</v>
      </c>
      <c r="E40" s="1100">
        <v>0</v>
      </c>
      <c r="F40" s="1100">
        <v>0</v>
      </c>
      <c r="G40" s="1101">
        <v>0</v>
      </c>
      <c r="H40" s="1102">
        <f t="shared" si="1"/>
        <v>0</v>
      </c>
    </row>
    <row r="41" spans="1:8">
      <c r="A41" s="1098" t="s">
        <v>133</v>
      </c>
      <c r="B41" s="1098" t="s">
        <v>113</v>
      </c>
      <c r="C41" s="1099">
        <v>0</v>
      </c>
      <c r="D41" s="1100">
        <v>0</v>
      </c>
      <c r="E41" s="1100">
        <v>0</v>
      </c>
      <c r="F41" s="1100">
        <v>0</v>
      </c>
      <c r="G41" s="1101">
        <v>0</v>
      </c>
      <c r="H41" s="1102">
        <f t="shared" si="1"/>
        <v>0</v>
      </c>
    </row>
    <row r="42" spans="1:8">
      <c r="A42" s="1098" t="s">
        <v>134</v>
      </c>
      <c r="B42" s="1098" t="s">
        <v>113</v>
      </c>
      <c r="C42" s="1099">
        <v>0</v>
      </c>
      <c r="D42" s="1100">
        <v>0</v>
      </c>
      <c r="E42" s="1100">
        <v>0</v>
      </c>
      <c r="F42" s="1100">
        <v>0</v>
      </c>
      <c r="G42" s="1101">
        <v>0</v>
      </c>
      <c r="H42" s="1102">
        <f t="shared" si="1"/>
        <v>0</v>
      </c>
    </row>
    <row r="43" spans="1:8">
      <c r="A43" s="1098" t="s">
        <v>135</v>
      </c>
      <c r="B43" s="1098" t="s">
        <v>113</v>
      </c>
      <c r="C43" s="1099">
        <v>0</v>
      </c>
      <c r="D43" s="1100">
        <v>0</v>
      </c>
      <c r="E43" s="1100">
        <v>0</v>
      </c>
      <c r="F43" s="1100">
        <v>0</v>
      </c>
      <c r="G43" s="1101">
        <v>0</v>
      </c>
      <c r="H43" s="1102">
        <f t="shared" si="1"/>
        <v>0</v>
      </c>
    </row>
    <row r="44" spans="1:8">
      <c r="A44" s="1098" t="s">
        <v>136</v>
      </c>
      <c r="B44" s="1098" t="s">
        <v>113</v>
      </c>
      <c r="C44" s="1099">
        <v>0</v>
      </c>
      <c r="D44" s="1100">
        <v>0</v>
      </c>
      <c r="E44" s="1100">
        <v>0</v>
      </c>
      <c r="F44" s="1100">
        <v>0</v>
      </c>
      <c r="G44" s="1101">
        <v>0</v>
      </c>
      <c r="H44" s="1102">
        <f t="shared" si="1"/>
        <v>0</v>
      </c>
    </row>
    <row r="45" spans="1:8">
      <c r="A45" s="1098" t="s">
        <v>137</v>
      </c>
      <c r="B45" s="1098" t="s">
        <v>113</v>
      </c>
      <c r="C45" s="1099">
        <v>0</v>
      </c>
      <c r="D45" s="1100">
        <v>0</v>
      </c>
      <c r="E45" s="1100">
        <v>0</v>
      </c>
      <c r="F45" s="1100">
        <v>0</v>
      </c>
      <c r="G45" s="1101">
        <v>0</v>
      </c>
      <c r="H45" s="1102">
        <f t="shared" si="1"/>
        <v>0</v>
      </c>
    </row>
    <row r="46" spans="1:8">
      <c r="A46" s="1098"/>
      <c r="B46" s="1098"/>
      <c r="C46" s="1112"/>
      <c r="D46" s="1113"/>
      <c r="E46" s="1113"/>
      <c r="F46" s="1113"/>
      <c r="G46" s="1101"/>
      <c r="H46" s="1102"/>
    </row>
    <row r="47" spans="1:8">
      <c r="A47" s="1098"/>
      <c r="B47" s="1098"/>
      <c r="C47" s="1112"/>
      <c r="D47" s="1113"/>
      <c r="E47" s="1113"/>
      <c r="F47" s="1113"/>
      <c r="G47" s="1101"/>
      <c r="H47" s="1102"/>
    </row>
    <row r="48" spans="1:8">
      <c r="A48" s="1103" t="s">
        <v>46</v>
      </c>
      <c r="B48" s="1104"/>
      <c r="C48" s="1105"/>
      <c r="D48" s="1106"/>
      <c r="E48" s="1106"/>
      <c r="F48" s="1106"/>
      <c r="G48" s="1106"/>
      <c r="H48" s="751"/>
    </row>
    <row r="49" spans="1:8">
      <c r="A49" s="1098" t="s">
        <v>138</v>
      </c>
      <c r="B49" s="1098" t="s">
        <v>113</v>
      </c>
      <c r="C49" s="1099">
        <v>0</v>
      </c>
      <c r="D49" s="1100">
        <v>0</v>
      </c>
      <c r="E49" s="1100">
        <v>0</v>
      </c>
      <c r="F49" s="1100">
        <v>0</v>
      </c>
      <c r="G49" s="1101">
        <v>0</v>
      </c>
      <c r="H49" s="1102">
        <f>IF($G$64=0,0,G49/$G$64)</f>
        <v>0</v>
      </c>
    </row>
    <row r="50" spans="1:8">
      <c r="A50" s="1098" t="s">
        <v>139</v>
      </c>
      <c r="B50" s="1098" t="s">
        <v>113</v>
      </c>
      <c r="C50" s="1099">
        <v>0</v>
      </c>
      <c r="D50" s="1100">
        <v>0</v>
      </c>
      <c r="E50" s="1100">
        <v>0</v>
      </c>
      <c r="F50" s="1100">
        <v>0</v>
      </c>
      <c r="G50" s="1101">
        <v>0</v>
      </c>
      <c r="H50" s="1102">
        <f>IF($G$64=0,0,G50/$G$64)</f>
        <v>0</v>
      </c>
    </row>
    <row r="51" spans="1:8">
      <c r="A51" s="1098"/>
      <c r="B51" s="1098"/>
      <c r="C51" s="937"/>
      <c r="D51" s="799"/>
      <c r="E51" s="799"/>
      <c r="F51" s="799"/>
      <c r="G51" s="799"/>
      <c r="H51" s="732"/>
    </row>
    <row r="52" spans="1:8">
      <c r="A52" s="1098"/>
      <c r="B52" s="1098"/>
      <c r="C52" s="937"/>
      <c r="D52" s="799"/>
      <c r="E52" s="799"/>
      <c r="F52" s="799"/>
      <c r="G52" s="799"/>
      <c r="H52" s="732"/>
    </row>
    <row r="53" spans="1:8">
      <c r="A53" s="1103" t="s">
        <v>140</v>
      </c>
      <c r="B53" s="1104"/>
      <c r="C53" s="1105"/>
      <c r="D53" s="1106"/>
      <c r="E53" s="1106"/>
      <c r="F53" s="1106"/>
      <c r="G53" s="1106"/>
      <c r="H53" s="751"/>
    </row>
    <row r="54" spans="1:8">
      <c r="A54" s="1098" t="s">
        <v>141</v>
      </c>
      <c r="B54" s="1098" t="s">
        <v>109</v>
      </c>
      <c r="C54" s="1099">
        <v>0</v>
      </c>
      <c r="D54" s="1100">
        <v>0</v>
      </c>
      <c r="E54" s="1100">
        <v>0</v>
      </c>
      <c r="F54" s="1100">
        <v>0</v>
      </c>
      <c r="G54" s="1101">
        <v>0</v>
      </c>
      <c r="H54" s="1102">
        <f t="shared" ref="H54:H63" si="2">IF($G$64=0,0,G54/$G$64)</f>
        <v>0</v>
      </c>
    </row>
    <row r="55" spans="1:8">
      <c r="A55" s="1098" t="s">
        <v>142</v>
      </c>
      <c r="B55" s="1098" t="s">
        <v>109</v>
      </c>
      <c r="C55" s="1099">
        <v>0</v>
      </c>
      <c r="D55" s="1100">
        <v>0</v>
      </c>
      <c r="E55" s="1100">
        <v>0</v>
      </c>
      <c r="F55" s="1100">
        <v>0</v>
      </c>
      <c r="G55" s="1101">
        <v>0</v>
      </c>
      <c r="H55" s="1102">
        <f t="shared" si="2"/>
        <v>0</v>
      </c>
    </row>
    <row r="56" spans="1:8">
      <c r="A56" s="1098" t="s">
        <v>143</v>
      </c>
      <c r="B56" s="1098" t="s">
        <v>109</v>
      </c>
      <c r="C56" s="1099">
        <v>0</v>
      </c>
      <c r="D56" s="1100">
        <v>0</v>
      </c>
      <c r="E56" s="1100">
        <v>0</v>
      </c>
      <c r="F56" s="1100">
        <v>0</v>
      </c>
      <c r="G56" s="1101">
        <v>0</v>
      </c>
      <c r="H56" s="1102">
        <f t="shared" si="2"/>
        <v>0</v>
      </c>
    </row>
    <row r="57" spans="1:8">
      <c r="A57" s="1098" t="s">
        <v>144</v>
      </c>
      <c r="B57" s="1098" t="s">
        <v>109</v>
      </c>
      <c r="C57" s="1099">
        <v>0</v>
      </c>
      <c r="D57" s="1100">
        <v>0</v>
      </c>
      <c r="E57" s="1100">
        <v>0</v>
      </c>
      <c r="F57" s="1100">
        <v>0</v>
      </c>
      <c r="G57" s="1101">
        <v>0</v>
      </c>
      <c r="H57" s="1102">
        <f t="shared" si="2"/>
        <v>0</v>
      </c>
    </row>
    <row r="58" spans="1:8">
      <c r="A58" s="1098" t="s">
        <v>145</v>
      </c>
      <c r="B58" s="1098" t="s">
        <v>109</v>
      </c>
      <c r="C58" s="1099">
        <v>0</v>
      </c>
      <c r="D58" s="1100">
        <v>0</v>
      </c>
      <c r="E58" s="1100">
        <v>0</v>
      </c>
      <c r="F58" s="1100">
        <v>0</v>
      </c>
      <c r="G58" s="1101">
        <v>0</v>
      </c>
      <c r="H58" s="1102">
        <f t="shared" si="2"/>
        <v>0</v>
      </c>
    </row>
    <row r="59" spans="1:8">
      <c r="A59" s="1098" t="s">
        <v>146</v>
      </c>
      <c r="B59" s="1098" t="s">
        <v>109</v>
      </c>
      <c r="C59" s="1099">
        <v>0</v>
      </c>
      <c r="D59" s="1100">
        <v>0</v>
      </c>
      <c r="E59" s="1100">
        <v>0</v>
      </c>
      <c r="F59" s="1100">
        <v>0</v>
      </c>
      <c r="G59" s="1101">
        <v>0</v>
      </c>
      <c r="H59" s="1102">
        <f t="shared" si="2"/>
        <v>0</v>
      </c>
    </row>
    <row r="60" spans="1:8">
      <c r="A60" s="1098" t="s">
        <v>147</v>
      </c>
      <c r="B60" s="1098" t="s">
        <v>109</v>
      </c>
      <c r="C60" s="1099">
        <v>0</v>
      </c>
      <c r="D60" s="1100">
        <v>0</v>
      </c>
      <c r="E60" s="1100">
        <v>0</v>
      </c>
      <c r="F60" s="1100">
        <v>0</v>
      </c>
      <c r="G60" s="1101">
        <v>0</v>
      </c>
      <c r="H60" s="1102">
        <f t="shared" si="2"/>
        <v>0</v>
      </c>
    </row>
    <row r="61" spans="1:8">
      <c r="A61" s="1098" t="s">
        <v>148</v>
      </c>
      <c r="B61" s="1098" t="s">
        <v>109</v>
      </c>
      <c r="C61" s="1099">
        <v>0</v>
      </c>
      <c r="D61" s="1100">
        <v>0</v>
      </c>
      <c r="E61" s="1100">
        <v>0</v>
      </c>
      <c r="F61" s="1100">
        <v>0</v>
      </c>
      <c r="G61" s="1101">
        <v>0</v>
      </c>
      <c r="H61" s="1102">
        <f t="shared" si="2"/>
        <v>0</v>
      </c>
    </row>
    <row r="62" spans="1:8">
      <c r="A62" s="1098" t="s">
        <v>149</v>
      </c>
      <c r="B62" s="1098" t="s">
        <v>109</v>
      </c>
      <c r="C62" s="1099">
        <v>0</v>
      </c>
      <c r="D62" s="1100">
        <v>0</v>
      </c>
      <c r="E62" s="1100">
        <v>0</v>
      </c>
      <c r="F62" s="1100">
        <v>0</v>
      </c>
      <c r="G62" s="1101">
        <v>0</v>
      </c>
      <c r="H62" s="1102">
        <f t="shared" si="2"/>
        <v>0</v>
      </c>
    </row>
    <row r="63" spans="1:8">
      <c r="A63" s="1098" t="s">
        <v>150</v>
      </c>
      <c r="B63" s="1098" t="s">
        <v>109</v>
      </c>
      <c r="C63" s="1099">
        <v>0</v>
      </c>
      <c r="D63" s="1100">
        <v>0</v>
      </c>
      <c r="E63" s="1100">
        <v>0</v>
      </c>
      <c r="F63" s="1100">
        <v>0</v>
      </c>
      <c r="G63" s="1101">
        <v>0</v>
      </c>
      <c r="H63" s="1102">
        <f t="shared" si="2"/>
        <v>0</v>
      </c>
    </row>
    <row r="64" spans="1:8">
      <c r="A64" s="1098"/>
      <c r="B64" s="1098"/>
      <c r="C64" s="1114"/>
      <c r="D64" s="1115"/>
      <c r="E64" s="1115"/>
      <c r="F64" s="1115"/>
      <c r="G64" s="1101"/>
      <c r="H64" s="1102"/>
    </row>
    <row r="65" spans="1:9">
      <c r="A65" s="1098"/>
      <c r="B65" s="1098"/>
      <c r="C65" s="1114"/>
      <c r="D65" s="1115"/>
      <c r="E65" s="1115"/>
      <c r="F65" s="1115"/>
      <c r="G65" s="1101"/>
      <c r="H65" s="1102"/>
    </row>
    <row r="66" spans="1:9">
      <c r="A66" s="1103" t="s">
        <v>48</v>
      </c>
      <c r="B66" s="1104"/>
      <c r="C66" s="1105"/>
      <c r="D66" s="1106"/>
      <c r="E66" s="1106"/>
      <c r="F66" s="1106"/>
      <c r="G66" s="1106"/>
      <c r="H66" s="751"/>
    </row>
    <row r="67" spans="1:9">
      <c r="A67" s="1098" t="s">
        <v>151</v>
      </c>
      <c r="B67" s="1098" t="s">
        <v>109</v>
      </c>
      <c r="C67" s="1099">
        <v>0</v>
      </c>
      <c r="D67" s="1100">
        <v>0</v>
      </c>
      <c r="E67" s="1100">
        <v>0</v>
      </c>
      <c r="F67" s="1100">
        <v>0</v>
      </c>
      <c r="G67" s="1101">
        <v>0</v>
      </c>
      <c r="H67" s="1102">
        <f t="shared" ref="H67:H69" si="3">IF($G$64=0,0,G67/$G$64)</f>
        <v>0</v>
      </c>
    </row>
    <row r="68" spans="1:9">
      <c r="A68" s="1098" t="s">
        <v>152</v>
      </c>
      <c r="B68" s="1098" t="s">
        <v>109</v>
      </c>
      <c r="C68" s="1099">
        <v>0</v>
      </c>
      <c r="D68" s="1100">
        <v>0</v>
      </c>
      <c r="E68" s="1100">
        <v>0</v>
      </c>
      <c r="F68" s="1100">
        <v>0</v>
      </c>
      <c r="G68" s="1101">
        <v>0</v>
      </c>
      <c r="H68" s="1102">
        <f t="shared" si="3"/>
        <v>0</v>
      </c>
    </row>
    <row r="69" spans="1:9">
      <c r="A69" s="1098" t="s">
        <v>153</v>
      </c>
      <c r="B69" s="1098" t="s">
        <v>109</v>
      </c>
      <c r="C69" s="1099">
        <v>0</v>
      </c>
      <c r="D69" s="1100">
        <v>0</v>
      </c>
      <c r="E69" s="1100">
        <v>0</v>
      </c>
      <c r="F69" s="1100">
        <v>0</v>
      </c>
      <c r="G69" s="1101">
        <v>0</v>
      </c>
      <c r="H69" s="1102">
        <f t="shared" si="3"/>
        <v>0</v>
      </c>
    </row>
    <row r="70" spans="1:9">
      <c r="A70" s="1098"/>
      <c r="B70" s="1098"/>
      <c r="C70" s="937"/>
      <c r="D70" s="799"/>
      <c r="E70" s="799"/>
      <c r="F70" s="799"/>
      <c r="G70" s="799"/>
      <c r="H70" s="1102"/>
    </row>
    <row r="71" spans="1:9">
      <c r="A71" s="1098"/>
      <c r="B71" s="1098"/>
      <c r="C71" s="937"/>
      <c r="D71" s="799"/>
      <c r="E71" s="799"/>
      <c r="F71" s="799"/>
      <c r="G71" s="799"/>
      <c r="H71" s="1102"/>
    </row>
    <row r="72" spans="1:9">
      <c r="A72" s="1103" t="s">
        <v>195</v>
      </c>
      <c r="B72" s="1104"/>
      <c r="C72" s="1105"/>
      <c r="D72" s="1106"/>
      <c r="E72" s="1106"/>
      <c r="F72" s="1106"/>
      <c r="G72" s="1106"/>
      <c r="H72" s="751"/>
    </row>
    <row r="73" spans="1:9">
      <c r="A73" s="910" t="s">
        <v>196</v>
      </c>
      <c r="B73" s="1098" t="s">
        <v>113</v>
      </c>
      <c r="C73" s="1099">
        <v>0</v>
      </c>
      <c r="D73" s="1100">
        <v>0</v>
      </c>
      <c r="E73" s="1100">
        <v>0</v>
      </c>
      <c r="F73" s="1100">
        <v>0</v>
      </c>
      <c r="G73" s="1101">
        <v>0</v>
      </c>
      <c r="H73" s="1102">
        <f t="shared" ref="H73:H75" si="4">IF($G$64=0,0,G73/$G$64)</f>
        <v>0</v>
      </c>
    </row>
    <row r="74" spans="1:9">
      <c r="A74" s="914" t="s">
        <v>197</v>
      </c>
      <c r="B74" s="1098" t="s">
        <v>113</v>
      </c>
      <c r="C74" s="1099">
        <v>1</v>
      </c>
      <c r="D74" s="1100">
        <v>0</v>
      </c>
      <c r="E74" s="1100">
        <v>0</v>
      </c>
      <c r="F74" s="1100">
        <v>0</v>
      </c>
      <c r="G74" s="1101">
        <v>500</v>
      </c>
      <c r="H74" s="1102">
        <f t="shared" si="4"/>
        <v>0</v>
      </c>
    </row>
    <row r="75" spans="1:9">
      <c r="A75" s="914" t="s">
        <v>198</v>
      </c>
      <c r="B75" s="1098" t="s">
        <v>113</v>
      </c>
      <c r="C75" s="1099">
        <v>0</v>
      </c>
      <c r="D75" s="1100">
        <v>0</v>
      </c>
      <c r="E75" s="1100">
        <v>0</v>
      </c>
      <c r="F75" s="1100">
        <v>0</v>
      </c>
      <c r="G75" s="1101">
        <v>0</v>
      </c>
      <c r="H75" s="1102">
        <f t="shared" si="4"/>
        <v>0</v>
      </c>
    </row>
    <row r="76" spans="1:9">
      <c r="A76" s="1103" t="s">
        <v>154</v>
      </c>
      <c r="B76" s="1104"/>
      <c r="C76" s="1105"/>
      <c r="D76" s="1106"/>
      <c r="E76" s="1106"/>
      <c r="F76" s="1106"/>
      <c r="G76" s="1106"/>
      <c r="H76" s="751"/>
    </row>
    <row r="77" spans="1:9">
      <c r="A77" s="1098"/>
      <c r="B77" s="1098"/>
      <c r="C77" s="937"/>
      <c r="D77" s="799"/>
      <c r="E77" s="799"/>
      <c r="F77" s="799"/>
      <c r="G77" s="799"/>
      <c r="H77" s="732"/>
    </row>
    <row r="78" spans="1:9">
      <c r="A78" s="1103" t="s">
        <v>49</v>
      </c>
      <c r="B78" s="1104"/>
      <c r="C78" s="1105"/>
      <c r="D78" s="1106"/>
      <c r="E78" s="1106"/>
      <c r="F78" s="1106"/>
      <c r="G78" s="1106"/>
      <c r="H78" s="751"/>
    </row>
    <row r="79" spans="1:9">
      <c r="A79" s="1098" t="s">
        <v>155</v>
      </c>
      <c r="B79" s="1098" t="s">
        <v>113</v>
      </c>
      <c r="C79" s="1116">
        <v>0</v>
      </c>
      <c r="D79" s="1106"/>
      <c r="E79" s="1106"/>
      <c r="F79" s="1106"/>
      <c r="G79" s="1101">
        <v>0</v>
      </c>
      <c r="H79" s="1102">
        <f t="shared" ref="H79:H80" si="5">IF($G$64=0,0,G79/$G$64)</f>
        <v>0</v>
      </c>
    </row>
    <row r="80" spans="1:9">
      <c r="A80" s="1098" t="s">
        <v>156</v>
      </c>
      <c r="B80" s="1098" t="s">
        <v>113</v>
      </c>
      <c r="C80" s="731">
        <v>0</v>
      </c>
      <c r="D80" s="750"/>
      <c r="E80" s="1106"/>
      <c r="F80" s="750"/>
      <c r="G80" s="1101">
        <v>0</v>
      </c>
      <c r="H80" s="1102">
        <f t="shared" si="5"/>
        <v>0</v>
      </c>
      <c r="I80" s="10" t="s">
        <v>187</v>
      </c>
    </row>
    <row r="81" spans="1:8">
      <c r="A81" s="1104"/>
      <c r="B81" s="1104"/>
      <c r="C81" s="753"/>
      <c r="D81" s="799"/>
      <c r="E81" s="799"/>
      <c r="F81" s="799"/>
      <c r="G81" s="799"/>
      <c r="H81" s="750"/>
    </row>
    <row r="82" spans="1:8">
      <c r="A82" s="1117" t="s">
        <v>157</v>
      </c>
      <c r="B82" s="1098"/>
      <c r="C82" s="753"/>
      <c r="D82" s="799">
        <f>SUM(D9:D81)</f>
        <v>0</v>
      </c>
      <c r="E82" s="799">
        <f t="shared" ref="E82:G82" si="6">SUM(E9:E81)</f>
        <v>0</v>
      </c>
      <c r="F82" s="799">
        <f t="shared" si="6"/>
        <v>0</v>
      </c>
      <c r="G82" s="913">
        <f t="shared" si="6"/>
        <v>500</v>
      </c>
      <c r="H82" s="1102">
        <f>IF($G$64=0,0,G82/$G$64)</f>
        <v>0</v>
      </c>
    </row>
    <row r="83" spans="1:8">
      <c r="A83" s="1097"/>
      <c r="B83" s="1104"/>
      <c r="C83" s="750"/>
      <c r="D83" s="750"/>
      <c r="E83" s="750"/>
      <c r="F83" s="750"/>
      <c r="G83" s="1106"/>
      <c r="H83" s="1118"/>
    </row>
    <row r="84" spans="1:8" ht="13.5" thickBot="1">
      <c r="A84" s="715" t="s">
        <v>199</v>
      </c>
      <c r="B84" s="1098"/>
      <c r="C84" s="1119"/>
      <c r="D84" s="753"/>
      <c r="E84" s="753"/>
      <c r="F84" s="753"/>
      <c r="G84" s="753"/>
      <c r="H84" s="732"/>
    </row>
    <row r="85" spans="1:8" s="28" customFormat="1" ht="13.35" customHeight="1" thickBot="1">
      <c r="A85" s="1120"/>
      <c r="B85" s="1121"/>
      <c r="C85" s="1121"/>
      <c r="D85" s="1121"/>
      <c r="E85" s="1121"/>
      <c r="F85" s="1121"/>
      <c r="G85" s="1121"/>
      <c r="H85" s="1121"/>
    </row>
    <row r="86" spans="1:8" s="28" customFormat="1">
      <c r="A86" s="1122" t="s">
        <v>200</v>
      </c>
      <c r="B86" s="1123" t="s">
        <v>57</v>
      </c>
      <c r="C86" s="698"/>
      <c r="D86" s="702"/>
      <c r="E86" s="707"/>
      <c r="F86" s="707"/>
      <c r="G86" s="723"/>
      <c r="H86" s="723"/>
    </row>
    <row r="87" spans="1:8" s="28" customFormat="1">
      <c r="A87" s="1124"/>
      <c r="B87" s="1098"/>
      <c r="C87" s="702"/>
      <c r="D87" s="702"/>
      <c r="E87" s="1125"/>
      <c r="F87" s="723"/>
      <c r="G87" s="723"/>
      <c r="H87" s="723"/>
    </row>
    <row r="88" spans="1:8" s="28" customFormat="1">
      <c r="A88" s="1126" t="s">
        <v>189</v>
      </c>
      <c r="B88" s="1098">
        <v>0</v>
      </c>
      <c r="C88" s="1127"/>
      <c r="D88" s="1128"/>
      <c r="E88" s="1128"/>
      <c r="F88" s="723"/>
      <c r="G88" s="723"/>
      <c r="H88" s="723"/>
    </row>
    <row r="89" spans="1:8" s="28" customFormat="1" ht="13.5" thickBot="1">
      <c r="A89" s="1129"/>
      <c r="B89" s="715"/>
      <c r="C89" s="944"/>
      <c r="D89" s="723"/>
      <c r="E89" s="723"/>
      <c r="F89" s="723"/>
      <c r="G89" s="723"/>
      <c r="H89" s="723"/>
    </row>
    <row r="90" spans="1:8">
      <c r="A90" s="702"/>
      <c r="B90" s="702"/>
      <c r="C90" s="702"/>
      <c r="D90" s="702"/>
      <c r="E90" s="702"/>
      <c r="F90" s="702"/>
      <c r="G90" s="702"/>
      <c r="H90" s="702"/>
    </row>
    <row r="91" spans="1:8" ht="13.35" customHeight="1">
      <c r="A91" s="1321" t="s">
        <v>171</v>
      </c>
      <c r="B91" s="1321"/>
      <c r="C91" s="1321"/>
      <c r="D91" s="1321"/>
      <c r="E91" s="1321"/>
      <c r="F91" s="1321"/>
      <c r="G91" s="1321"/>
      <c r="H91" s="1321"/>
    </row>
    <row r="92" spans="1:8" ht="13.35" customHeight="1">
      <c r="A92" s="1321" t="s">
        <v>172</v>
      </c>
      <c r="B92" s="1321"/>
      <c r="C92" s="1321"/>
      <c r="D92" s="1321"/>
      <c r="E92" s="1321"/>
      <c r="F92" s="1321"/>
      <c r="G92" s="1321"/>
      <c r="H92" s="1321"/>
    </row>
    <row r="93" spans="1:8">
      <c r="A93" s="1335" t="s">
        <v>190</v>
      </c>
      <c r="B93" s="1335"/>
      <c r="C93" s="1335"/>
      <c r="D93" s="1335"/>
      <c r="E93" s="1335"/>
      <c r="F93" s="1335"/>
      <c r="G93" s="1335"/>
      <c r="H93" s="1335"/>
    </row>
    <row r="94" spans="1:8">
      <c r="A94" s="1335" t="s">
        <v>191</v>
      </c>
      <c r="B94" s="1335"/>
      <c r="C94" s="1335"/>
      <c r="D94" s="1335"/>
      <c r="E94" s="1335"/>
      <c r="F94" s="1335"/>
      <c r="G94" s="1335"/>
      <c r="H94" s="1335"/>
    </row>
    <row r="95" spans="1:8" ht="12.75" customHeight="1">
      <c r="A95" s="1321" t="s">
        <v>201</v>
      </c>
      <c r="B95" s="1321"/>
      <c r="C95" s="1321"/>
      <c r="D95" s="1321"/>
      <c r="E95" s="1321"/>
      <c r="F95" s="1321"/>
      <c r="G95" s="1321"/>
      <c r="H95" s="1321"/>
    </row>
    <row r="96" spans="1:8">
      <c r="A96" s="1334" t="s">
        <v>202</v>
      </c>
      <c r="B96" s="1334"/>
      <c r="C96" s="1334"/>
      <c r="D96" s="1334"/>
      <c r="E96" s="1334"/>
      <c r="F96" s="1334"/>
      <c r="G96" s="1334"/>
      <c r="H96" s="1334"/>
    </row>
    <row r="97" spans="1:8" ht="12.75" customHeight="1">
      <c r="A97" s="1336" t="s">
        <v>203</v>
      </c>
      <c r="B97" s="1336"/>
      <c r="C97" s="1336"/>
      <c r="D97" s="1336"/>
      <c r="E97" s="1336"/>
      <c r="F97" s="1336"/>
      <c r="G97" s="1336"/>
      <c r="H97" s="1336"/>
    </row>
    <row r="98" spans="1:8" ht="27.6" customHeight="1">
      <c r="A98" s="1336" t="s">
        <v>204</v>
      </c>
      <c r="B98" s="1336"/>
      <c r="C98" s="1336"/>
      <c r="D98" s="1336"/>
      <c r="E98" s="1336"/>
      <c r="F98" s="1336"/>
      <c r="G98" s="1336"/>
      <c r="H98" s="1336"/>
    </row>
    <row r="99" spans="1:8" ht="26.25" customHeight="1">
      <c r="A99" s="1336" t="s">
        <v>205</v>
      </c>
      <c r="B99" s="1336"/>
      <c r="C99" s="1336"/>
      <c r="D99" s="1336"/>
      <c r="E99" s="1336"/>
      <c r="F99" s="1336"/>
      <c r="G99" s="1336"/>
      <c r="H99" s="1336"/>
    </row>
    <row r="100" spans="1:8" ht="14.1" customHeight="1">
      <c r="A100" s="1290"/>
      <c r="B100" s="1290"/>
      <c r="C100" s="1290"/>
      <c r="D100" s="1290"/>
      <c r="E100" s="1290"/>
      <c r="F100" s="1290"/>
      <c r="G100" s="1290"/>
      <c r="H100" s="1290"/>
    </row>
    <row r="101" spans="1:8" ht="12.75" customHeight="1">
      <c r="A101" s="1290" t="s">
        <v>206</v>
      </c>
      <c r="B101" s="1290"/>
      <c r="C101" s="1290"/>
      <c r="D101" s="1290"/>
      <c r="E101" s="1290"/>
      <c r="F101" s="1290"/>
      <c r="G101" s="1290"/>
      <c r="H101" s="1290"/>
    </row>
    <row r="102" spans="1:8" ht="22.35" customHeight="1">
      <c r="A102" s="1290"/>
      <c r="B102" s="1290"/>
      <c r="C102" s="1290"/>
      <c r="D102" s="1290"/>
      <c r="E102" s="1290"/>
      <c r="F102" s="1290"/>
      <c r="G102" s="1290"/>
      <c r="H102" s="702"/>
    </row>
    <row r="103" spans="1:8" ht="34.35" customHeight="1">
      <c r="A103" s="212"/>
      <c r="B103" s="212"/>
      <c r="C103" s="212"/>
      <c r="D103" s="212"/>
      <c r="E103" s="212"/>
      <c r="F103" s="212"/>
      <c r="G103" s="212"/>
    </row>
  </sheetData>
  <mergeCells count="17">
    <mergeCell ref="A100:H100"/>
    <mergeCell ref="A101:H101"/>
    <mergeCell ref="A102:G102"/>
    <mergeCell ref="A92:H92"/>
    <mergeCell ref="A96:H96"/>
    <mergeCell ref="A93:H93"/>
    <mergeCell ref="A94:H94"/>
    <mergeCell ref="A95:H95"/>
    <mergeCell ref="A97:H97"/>
    <mergeCell ref="A98:H98"/>
    <mergeCell ref="A99:H99"/>
    <mergeCell ref="A91:H91"/>
    <mergeCell ref="B5:H5"/>
    <mergeCell ref="C6:H6"/>
    <mergeCell ref="A1:H1"/>
    <mergeCell ref="A2:H2"/>
    <mergeCell ref="A3:H3"/>
  </mergeCells>
  <printOptions horizontalCentered="1" verticalCentered="1" headings="1" gridLines="1"/>
  <pageMargins left="0.25" right="0.25" top="0.5" bottom="0.5" header="0.3" footer="0.3"/>
  <pageSetup paperSize="5" scale="70"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XFD17"/>
  <sheetViews>
    <sheetView workbookViewId="0">
      <selection sqref="A1:E13"/>
    </sheetView>
  </sheetViews>
  <sheetFormatPr defaultColWidth="9.42578125" defaultRowHeight="42.4" customHeight="1"/>
  <cols>
    <col min="1" max="1" width="15.5703125" style="9" customWidth="1"/>
    <col min="2" max="3" width="17.5703125" style="31" customWidth="1"/>
    <col min="4" max="4" width="18.42578125" style="31" customWidth="1"/>
    <col min="5" max="5" width="19.5703125" style="31" customWidth="1"/>
    <col min="6" max="7" width="15.5703125" style="31" customWidth="1"/>
    <col min="8" max="8" width="25.5703125" style="9" bestFit="1" customWidth="1"/>
    <col min="9" max="16384" width="9.42578125" style="9"/>
  </cols>
  <sheetData>
    <row r="1" spans="1:16384" ht="54" customHeight="1">
      <c r="A1" s="1284" t="s">
        <v>207</v>
      </c>
      <c r="B1" s="1284"/>
      <c r="C1" s="1284"/>
      <c r="D1" s="1284"/>
      <c r="E1" s="1284"/>
      <c r="F1" s="30"/>
      <c r="G1" s="30"/>
      <c r="H1" s="14"/>
    </row>
    <row r="2" spans="1:16384" ht="18" customHeight="1">
      <c r="A2" s="1080"/>
      <c r="B2" s="1081"/>
      <c r="C2" s="1081"/>
      <c r="D2" s="1081"/>
      <c r="E2" s="1081"/>
      <c r="F2" s="30"/>
      <c r="G2" s="30"/>
    </row>
    <row r="3" spans="1:16384" ht="19.5" customHeight="1">
      <c r="A3" s="786"/>
      <c r="B3" s="830"/>
      <c r="C3" s="830"/>
      <c r="D3" s="830"/>
      <c r="E3" s="830"/>
    </row>
    <row r="4" spans="1:16384" ht="31.5" customHeight="1">
      <c r="A4" s="1337" t="s">
        <v>208</v>
      </c>
      <c r="B4" s="1338"/>
      <c r="C4" s="1339"/>
      <c r="D4" s="1337" t="s">
        <v>209</v>
      </c>
      <c r="E4" s="1339"/>
    </row>
    <row r="5" spans="1:16384" ht="42.4" customHeight="1">
      <c r="A5" s="1082" t="s">
        <v>210</v>
      </c>
      <c r="B5" s="1082" t="s">
        <v>211</v>
      </c>
      <c r="C5" s="1082" t="s">
        <v>212</v>
      </c>
      <c r="D5" s="1082" t="s">
        <v>211</v>
      </c>
      <c r="E5" s="1082" t="s">
        <v>212</v>
      </c>
    </row>
    <row r="6" spans="1:16384" ht="42.4" customHeight="1">
      <c r="A6" s="1083">
        <v>2018</v>
      </c>
      <c r="B6" s="1084">
        <v>0.68</v>
      </c>
      <c r="C6" s="1084">
        <v>0.68</v>
      </c>
      <c r="D6" s="1085">
        <v>-8197279.0368127376</v>
      </c>
      <c r="E6" s="1086">
        <v>-3964303.1825895552</v>
      </c>
    </row>
    <row r="7" spans="1:16384" ht="21.75" customHeight="1">
      <c r="A7" s="702"/>
      <c r="B7" s="702"/>
      <c r="C7" s="702"/>
      <c r="D7" s="702"/>
      <c r="E7" s="702"/>
    </row>
    <row r="8" spans="1:16384" ht="14.25">
      <c r="A8" s="702" t="s">
        <v>213</v>
      </c>
      <c r="B8" s="702"/>
      <c r="C8" s="702"/>
      <c r="D8" s="702"/>
      <c r="E8" s="702"/>
    </row>
    <row r="9" spans="1:16384" ht="28.5" customHeight="1">
      <c r="A9" s="1290" t="s">
        <v>214</v>
      </c>
      <c r="B9" s="1290"/>
      <c r="C9" s="1290"/>
      <c r="D9" s="1290"/>
      <c r="E9" s="1290"/>
      <c r="F9" s="32"/>
      <c r="G9" s="32"/>
    </row>
    <row r="10" spans="1:16384" ht="30.4" customHeight="1">
      <c r="A10" s="1290" t="s">
        <v>215</v>
      </c>
      <c r="B10" s="1290"/>
      <c r="C10" s="1290"/>
      <c r="D10" s="1290"/>
      <c r="E10" s="1290"/>
      <c r="F10" s="1340"/>
      <c r="G10" s="1340"/>
      <c r="H10" s="1340"/>
      <c r="I10" s="1340"/>
      <c r="J10" s="1340"/>
      <c r="K10" s="1340"/>
      <c r="L10" s="1340"/>
      <c r="M10" s="1340"/>
      <c r="N10" s="1340"/>
      <c r="O10" s="1340"/>
      <c r="P10" s="1340"/>
      <c r="Q10" s="1340"/>
      <c r="R10" s="1340"/>
      <c r="S10" s="1340"/>
      <c r="T10" s="1340"/>
      <c r="U10" s="1340"/>
      <c r="V10" s="1340"/>
      <c r="W10" s="1340"/>
      <c r="X10" s="1340"/>
      <c r="Y10" s="1340"/>
      <c r="Z10" s="1340"/>
      <c r="AA10" s="1340"/>
      <c r="AB10" s="1340"/>
      <c r="AC10" s="1340"/>
      <c r="AD10" s="1340"/>
      <c r="AE10" s="1340"/>
      <c r="AF10" s="1340"/>
      <c r="AG10" s="1340"/>
      <c r="AH10" s="1340"/>
      <c r="AI10" s="1340"/>
      <c r="AJ10" s="1340"/>
      <c r="AK10" s="1340"/>
      <c r="AL10" s="1340"/>
      <c r="AM10" s="1340"/>
      <c r="AN10" s="1340"/>
      <c r="AO10" s="1340"/>
      <c r="AP10" s="1340"/>
      <c r="AQ10" s="1340"/>
      <c r="AR10" s="1340"/>
      <c r="AS10" s="1340"/>
      <c r="AT10" s="1340"/>
      <c r="AU10" s="1340"/>
      <c r="AV10" s="1340"/>
      <c r="AW10" s="1340"/>
      <c r="AX10" s="1340"/>
      <c r="AY10" s="1340"/>
      <c r="AZ10" s="1340"/>
      <c r="BA10" s="1340"/>
      <c r="BB10" s="1340"/>
      <c r="BC10" s="1340"/>
      <c r="BD10" s="1340"/>
      <c r="BE10" s="1340"/>
      <c r="BF10" s="1340"/>
      <c r="BG10" s="1340"/>
      <c r="BH10" s="1340"/>
      <c r="BI10" s="1340"/>
      <c r="BJ10" s="1340"/>
      <c r="BK10" s="1340"/>
      <c r="BL10" s="1340"/>
      <c r="BM10" s="1340"/>
      <c r="BN10" s="1340"/>
      <c r="BO10" s="1340"/>
      <c r="BP10" s="1340"/>
      <c r="BQ10" s="1340"/>
      <c r="BR10" s="1340"/>
      <c r="BS10" s="1340"/>
      <c r="BT10" s="1340"/>
      <c r="BU10" s="1340"/>
      <c r="BV10" s="1340"/>
      <c r="BW10" s="1340"/>
      <c r="BX10" s="1340"/>
      <c r="BY10" s="1340"/>
      <c r="BZ10" s="1340"/>
      <c r="CA10" s="1340"/>
      <c r="CB10" s="1340"/>
      <c r="CC10" s="1340"/>
      <c r="CD10" s="1340"/>
      <c r="CE10" s="1340"/>
      <c r="CF10" s="1340"/>
      <c r="CG10" s="1340"/>
      <c r="CH10" s="1340"/>
      <c r="CI10" s="1340"/>
      <c r="CJ10" s="1340"/>
      <c r="CK10" s="1340"/>
      <c r="CL10" s="1340"/>
      <c r="CM10" s="1340"/>
      <c r="CN10" s="1340"/>
      <c r="CO10" s="1340"/>
      <c r="CP10" s="1340"/>
      <c r="CQ10" s="1340"/>
      <c r="CR10" s="1340"/>
      <c r="CS10" s="1340"/>
      <c r="CT10" s="1340"/>
      <c r="CU10" s="1340"/>
      <c r="CV10" s="1340"/>
      <c r="CW10" s="1340"/>
      <c r="CX10" s="1340"/>
      <c r="CY10" s="1340"/>
      <c r="CZ10" s="1340"/>
      <c r="DA10" s="1340"/>
      <c r="DB10" s="1340"/>
      <c r="DC10" s="1340"/>
      <c r="DD10" s="1340"/>
      <c r="DE10" s="1340"/>
      <c r="DF10" s="1340"/>
      <c r="DG10" s="1340"/>
      <c r="DH10" s="1340"/>
      <c r="DI10" s="1340"/>
      <c r="DJ10" s="1340"/>
      <c r="DK10" s="1340"/>
      <c r="DL10" s="1340"/>
      <c r="DM10" s="1340"/>
      <c r="DN10" s="1340"/>
      <c r="DO10" s="1340"/>
      <c r="DP10" s="1340"/>
      <c r="DQ10" s="1340"/>
      <c r="DR10" s="1340"/>
      <c r="DS10" s="1340"/>
      <c r="DT10" s="1340"/>
      <c r="DU10" s="1340"/>
      <c r="DV10" s="1340"/>
      <c r="DW10" s="1340"/>
      <c r="DX10" s="1340"/>
      <c r="DY10" s="1340"/>
      <c r="DZ10" s="1340"/>
      <c r="EA10" s="1340"/>
      <c r="EB10" s="1340"/>
      <c r="EC10" s="1340"/>
      <c r="ED10" s="1340"/>
      <c r="EE10" s="1340"/>
      <c r="EF10" s="1340"/>
      <c r="EG10" s="1340"/>
      <c r="EH10" s="1340"/>
      <c r="EI10" s="1340"/>
      <c r="EJ10" s="1340"/>
      <c r="EK10" s="1340"/>
      <c r="EL10" s="1340"/>
      <c r="EM10" s="1340"/>
      <c r="EN10" s="1340"/>
      <c r="EO10" s="1340"/>
      <c r="EP10" s="1340"/>
      <c r="EQ10" s="1340"/>
      <c r="ER10" s="1340"/>
      <c r="ES10" s="1340"/>
      <c r="ET10" s="1340"/>
      <c r="EU10" s="1340"/>
      <c r="EV10" s="1340"/>
      <c r="EW10" s="1340"/>
      <c r="EX10" s="1340"/>
      <c r="EY10" s="1340"/>
      <c r="EZ10" s="1340"/>
      <c r="FA10" s="1340"/>
      <c r="FB10" s="1340"/>
      <c r="FC10" s="1340"/>
      <c r="FD10" s="1340"/>
      <c r="FE10" s="1340"/>
      <c r="FF10" s="1340"/>
      <c r="FG10" s="1340"/>
      <c r="FH10" s="1340"/>
      <c r="FI10" s="1340"/>
      <c r="FJ10" s="1340"/>
      <c r="FK10" s="1340"/>
      <c r="FL10" s="1340"/>
      <c r="FM10" s="1340"/>
      <c r="FN10" s="1340"/>
      <c r="FO10" s="1340"/>
      <c r="FP10" s="1340"/>
      <c r="FQ10" s="1340"/>
      <c r="FR10" s="1340"/>
      <c r="FS10" s="1340"/>
      <c r="FT10" s="1340"/>
      <c r="FU10" s="1340"/>
      <c r="FV10" s="1340"/>
      <c r="FW10" s="1340"/>
      <c r="FX10" s="1340"/>
      <c r="FY10" s="1340"/>
      <c r="FZ10" s="1340"/>
      <c r="GA10" s="1340"/>
      <c r="GB10" s="1340"/>
      <c r="GC10" s="1340"/>
      <c r="GD10" s="1340"/>
      <c r="GE10" s="1340"/>
      <c r="GF10" s="1340"/>
      <c r="GG10" s="1340"/>
      <c r="GH10" s="1340"/>
      <c r="GI10" s="1340"/>
      <c r="GJ10" s="1340"/>
      <c r="GK10" s="1340"/>
      <c r="GL10" s="1340"/>
      <c r="GM10" s="1340"/>
      <c r="GN10" s="1340"/>
      <c r="GO10" s="1340"/>
      <c r="GP10" s="1340"/>
      <c r="GQ10" s="1340"/>
      <c r="GR10" s="1340"/>
      <c r="GS10" s="1340"/>
      <c r="GT10" s="1340"/>
      <c r="GU10" s="1340"/>
      <c r="GV10" s="1340"/>
      <c r="GW10" s="1340"/>
      <c r="GX10" s="1340"/>
      <c r="GY10" s="1340"/>
      <c r="GZ10" s="1340"/>
      <c r="HA10" s="1340"/>
      <c r="HB10" s="1340"/>
      <c r="HC10" s="1340"/>
      <c r="HD10" s="1340"/>
      <c r="HE10" s="1340"/>
      <c r="HF10" s="1340"/>
      <c r="HG10" s="1340"/>
      <c r="HH10" s="1340"/>
      <c r="HI10" s="1340"/>
      <c r="HJ10" s="1340"/>
      <c r="HK10" s="1340"/>
      <c r="HL10" s="1340"/>
      <c r="HM10" s="1340"/>
      <c r="HN10" s="1340"/>
      <c r="HO10" s="1340"/>
      <c r="HP10" s="1340"/>
      <c r="HQ10" s="1340"/>
      <c r="HR10" s="1340"/>
      <c r="HS10" s="1340"/>
      <c r="HT10" s="1340"/>
      <c r="HU10" s="1340"/>
      <c r="HV10" s="1340"/>
      <c r="HW10" s="1340"/>
      <c r="HX10" s="1340"/>
      <c r="HY10" s="1340"/>
      <c r="HZ10" s="1340"/>
      <c r="IA10" s="1340"/>
      <c r="IB10" s="1340"/>
      <c r="IC10" s="1340"/>
      <c r="ID10" s="1340"/>
      <c r="IE10" s="1340"/>
      <c r="IF10" s="1340"/>
      <c r="IG10" s="1340"/>
      <c r="IH10" s="1340"/>
      <c r="II10" s="1340"/>
      <c r="IJ10" s="1340"/>
      <c r="IK10" s="1340"/>
      <c r="IL10" s="1340"/>
      <c r="IM10" s="1340"/>
      <c r="IN10" s="1340"/>
      <c r="IO10" s="1340"/>
      <c r="IP10" s="1340"/>
      <c r="IQ10" s="1340"/>
      <c r="IR10" s="1340"/>
      <c r="IS10" s="1340"/>
      <c r="IT10" s="1340"/>
      <c r="IU10" s="1340"/>
      <c r="IV10" s="1340"/>
      <c r="IW10" s="1340"/>
      <c r="IX10" s="1340"/>
      <c r="IY10" s="1340"/>
      <c r="IZ10" s="1340"/>
      <c r="JA10" s="1340"/>
      <c r="JB10" s="1340"/>
      <c r="JC10" s="1340"/>
      <c r="JD10" s="1340"/>
      <c r="JE10" s="1340"/>
      <c r="JF10" s="1340"/>
      <c r="JG10" s="1340"/>
      <c r="JH10" s="1340"/>
      <c r="JI10" s="1340"/>
      <c r="JJ10" s="1340"/>
      <c r="JK10" s="1340"/>
      <c r="JL10" s="1340"/>
      <c r="JM10" s="1340"/>
      <c r="JN10" s="1340"/>
      <c r="JO10" s="1340"/>
      <c r="JP10" s="1340"/>
      <c r="JQ10" s="1340"/>
      <c r="JR10" s="1340"/>
      <c r="JS10" s="1340"/>
      <c r="JT10" s="1340"/>
      <c r="JU10" s="1340"/>
      <c r="JV10" s="1340"/>
      <c r="JW10" s="1340"/>
      <c r="JX10" s="1340"/>
      <c r="JY10" s="1340"/>
      <c r="JZ10" s="1340"/>
      <c r="KA10" s="1340"/>
      <c r="KB10" s="1340"/>
      <c r="KC10" s="1340"/>
      <c r="KD10" s="1340"/>
      <c r="KE10" s="1340"/>
      <c r="KF10" s="1340"/>
      <c r="KG10" s="1340"/>
      <c r="KH10" s="1340"/>
      <c r="KI10" s="1340"/>
      <c r="KJ10" s="1340"/>
      <c r="KK10" s="1340"/>
      <c r="KL10" s="1340"/>
      <c r="KM10" s="1340"/>
      <c r="KN10" s="1340"/>
      <c r="KO10" s="1340"/>
      <c r="KP10" s="1340"/>
      <c r="KQ10" s="1340"/>
      <c r="KR10" s="1340"/>
      <c r="KS10" s="1340"/>
      <c r="KT10" s="1340"/>
      <c r="KU10" s="1340"/>
      <c r="KV10" s="1340"/>
      <c r="KW10" s="1340"/>
      <c r="KX10" s="1340"/>
      <c r="KY10" s="1340"/>
      <c r="KZ10" s="1340"/>
      <c r="LA10" s="1340"/>
      <c r="LB10" s="1340"/>
      <c r="LC10" s="1340"/>
      <c r="LD10" s="1340"/>
      <c r="LE10" s="1340"/>
      <c r="LF10" s="1340"/>
      <c r="LG10" s="1340"/>
      <c r="LH10" s="1340"/>
      <c r="LI10" s="1340"/>
      <c r="LJ10" s="1340"/>
      <c r="LK10" s="1340"/>
      <c r="LL10" s="1340"/>
      <c r="LM10" s="1340"/>
      <c r="LN10" s="1340"/>
      <c r="LO10" s="1340"/>
      <c r="LP10" s="1340"/>
      <c r="LQ10" s="1340"/>
      <c r="LR10" s="1340"/>
      <c r="LS10" s="1340"/>
      <c r="LT10" s="1340"/>
      <c r="LU10" s="1340"/>
      <c r="LV10" s="1340"/>
      <c r="LW10" s="1340"/>
      <c r="LX10" s="1340"/>
      <c r="LY10" s="1340"/>
      <c r="LZ10" s="1340"/>
      <c r="MA10" s="1340"/>
      <c r="MB10" s="1340"/>
      <c r="MC10" s="1340"/>
      <c r="MD10" s="1340"/>
      <c r="ME10" s="1340"/>
      <c r="MF10" s="1340"/>
      <c r="MG10" s="1340"/>
      <c r="MH10" s="1340"/>
      <c r="MI10" s="1340"/>
      <c r="MJ10" s="1340"/>
      <c r="MK10" s="1340"/>
      <c r="ML10" s="1340"/>
      <c r="MM10" s="1340"/>
      <c r="MN10" s="1340"/>
      <c r="MO10" s="1340"/>
      <c r="MP10" s="1340"/>
      <c r="MQ10" s="1340"/>
      <c r="MR10" s="1340"/>
      <c r="MS10" s="1340"/>
      <c r="MT10" s="1340"/>
      <c r="MU10" s="1340"/>
      <c r="MV10" s="1340"/>
      <c r="MW10" s="1340"/>
      <c r="MX10" s="1340"/>
      <c r="MY10" s="1340"/>
      <c r="MZ10" s="1340"/>
      <c r="NA10" s="1340"/>
      <c r="NB10" s="1340"/>
      <c r="NC10" s="1340"/>
      <c r="ND10" s="1340"/>
      <c r="NE10" s="1340"/>
      <c r="NF10" s="1340"/>
      <c r="NG10" s="1340"/>
      <c r="NH10" s="1340"/>
      <c r="NI10" s="1340"/>
      <c r="NJ10" s="1340"/>
      <c r="NK10" s="1340"/>
      <c r="NL10" s="1340"/>
      <c r="NM10" s="1340"/>
      <c r="NN10" s="1340"/>
      <c r="NO10" s="1340"/>
      <c r="NP10" s="1340"/>
      <c r="NQ10" s="1340"/>
      <c r="NR10" s="1340"/>
      <c r="NS10" s="1340"/>
      <c r="NT10" s="1340"/>
      <c r="NU10" s="1340"/>
      <c r="NV10" s="1340"/>
      <c r="NW10" s="1340"/>
      <c r="NX10" s="1340"/>
      <c r="NY10" s="1340"/>
      <c r="NZ10" s="1340"/>
      <c r="OA10" s="1340"/>
      <c r="OB10" s="1340"/>
      <c r="OC10" s="1340"/>
      <c r="OD10" s="1340"/>
      <c r="OE10" s="1340"/>
      <c r="OF10" s="1340"/>
      <c r="OG10" s="1340"/>
      <c r="OH10" s="1340"/>
      <c r="OI10" s="1340"/>
      <c r="OJ10" s="1340"/>
      <c r="OK10" s="1340"/>
      <c r="OL10" s="1340"/>
      <c r="OM10" s="1340"/>
      <c r="ON10" s="1340"/>
      <c r="OO10" s="1340"/>
      <c r="OP10" s="1340"/>
      <c r="OQ10" s="1340"/>
      <c r="OR10" s="1340"/>
      <c r="OS10" s="1340"/>
      <c r="OT10" s="1340"/>
      <c r="OU10" s="1340"/>
      <c r="OV10" s="1340"/>
      <c r="OW10" s="1340"/>
      <c r="OX10" s="1340"/>
      <c r="OY10" s="1340"/>
      <c r="OZ10" s="1340"/>
      <c r="PA10" s="1340"/>
      <c r="PB10" s="1340"/>
      <c r="PC10" s="1340"/>
      <c r="PD10" s="1340"/>
      <c r="PE10" s="1340"/>
      <c r="PF10" s="1340"/>
      <c r="PG10" s="1340"/>
      <c r="PH10" s="1340"/>
      <c r="PI10" s="1340"/>
      <c r="PJ10" s="1340"/>
      <c r="PK10" s="1340"/>
      <c r="PL10" s="1340"/>
      <c r="PM10" s="1340"/>
      <c r="PN10" s="1340"/>
      <c r="PO10" s="1340"/>
      <c r="PP10" s="1340"/>
      <c r="PQ10" s="1340"/>
      <c r="PR10" s="1340"/>
      <c r="PS10" s="1340"/>
      <c r="PT10" s="1340"/>
      <c r="PU10" s="1340"/>
      <c r="PV10" s="1340"/>
      <c r="PW10" s="1340"/>
      <c r="PX10" s="1340"/>
      <c r="PY10" s="1340"/>
      <c r="PZ10" s="1340"/>
      <c r="QA10" s="1340"/>
      <c r="QB10" s="1340"/>
      <c r="QC10" s="1340"/>
      <c r="QD10" s="1340"/>
      <c r="QE10" s="1340"/>
      <c r="QF10" s="1340"/>
      <c r="QG10" s="1340"/>
      <c r="QH10" s="1340"/>
      <c r="QI10" s="1340"/>
      <c r="QJ10" s="1340"/>
      <c r="QK10" s="1340"/>
      <c r="QL10" s="1340"/>
      <c r="QM10" s="1340"/>
      <c r="QN10" s="1340"/>
      <c r="QO10" s="1340"/>
      <c r="QP10" s="1340"/>
      <c r="QQ10" s="1340"/>
      <c r="QR10" s="1340"/>
      <c r="QS10" s="1340"/>
      <c r="QT10" s="1340"/>
      <c r="QU10" s="1340"/>
      <c r="QV10" s="1340"/>
      <c r="QW10" s="1340"/>
      <c r="QX10" s="1340"/>
      <c r="QY10" s="1340"/>
      <c r="QZ10" s="1340"/>
      <c r="RA10" s="1340"/>
      <c r="RB10" s="1340"/>
      <c r="RC10" s="1340"/>
      <c r="RD10" s="1340"/>
      <c r="RE10" s="1340"/>
      <c r="RF10" s="1340"/>
      <c r="RG10" s="1340"/>
      <c r="RH10" s="1340"/>
      <c r="RI10" s="1340"/>
      <c r="RJ10" s="1340"/>
      <c r="RK10" s="1340"/>
      <c r="RL10" s="1340"/>
      <c r="RM10" s="1340"/>
      <c r="RN10" s="1340"/>
      <c r="RO10" s="1340"/>
      <c r="RP10" s="1340"/>
      <c r="RQ10" s="1340"/>
      <c r="RR10" s="1340"/>
      <c r="RS10" s="1340"/>
      <c r="RT10" s="1340"/>
      <c r="RU10" s="1340"/>
      <c r="RV10" s="1340"/>
      <c r="RW10" s="1340"/>
      <c r="RX10" s="1340"/>
      <c r="RY10" s="1340"/>
      <c r="RZ10" s="1340"/>
      <c r="SA10" s="1340"/>
      <c r="SB10" s="1340"/>
      <c r="SC10" s="1340"/>
      <c r="SD10" s="1340"/>
      <c r="SE10" s="1340"/>
      <c r="SF10" s="1340"/>
      <c r="SG10" s="1340"/>
      <c r="SH10" s="1340"/>
      <c r="SI10" s="1340"/>
      <c r="SJ10" s="1340"/>
      <c r="SK10" s="1340"/>
      <c r="SL10" s="1340"/>
      <c r="SM10" s="1340"/>
      <c r="SN10" s="1340"/>
      <c r="SO10" s="1340"/>
      <c r="SP10" s="1340"/>
      <c r="SQ10" s="1340"/>
      <c r="SR10" s="1340"/>
      <c r="SS10" s="1340"/>
      <c r="ST10" s="1340"/>
      <c r="SU10" s="1340"/>
      <c r="SV10" s="1340"/>
      <c r="SW10" s="1340"/>
      <c r="SX10" s="1340"/>
      <c r="SY10" s="1340"/>
      <c r="SZ10" s="1340"/>
      <c r="TA10" s="1340"/>
      <c r="TB10" s="1340"/>
      <c r="TC10" s="1340"/>
      <c r="TD10" s="1340"/>
      <c r="TE10" s="1340"/>
      <c r="TF10" s="1340"/>
      <c r="TG10" s="1340"/>
      <c r="TH10" s="1340"/>
      <c r="TI10" s="1340"/>
      <c r="TJ10" s="1340"/>
      <c r="TK10" s="1340"/>
      <c r="TL10" s="1340"/>
      <c r="TM10" s="1340"/>
      <c r="TN10" s="1340"/>
      <c r="TO10" s="1340"/>
      <c r="TP10" s="1340"/>
      <c r="TQ10" s="1340"/>
      <c r="TR10" s="1340"/>
      <c r="TS10" s="1340"/>
      <c r="TT10" s="1340"/>
      <c r="TU10" s="1340"/>
      <c r="TV10" s="1340"/>
      <c r="TW10" s="1340"/>
      <c r="TX10" s="1340"/>
      <c r="TY10" s="1340"/>
      <c r="TZ10" s="1340"/>
      <c r="UA10" s="1340"/>
      <c r="UB10" s="1340"/>
      <c r="UC10" s="1340"/>
      <c r="UD10" s="1340"/>
      <c r="UE10" s="1340"/>
      <c r="UF10" s="1340"/>
      <c r="UG10" s="1340"/>
      <c r="UH10" s="1340"/>
      <c r="UI10" s="1340"/>
      <c r="UJ10" s="1340"/>
      <c r="UK10" s="1340"/>
      <c r="UL10" s="1340"/>
      <c r="UM10" s="1340"/>
      <c r="UN10" s="1340"/>
      <c r="UO10" s="1340"/>
      <c r="UP10" s="1340"/>
      <c r="UQ10" s="1340"/>
      <c r="UR10" s="1340"/>
      <c r="US10" s="1340"/>
      <c r="UT10" s="1340"/>
      <c r="UU10" s="1340"/>
      <c r="UV10" s="1340"/>
      <c r="UW10" s="1340"/>
      <c r="UX10" s="1340"/>
      <c r="UY10" s="1340"/>
      <c r="UZ10" s="1340"/>
      <c r="VA10" s="1340"/>
      <c r="VB10" s="1340"/>
      <c r="VC10" s="1340"/>
      <c r="VD10" s="1340"/>
      <c r="VE10" s="1340"/>
      <c r="VF10" s="1340"/>
      <c r="VG10" s="1340"/>
      <c r="VH10" s="1340"/>
      <c r="VI10" s="1340"/>
      <c r="VJ10" s="1340"/>
      <c r="VK10" s="1340"/>
      <c r="VL10" s="1340"/>
      <c r="VM10" s="1340"/>
      <c r="VN10" s="1340"/>
      <c r="VO10" s="1340"/>
      <c r="VP10" s="1340"/>
      <c r="VQ10" s="1340"/>
      <c r="VR10" s="1340"/>
      <c r="VS10" s="1340"/>
      <c r="VT10" s="1340"/>
      <c r="VU10" s="1340"/>
      <c r="VV10" s="1340"/>
      <c r="VW10" s="1340"/>
      <c r="VX10" s="1340"/>
      <c r="VY10" s="1340"/>
      <c r="VZ10" s="1340"/>
      <c r="WA10" s="1340"/>
      <c r="WB10" s="1340"/>
      <c r="WC10" s="1340"/>
      <c r="WD10" s="1340"/>
      <c r="WE10" s="1340"/>
      <c r="WF10" s="1340"/>
      <c r="WG10" s="1340"/>
      <c r="WH10" s="1340"/>
      <c r="WI10" s="1340"/>
      <c r="WJ10" s="1340"/>
      <c r="WK10" s="1340"/>
      <c r="WL10" s="1340"/>
      <c r="WM10" s="1340"/>
      <c r="WN10" s="1340"/>
      <c r="WO10" s="1340"/>
      <c r="WP10" s="1340"/>
      <c r="WQ10" s="1340"/>
      <c r="WR10" s="1340"/>
      <c r="WS10" s="1340"/>
      <c r="WT10" s="1340"/>
      <c r="WU10" s="1340"/>
      <c r="WV10" s="1340"/>
      <c r="WW10" s="1340"/>
      <c r="WX10" s="1340"/>
      <c r="WY10" s="1340"/>
      <c r="WZ10" s="1340"/>
      <c r="XA10" s="1340"/>
      <c r="XB10" s="1340"/>
      <c r="XC10" s="1340"/>
      <c r="XD10" s="1340"/>
      <c r="XE10" s="1340"/>
      <c r="XF10" s="1340"/>
      <c r="XG10" s="1340"/>
      <c r="XH10" s="1340"/>
      <c r="XI10" s="1340"/>
      <c r="XJ10" s="1340"/>
      <c r="XK10" s="1340"/>
      <c r="XL10" s="1340"/>
      <c r="XM10" s="1340"/>
      <c r="XN10" s="1340"/>
      <c r="XO10" s="1340"/>
      <c r="XP10" s="1340"/>
      <c r="XQ10" s="1340"/>
      <c r="XR10" s="1340"/>
      <c r="XS10" s="1340"/>
      <c r="XT10" s="1340"/>
      <c r="XU10" s="1340"/>
      <c r="XV10" s="1340"/>
      <c r="XW10" s="1340"/>
      <c r="XX10" s="1340"/>
      <c r="XY10" s="1340"/>
      <c r="XZ10" s="1340"/>
      <c r="YA10" s="1340"/>
      <c r="YB10" s="1340"/>
      <c r="YC10" s="1340"/>
      <c r="YD10" s="1340"/>
      <c r="YE10" s="1340"/>
      <c r="YF10" s="1340"/>
      <c r="YG10" s="1340"/>
      <c r="YH10" s="1340"/>
      <c r="YI10" s="1340"/>
      <c r="YJ10" s="1340"/>
      <c r="YK10" s="1340"/>
      <c r="YL10" s="1340"/>
      <c r="YM10" s="1340"/>
      <c r="YN10" s="1340"/>
      <c r="YO10" s="1340"/>
      <c r="YP10" s="1340"/>
      <c r="YQ10" s="1340"/>
      <c r="YR10" s="1340"/>
      <c r="YS10" s="1340"/>
      <c r="YT10" s="1340"/>
      <c r="YU10" s="1340"/>
      <c r="YV10" s="1340"/>
      <c r="YW10" s="1340"/>
      <c r="YX10" s="1340"/>
      <c r="YY10" s="1340"/>
      <c r="YZ10" s="1340"/>
      <c r="ZA10" s="1340"/>
      <c r="ZB10" s="1340"/>
      <c r="ZC10" s="1340"/>
      <c r="ZD10" s="1340"/>
      <c r="ZE10" s="1340"/>
      <c r="ZF10" s="1340"/>
      <c r="ZG10" s="1340"/>
      <c r="ZH10" s="1340"/>
      <c r="ZI10" s="1340"/>
      <c r="ZJ10" s="1340"/>
      <c r="ZK10" s="1340"/>
      <c r="ZL10" s="1340"/>
      <c r="ZM10" s="1340"/>
      <c r="ZN10" s="1340"/>
      <c r="ZO10" s="1340"/>
      <c r="ZP10" s="1340"/>
      <c r="ZQ10" s="1340"/>
      <c r="ZR10" s="1340"/>
      <c r="ZS10" s="1340"/>
      <c r="ZT10" s="1340"/>
      <c r="ZU10" s="1340"/>
      <c r="ZV10" s="1340"/>
      <c r="ZW10" s="1340"/>
      <c r="ZX10" s="1340"/>
      <c r="ZY10" s="1340"/>
      <c r="ZZ10" s="1340"/>
      <c r="AAA10" s="1340"/>
      <c r="AAB10" s="1340"/>
      <c r="AAC10" s="1340"/>
      <c r="AAD10" s="1340"/>
      <c r="AAE10" s="1340"/>
      <c r="AAF10" s="1340"/>
      <c r="AAG10" s="1340"/>
      <c r="AAH10" s="1340"/>
      <c r="AAI10" s="1340"/>
      <c r="AAJ10" s="1340"/>
      <c r="AAK10" s="1340"/>
      <c r="AAL10" s="1340"/>
      <c r="AAM10" s="1340"/>
      <c r="AAN10" s="1340"/>
      <c r="AAO10" s="1340"/>
      <c r="AAP10" s="1340"/>
      <c r="AAQ10" s="1340"/>
      <c r="AAR10" s="1340"/>
      <c r="AAS10" s="1340"/>
      <c r="AAT10" s="1340"/>
      <c r="AAU10" s="1340"/>
      <c r="AAV10" s="1340"/>
      <c r="AAW10" s="1340"/>
      <c r="AAX10" s="1340"/>
      <c r="AAY10" s="1340"/>
      <c r="AAZ10" s="1340"/>
      <c r="ABA10" s="1340"/>
      <c r="ABB10" s="1340"/>
      <c r="ABC10" s="1340"/>
      <c r="ABD10" s="1340"/>
      <c r="ABE10" s="1340"/>
      <c r="ABF10" s="1340"/>
      <c r="ABG10" s="1340"/>
      <c r="ABH10" s="1340"/>
      <c r="ABI10" s="1340"/>
      <c r="ABJ10" s="1340"/>
      <c r="ABK10" s="1340"/>
      <c r="ABL10" s="1340"/>
      <c r="ABM10" s="1340"/>
      <c r="ABN10" s="1340"/>
      <c r="ABO10" s="1340"/>
      <c r="ABP10" s="1340"/>
      <c r="ABQ10" s="1340"/>
      <c r="ABR10" s="1340"/>
      <c r="ABS10" s="1340"/>
      <c r="ABT10" s="1340"/>
      <c r="ABU10" s="1340"/>
      <c r="ABV10" s="1340"/>
      <c r="ABW10" s="1340"/>
      <c r="ABX10" s="1340"/>
      <c r="ABY10" s="1340"/>
      <c r="ABZ10" s="1340"/>
      <c r="ACA10" s="1340"/>
      <c r="ACB10" s="1340"/>
      <c r="ACC10" s="1340"/>
      <c r="ACD10" s="1340"/>
      <c r="ACE10" s="1340"/>
      <c r="ACF10" s="1340"/>
      <c r="ACG10" s="1340"/>
      <c r="ACH10" s="1340"/>
      <c r="ACI10" s="1340"/>
      <c r="ACJ10" s="1340"/>
      <c r="ACK10" s="1340"/>
      <c r="ACL10" s="1340"/>
      <c r="ACM10" s="1340"/>
      <c r="ACN10" s="1340"/>
      <c r="ACO10" s="1340"/>
      <c r="ACP10" s="1340"/>
      <c r="ACQ10" s="1340"/>
      <c r="ACR10" s="1340"/>
      <c r="ACS10" s="1340"/>
      <c r="ACT10" s="1340"/>
      <c r="ACU10" s="1340"/>
      <c r="ACV10" s="1340"/>
      <c r="ACW10" s="1340"/>
      <c r="ACX10" s="1340"/>
      <c r="ACY10" s="1340"/>
      <c r="ACZ10" s="1340"/>
      <c r="ADA10" s="1340"/>
      <c r="ADB10" s="1340"/>
      <c r="ADC10" s="1340"/>
      <c r="ADD10" s="1340"/>
      <c r="ADE10" s="1340"/>
      <c r="ADF10" s="1340"/>
      <c r="ADG10" s="1340"/>
      <c r="ADH10" s="1340"/>
      <c r="ADI10" s="1340"/>
      <c r="ADJ10" s="1340"/>
      <c r="ADK10" s="1340"/>
      <c r="ADL10" s="1340"/>
      <c r="ADM10" s="1340"/>
      <c r="ADN10" s="1340"/>
      <c r="ADO10" s="1340"/>
      <c r="ADP10" s="1340"/>
      <c r="ADQ10" s="1340"/>
      <c r="ADR10" s="1340"/>
      <c r="ADS10" s="1340"/>
      <c r="ADT10" s="1340"/>
      <c r="ADU10" s="1340"/>
      <c r="ADV10" s="1340"/>
      <c r="ADW10" s="1340"/>
      <c r="ADX10" s="1340"/>
      <c r="ADY10" s="1340"/>
      <c r="ADZ10" s="1340"/>
      <c r="AEA10" s="1340"/>
      <c r="AEB10" s="1340"/>
      <c r="AEC10" s="1340"/>
      <c r="AED10" s="1340"/>
      <c r="AEE10" s="1340"/>
      <c r="AEF10" s="1340"/>
      <c r="AEG10" s="1340"/>
      <c r="AEH10" s="1340"/>
      <c r="AEI10" s="1340"/>
      <c r="AEJ10" s="1340"/>
      <c r="AEK10" s="1340"/>
      <c r="AEL10" s="1340"/>
      <c r="AEM10" s="1340"/>
      <c r="AEN10" s="1340"/>
      <c r="AEO10" s="1340"/>
      <c r="AEP10" s="1340"/>
      <c r="AEQ10" s="1340"/>
      <c r="AER10" s="1340"/>
      <c r="AES10" s="1340"/>
      <c r="AET10" s="1340"/>
      <c r="AEU10" s="1340"/>
      <c r="AEV10" s="1340"/>
      <c r="AEW10" s="1340"/>
      <c r="AEX10" s="1340"/>
      <c r="AEY10" s="1340"/>
      <c r="AEZ10" s="1340"/>
      <c r="AFA10" s="1340"/>
      <c r="AFB10" s="1340"/>
      <c r="AFC10" s="1340"/>
      <c r="AFD10" s="1340"/>
      <c r="AFE10" s="1340"/>
      <c r="AFF10" s="1340"/>
      <c r="AFG10" s="1340"/>
      <c r="AFH10" s="1340"/>
      <c r="AFI10" s="1340"/>
      <c r="AFJ10" s="1340"/>
      <c r="AFK10" s="1340"/>
      <c r="AFL10" s="1340"/>
      <c r="AFM10" s="1340"/>
      <c r="AFN10" s="1340"/>
      <c r="AFO10" s="1340"/>
      <c r="AFP10" s="1340"/>
      <c r="AFQ10" s="1340"/>
      <c r="AFR10" s="1340"/>
      <c r="AFS10" s="1340"/>
      <c r="AFT10" s="1340"/>
      <c r="AFU10" s="1340"/>
      <c r="AFV10" s="1340"/>
      <c r="AFW10" s="1340"/>
      <c r="AFX10" s="1340"/>
      <c r="AFY10" s="1340"/>
      <c r="AFZ10" s="1340"/>
      <c r="AGA10" s="1340"/>
      <c r="AGB10" s="1340"/>
      <c r="AGC10" s="1340"/>
      <c r="AGD10" s="1340"/>
      <c r="AGE10" s="1340"/>
      <c r="AGF10" s="1340"/>
      <c r="AGG10" s="1340"/>
      <c r="AGH10" s="1340"/>
      <c r="AGI10" s="1340"/>
      <c r="AGJ10" s="1340"/>
      <c r="AGK10" s="1340"/>
      <c r="AGL10" s="1340"/>
      <c r="AGM10" s="1340"/>
      <c r="AGN10" s="1340"/>
      <c r="AGO10" s="1340"/>
      <c r="AGP10" s="1340"/>
      <c r="AGQ10" s="1340"/>
      <c r="AGR10" s="1340"/>
      <c r="AGS10" s="1340"/>
      <c r="AGT10" s="1340"/>
      <c r="AGU10" s="1340"/>
      <c r="AGV10" s="1340"/>
      <c r="AGW10" s="1340"/>
      <c r="AGX10" s="1340"/>
      <c r="AGY10" s="1340"/>
      <c r="AGZ10" s="1340"/>
      <c r="AHA10" s="1340"/>
      <c r="AHB10" s="1340"/>
      <c r="AHC10" s="1340"/>
      <c r="AHD10" s="1340"/>
      <c r="AHE10" s="1340"/>
      <c r="AHF10" s="1340"/>
      <c r="AHG10" s="1340"/>
      <c r="AHH10" s="1340"/>
      <c r="AHI10" s="1340"/>
      <c r="AHJ10" s="1340"/>
      <c r="AHK10" s="1340"/>
      <c r="AHL10" s="1340"/>
      <c r="AHM10" s="1340"/>
      <c r="AHN10" s="1340"/>
      <c r="AHO10" s="1340"/>
      <c r="AHP10" s="1340"/>
      <c r="AHQ10" s="1340"/>
      <c r="AHR10" s="1340"/>
      <c r="AHS10" s="1340"/>
      <c r="AHT10" s="1340"/>
      <c r="AHU10" s="1340"/>
      <c r="AHV10" s="1340"/>
      <c r="AHW10" s="1340"/>
      <c r="AHX10" s="1340"/>
      <c r="AHY10" s="1340"/>
      <c r="AHZ10" s="1340"/>
      <c r="AIA10" s="1340"/>
      <c r="AIB10" s="1340"/>
      <c r="AIC10" s="1340"/>
      <c r="AID10" s="1340"/>
      <c r="AIE10" s="1340"/>
      <c r="AIF10" s="1340"/>
      <c r="AIG10" s="1340"/>
      <c r="AIH10" s="1340"/>
      <c r="AII10" s="1340"/>
      <c r="AIJ10" s="1340"/>
      <c r="AIK10" s="1340"/>
      <c r="AIL10" s="1340"/>
      <c r="AIM10" s="1340"/>
      <c r="AIN10" s="1340"/>
      <c r="AIO10" s="1340"/>
      <c r="AIP10" s="1340"/>
      <c r="AIQ10" s="1340"/>
      <c r="AIR10" s="1340"/>
      <c r="AIS10" s="1340"/>
      <c r="AIT10" s="1340"/>
      <c r="AIU10" s="1340"/>
      <c r="AIV10" s="1340"/>
      <c r="AIW10" s="1340"/>
      <c r="AIX10" s="1340"/>
      <c r="AIY10" s="1340"/>
      <c r="AIZ10" s="1340"/>
      <c r="AJA10" s="1340"/>
      <c r="AJB10" s="1340"/>
      <c r="AJC10" s="1340"/>
      <c r="AJD10" s="1340"/>
      <c r="AJE10" s="1340"/>
      <c r="AJF10" s="1340"/>
      <c r="AJG10" s="1340"/>
      <c r="AJH10" s="1340"/>
      <c r="AJI10" s="1340"/>
      <c r="AJJ10" s="1340"/>
      <c r="AJK10" s="1340"/>
      <c r="AJL10" s="1340"/>
      <c r="AJM10" s="1340"/>
      <c r="AJN10" s="1340"/>
      <c r="AJO10" s="1340"/>
      <c r="AJP10" s="1340"/>
      <c r="AJQ10" s="1340"/>
      <c r="AJR10" s="1340"/>
      <c r="AJS10" s="1340"/>
      <c r="AJT10" s="1340"/>
      <c r="AJU10" s="1340"/>
      <c r="AJV10" s="1340"/>
      <c r="AJW10" s="1340"/>
      <c r="AJX10" s="1340"/>
      <c r="AJY10" s="1340"/>
      <c r="AJZ10" s="1340"/>
      <c r="AKA10" s="1340"/>
      <c r="AKB10" s="1340"/>
      <c r="AKC10" s="1340"/>
      <c r="AKD10" s="1340"/>
      <c r="AKE10" s="1340"/>
      <c r="AKF10" s="1340"/>
      <c r="AKG10" s="1340"/>
      <c r="AKH10" s="1340"/>
      <c r="AKI10" s="1340"/>
      <c r="AKJ10" s="1340"/>
      <c r="AKK10" s="1340"/>
      <c r="AKL10" s="1340"/>
      <c r="AKM10" s="1340"/>
      <c r="AKN10" s="1340"/>
      <c r="AKO10" s="1340"/>
      <c r="AKP10" s="1340"/>
      <c r="AKQ10" s="1340"/>
      <c r="AKR10" s="1340"/>
      <c r="AKS10" s="1340"/>
      <c r="AKT10" s="1340"/>
      <c r="AKU10" s="1340"/>
      <c r="AKV10" s="1340"/>
      <c r="AKW10" s="1340"/>
      <c r="AKX10" s="1340"/>
      <c r="AKY10" s="1340"/>
      <c r="AKZ10" s="1340"/>
      <c r="ALA10" s="1340"/>
      <c r="ALB10" s="1340"/>
      <c r="ALC10" s="1340"/>
      <c r="ALD10" s="1340"/>
      <c r="ALE10" s="1340"/>
      <c r="ALF10" s="1340"/>
      <c r="ALG10" s="1340"/>
      <c r="ALH10" s="1340"/>
      <c r="ALI10" s="1340"/>
      <c r="ALJ10" s="1340"/>
      <c r="ALK10" s="1340"/>
      <c r="ALL10" s="1340"/>
      <c r="ALM10" s="1340"/>
      <c r="ALN10" s="1340"/>
      <c r="ALO10" s="1340"/>
      <c r="ALP10" s="1340"/>
      <c r="ALQ10" s="1340"/>
      <c r="ALR10" s="1340"/>
      <c r="ALS10" s="1340"/>
      <c r="ALT10" s="1340"/>
      <c r="ALU10" s="1340"/>
      <c r="ALV10" s="1340"/>
      <c r="ALW10" s="1340"/>
      <c r="ALX10" s="1340"/>
      <c r="ALY10" s="1340"/>
      <c r="ALZ10" s="1340"/>
      <c r="AMA10" s="1340"/>
      <c r="AMB10" s="1340"/>
      <c r="AMC10" s="1340"/>
      <c r="AMD10" s="1340"/>
      <c r="AME10" s="1340"/>
      <c r="AMF10" s="1340"/>
      <c r="AMG10" s="1340"/>
      <c r="AMH10" s="1340"/>
      <c r="AMI10" s="1340"/>
      <c r="AMJ10" s="1340"/>
      <c r="AMK10" s="1340"/>
      <c r="AML10" s="1340"/>
      <c r="AMM10" s="1340"/>
      <c r="AMN10" s="1340"/>
      <c r="AMO10" s="1340"/>
      <c r="AMP10" s="1340"/>
      <c r="AMQ10" s="1340"/>
      <c r="AMR10" s="1340"/>
      <c r="AMS10" s="1340"/>
      <c r="AMT10" s="1340"/>
      <c r="AMU10" s="1340"/>
      <c r="AMV10" s="1340"/>
      <c r="AMW10" s="1340"/>
      <c r="AMX10" s="1340"/>
      <c r="AMY10" s="1340"/>
      <c r="AMZ10" s="1340"/>
      <c r="ANA10" s="1340"/>
      <c r="ANB10" s="1340"/>
      <c r="ANC10" s="1340"/>
      <c r="AND10" s="1340"/>
      <c r="ANE10" s="1340"/>
      <c r="ANF10" s="1340"/>
      <c r="ANG10" s="1340"/>
      <c r="ANH10" s="1340"/>
      <c r="ANI10" s="1340"/>
      <c r="ANJ10" s="1340"/>
      <c r="ANK10" s="1340"/>
      <c r="ANL10" s="1340"/>
      <c r="ANM10" s="1340"/>
      <c r="ANN10" s="1340"/>
      <c r="ANO10" s="1340"/>
      <c r="ANP10" s="1340"/>
      <c r="ANQ10" s="1340"/>
      <c r="ANR10" s="1340"/>
      <c r="ANS10" s="1340"/>
      <c r="ANT10" s="1340"/>
      <c r="ANU10" s="1340"/>
      <c r="ANV10" s="1340"/>
      <c r="ANW10" s="1340"/>
      <c r="ANX10" s="1340"/>
      <c r="ANY10" s="1340"/>
      <c r="ANZ10" s="1340"/>
      <c r="AOA10" s="1340"/>
      <c r="AOB10" s="1340"/>
      <c r="AOC10" s="1340"/>
      <c r="AOD10" s="1340"/>
      <c r="AOE10" s="1340"/>
      <c r="AOF10" s="1340"/>
      <c r="AOG10" s="1340"/>
      <c r="AOH10" s="1340"/>
      <c r="AOI10" s="1340"/>
      <c r="AOJ10" s="1340"/>
      <c r="AOK10" s="1340"/>
      <c r="AOL10" s="1340"/>
      <c r="AOM10" s="1340"/>
      <c r="AON10" s="1340"/>
      <c r="AOO10" s="1340"/>
      <c r="AOP10" s="1340"/>
      <c r="AOQ10" s="1340"/>
      <c r="AOR10" s="1340"/>
      <c r="AOS10" s="1340"/>
      <c r="AOT10" s="1340"/>
      <c r="AOU10" s="1340"/>
      <c r="AOV10" s="1340"/>
      <c r="AOW10" s="1340"/>
      <c r="AOX10" s="1340"/>
      <c r="AOY10" s="1340"/>
      <c r="AOZ10" s="1340"/>
      <c r="APA10" s="1340"/>
      <c r="APB10" s="1340"/>
      <c r="APC10" s="1340"/>
      <c r="APD10" s="1340"/>
      <c r="APE10" s="1340"/>
      <c r="APF10" s="1340"/>
      <c r="APG10" s="1340"/>
      <c r="APH10" s="1340"/>
      <c r="API10" s="1340"/>
      <c r="APJ10" s="1340"/>
      <c r="APK10" s="1340"/>
      <c r="APL10" s="1340"/>
      <c r="APM10" s="1340"/>
      <c r="APN10" s="1340"/>
      <c r="APO10" s="1340"/>
      <c r="APP10" s="1340"/>
      <c r="APQ10" s="1340"/>
      <c r="APR10" s="1340"/>
      <c r="APS10" s="1340"/>
      <c r="APT10" s="1340"/>
      <c r="APU10" s="1340"/>
      <c r="APV10" s="1340"/>
      <c r="APW10" s="1340"/>
      <c r="APX10" s="1340"/>
      <c r="APY10" s="1340"/>
      <c r="APZ10" s="1340"/>
      <c r="AQA10" s="1340"/>
      <c r="AQB10" s="1340"/>
      <c r="AQC10" s="1340"/>
      <c r="AQD10" s="1340"/>
      <c r="AQE10" s="1340"/>
      <c r="AQF10" s="1340"/>
      <c r="AQG10" s="1340"/>
      <c r="AQH10" s="1340"/>
      <c r="AQI10" s="1340"/>
      <c r="AQJ10" s="1340"/>
      <c r="AQK10" s="1340"/>
      <c r="AQL10" s="1340"/>
      <c r="AQM10" s="1340"/>
      <c r="AQN10" s="1340"/>
      <c r="AQO10" s="1340"/>
      <c r="AQP10" s="1340"/>
      <c r="AQQ10" s="1340"/>
      <c r="AQR10" s="1340"/>
      <c r="AQS10" s="1340"/>
      <c r="AQT10" s="1340"/>
      <c r="AQU10" s="1340"/>
      <c r="AQV10" s="1340"/>
      <c r="AQW10" s="1340"/>
      <c r="AQX10" s="1340"/>
      <c r="AQY10" s="1340"/>
      <c r="AQZ10" s="1340"/>
      <c r="ARA10" s="1340"/>
      <c r="ARB10" s="1340"/>
      <c r="ARC10" s="1340"/>
      <c r="ARD10" s="1340"/>
      <c r="ARE10" s="1340"/>
      <c r="ARF10" s="1340"/>
      <c r="ARG10" s="1340"/>
      <c r="ARH10" s="1340"/>
      <c r="ARI10" s="1340"/>
      <c r="ARJ10" s="1340"/>
      <c r="ARK10" s="1340"/>
      <c r="ARL10" s="1340"/>
      <c r="ARM10" s="1340"/>
      <c r="ARN10" s="1340"/>
      <c r="ARO10" s="1340"/>
      <c r="ARP10" s="1340"/>
      <c r="ARQ10" s="1340"/>
      <c r="ARR10" s="1340"/>
      <c r="ARS10" s="1340"/>
      <c r="ART10" s="1340"/>
      <c r="ARU10" s="1340"/>
      <c r="ARV10" s="1340"/>
      <c r="ARW10" s="1340"/>
      <c r="ARX10" s="1340"/>
      <c r="ARY10" s="1340"/>
      <c r="ARZ10" s="1340"/>
      <c r="ASA10" s="1340"/>
      <c r="ASB10" s="1340"/>
      <c r="ASC10" s="1340"/>
      <c r="ASD10" s="1340"/>
      <c r="ASE10" s="1340"/>
      <c r="ASF10" s="1340"/>
      <c r="ASG10" s="1340"/>
      <c r="ASH10" s="1340"/>
      <c r="ASI10" s="1340"/>
      <c r="ASJ10" s="1340"/>
      <c r="ASK10" s="1340"/>
      <c r="ASL10" s="1340"/>
      <c r="ASM10" s="1340"/>
      <c r="ASN10" s="1340"/>
      <c r="ASO10" s="1340"/>
      <c r="ASP10" s="1340"/>
      <c r="ASQ10" s="1340"/>
      <c r="ASR10" s="1340"/>
      <c r="ASS10" s="1340"/>
      <c r="AST10" s="1340"/>
      <c r="ASU10" s="1340"/>
      <c r="ASV10" s="1340"/>
      <c r="ASW10" s="1340"/>
      <c r="ASX10" s="1340"/>
      <c r="ASY10" s="1340"/>
      <c r="ASZ10" s="1340"/>
      <c r="ATA10" s="1340"/>
      <c r="ATB10" s="1340"/>
      <c r="ATC10" s="1340"/>
      <c r="ATD10" s="1340"/>
      <c r="ATE10" s="1340"/>
      <c r="ATF10" s="1340"/>
      <c r="ATG10" s="1340"/>
      <c r="ATH10" s="1340"/>
      <c r="ATI10" s="1340"/>
      <c r="ATJ10" s="1340"/>
      <c r="ATK10" s="1340"/>
      <c r="ATL10" s="1340"/>
      <c r="ATM10" s="1340"/>
      <c r="ATN10" s="1340"/>
      <c r="ATO10" s="1340"/>
      <c r="ATP10" s="1340"/>
      <c r="ATQ10" s="1340"/>
      <c r="ATR10" s="1340"/>
      <c r="ATS10" s="1340"/>
      <c r="ATT10" s="1340"/>
      <c r="ATU10" s="1340"/>
      <c r="ATV10" s="1340"/>
      <c r="ATW10" s="1340"/>
      <c r="ATX10" s="1340"/>
      <c r="ATY10" s="1340"/>
      <c r="ATZ10" s="1340"/>
      <c r="AUA10" s="1340"/>
      <c r="AUB10" s="1340"/>
      <c r="AUC10" s="1340"/>
      <c r="AUD10" s="1340"/>
      <c r="AUE10" s="1340"/>
      <c r="AUF10" s="1340"/>
      <c r="AUG10" s="1340"/>
      <c r="AUH10" s="1340"/>
      <c r="AUI10" s="1340"/>
      <c r="AUJ10" s="1340"/>
      <c r="AUK10" s="1340"/>
      <c r="AUL10" s="1340"/>
      <c r="AUM10" s="1340"/>
      <c r="AUN10" s="1340"/>
      <c r="AUO10" s="1340"/>
      <c r="AUP10" s="1340"/>
      <c r="AUQ10" s="1340"/>
      <c r="AUR10" s="1340"/>
      <c r="AUS10" s="1340"/>
      <c r="AUT10" s="1340"/>
      <c r="AUU10" s="1340"/>
      <c r="AUV10" s="1340"/>
      <c r="AUW10" s="1340"/>
      <c r="AUX10" s="1340"/>
      <c r="AUY10" s="1340"/>
      <c r="AUZ10" s="1340"/>
      <c r="AVA10" s="1340"/>
      <c r="AVB10" s="1340"/>
      <c r="AVC10" s="1340"/>
      <c r="AVD10" s="1340"/>
      <c r="AVE10" s="1340"/>
      <c r="AVF10" s="1340"/>
      <c r="AVG10" s="1340"/>
      <c r="AVH10" s="1340"/>
      <c r="AVI10" s="1340"/>
      <c r="AVJ10" s="1340"/>
      <c r="AVK10" s="1340"/>
      <c r="AVL10" s="1340"/>
      <c r="AVM10" s="1340"/>
      <c r="AVN10" s="1340"/>
      <c r="AVO10" s="1340"/>
      <c r="AVP10" s="1340"/>
      <c r="AVQ10" s="1340"/>
      <c r="AVR10" s="1340"/>
      <c r="AVS10" s="1340"/>
      <c r="AVT10" s="1340"/>
      <c r="AVU10" s="1340"/>
      <c r="AVV10" s="1340"/>
      <c r="AVW10" s="1340"/>
      <c r="AVX10" s="1340"/>
      <c r="AVY10" s="1340"/>
      <c r="AVZ10" s="1340"/>
      <c r="AWA10" s="1340"/>
      <c r="AWB10" s="1340"/>
      <c r="AWC10" s="1340"/>
      <c r="AWD10" s="1340"/>
      <c r="AWE10" s="1340"/>
      <c r="AWF10" s="1340"/>
      <c r="AWG10" s="1340"/>
      <c r="AWH10" s="1340"/>
      <c r="AWI10" s="1340"/>
      <c r="AWJ10" s="1340"/>
      <c r="AWK10" s="1340"/>
      <c r="AWL10" s="1340"/>
      <c r="AWM10" s="1340"/>
      <c r="AWN10" s="1340"/>
      <c r="AWO10" s="1340"/>
      <c r="AWP10" s="1340"/>
      <c r="AWQ10" s="1340"/>
      <c r="AWR10" s="1340"/>
      <c r="AWS10" s="1340"/>
      <c r="AWT10" s="1340"/>
      <c r="AWU10" s="1340"/>
      <c r="AWV10" s="1340"/>
      <c r="AWW10" s="1340"/>
      <c r="AWX10" s="1340"/>
      <c r="AWY10" s="1340"/>
      <c r="AWZ10" s="1340"/>
      <c r="AXA10" s="1340"/>
      <c r="AXB10" s="1340"/>
      <c r="AXC10" s="1340"/>
      <c r="AXD10" s="1340"/>
      <c r="AXE10" s="1340"/>
      <c r="AXF10" s="1340"/>
      <c r="AXG10" s="1340"/>
      <c r="AXH10" s="1340"/>
      <c r="AXI10" s="1340"/>
      <c r="AXJ10" s="1340"/>
      <c r="AXK10" s="1340"/>
      <c r="AXL10" s="1340"/>
      <c r="AXM10" s="1340"/>
      <c r="AXN10" s="1340"/>
      <c r="AXO10" s="1340"/>
      <c r="AXP10" s="1340"/>
      <c r="AXQ10" s="1340"/>
      <c r="AXR10" s="1340"/>
      <c r="AXS10" s="1340"/>
      <c r="AXT10" s="1340"/>
      <c r="AXU10" s="1340"/>
      <c r="AXV10" s="1340"/>
      <c r="AXW10" s="1340"/>
      <c r="AXX10" s="1340"/>
      <c r="AXY10" s="1340"/>
      <c r="AXZ10" s="1340"/>
      <c r="AYA10" s="1340"/>
      <c r="AYB10" s="1340"/>
      <c r="AYC10" s="1340"/>
      <c r="AYD10" s="1340"/>
      <c r="AYE10" s="1340"/>
      <c r="AYF10" s="1340"/>
      <c r="AYG10" s="1340"/>
      <c r="AYH10" s="1340"/>
      <c r="AYI10" s="1340"/>
      <c r="AYJ10" s="1340"/>
      <c r="AYK10" s="1340"/>
      <c r="AYL10" s="1340"/>
      <c r="AYM10" s="1340"/>
      <c r="AYN10" s="1340"/>
      <c r="AYO10" s="1340"/>
      <c r="AYP10" s="1340"/>
      <c r="AYQ10" s="1340"/>
      <c r="AYR10" s="1340"/>
      <c r="AYS10" s="1340"/>
      <c r="AYT10" s="1340"/>
      <c r="AYU10" s="1340"/>
      <c r="AYV10" s="1340"/>
      <c r="AYW10" s="1340"/>
      <c r="AYX10" s="1340"/>
      <c r="AYY10" s="1340"/>
      <c r="AYZ10" s="1340"/>
      <c r="AZA10" s="1340"/>
      <c r="AZB10" s="1340"/>
      <c r="AZC10" s="1340"/>
      <c r="AZD10" s="1340"/>
      <c r="AZE10" s="1340"/>
      <c r="AZF10" s="1340"/>
      <c r="AZG10" s="1340"/>
      <c r="AZH10" s="1340"/>
      <c r="AZI10" s="1340"/>
      <c r="AZJ10" s="1340"/>
      <c r="AZK10" s="1340"/>
      <c r="AZL10" s="1340"/>
      <c r="AZM10" s="1340"/>
      <c r="AZN10" s="1340"/>
      <c r="AZO10" s="1340"/>
      <c r="AZP10" s="1340"/>
      <c r="AZQ10" s="1340"/>
      <c r="AZR10" s="1340"/>
      <c r="AZS10" s="1340"/>
      <c r="AZT10" s="1340"/>
      <c r="AZU10" s="1340"/>
      <c r="AZV10" s="1340"/>
      <c r="AZW10" s="1340"/>
      <c r="AZX10" s="1340"/>
      <c r="AZY10" s="1340"/>
      <c r="AZZ10" s="1340"/>
      <c r="BAA10" s="1340"/>
      <c r="BAB10" s="1340"/>
      <c r="BAC10" s="1340"/>
      <c r="BAD10" s="1340"/>
      <c r="BAE10" s="1340"/>
      <c r="BAF10" s="1340"/>
      <c r="BAG10" s="1340"/>
      <c r="BAH10" s="1340"/>
      <c r="BAI10" s="1340"/>
      <c r="BAJ10" s="1340"/>
      <c r="BAK10" s="1340"/>
      <c r="BAL10" s="1340"/>
      <c r="BAM10" s="1340"/>
      <c r="BAN10" s="1340"/>
      <c r="BAO10" s="1340"/>
      <c r="BAP10" s="1340"/>
      <c r="BAQ10" s="1340"/>
      <c r="BAR10" s="1340"/>
      <c r="BAS10" s="1340"/>
      <c r="BAT10" s="1340"/>
      <c r="BAU10" s="1340"/>
      <c r="BAV10" s="1340"/>
      <c r="BAW10" s="1340"/>
      <c r="BAX10" s="1340"/>
      <c r="BAY10" s="1340"/>
      <c r="BAZ10" s="1340"/>
      <c r="BBA10" s="1340"/>
      <c r="BBB10" s="1340"/>
      <c r="BBC10" s="1340"/>
      <c r="BBD10" s="1340"/>
      <c r="BBE10" s="1340"/>
      <c r="BBF10" s="1340"/>
      <c r="BBG10" s="1340"/>
      <c r="BBH10" s="1340"/>
      <c r="BBI10" s="1340"/>
      <c r="BBJ10" s="1340"/>
      <c r="BBK10" s="1340"/>
      <c r="BBL10" s="1340"/>
      <c r="BBM10" s="1340"/>
      <c r="BBN10" s="1340"/>
      <c r="BBO10" s="1340"/>
      <c r="BBP10" s="1340"/>
      <c r="BBQ10" s="1340"/>
      <c r="BBR10" s="1340"/>
      <c r="BBS10" s="1340"/>
      <c r="BBT10" s="1340"/>
      <c r="BBU10" s="1340"/>
      <c r="BBV10" s="1340"/>
      <c r="BBW10" s="1340"/>
      <c r="BBX10" s="1340"/>
      <c r="BBY10" s="1340"/>
      <c r="BBZ10" s="1340"/>
      <c r="BCA10" s="1340"/>
      <c r="BCB10" s="1340"/>
      <c r="BCC10" s="1340"/>
      <c r="BCD10" s="1340"/>
      <c r="BCE10" s="1340"/>
      <c r="BCF10" s="1340"/>
      <c r="BCG10" s="1340"/>
      <c r="BCH10" s="1340"/>
      <c r="BCI10" s="1340"/>
      <c r="BCJ10" s="1340"/>
      <c r="BCK10" s="1340"/>
      <c r="BCL10" s="1340"/>
      <c r="BCM10" s="1340"/>
      <c r="BCN10" s="1340"/>
      <c r="BCO10" s="1340"/>
      <c r="BCP10" s="1340"/>
      <c r="BCQ10" s="1340"/>
      <c r="BCR10" s="1340"/>
      <c r="BCS10" s="1340"/>
      <c r="BCT10" s="1340"/>
      <c r="BCU10" s="1340"/>
      <c r="BCV10" s="1340"/>
      <c r="BCW10" s="1340"/>
      <c r="BCX10" s="1340"/>
      <c r="BCY10" s="1340"/>
      <c r="BCZ10" s="1340"/>
      <c r="BDA10" s="1340"/>
      <c r="BDB10" s="1340"/>
      <c r="BDC10" s="1340"/>
      <c r="BDD10" s="1340"/>
      <c r="BDE10" s="1340"/>
      <c r="BDF10" s="1340"/>
      <c r="BDG10" s="1340"/>
      <c r="BDH10" s="1340"/>
      <c r="BDI10" s="1340"/>
      <c r="BDJ10" s="1340"/>
      <c r="BDK10" s="1340"/>
      <c r="BDL10" s="1340"/>
      <c r="BDM10" s="1340"/>
      <c r="BDN10" s="1340"/>
      <c r="BDO10" s="1340"/>
      <c r="BDP10" s="1340"/>
      <c r="BDQ10" s="1340"/>
      <c r="BDR10" s="1340"/>
      <c r="BDS10" s="1340"/>
      <c r="BDT10" s="1340"/>
      <c r="BDU10" s="1340"/>
      <c r="BDV10" s="1340"/>
      <c r="BDW10" s="1340"/>
      <c r="BDX10" s="1340"/>
      <c r="BDY10" s="1340"/>
      <c r="BDZ10" s="1340"/>
      <c r="BEA10" s="1340"/>
      <c r="BEB10" s="1340"/>
      <c r="BEC10" s="1340"/>
      <c r="BED10" s="1340"/>
      <c r="BEE10" s="1340"/>
      <c r="BEF10" s="1340"/>
      <c r="BEG10" s="1340"/>
      <c r="BEH10" s="1340"/>
      <c r="BEI10" s="1340"/>
      <c r="BEJ10" s="1340"/>
      <c r="BEK10" s="1340"/>
      <c r="BEL10" s="1340"/>
      <c r="BEM10" s="1340"/>
      <c r="BEN10" s="1340"/>
      <c r="BEO10" s="1340"/>
      <c r="BEP10" s="1340"/>
      <c r="BEQ10" s="1340"/>
      <c r="BER10" s="1340"/>
      <c r="BES10" s="1340"/>
      <c r="BET10" s="1340"/>
      <c r="BEU10" s="1340"/>
      <c r="BEV10" s="1340"/>
      <c r="BEW10" s="1340"/>
      <c r="BEX10" s="1340"/>
      <c r="BEY10" s="1340"/>
      <c r="BEZ10" s="1340"/>
      <c r="BFA10" s="1340"/>
      <c r="BFB10" s="1340"/>
      <c r="BFC10" s="1340"/>
      <c r="BFD10" s="1340"/>
      <c r="BFE10" s="1340"/>
      <c r="BFF10" s="1340"/>
      <c r="BFG10" s="1340"/>
      <c r="BFH10" s="1340"/>
      <c r="BFI10" s="1340"/>
      <c r="BFJ10" s="1340"/>
      <c r="BFK10" s="1340"/>
      <c r="BFL10" s="1340"/>
      <c r="BFM10" s="1340"/>
      <c r="BFN10" s="1340"/>
      <c r="BFO10" s="1340"/>
      <c r="BFP10" s="1340"/>
      <c r="BFQ10" s="1340"/>
      <c r="BFR10" s="1340"/>
      <c r="BFS10" s="1340"/>
      <c r="BFT10" s="1340"/>
      <c r="BFU10" s="1340"/>
      <c r="BFV10" s="1340"/>
      <c r="BFW10" s="1340"/>
      <c r="BFX10" s="1340"/>
      <c r="BFY10" s="1340"/>
      <c r="BFZ10" s="1340"/>
      <c r="BGA10" s="1340"/>
      <c r="BGB10" s="1340"/>
      <c r="BGC10" s="1340"/>
      <c r="BGD10" s="1340"/>
      <c r="BGE10" s="1340"/>
      <c r="BGF10" s="1340"/>
      <c r="BGG10" s="1340"/>
      <c r="BGH10" s="1340"/>
      <c r="BGI10" s="1340"/>
      <c r="BGJ10" s="1340"/>
      <c r="BGK10" s="1340"/>
      <c r="BGL10" s="1340"/>
      <c r="BGM10" s="1340"/>
      <c r="BGN10" s="1340"/>
      <c r="BGO10" s="1340"/>
      <c r="BGP10" s="1340"/>
      <c r="BGQ10" s="1340"/>
      <c r="BGR10" s="1340"/>
      <c r="BGS10" s="1340"/>
      <c r="BGT10" s="1340"/>
      <c r="BGU10" s="1340"/>
      <c r="BGV10" s="1340"/>
      <c r="BGW10" s="1340"/>
      <c r="BGX10" s="1340"/>
      <c r="BGY10" s="1340"/>
      <c r="BGZ10" s="1340"/>
      <c r="BHA10" s="1340"/>
      <c r="BHB10" s="1340"/>
      <c r="BHC10" s="1340"/>
      <c r="BHD10" s="1340"/>
      <c r="BHE10" s="1340"/>
      <c r="BHF10" s="1340"/>
      <c r="BHG10" s="1340"/>
      <c r="BHH10" s="1340"/>
      <c r="BHI10" s="1340"/>
      <c r="BHJ10" s="1340"/>
      <c r="BHK10" s="1340"/>
      <c r="BHL10" s="1340"/>
      <c r="BHM10" s="1340"/>
      <c r="BHN10" s="1340"/>
      <c r="BHO10" s="1340"/>
      <c r="BHP10" s="1340"/>
      <c r="BHQ10" s="1340"/>
      <c r="BHR10" s="1340"/>
      <c r="BHS10" s="1340"/>
      <c r="BHT10" s="1340"/>
      <c r="BHU10" s="1340"/>
      <c r="BHV10" s="1340"/>
      <c r="BHW10" s="1340"/>
      <c r="BHX10" s="1340"/>
      <c r="BHY10" s="1340"/>
      <c r="BHZ10" s="1340"/>
      <c r="BIA10" s="1340"/>
      <c r="BIB10" s="1340"/>
      <c r="BIC10" s="1340"/>
      <c r="BID10" s="1340"/>
      <c r="BIE10" s="1340"/>
      <c r="BIF10" s="1340"/>
      <c r="BIG10" s="1340"/>
      <c r="BIH10" s="1340"/>
      <c r="BII10" s="1340"/>
      <c r="BIJ10" s="1340"/>
      <c r="BIK10" s="1340"/>
      <c r="BIL10" s="1340"/>
      <c r="BIM10" s="1340"/>
      <c r="BIN10" s="1340"/>
      <c r="BIO10" s="1340"/>
      <c r="BIP10" s="1340"/>
      <c r="BIQ10" s="1340"/>
      <c r="BIR10" s="1340"/>
      <c r="BIS10" s="1340"/>
      <c r="BIT10" s="1340"/>
      <c r="BIU10" s="1340"/>
      <c r="BIV10" s="1340"/>
      <c r="BIW10" s="1340"/>
      <c r="BIX10" s="1340"/>
      <c r="BIY10" s="1340"/>
      <c r="BIZ10" s="1340"/>
      <c r="BJA10" s="1340"/>
      <c r="BJB10" s="1340"/>
      <c r="BJC10" s="1340"/>
      <c r="BJD10" s="1340"/>
      <c r="BJE10" s="1340"/>
      <c r="BJF10" s="1340"/>
      <c r="BJG10" s="1340"/>
      <c r="BJH10" s="1340"/>
      <c r="BJI10" s="1340"/>
      <c r="BJJ10" s="1340"/>
      <c r="BJK10" s="1340"/>
      <c r="BJL10" s="1340"/>
      <c r="BJM10" s="1340"/>
      <c r="BJN10" s="1340"/>
      <c r="BJO10" s="1340"/>
      <c r="BJP10" s="1340"/>
      <c r="BJQ10" s="1340"/>
      <c r="BJR10" s="1340"/>
      <c r="BJS10" s="1340"/>
      <c r="BJT10" s="1340"/>
      <c r="BJU10" s="1340"/>
      <c r="BJV10" s="1340"/>
      <c r="BJW10" s="1340"/>
      <c r="BJX10" s="1340"/>
      <c r="BJY10" s="1340"/>
      <c r="BJZ10" s="1340"/>
      <c r="BKA10" s="1340"/>
      <c r="BKB10" s="1340"/>
      <c r="BKC10" s="1340"/>
      <c r="BKD10" s="1340"/>
      <c r="BKE10" s="1340"/>
      <c r="BKF10" s="1340"/>
      <c r="BKG10" s="1340"/>
      <c r="BKH10" s="1340"/>
      <c r="BKI10" s="1340"/>
      <c r="BKJ10" s="1340"/>
      <c r="BKK10" s="1340"/>
      <c r="BKL10" s="1340"/>
      <c r="BKM10" s="1340"/>
      <c r="BKN10" s="1340"/>
      <c r="BKO10" s="1340"/>
      <c r="BKP10" s="1340"/>
      <c r="BKQ10" s="1340"/>
      <c r="BKR10" s="1340"/>
      <c r="BKS10" s="1340"/>
      <c r="BKT10" s="1340"/>
      <c r="BKU10" s="1340"/>
      <c r="BKV10" s="1340"/>
      <c r="BKW10" s="1340"/>
      <c r="BKX10" s="1340"/>
      <c r="BKY10" s="1340"/>
      <c r="BKZ10" s="1340"/>
      <c r="BLA10" s="1340"/>
      <c r="BLB10" s="1340"/>
      <c r="BLC10" s="1340"/>
      <c r="BLD10" s="1340"/>
      <c r="BLE10" s="1340"/>
      <c r="BLF10" s="1340"/>
      <c r="BLG10" s="1340"/>
      <c r="BLH10" s="1340"/>
      <c r="BLI10" s="1340"/>
      <c r="BLJ10" s="1340"/>
      <c r="BLK10" s="1340"/>
      <c r="BLL10" s="1340"/>
      <c r="BLM10" s="1340"/>
      <c r="BLN10" s="1340"/>
      <c r="BLO10" s="1340"/>
      <c r="BLP10" s="1340"/>
      <c r="BLQ10" s="1340"/>
      <c r="BLR10" s="1340"/>
      <c r="BLS10" s="1340"/>
      <c r="BLT10" s="1340"/>
      <c r="BLU10" s="1340"/>
      <c r="BLV10" s="1340"/>
      <c r="BLW10" s="1340"/>
      <c r="BLX10" s="1340"/>
      <c r="BLY10" s="1340"/>
      <c r="BLZ10" s="1340"/>
      <c r="BMA10" s="1340"/>
      <c r="BMB10" s="1340"/>
      <c r="BMC10" s="1340"/>
      <c r="BMD10" s="1340"/>
      <c r="BME10" s="1340"/>
      <c r="BMF10" s="1340"/>
      <c r="BMG10" s="1340"/>
      <c r="BMH10" s="1340"/>
      <c r="BMI10" s="1340"/>
      <c r="BMJ10" s="1340"/>
      <c r="BMK10" s="1340"/>
      <c r="BML10" s="1340"/>
      <c r="BMM10" s="1340"/>
      <c r="BMN10" s="1340"/>
      <c r="BMO10" s="1340"/>
      <c r="BMP10" s="1340"/>
      <c r="BMQ10" s="1340"/>
      <c r="BMR10" s="1340"/>
      <c r="BMS10" s="1340"/>
      <c r="BMT10" s="1340"/>
      <c r="BMU10" s="1340"/>
      <c r="BMV10" s="1340"/>
      <c r="BMW10" s="1340"/>
      <c r="BMX10" s="1340"/>
      <c r="BMY10" s="1340"/>
      <c r="BMZ10" s="1340"/>
      <c r="BNA10" s="1340"/>
      <c r="BNB10" s="1340"/>
      <c r="BNC10" s="1340"/>
      <c r="BND10" s="1340"/>
      <c r="BNE10" s="1340"/>
      <c r="BNF10" s="1340"/>
      <c r="BNG10" s="1340"/>
      <c r="BNH10" s="1340"/>
      <c r="BNI10" s="1340"/>
      <c r="BNJ10" s="1340"/>
      <c r="BNK10" s="1340"/>
      <c r="BNL10" s="1340"/>
      <c r="BNM10" s="1340"/>
      <c r="BNN10" s="1340"/>
      <c r="BNO10" s="1340"/>
      <c r="BNP10" s="1340"/>
      <c r="BNQ10" s="1340"/>
      <c r="BNR10" s="1340"/>
      <c r="BNS10" s="1340"/>
      <c r="BNT10" s="1340"/>
      <c r="BNU10" s="1340"/>
      <c r="BNV10" s="1340"/>
      <c r="BNW10" s="1340"/>
      <c r="BNX10" s="1340"/>
      <c r="BNY10" s="1340"/>
      <c r="BNZ10" s="1340"/>
      <c r="BOA10" s="1340"/>
      <c r="BOB10" s="1340"/>
      <c r="BOC10" s="1340"/>
      <c r="BOD10" s="1340"/>
      <c r="BOE10" s="1340"/>
      <c r="BOF10" s="1340"/>
      <c r="BOG10" s="1340"/>
      <c r="BOH10" s="1340"/>
      <c r="BOI10" s="1340"/>
      <c r="BOJ10" s="1340"/>
      <c r="BOK10" s="1340"/>
      <c r="BOL10" s="1340"/>
      <c r="BOM10" s="1340"/>
      <c r="BON10" s="1340"/>
      <c r="BOO10" s="1340"/>
      <c r="BOP10" s="1340"/>
      <c r="BOQ10" s="1340"/>
      <c r="BOR10" s="1340"/>
      <c r="BOS10" s="1340"/>
      <c r="BOT10" s="1340"/>
      <c r="BOU10" s="1340"/>
      <c r="BOV10" s="1340"/>
      <c r="BOW10" s="1340"/>
      <c r="BOX10" s="1340"/>
      <c r="BOY10" s="1340"/>
      <c r="BOZ10" s="1340"/>
      <c r="BPA10" s="1340"/>
      <c r="BPB10" s="1340"/>
      <c r="BPC10" s="1340"/>
      <c r="BPD10" s="1340"/>
      <c r="BPE10" s="1340"/>
      <c r="BPF10" s="1340"/>
      <c r="BPG10" s="1340"/>
      <c r="BPH10" s="1340"/>
      <c r="BPI10" s="1340"/>
      <c r="BPJ10" s="1340"/>
      <c r="BPK10" s="1340"/>
      <c r="BPL10" s="1340"/>
      <c r="BPM10" s="1340"/>
      <c r="BPN10" s="1340"/>
      <c r="BPO10" s="1340"/>
      <c r="BPP10" s="1340"/>
      <c r="BPQ10" s="1340"/>
      <c r="BPR10" s="1340"/>
      <c r="BPS10" s="1340"/>
      <c r="BPT10" s="1340"/>
      <c r="BPU10" s="1340"/>
      <c r="BPV10" s="1340"/>
      <c r="BPW10" s="1340"/>
      <c r="BPX10" s="1340"/>
      <c r="BPY10" s="1340"/>
      <c r="BPZ10" s="1340"/>
      <c r="BQA10" s="1340"/>
      <c r="BQB10" s="1340"/>
      <c r="BQC10" s="1340"/>
      <c r="BQD10" s="1340"/>
      <c r="BQE10" s="1340"/>
      <c r="BQF10" s="1340"/>
      <c r="BQG10" s="1340"/>
      <c r="BQH10" s="1340"/>
      <c r="BQI10" s="1340"/>
      <c r="BQJ10" s="1340"/>
      <c r="BQK10" s="1340"/>
      <c r="BQL10" s="1340"/>
      <c r="BQM10" s="1340"/>
      <c r="BQN10" s="1340"/>
      <c r="BQO10" s="1340"/>
      <c r="BQP10" s="1340"/>
      <c r="BQQ10" s="1340"/>
      <c r="BQR10" s="1340"/>
      <c r="BQS10" s="1340"/>
      <c r="BQT10" s="1340"/>
      <c r="BQU10" s="1340"/>
      <c r="BQV10" s="1340"/>
      <c r="BQW10" s="1340"/>
      <c r="BQX10" s="1340"/>
      <c r="BQY10" s="1340"/>
      <c r="BQZ10" s="1340"/>
      <c r="BRA10" s="1340"/>
      <c r="BRB10" s="1340"/>
      <c r="BRC10" s="1340"/>
      <c r="BRD10" s="1340"/>
      <c r="BRE10" s="1340"/>
      <c r="BRF10" s="1340"/>
      <c r="BRG10" s="1340"/>
      <c r="BRH10" s="1340"/>
      <c r="BRI10" s="1340"/>
      <c r="BRJ10" s="1340"/>
      <c r="BRK10" s="1340"/>
      <c r="BRL10" s="1340"/>
      <c r="BRM10" s="1340"/>
      <c r="BRN10" s="1340"/>
      <c r="BRO10" s="1340"/>
      <c r="BRP10" s="1340"/>
      <c r="BRQ10" s="1340"/>
      <c r="BRR10" s="1340"/>
      <c r="BRS10" s="1340"/>
      <c r="BRT10" s="1340"/>
      <c r="BRU10" s="1340"/>
      <c r="BRV10" s="1340"/>
      <c r="BRW10" s="1340"/>
      <c r="BRX10" s="1340"/>
      <c r="BRY10" s="1340"/>
      <c r="BRZ10" s="1340"/>
      <c r="BSA10" s="1340"/>
      <c r="BSB10" s="1340"/>
      <c r="BSC10" s="1340"/>
      <c r="BSD10" s="1340"/>
      <c r="BSE10" s="1340"/>
      <c r="BSF10" s="1340"/>
      <c r="BSG10" s="1340"/>
      <c r="BSH10" s="1340"/>
      <c r="BSI10" s="1340"/>
      <c r="BSJ10" s="1340"/>
      <c r="BSK10" s="1340"/>
      <c r="BSL10" s="1340"/>
      <c r="BSM10" s="1340"/>
      <c r="BSN10" s="1340"/>
      <c r="BSO10" s="1340"/>
      <c r="BSP10" s="1340"/>
      <c r="BSQ10" s="1340"/>
      <c r="BSR10" s="1340"/>
      <c r="BSS10" s="1340"/>
      <c r="BST10" s="1340"/>
      <c r="BSU10" s="1340"/>
      <c r="BSV10" s="1340"/>
      <c r="BSW10" s="1340"/>
      <c r="BSX10" s="1340"/>
      <c r="BSY10" s="1340"/>
      <c r="BSZ10" s="1340"/>
      <c r="BTA10" s="1340"/>
      <c r="BTB10" s="1340"/>
      <c r="BTC10" s="1340"/>
      <c r="BTD10" s="1340"/>
      <c r="BTE10" s="1340"/>
      <c r="BTF10" s="1340"/>
      <c r="BTG10" s="1340"/>
      <c r="BTH10" s="1340"/>
      <c r="BTI10" s="1340"/>
      <c r="BTJ10" s="1340"/>
      <c r="BTK10" s="1340"/>
      <c r="BTL10" s="1340"/>
      <c r="BTM10" s="1340"/>
      <c r="BTN10" s="1340"/>
      <c r="BTO10" s="1340"/>
      <c r="BTP10" s="1340"/>
      <c r="BTQ10" s="1340"/>
      <c r="BTR10" s="1340"/>
      <c r="BTS10" s="1340"/>
      <c r="BTT10" s="1340"/>
      <c r="BTU10" s="1340"/>
      <c r="BTV10" s="1340"/>
      <c r="BTW10" s="1340"/>
      <c r="BTX10" s="1340"/>
      <c r="BTY10" s="1340"/>
      <c r="BTZ10" s="1340"/>
      <c r="BUA10" s="1340"/>
      <c r="BUB10" s="1340"/>
      <c r="BUC10" s="1340"/>
      <c r="BUD10" s="1340"/>
      <c r="BUE10" s="1340"/>
      <c r="BUF10" s="1340"/>
      <c r="BUG10" s="1340"/>
      <c r="BUH10" s="1340"/>
      <c r="BUI10" s="1340"/>
      <c r="BUJ10" s="1340"/>
      <c r="BUK10" s="1340"/>
      <c r="BUL10" s="1340"/>
      <c r="BUM10" s="1340"/>
      <c r="BUN10" s="1340"/>
      <c r="BUO10" s="1340"/>
      <c r="BUP10" s="1340"/>
      <c r="BUQ10" s="1340"/>
      <c r="BUR10" s="1340"/>
      <c r="BUS10" s="1340"/>
      <c r="BUT10" s="1340"/>
      <c r="BUU10" s="1340"/>
      <c r="BUV10" s="1340"/>
      <c r="BUW10" s="1340"/>
      <c r="BUX10" s="1340"/>
      <c r="BUY10" s="1340"/>
      <c r="BUZ10" s="1340"/>
      <c r="BVA10" s="1340"/>
      <c r="BVB10" s="1340"/>
      <c r="BVC10" s="1340"/>
      <c r="BVD10" s="1340"/>
      <c r="BVE10" s="1340"/>
      <c r="BVF10" s="1340"/>
      <c r="BVG10" s="1340"/>
      <c r="BVH10" s="1340"/>
      <c r="BVI10" s="1340"/>
      <c r="BVJ10" s="1340"/>
      <c r="BVK10" s="1340"/>
      <c r="BVL10" s="1340"/>
      <c r="BVM10" s="1340"/>
      <c r="BVN10" s="1340"/>
      <c r="BVO10" s="1340"/>
      <c r="BVP10" s="1340"/>
      <c r="BVQ10" s="1340"/>
      <c r="BVR10" s="1340"/>
      <c r="BVS10" s="1340"/>
      <c r="BVT10" s="1340"/>
      <c r="BVU10" s="1340"/>
      <c r="BVV10" s="1340"/>
      <c r="BVW10" s="1340"/>
      <c r="BVX10" s="1340"/>
      <c r="BVY10" s="1340"/>
      <c r="BVZ10" s="1340"/>
      <c r="BWA10" s="1340"/>
      <c r="BWB10" s="1340"/>
      <c r="BWC10" s="1340"/>
      <c r="BWD10" s="1340"/>
      <c r="BWE10" s="1340"/>
      <c r="BWF10" s="1340"/>
      <c r="BWG10" s="1340"/>
      <c r="BWH10" s="1340"/>
      <c r="BWI10" s="1340"/>
      <c r="BWJ10" s="1340"/>
      <c r="BWK10" s="1340"/>
      <c r="BWL10" s="1340"/>
      <c r="BWM10" s="1340"/>
      <c r="BWN10" s="1340"/>
      <c r="BWO10" s="1340"/>
      <c r="BWP10" s="1340"/>
      <c r="BWQ10" s="1340"/>
      <c r="BWR10" s="1340"/>
      <c r="BWS10" s="1340"/>
      <c r="BWT10" s="1340"/>
      <c r="BWU10" s="1340"/>
      <c r="BWV10" s="1340"/>
      <c r="BWW10" s="1340"/>
      <c r="BWX10" s="1340"/>
      <c r="BWY10" s="1340"/>
      <c r="BWZ10" s="1340"/>
      <c r="BXA10" s="1340"/>
      <c r="BXB10" s="1340"/>
      <c r="BXC10" s="1340"/>
      <c r="BXD10" s="1340"/>
      <c r="BXE10" s="1340"/>
      <c r="BXF10" s="1340"/>
      <c r="BXG10" s="1340"/>
      <c r="BXH10" s="1340"/>
      <c r="BXI10" s="1340"/>
      <c r="BXJ10" s="1340"/>
      <c r="BXK10" s="1340"/>
      <c r="BXL10" s="1340"/>
      <c r="BXM10" s="1340"/>
      <c r="BXN10" s="1340"/>
      <c r="BXO10" s="1340"/>
      <c r="BXP10" s="1340"/>
      <c r="BXQ10" s="1340"/>
      <c r="BXR10" s="1340"/>
      <c r="BXS10" s="1340"/>
      <c r="BXT10" s="1340"/>
      <c r="BXU10" s="1340"/>
      <c r="BXV10" s="1340"/>
      <c r="BXW10" s="1340"/>
      <c r="BXX10" s="1340"/>
      <c r="BXY10" s="1340"/>
      <c r="BXZ10" s="1340"/>
      <c r="BYA10" s="1340"/>
      <c r="BYB10" s="1340"/>
      <c r="BYC10" s="1340"/>
      <c r="BYD10" s="1340"/>
      <c r="BYE10" s="1340"/>
      <c r="BYF10" s="1340"/>
      <c r="BYG10" s="1340"/>
      <c r="BYH10" s="1340"/>
      <c r="BYI10" s="1340"/>
      <c r="BYJ10" s="1340"/>
      <c r="BYK10" s="1340"/>
      <c r="BYL10" s="1340"/>
      <c r="BYM10" s="1340"/>
      <c r="BYN10" s="1340"/>
      <c r="BYO10" s="1340"/>
      <c r="BYP10" s="1340"/>
      <c r="BYQ10" s="1340"/>
      <c r="BYR10" s="1340"/>
      <c r="BYS10" s="1340"/>
      <c r="BYT10" s="1340"/>
      <c r="BYU10" s="1340"/>
      <c r="BYV10" s="1340"/>
      <c r="BYW10" s="1340"/>
      <c r="BYX10" s="1340"/>
      <c r="BYY10" s="1340"/>
      <c r="BYZ10" s="1340"/>
      <c r="BZA10" s="1340"/>
      <c r="BZB10" s="1340"/>
      <c r="BZC10" s="1340"/>
      <c r="BZD10" s="1340"/>
      <c r="BZE10" s="1340"/>
      <c r="BZF10" s="1340"/>
      <c r="BZG10" s="1340"/>
      <c r="BZH10" s="1340"/>
      <c r="BZI10" s="1340"/>
      <c r="BZJ10" s="1340"/>
      <c r="BZK10" s="1340"/>
      <c r="BZL10" s="1340"/>
      <c r="BZM10" s="1340"/>
      <c r="BZN10" s="1340"/>
      <c r="BZO10" s="1340"/>
      <c r="BZP10" s="1340"/>
      <c r="BZQ10" s="1340"/>
      <c r="BZR10" s="1340"/>
      <c r="BZS10" s="1340"/>
      <c r="BZT10" s="1340"/>
      <c r="BZU10" s="1340"/>
      <c r="BZV10" s="1340"/>
      <c r="BZW10" s="1340"/>
      <c r="BZX10" s="1340"/>
      <c r="BZY10" s="1340"/>
      <c r="BZZ10" s="1340"/>
      <c r="CAA10" s="1340"/>
      <c r="CAB10" s="1340"/>
      <c r="CAC10" s="1340"/>
      <c r="CAD10" s="1340"/>
      <c r="CAE10" s="1340"/>
      <c r="CAF10" s="1340"/>
      <c r="CAG10" s="1340"/>
      <c r="CAH10" s="1340"/>
      <c r="CAI10" s="1340"/>
      <c r="CAJ10" s="1340"/>
      <c r="CAK10" s="1340"/>
      <c r="CAL10" s="1340"/>
      <c r="CAM10" s="1340"/>
      <c r="CAN10" s="1340"/>
      <c r="CAO10" s="1340"/>
      <c r="CAP10" s="1340"/>
      <c r="CAQ10" s="1340"/>
      <c r="CAR10" s="1340"/>
      <c r="CAS10" s="1340"/>
      <c r="CAT10" s="1340"/>
      <c r="CAU10" s="1340"/>
      <c r="CAV10" s="1340"/>
      <c r="CAW10" s="1340"/>
      <c r="CAX10" s="1340"/>
      <c r="CAY10" s="1340"/>
      <c r="CAZ10" s="1340"/>
      <c r="CBA10" s="1340"/>
      <c r="CBB10" s="1340"/>
      <c r="CBC10" s="1340"/>
      <c r="CBD10" s="1340"/>
      <c r="CBE10" s="1340"/>
      <c r="CBF10" s="1340"/>
      <c r="CBG10" s="1340"/>
      <c r="CBH10" s="1340"/>
      <c r="CBI10" s="1340"/>
      <c r="CBJ10" s="1340"/>
      <c r="CBK10" s="1340"/>
      <c r="CBL10" s="1340"/>
      <c r="CBM10" s="1340"/>
      <c r="CBN10" s="1340"/>
      <c r="CBO10" s="1340"/>
      <c r="CBP10" s="1340"/>
      <c r="CBQ10" s="1340"/>
      <c r="CBR10" s="1340"/>
      <c r="CBS10" s="1340"/>
      <c r="CBT10" s="1340"/>
      <c r="CBU10" s="1340"/>
      <c r="CBV10" s="1340"/>
      <c r="CBW10" s="1340"/>
      <c r="CBX10" s="1340"/>
      <c r="CBY10" s="1340"/>
      <c r="CBZ10" s="1340"/>
      <c r="CCA10" s="1340"/>
      <c r="CCB10" s="1340"/>
      <c r="CCC10" s="1340"/>
      <c r="CCD10" s="1340"/>
      <c r="CCE10" s="1340"/>
      <c r="CCF10" s="1340"/>
      <c r="CCG10" s="1340"/>
      <c r="CCH10" s="1340"/>
      <c r="CCI10" s="1340"/>
      <c r="CCJ10" s="1340"/>
      <c r="CCK10" s="1340"/>
      <c r="CCL10" s="1340"/>
      <c r="CCM10" s="1340"/>
      <c r="CCN10" s="1340"/>
      <c r="CCO10" s="1340"/>
      <c r="CCP10" s="1340"/>
      <c r="CCQ10" s="1340"/>
      <c r="CCR10" s="1340"/>
      <c r="CCS10" s="1340"/>
      <c r="CCT10" s="1340"/>
      <c r="CCU10" s="1340"/>
      <c r="CCV10" s="1340"/>
      <c r="CCW10" s="1340"/>
      <c r="CCX10" s="1340"/>
      <c r="CCY10" s="1340"/>
      <c r="CCZ10" s="1340"/>
      <c r="CDA10" s="1340"/>
      <c r="CDB10" s="1340"/>
      <c r="CDC10" s="1340"/>
      <c r="CDD10" s="1340"/>
      <c r="CDE10" s="1340"/>
      <c r="CDF10" s="1340"/>
      <c r="CDG10" s="1340"/>
      <c r="CDH10" s="1340"/>
      <c r="CDI10" s="1340"/>
      <c r="CDJ10" s="1340"/>
      <c r="CDK10" s="1340"/>
      <c r="CDL10" s="1340"/>
      <c r="CDM10" s="1340"/>
      <c r="CDN10" s="1340"/>
      <c r="CDO10" s="1340"/>
      <c r="CDP10" s="1340"/>
      <c r="CDQ10" s="1340"/>
      <c r="CDR10" s="1340"/>
      <c r="CDS10" s="1340"/>
      <c r="CDT10" s="1340"/>
      <c r="CDU10" s="1340"/>
      <c r="CDV10" s="1340"/>
      <c r="CDW10" s="1340"/>
      <c r="CDX10" s="1340"/>
      <c r="CDY10" s="1340"/>
      <c r="CDZ10" s="1340"/>
      <c r="CEA10" s="1340"/>
      <c r="CEB10" s="1340"/>
      <c r="CEC10" s="1340"/>
      <c r="CED10" s="1340"/>
      <c r="CEE10" s="1340"/>
      <c r="CEF10" s="1340"/>
      <c r="CEG10" s="1340"/>
      <c r="CEH10" s="1340"/>
      <c r="CEI10" s="1340"/>
      <c r="CEJ10" s="1340"/>
      <c r="CEK10" s="1340"/>
      <c r="CEL10" s="1340"/>
      <c r="CEM10" s="1340"/>
      <c r="CEN10" s="1340"/>
      <c r="CEO10" s="1340"/>
      <c r="CEP10" s="1340"/>
      <c r="CEQ10" s="1340"/>
      <c r="CER10" s="1340"/>
      <c r="CES10" s="1340"/>
      <c r="CET10" s="1340"/>
      <c r="CEU10" s="1340"/>
      <c r="CEV10" s="1340"/>
      <c r="CEW10" s="1340"/>
      <c r="CEX10" s="1340"/>
      <c r="CEY10" s="1340"/>
      <c r="CEZ10" s="1340"/>
      <c r="CFA10" s="1340"/>
      <c r="CFB10" s="1340"/>
      <c r="CFC10" s="1340"/>
      <c r="CFD10" s="1340"/>
      <c r="CFE10" s="1340"/>
      <c r="CFF10" s="1340"/>
      <c r="CFG10" s="1340"/>
      <c r="CFH10" s="1340"/>
      <c r="CFI10" s="1340"/>
      <c r="CFJ10" s="1340"/>
      <c r="CFK10" s="1340"/>
      <c r="CFL10" s="1340"/>
      <c r="CFM10" s="1340"/>
      <c r="CFN10" s="1340"/>
      <c r="CFO10" s="1340"/>
      <c r="CFP10" s="1340"/>
      <c r="CFQ10" s="1340"/>
      <c r="CFR10" s="1340"/>
      <c r="CFS10" s="1340"/>
      <c r="CFT10" s="1340"/>
      <c r="CFU10" s="1340"/>
      <c r="CFV10" s="1340"/>
      <c r="CFW10" s="1340"/>
      <c r="CFX10" s="1340"/>
      <c r="CFY10" s="1340"/>
      <c r="CFZ10" s="1340"/>
      <c r="CGA10" s="1340"/>
      <c r="CGB10" s="1340"/>
      <c r="CGC10" s="1340"/>
      <c r="CGD10" s="1340"/>
      <c r="CGE10" s="1340"/>
      <c r="CGF10" s="1340"/>
      <c r="CGG10" s="1340"/>
      <c r="CGH10" s="1340"/>
      <c r="CGI10" s="1340"/>
      <c r="CGJ10" s="1340"/>
      <c r="CGK10" s="1340"/>
      <c r="CGL10" s="1340"/>
      <c r="CGM10" s="1340"/>
      <c r="CGN10" s="1340"/>
      <c r="CGO10" s="1340"/>
      <c r="CGP10" s="1340"/>
      <c r="CGQ10" s="1340"/>
      <c r="CGR10" s="1340"/>
      <c r="CGS10" s="1340"/>
      <c r="CGT10" s="1340"/>
      <c r="CGU10" s="1340"/>
      <c r="CGV10" s="1340"/>
      <c r="CGW10" s="1340"/>
      <c r="CGX10" s="1340"/>
      <c r="CGY10" s="1340"/>
      <c r="CGZ10" s="1340"/>
      <c r="CHA10" s="1340"/>
      <c r="CHB10" s="1340"/>
      <c r="CHC10" s="1340"/>
      <c r="CHD10" s="1340"/>
      <c r="CHE10" s="1340"/>
      <c r="CHF10" s="1340"/>
      <c r="CHG10" s="1340"/>
      <c r="CHH10" s="1340"/>
      <c r="CHI10" s="1340"/>
      <c r="CHJ10" s="1340"/>
      <c r="CHK10" s="1340"/>
      <c r="CHL10" s="1340"/>
      <c r="CHM10" s="1340"/>
      <c r="CHN10" s="1340"/>
      <c r="CHO10" s="1340"/>
      <c r="CHP10" s="1340"/>
      <c r="CHQ10" s="1340"/>
      <c r="CHR10" s="1340"/>
      <c r="CHS10" s="1340"/>
      <c r="CHT10" s="1340"/>
      <c r="CHU10" s="1340"/>
      <c r="CHV10" s="1340"/>
      <c r="CHW10" s="1340"/>
      <c r="CHX10" s="1340"/>
      <c r="CHY10" s="1340"/>
      <c r="CHZ10" s="1340"/>
      <c r="CIA10" s="1340"/>
      <c r="CIB10" s="1340"/>
      <c r="CIC10" s="1340"/>
      <c r="CID10" s="1340"/>
      <c r="CIE10" s="1340"/>
      <c r="CIF10" s="1340"/>
      <c r="CIG10" s="1340"/>
      <c r="CIH10" s="1340"/>
      <c r="CII10" s="1340"/>
      <c r="CIJ10" s="1340"/>
      <c r="CIK10" s="1340"/>
      <c r="CIL10" s="1340"/>
      <c r="CIM10" s="1340"/>
      <c r="CIN10" s="1340"/>
      <c r="CIO10" s="1340"/>
      <c r="CIP10" s="1340"/>
      <c r="CIQ10" s="1340"/>
      <c r="CIR10" s="1340"/>
      <c r="CIS10" s="1340"/>
      <c r="CIT10" s="1340"/>
      <c r="CIU10" s="1340"/>
      <c r="CIV10" s="1340"/>
      <c r="CIW10" s="1340"/>
      <c r="CIX10" s="1340"/>
      <c r="CIY10" s="1340"/>
      <c r="CIZ10" s="1340"/>
      <c r="CJA10" s="1340"/>
      <c r="CJB10" s="1340"/>
      <c r="CJC10" s="1340"/>
      <c r="CJD10" s="1340"/>
      <c r="CJE10" s="1340"/>
      <c r="CJF10" s="1340"/>
      <c r="CJG10" s="1340"/>
      <c r="CJH10" s="1340"/>
      <c r="CJI10" s="1340"/>
      <c r="CJJ10" s="1340"/>
      <c r="CJK10" s="1340"/>
      <c r="CJL10" s="1340"/>
      <c r="CJM10" s="1340"/>
      <c r="CJN10" s="1340"/>
      <c r="CJO10" s="1340"/>
      <c r="CJP10" s="1340"/>
      <c r="CJQ10" s="1340"/>
      <c r="CJR10" s="1340"/>
      <c r="CJS10" s="1340"/>
      <c r="CJT10" s="1340"/>
      <c r="CJU10" s="1340"/>
      <c r="CJV10" s="1340"/>
      <c r="CJW10" s="1340"/>
      <c r="CJX10" s="1340"/>
      <c r="CJY10" s="1340"/>
      <c r="CJZ10" s="1340"/>
      <c r="CKA10" s="1340"/>
      <c r="CKB10" s="1340"/>
      <c r="CKC10" s="1340"/>
      <c r="CKD10" s="1340"/>
      <c r="CKE10" s="1340"/>
      <c r="CKF10" s="1340"/>
      <c r="CKG10" s="1340"/>
      <c r="CKH10" s="1340"/>
      <c r="CKI10" s="1340"/>
      <c r="CKJ10" s="1340"/>
      <c r="CKK10" s="1340"/>
      <c r="CKL10" s="1340"/>
      <c r="CKM10" s="1340"/>
      <c r="CKN10" s="1340"/>
      <c r="CKO10" s="1340"/>
      <c r="CKP10" s="1340"/>
      <c r="CKQ10" s="1340"/>
      <c r="CKR10" s="1340"/>
      <c r="CKS10" s="1340"/>
      <c r="CKT10" s="1340"/>
      <c r="CKU10" s="1340"/>
      <c r="CKV10" s="1340"/>
      <c r="CKW10" s="1340"/>
      <c r="CKX10" s="1340"/>
      <c r="CKY10" s="1340"/>
      <c r="CKZ10" s="1340"/>
      <c r="CLA10" s="1340"/>
      <c r="CLB10" s="1340"/>
      <c r="CLC10" s="1340"/>
      <c r="CLD10" s="1340"/>
      <c r="CLE10" s="1340"/>
      <c r="CLF10" s="1340"/>
      <c r="CLG10" s="1340"/>
      <c r="CLH10" s="1340"/>
      <c r="CLI10" s="1340"/>
      <c r="CLJ10" s="1340"/>
      <c r="CLK10" s="1340"/>
      <c r="CLL10" s="1340"/>
      <c r="CLM10" s="1340"/>
      <c r="CLN10" s="1340"/>
      <c r="CLO10" s="1340"/>
      <c r="CLP10" s="1340"/>
      <c r="CLQ10" s="1340"/>
      <c r="CLR10" s="1340"/>
      <c r="CLS10" s="1340"/>
      <c r="CLT10" s="1340"/>
      <c r="CLU10" s="1340"/>
      <c r="CLV10" s="1340"/>
      <c r="CLW10" s="1340"/>
      <c r="CLX10" s="1340"/>
      <c r="CLY10" s="1340"/>
      <c r="CLZ10" s="1340"/>
      <c r="CMA10" s="1340"/>
      <c r="CMB10" s="1340"/>
      <c r="CMC10" s="1340"/>
      <c r="CMD10" s="1340"/>
      <c r="CME10" s="1340"/>
      <c r="CMF10" s="1340"/>
      <c r="CMG10" s="1340"/>
      <c r="CMH10" s="1340"/>
      <c r="CMI10" s="1340"/>
      <c r="CMJ10" s="1340"/>
      <c r="CMK10" s="1340"/>
      <c r="CML10" s="1340"/>
      <c r="CMM10" s="1340"/>
      <c r="CMN10" s="1340"/>
      <c r="CMO10" s="1340"/>
      <c r="CMP10" s="1340"/>
      <c r="CMQ10" s="1340"/>
      <c r="CMR10" s="1340"/>
      <c r="CMS10" s="1340"/>
      <c r="CMT10" s="1340"/>
      <c r="CMU10" s="1340"/>
      <c r="CMV10" s="1340"/>
      <c r="CMW10" s="1340"/>
      <c r="CMX10" s="1340"/>
      <c r="CMY10" s="1340"/>
      <c r="CMZ10" s="1340"/>
      <c r="CNA10" s="1340"/>
      <c r="CNB10" s="1340"/>
      <c r="CNC10" s="1340"/>
      <c r="CND10" s="1340"/>
      <c r="CNE10" s="1340"/>
      <c r="CNF10" s="1340"/>
      <c r="CNG10" s="1340"/>
      <c r="CNH10" s="1340"/>
      <c r="CNI10" s="1340"/>
      <c r="CNJ10" s="1340"/>
      <c r="CNK10" s="1340"/>
      <c r="CNL10" s="1340"/>
      <c r="CNM10" s="1340"/>
      <c r="CNN10" s="1340"/>
      <c r="CNO10" s="1340"/>
      <c r="CNP10" s="1340"/>
      <c r="CNQ10" s="1340"/>
      <c r="CNR10" s="1340"/>
      <c r="CNS10" s="1340"/>
      <c r="CNT10" s="1340"/>
      <c r="CNU10" s="1340"/>
      <c r="CNV10" s="1340"/>
      <c r="CNW10" s="1340"/>
      <c r="CNX10" s="1340"/>
      <c r="CNY10" s="1340"/>
      <c r="CNZ10" s="1340"/>
      <c r="COA10" s="1340"/>
      <c r="COB10" s="1340"/>
      <c r="COC10" s="1340"/>
      <c r="COD10" s="1340"/>
      <c r="COE10" s="1340"/>
      <c r="COF10" s="1340"/>
      <c r="COG10" s="1340"/>
      <c r="COH10" s="1340"/>
      <c r="COI10" s="1340"/>
      <c r="COJ10" s="1340"/>
      <c r="COK10" s="1340"/>
      <c r="COL10" s="1340"/>
      <c r="COM10" s="1340"/>
      <c r="CON10" s="1340"/>
      <c r="COO10" s="1340"/>
      <c r="COP10" s="1340"/>
      <c r="COQ10" s="1340"/>
      <c r="COR10" s="1340"/>
      <c r="COS10" s="1340"/>
      <c r="COT10" s="1340"/>
      <c r="COU10" s="1340"/>
      <c r="COV10" s="1340"/>
      <c r="COW10" s="1340"/>
      <c r="COX10" s="1340"/>
      <c r="COY10" s="1340"/>
      <c r="COZ10" s="1340"/>
      <c r="CPA10" s="1340"/>
      <c r="CPB10" s="1340"/>
      <c r="CPC10" s="1340"/>
      <c r="CPD10" s="1340"/>
      <c r="CPE10" s="1340"/>
      <c r="CPF10" s="1340"/>
      <c r="CPG10" s="1340"/>
      <c r="CPH10" s="1340"/>
      <c r="CPI10" s="1340"/>
      <c r="CPJ10" s="1340"/>
      <c r="CPK10" s="1340"/>
      <c r="CPL10" s="1340"/>
      <c r="CPM10" s="1340"/>
      <c r="CPN10" s="1340"/>
      <c r="CPO10" s="1340"/>
      <c r="CPP10" s="1340"/>
      <c r="CPQ10" s="1340"/>
      <c r="CPR10" s="1340"/>
      <c r="CPS10" s="1340"/>
      <c r="CPT10" s="1340"/>
      <c r="CPU10" s="1340"/>
      <c r="CPV10" s="1340"/>
      <c r="CPW10" s="1340"/>
      <c r="CPX10" s="1340"/>
      <c r="CPY10" s="1340"/>
      <c r="CPZ10" s="1340"/>
      <c r="CQA10" s="1340"/>
      <c r="CQB10" s="1340"/>
      <c r="CQC10" s="1340"/>
      <c r="CQD10" s="1340"/>
      <c r="CQE10" s="1340"/>
      <c r="CQF10" s="1340"/>
      <c r="CQG10" s="1340"/>
      <c r="CQH10" s="1340"/>
      <c r="CQI10" s="1340"/>
      <c r="CQJ10" s="1340"/>
      <c r="CQK10" s="1340"/>
      <c r="CQL10" s="1340"/>
      <c r="CQM10" s="1340"/>
      <c r="CQN10" s="1340"/>
      <c r="CQO10" s="1340"/>
      <c r="CQP10" s="1340"/>
      <c r="CQQ10" s="1340"/>
      <c r="CQR10" s="1340"/>
      <c r="CQS10" s="1340"/>
      <c r="CQT10" s="1340"/>
      <c r="CQU10" s="1340"/>
      <c r="CQV10" s="1340"/>
      <c r="CQW10" s="1340"/>
      <c r="CQX10" s="1340"/>
      <c r="CQY10" s="1340"/>
      <c r="CQZ10" s="1340"/>
      <c r="CRA10" s="1340"/>
      <c r="CRB10" s="1340"/>
      <c r="CRC10" s="1340"/>
      <c r="CRD10" s="1340"/>
      <c r="CRE10" s="1340"/>
      <c r="CRF10" s="1340"/>
      <c r="CRG10" s="1340"/>
      <c r="CRH10" s="1340"/>
      <c r="CRI10" s="1340"/>
      <c r="CRJ10" s="1340"/>
      <c r="CRK10" s="1340"/>
      <c r="CRL10" s="1340"/>
      <c r="CRM10" s="1340"/>
      <c r="CRN10" s="1340"/>
      <c r="CRO10" s="1340"/>
      <c r="CRP10" s="1340"/>
      <c r="CRQ10" s="1340"/>
      <c r="CRR10" s="1340"/>
      <c r="CRS10" s="1340"/>
      <c r="CRT10" s="1340"/>
      <c r="CRU10" s="1340"/>
      <c r="CRV10" s="1340"/>
      <c r="CRW10" s="1340"/>
      <c r="CRX10" s="1340"/>
      <c r="CRY10" s="1340"/>
      <c r="CRZ10" s="1340"/>
      <c r="CSA10" s="1340"/>
      <c r="CSB10" s="1340"/>
      <c r="CSC10" s="1340"/>
      <c r="CSD10" s="1340"/>
      <c r="CSE10" s="1340"/>
      <c r="CSF10" s="1340"/>
      <c r="CSG10" s="1340"/>
      <c r="CSH10" s="1340"/>
      <c r="CSI10" s="1340"/>
      <c r="CSJ10" s="1340"/>
      <c r="CSK10" s="1340"/>
      <c r="CSL10" s="1340"/>
      <c r="CSM10" s="1340"/>
      <c r="CSN10" s="1340"/>
      <c r="CSO10" s="1340"/>
      <c r="CSP10" s="1340"/>
      <c r="CSQ10" s="1340"/>
      <c r="CSR10" s="1340"/>
      <c r="CSS10" s="1340"/>
      <c r="CST10" s="1340"/>
      <c r="CSU10" s="1340"/>
      <c r="CSV10" s="1340"/>
      <c r="CSW10" s="1340"/>
      <c r="CSX10" s="1340"/>
      <c r="CSY10" s="1340"/>
      <c r="CSZ10" s="1340"/>
      <c r="CTA10" s="1340"/>
      <c r="CTB10" s="1340"/>
      <c r="CTC10" s="1340"/>
      <c r="CTD10" s="1340"/>
      <c r="CTE10" s="1340"/>
      <c r="CTF10" s="1340"/>
      <c r="CTG10" s="1340"/>
      <c r="CTH10" s="1340"/>
      <c r="CTI10" s="1340"/>
      <c r="CTJ10" s="1340"/>
      <c r="CTK10" s="1340"/>
      <c r="CTL10" s="1340"/>
      <c r="CTM10" s="1340"/>
      <c r="CTN10" s="1340"/>
      <c r="CTO10" s="1340"/>
      <c r="CTP10" s="1340"/>
      <c r="CTQ10" s="1340"/>
      <c r="CTR10" s="1340"/>
      <c r="CTS10" s="1340"/>
      <c r="CTT10" s="1340"/>
      <c r="CTU10" s="1340"/>
      <c r="CTV10" s="1340"/>
      <c r="CTW10" s="1340"/>
      <c r="CTX10" s="1340"/>
      <c r="CTY10" s="1340"/>
      <c r="CTZ10" s="1340"/>
      <c r="CUA10" s="1340"/>
      <c r="CUB10" s="1340"/>
      <c r="CUC10" s="1340"/>
      <c r="CUD10" s="1340"/>
      <c r="CUE10" s="1340"/>
      <c r="CUF10" s="1340"/>
      <c r="CUG10" s="1340"/>
      <c r="CUH10" s="1340"/>
      <c r="CUI10" s="1340"/>
      <c r="CUJ10" s="1340"/>
      <c r="CUK10" s="1340"/>
      <c r="CUL10" s="1340"/>
      <c r="CUM10" s="1340"/>
      <c r="CUN10" s="1340"/>
      <c r="CUO10" s="1340"/>
      <c r="CUP10" s="1340"/>
      <c r="CUQ10" s="1340"/>
      <c r="CUR10" s="1340"/>
      <c r="CUS10" s="1340"/>
      <c r="CUT10" s="1340"/>
      <c r="CUU10" s="1340"/>
      <c r="CUV10" s="1340"/>
      <c r="CUW10" s="1340"/>
      <c r="CUX10" s="1340"/>
      <c r="CUY10" s="1340"/>
      <c r="CUZ10" s="1340"/>
      <c r="CVA10" s="1340"/>
      <c r="CVB10" s="1340"/>
      <c r="CVC10" s="1340"/>
      <c r="CVD10" s="1340"/>
      <c r="CVE10" s="1340"/>
      <c r="CVF10" s="1340"/>
      <c r="CVG10" s="1340"/>
      <c r="CVH10" s="1340"/>
      <c r="CVI10" s="1340"/>
      <c r="CVJ10" s="1340"/>
      <c r="CVK10" s="1340"/>
      <c r="CVL10" s="1340"/>
      <c r="CVM10" s="1340"/>
      <c r="CVN10" s="1340"/>
      <c r="CVO10" s="1340"/>
      <c r="CVP10" s="1340"/>
      <c r="CVQ10" s="1340"/>
      <c r="CVR10" s="1340"/>
      <c r="CVS10" s="1340"/>
      <c r="CVT10" s="1340"/>
      <c r="CVU10" s="1340"/>
      <c r="CVV10" s="1340"/>
      <c r="CVW10" s="1340"/>
      <c r="CVX10" s="1340"/>
      <c r="CVY10" s="1340"/>
      <c r="CVZ10" s="1340"/>
      <c r="CWA10" s="1340"/>
      <c r="CWB10" s="1340"/>
      <c r="CWC10" s="1340"/>
      <c r="CWD10" s="1340"/>
      <c r="CWE10" s="1340"/>
      <c r="CWF10" s="1340"/>
      <c r="CWG10" s="1340"/>
      <c r="CWH10" s="1340"/>
      <c r="CWI10" s="1340"/>
      <c r="CWJ10" s="1340"/>
      <c r="CWK10" s="1340"/>
      <c r="CWL10" s="1340"/>
      <c r="CWM10" s="1340"/>
      <c r="CWN10" s="1340"/>
      <c r="CWO10" s="1340"/>
      <c r="CWP10" s="1340"/>
      <c r="CWQ10" s="1340"/>
      <c r="CWR10" s="1340"/>
      <c r="CWS10" s="1340"/>
      <c r="CWT10" s="1340"/>
      <c r="CWU10" s="1340"/>
      <c r="CWV10" s="1340"/>
      <c r="CWW10" s="1340"/>
      <c r="CWX10" s="1340"/>
      <c r="CWY10" s="1340"/>
      <c r="CWZ10" s="1340"/>
      <c r="CXA10" s="1340"/>
      <c r="CXB10" s="1340"/>
      <c r="CXC10" s="1340"/>
      <c r="CXD10" s="1340"/>
      <c r="CXE10" s="1340"/>
      <c r="CXF10" s="1340"/>
      <c r="CXG10" s="1340"/>
      <c r="CXH10" s="1340"/>
      <c r="CXI10" s="1340"/>
      <c r="CXJ10" s="1340"/>
      <c r="CXK10" s="1340"/>
      <c r="CXL10" s="1340"/>
      <c r="CXM10" s="1340"/>
      <c r="CXN10" s="1340"/>
      <c r="CXO10" s="1340"/>
      <c r="CXP10" s="1340"/>
      <c r="CXQ10" s="1340"/>
      <c r="CXR10" s="1340"/>
      <c r="CXS10" s="1340"/>
      <c r="CXT10" s="1340"/>
      <c r="CXU10" s="1340"/>
      <c r="CXV10" s="1340"/>
      <c r="CXW10" s="1340"/>
      <c r="CXX10" s="1340"/>
      <c r="CXY10" s="1340"/>
      <c r="CXZ10" s="1340"/>
      <c r="CYA10" s="1340"/>
      <c r="CYB10" s="1340"/>
      <c r="CYC10" s="1340"/>
      <c r="CYD10" s="1340"/>
      <c r="CYE10" s="1340"/>
      <c r="CYF10" s="1340"/>
      <c r="CYG10" s="1340"/>
      <c r="CYH10" s="1340"/>
      <c r="CYI10" s="1340"/>
      <c r="CYJ10" s="1340"/>
      <c r="CYK10" s="1340"/>
      <c r="CYL10" s="1340"/>
      <c r="CYM10" s="1340"/>
      <c r="CYN10" s="1340"/>
      <c r="CYO10" s="1340"/>
      <c r="CYP10" s="1340"/>
      <c r="CYQ10" s="1340"/>
      <c r="CYR10" s="1340"/>
      <c r="CYS10" s="1340"/>
      <c r="CYT10" s="1340"/>
      <c r="CYU10" s="1340"/>
      <c r="CYV10" s="1340"/>
      <c r="CYW10" s="1340"/>
      <c r="CYX10" s="1340"/>
      <c r="CYY10" s="1340"/>
      <c r="CYZ10" s="1340"/>
      <c r="CZA10" s="1340"/>
      <c r="CZB10" s="1340"/>
      <c r="CZC10" s="1340"/>
      <c r="CZD10" s="1340"/>
      <c r="CZE10" s="1340"/>
      <c r="CZF10" s="1340"/>
      <c r="CZG10" s="1340"/>
      <c r="CZH10" s="1340"/>
      <c r="CZI10" s="1340"/>
      <c r="CZJ10" s="1340"/>
      <c r="CZK10" s="1340"/>
      <c r="CZL10" s="1340"/>
      <c r="CZM10" s="1340"/>
      <c r="CZN10" s="1340"/>
      <c r="CZO10" s="1340"/>
      <c r="CZP10" s="1340"/>
      <c r="CZQ10" s="1340"/>
      <c r="CZR10" s="1340"/>
      <c r="CZS10" s="1340"/>
      <c r="CZT10" s="1340"/>
      <c r="CZU10" s="1340"/>
      <c r="CZV10" s="1340"/>
      <c r="CZW10" s="1340"/>
      <c r="CZX10" s="1340"/>
      <c r="CZY10" s="1340"/>
      <c r="CZZ10" s="1340"/>
      <c r="DAA10" s="1340"/>
      <c r="DAB10" s="1340"/>
      <c r="DAC10" s="1340"/>
      <c r="DAD10" s="1340"/>
      <c r="DAE10" s="1340"/>
      <c r="DAF10" s="1340"/>
      <c r="DAG10" s="1340"/>
      <c r="DAH10" s="1340"/>
      <c r="DAI10" s="1340"/>
      <c r="DAJ10" s="1340"/>
      <c r="DAK10" s="1340"/>
      <c r="DAL10" s="1340"/>
      <c r="DAM10" s="1340"/>
      <c r="DAN10" s="1340"/>
      <c r="DAO10" s="1340"/>
      <c r="DAP10" s="1340"/>
      <c r="DAQ10" s="1340"/>
      <c r="DAR10" s="1340"/>
      <c r="DAS10" s="1340"/>
      <c r="DAT10" s="1340"/>
      <c r="DAU10" s="1340"/>
      <c r="DAV10" s="1340"/>
      <c r="DAW10" s="1340"/>
      <c r="DAX10" s="1340"/>
      <c r="DAY10" s="1340"/>
      <c r="DAZ10" s="1340"/>
      <c r="DBA10" s="1340"/>
      <c r="DBB10" s="1340"/>
      <c r="DBC10" s="1340"/>
      <c r="DBD10" s="1340"/>
      <c r="DBE10" s="1340"/>
      <c r="DBF10" s="1340"/>
      <c r="DBG10" s="1340"/>
      <c r="DBH10" s="1340"/>
      <c r="DBI10" s="1340"/>
      <c r="DBJ10" s="1340"/>
      <c r="DBK10" s="1340"/>
      <c r="DBL10" s="1340"/>
      <c r="DBM10" s="1340"/>
      <c r="DBN10" s="1340"/>
      <c r="DBO10" s="1340"/>
      <c r="DBP10" s="1340"/>
      <c r="DBQ10" s="1340"/>
      <c r="DBR10" s="1340"/>
      <c r="DBS10" s="1340"/>
      <c r="DBT10" s="1340"/>
      <c r="DBU10" s="1340"/>
      <c r="DBV10" s="1340"/>
      <c r="DBW10" s="1340"/>
      <c r="DBX10" s="1340"/>
      <c r="DBY10" s="1340"/>
      <c r="DBZ10" s="1340"/>
      <c r="DCA10" s="1340"/>
      <c r="DCB10" s="1340"/>
      <c r="DCC10" s="1340"/>
      <c r="DCD10" s="1340"/>
      <c r="DCE10" s="1340"/>
      <c r="DCF10" s="1340"/>
      <c r="DCG10" s="1340"/>
      <c r="DCH10" s="1340"/>
      <c r="DCI10" s="1340"/>
      <c r="DCJ10" s="1340"/>
      <c r="DCK10" s="1340"/>
      <c r="DCL10" s="1340"/>
      <c r="DCM10" s="1340"/>
      <c r="DCN10" s="1340"/>
      <c r="DCO10" s="1340"/>
      <c r="DCP10" s="1340"/>
      <c r="DCQ10" s="1340"/>
      <c r="DCR10" s="1340"/>
      <c r="DCS10" s="1340"/>
      <c r="DCT10" s="1340"/>
      <c r="DCU10" s="1340"/>
      <c r="DCV10" s="1340"/>
      <c r="DCW10" s="1340"/>
      <c r="DCX10" s="1340"/>
      <c r="DCY10" s="1340"/>
      <c r="DCZ10" s="1340"/>
      <c r="DDA10" s="1340"/>
      <c r="DDB10" s="1340"/>
      <c r="DDC10" s="1340"/>
      <c r="DDD10" s="1340"/>
      <c r="DDE10" s="1340"/>
      <c r="DDF10" s="1340"/>
      <c r="DDG10" s="1340"/>
      <c r="DDH10" s="1340"/>
      <c r="DDI10" s="1340"/>
      <c r="DDJ10" s="1340"/>
      <c r="DDK10" s="1340"/>
      <c r="DDL10" s="1340"/>
      <c r="DDM10" s="1340"/>
      <c r="DDN10" s="1340"/>
      <c r="DDO10" s="1340"/>
      <c r="DDP10" s="1340"/>
      <c r="DDQ10" s="1340"/>
      <c r="DDR10" s="1340"/>
      <c r="DDS10" s="1340"/>
      <c r="DDT10" s="1340"/>
      <c r="DDU10" s="1340"/>
      <c r="DDV10" s="1340"/>
      <c r="DDW10" s="1340"/>
      <c r="DDX10" s="1340"/>
      <c r="DDY10" s="1340"/>
      <c r="DDZ10" s="1340"/>
      <c r="DEA10" s="1340"/>
      <c r="DEB10" s="1340"/>
      <c r="DEC10" s="1340"/>
      <c r="DED10" s="1340"/>
      <c r="DEE10" s="1340"/>
      <c r="DEF10" s="1340"/>
      <c r="DEG10" s="1340"/>
      <c r="DEH10" s="1340"/>
      <c r="DEI10" s="1340"/>
      <c r="DEJ10" s="1340"/>
      <c r="DEK10" s="1340"/>
      <c r="DEL10" s="1340"/>
      <c r="DEM10" s="1340"/>
      <c r="DEN10" s="1340"/>
      <c r="DEO10" s="1340"/>
      <c r="DEP10" s="1340"/>
      <c r="DEQ10" s="1340"/>
      <c r="DER10" s="1340"/>
      <c r="DES10" s="1340"/>
      <c r="DET10" s="1340"/>
      <c r="DEU10" s="1340"/>
      <c r="DEV10" s="1340"/>
      <c r="DEW10" s="1340"/>
      <c r="DEX10" s="1340"/>
      <c r="DEY10" s="1340"/>
      <c r="DEZ10" s="1340"/>
      <c r="DFA10" s="1340"/>
      <c r="DFB10" s="1340"/>
      <c r="DFC10" s="1340"/>
      <c r="DFD10" s="1340"/>
      <c r="DFE10" s="1340"/>
      <c r="DFF10" s="1340"/>
      <c r="DFG10" s="1340"/>
      <c r="DFH10" s="1340"/>
      <c r="DFI10" s="1340"/>
      <c r="DFJ10" s="1340"/>
      <c r="DFK10" s="1340"/>
      <c r="DFL10" s="1340"/>
      <c r="DFM10" s="1340"/>
      <c r="DFN10" s="1340"/>
      <c r="DFO10" s="1340"/>
      <c r="DFP10" s="1340"/>
      <c r="DFQ10" s="1340"/>
      <c r="DFR10" s="1340"/>
      <c r="DFS10" s="1340"/>
      <c r="DFT10" s="1340"/>
      <c r="DFU10" s="1340"/>
      <c r="DFV10" s="1340"/>
      <c r="DFW10" s="1340"/>
      <c r="DFX10" s="1340"/>
      <c r="DFY10" s="1340"/>
      <c r="DFZ10" s="1340"/>
      <c r="DGA10" s="1340"/>
      <c r="DGB10" s="1340"/>
      <c r="DGC10" s="1340"/>
      <c r="DGD10" s="1340"/>
      <c r="DGE10" s="1340"/>
      <c r="DGF10" s="1340"/>
      <c r="DGG10" s="1340"/>
      <c r="DGH10" s="1340"/>
      <c r="DGI10" s="1340"/>
      <c r="DGJ10" s="1340"/>
      <c r="DGK10" s="1340"/>
      <c r="DGL10" s="1340"/>
      <c r="DGM10" s="1340"/>
      <c r="DGN10" s="1340"/>
      <c r="DGO10" s="1340"/>
      <c r="DGP10" s="1340"/>
      <c r="DGQ10" s="1340"/>
      <c r="DGR10" s="1340"/>
      <c r="DGS10" s="1340"/>
      <c r="DGT10" s="1340"/>
      <c r="DGU10" s="1340"/>
      <c r="DGV10" s="1340"/>
      <c r="DGW10" s="1340"/>
      <c r="DGX10" s="1340"/>
      <c r="DGY10" s="1340"/>
      <c r="DGZ10" s="1340"/>
      <c r="DHA10" s="1340"/>
      <c r="DHB10" s="1340"/>
      <c r="DHC10" s="1340"/>
      <c r="DHD10" s="1340"/>
      <c r="DHE10" s="1340"/>
      <c r="DHF10" s="1340"/>
      <c r="DHG10" s="1340"/>
      <c r="DHH10" s="1340"/>
      <c r="DHI10" s="1340"/>
      <c r="DHJ10" s="1340"/>
      <c r="DHK10" s="1340"/>
      <c r="DHL10" s="1340"/>
      <c r="DHM10" s="1340"/>
      <c r="DHN10" s="1340"/>
      <c r="DHO10" s="1340"/>
      <c r="DHP10" s="1340"/>
      <c r="DHQ10" s="1340"/>
      <c r="DHR10" s="1340"/>
      <c r="DHS10" s="1340"/>
      <c r="DHT10" s="1340"/>
      <c r="DHU10" s="1340"/>
      <c r="DHV10" s="1340"/>
      <c r="DHW10" s="1340"/>
      <c r="DHX10" s="1340"/>
      <c r="DHY10" s="1340"/>
      <c r="DHZ10" s="1340"/>
      <c r="DIA10" s="1340"/>
      <c r="DIB10" s="1340"/>
      <c r="DIC10" s="1340"/>
      <c r="DID10" s="1340"/>
      <c r="DIE10" s="1340"/>
      <c r="DIF10" s="1340"/>
      <c r="DIG10" s="1340"/>
      <c r="DIH10" s="1340"/>
      <c r="DII10" s="1340"/>
      <c r="DIJ10" s="1340"/>
      <c r="DIK10" s="1340"/>
      <c r="DIL10" s="1340"/>
      <c r="DIM10" s="1340"/>
      <c r="DIN10" s="1340"/>
      <c r="DIO10" s="1340"/>
      <c r="DIP10" s="1340"/>
      <c r="DIQ10" s="1340"/>
      <c r="DIR10" s="1340"/>
      <c r="DIS10" s="1340"/>
      <c r="DIT10" s="1340"/>
      <c r="DIU10" s="1340"/>
      <c r="DIV10" s="1340"/>
      <c r="DIW10" s="1340"/>
      <c r="DIX10" s="1340"/>
      <c r="DIY10" s="1340"/>
      <c r="DIZ10" s="1340"/>
      <c r="DJA10" s="1340"/>
      <c r="DJB10" s="1340"/>
      <c r="DJC10" s="1340"/>
      <c r="DJD10" s="1340"/>
      <c r="DJE10" s="1340"/>
      <c r="DJF10" s="1340"/>
      <c r="DJG10" s="1340"/>
      <c r="DJH10" s="1340"/>
      <c r="DJI10" s="1340"/>
      <c r="DJJ10" s="1340"/>
      <c r="DJK10" s="1340"/>
      <c r="DJL10" s="1340"/>
      <c r="DJM10" s="1340"/>
      <c r="DJN10" s="1340"/>
      <c r="DJO10" s="1340"/>
      <c r="DJP10" s="1340"/>
      <c r="DJQ10" s="1340"/>
      <c r="DJR10" s="1340"/>
      <c r="DJS10" s="1340"/>
      <c r="DJT10" s="1340"/>
      <c r="DJU10" s="1340"/>
      <c r="DJV10" s="1340"/>
      <c r="DJW10" s="1340"/>
      <c r="DJX10" s="1340"/>
      <c r="DJY10" s="1340"/>
      <c r="DJZ10" s="1340"/>
      <c r="DKA10" s="1340"/>
      <c r="DKB10" s="1340"/>
      <c r="DKC10" s="1340"/>
      <c r="DKD10" s="1340"/>
      <c r="DKE10" s="1340"/>
      <c r="DKF10" s="1340"/>
      <c r="DKG10" s="1340"/>
      <c r="DKH10" s="1340"/>
      <c r="DKI10" s="1340"/>
      <c r="DKJ10" s="1340"/>
      <c r="DKK10" s="1340"/>
      <c r="DKL10" s="1340"/>
      <c r="DKM10" s="1340"/>
      <c r="DKN10" s="1340"/>
      <c r="DKO10" s="1340"/>
      <c r="DKP10" s="1340"/>
      <c r="DKQ10" s="1340"/>
      <c r="DKR10" s="1340"/>
      <c r="DKS10" s="1340"/>
      <c r="DKT10" s="1340"/>
      <c r="DKU10" s="1340"/>
      <c r="DKV10" s="1340"/>
      <c r="DKW10" s="1340"/>
      <c r="DKX10" s="1340"/>
      <c r="DKY10" s="1340"/>
      <c r="DKZ10" s="1340"/>
      <c r="DLA10" s="1340"/>
      <c r="DLB10" s="1340"/>
      <c r="DLC10" s="1340"/>
      <c r="DLD10" s="1340"/>
      <c r="DLE10" s="1340"/>
      <c r="DLF10" s="1340"/>
      <c r="DLG10" s="1340"/>
      <c r="DLH10" s="1340"/>
      <c r="DLI10" s="1340"/>
      <c r="DLJ10" s="1340"/>
      <c r="DLK10" s="1340"/>
      <c r="DLL10" s="1340"/>
      <c r="DLM10" s="1340"/>
      <c r="DLN10" s="1340"/>
      <c r="DLO10" s="1340"/>
      <c r="DLP10" s="1340"/>
      <c r="DLQ10" s="1340"/>
      <c r="DLR10" s="1340"/>
      <c r="DLS10" s="1340"/>
      <c r="DLT10" s="1340"/>
      <c r="DLU10" s="1340"/>
      <c r="DLV10" s="1340"/>
      <c r="DLW10" s="1340"/>
      <c r="DLX10" s="1340"/>
      <c r="DLY10" s="1340"/>
      <c r="DLZ10" s="1340"/>
      <c r="DMA10" s="1340"/>
      <c r="DMB10" s="1340"/>
      <c r="DMC10" s="1340"/>
      <c r="DMD10" s="1340"/>
      <c r="DME10" s="1340"/>
      <c r="DMF10" s="1340"/>
      <c r="DMG10" s="1340"/>
      <c r="DMH10" s="1340"/>
      <c r="DMI10" s="1340"/>
      <c r="DMJ10" s="1340"/>
      <c r="DMK10" s="1340"/>
      <c r="DML10" s="1340"/>
      <c r="DMM10" s="1340"/>
      <c r="DMN10" s="1340"/>
      <c r="DMO10" s="1340"/>
      <c r="DMP10" s="1340"/>
      <c r="DMQ10" s="1340"/>
      <c r="DMR10" s="1340"/>
      <c r="DMS10" s="1340"/>
      <c r="DMT10" s="1340"/>
      <c r="DMU10" s="1340"/>
      <c r="DMV10" s="1340"/>
      <c r="DMW10" s="1340"/>
      <c r="DMX10" s="1340"/>
      <c r="DMY10" s="1340"/>
      <c r="DMZ10" s="1340"/>
      <c r="DNA10" s="1340"/>
      <c r="DNB10" s="1340"/>
      <c r="DNC10" s="1340"/>
      <c r="DND10" s="1340"/>
      <c r="DNE10" s="1340"/>
      <c r="DNF10" s="1340"/>
      <c r="DNG10" s="1340"/>
      <c r="DNH10" s="1340"/>
      <c r="DNI10" s="1340"/>
      <c r="DNJ10" s="1340"/>
      <c r="DNK10" s="1340"/>
      <c r="DNL10" s="1340"/>
      <c r="DNM10" s="1340"/>
      <c r="DNN10" s="1340"/>
      <c r="DNO10" s="1340"/>
      <c r="DNP10" s="1340"/>
      <c r="DNQ10" s="1340"/>
      <c r="DNR10" s="1340"/>
      <c r="DNS10" s="1340"/>
      <c r="DNT10" s="1340"/>
      <c r="DNU10" s="1340"/>
      <c r="DNV10" s="1340"/>
      <c r="DNW10" s="1340"/>
      <c r="DNX10" s="1340"/>
      <c r="DNY10" s="1340"/>
      <c r="DNZ10" s="1340"/>
      <c r="DOA10" s="1340"/>
      <c r="DOB10" s="1340"/>
      <c r="DOC10" s="1340"/>
      <c r="DOD10" s="1340"/>
      <c r="DOE10" s="1340"/>
      <c r="DOF10" s="1340"/>
      <c r="DOG10" s="1340"/>
      <c r="DOH10" s="1340"/>
      <c r="DOI10" s="1340"/>
      <c r="DOJ10" s="1340"/>
      <c r="DOK10" s="1340"/>
      <c r="DOL10" s="1340"/>
      <c r="DOM10" s="1340"/>
      <c r="DON10" s="1340"/>
      <c r="DOO10" s="1340"/>
      <c r="DOP10" s="1340"/>
      <c r="DOQ10" s="1340"/>
      <c r="DOR10" s="1340"/>
      <c r="DOS10" s="1340"/>
      <c r="DOT10" s="1340"/>
      <c r="DOU10" s="1340"/>
      <c r="DOV10" s="1340"/>
      <c r="DOW10" s="1340"/>
      <c r="DOX10" s="1340"/>
      <c r="DOY10" s="1340"/>
      <c r="DOZ10" s="1340"/>
      <c r="DPA10" s="1340"/>
      <c r="DPB10" s="1340"/>
      <c r="DPC10" s="1340"/>
      <c r="DPD10" s="1340"/>
      <c r="DPE10" s="1340"/>
      <c r="DPF10" s="1340"/>
      <c r="DPG10" s="1340"/>
      <c r="DPH10" s="1340"/>
      <c r="DPI10" s="1340"/>
      <c r="DPJ10" s="1340"/>
      <c r="DPK10" s="1340"/>
      <c r="DPL10" s="1340"/>
      <c r="DPM10" s="1340"/>
      <c r="DPN10" s="1340"/>
      <c r="DPO10" s="1340"/>
      <c r="DPP10" s="1340"/>
      <c r="DPQ10" s="1340"/>
      <c r="DPR10" s="1340"/>
      <c r="DPS10" s="1340"/>
      <c r="DPT10" s="1340"/>
      <c r="DPU10" s="1340"/>
      <c r="DPV10" s="1340"/>
      <c r="DPW10" s="1340"/>
      <c r="DPX10" s="1340"/>
      <c r="DPY10" s="1340"/>
      <c r="DPZ10" s="1340"/>
      <c r="DQA10" s="1340"/>
      <c r="DQB10" s="1340"/>
      <c r="DQC10" s="1340"/>
      <c r="DQD10" s="1340"/>
      <c r="DQE10" s="1340"/>
      <c r="DQF10" s="1340"/>
      <c r="DQG10" s="1340"/>
      <c r="DQH10" s="1340"/>
      <c r="DQI10" s="1340"/>
      <c r="DQJ10" s="1340"/>
      <c r="DQK10" s="1340"/>
      <c r="DQL10" s="1340"/>
      <c r="DQM10" s="1340"/>
      <c r="DQN10" s="1340"/>
      <c r="DQO10" s="1340"/>
      <c r="DQP10" s="1340"/>
      <c r="DQQ10" s="1340"/>
      <c r="DQR10" s="1340"/>
      <c r="DQS10" s="1340"/>
      <c r="DQT10" s="1340"/>
      <c r="DQU10" s="1340"/>
      <c r="DQV10" s="1340"/>
      <c r="DQW10" s="1340"/>
      <c r="DQX10" s="1340"/>
      <c r="DQY10" s="1340"/>
      <c r="DQZ10" s="1340"/>
      <c r="DRA10" s="1340"/>
      <c r="DRB10" s="1340"/>
      <c r="DRC10" s="1340"/>
      <c r="DRD10" s="1340"/>
      <c r="DRE10" s="1340"/>
      <c r="DRF10" s="1340"/>
      <c r="DRG10" s="1340"/>
      <c r="DRH10" s="1340"/>
      <c r="DRI10" s="1340"/>
      <c r="DRJ10" s="1340"/>
      <c r="DRK10" s="1340"/>
      <c r="DRL10" s="1340"/>
      <c r="DRM10" s="1340"/>
      <c r="DRN10" s="1340"/>
      <c r="DRO10" s="1340"/>
      <c r="DRP10" s="1340"/>
      <c r="DRQ10" s="1340"/>
      <c r="DRR10" s="1340"/>
      <c r="DRS10" s="1340"/>
      <c r="DRT10" s="1340"/>
      <c r="DRU10" s="1340"/>
      <c r="DRV10" s="1340"/>
      <c r="DRW10" s="1340"/>
      <c r="DRX10" s="1340"/>
      <c r="DRY10" s="1340"/>
      <c r="DRZ10" s="1340"/>
      <c r="DSA10" s="1340"/>
      <c r="DSB10" s="1340"/>
      <c r="DSC10" s="1340"/>
      <c r="DSD10" s="1340"/>
      <c r="DSE10" s="1340"/>
      <c r="DSF10" s="1340"/>
      <c r="DSG10" s="1340"/>
      <c r="DSH10" s="1340"/>
      <c r="DSI10" s="1340"/>
      <c r="DSJ10" s="1340"/>
      <c r="DSK10" s="1340"/>
      <c r="DSL10" s="1340"/>
      <c r="DSM10" s="1340"/>
      <c r="DSN10" s="1340"/>
      <c r="DSO10" s="1340"/>
      <c r="DSP10" s="1340"/>
      <c r="DSQ10" s="1340"/>
      <c r="DSR10" s="1340"/>
      <c r="DSS10" s="1340"/>
      <c r="DST10" s="1340"/>
      <c r="DSU10" s="1340"/>
      <c r="DSV10" s="1340"/>
      <c r="DSW10" s="1340"/>
      <c r="DSX10" s="1340"/>
      <c r="DSY10" s="1340"/>
      <c r="DSZ10" s="1340"/>
      <c r="DTA10" s="1340"/>
      <c r="DTB10" s="1340"/>
      <c r="DTC10" s="1340"/>
      <c r="DTD10" s="1340"/>
      <c r="DTE10" s="1340"/>
      <c r="DTF10" s="1340"/>
      <c r="DTG10" s="1340"/>
      <c r="DTH10" s="1340"/>
      <c r="DTI10" s="1340"/>
      <c r="DTJ10" s="1340"/>
      <c r="DTK10" s="1340"/>
      <c r="DTL10" s="1340"/>
      <c r="DTM10" s="1340"/>
      <c r="DTN10" s="1340"/>
      <c r="DTO10" s="1340"/>
      <c r="DTP10" s="1340"/>
      <c r="DTQ10" s="1340"/>
      <c r="DTR10" s="1340"/>
      <c r="DTS10" s="1340"/>
      <c r="DTT10" s="1340"/>
      <c r="DTU10" s="1340"/>
      <c r="DTV10" s="1340"/>
      <c r="DTW10" s="1340"/>
      <c r="DTX10" s="1340"/>
      <c r="DTY10" s="1340"/>
      <c r="DTZ10" s="1340"/>
      <c r="DUA10" s="1340"/>
      <c r="DUB10" s="1340"/>
      <c r="DUC10" s="1340"/>
      <c r="DUD10" s="1340"/>
      <c r="DUE10" s="1340"/>
      <c r="DUF10" s="1340"/>
      <c r="DUG10" s="1340"/>
      <c r="DUH10" s="1340"/>
      <c r="DUI10" s="1340"/>
      <c r="DUJ10" s="1340"/>
      <c r="DUK10" s="1340"/>
      <c r="DUL10" s="1340"/>
      <c r="DUM10" s="1340"/>
      <c r="DUN10" s="1340"/>
      <c r="DUO10" s="1340"/>
      <c r="DUP10" s="1340"/>
      <c r="DUQ10" s="1340"/>
      <c r="DUR10" s="1340"/>
      <c r="DUS10" s="1340"/>
      <c r="DUT10" s="1340"/>
      <c r="DUU10" s="1340"/>
      <c r="DUV10" s="1340"/>
      <c r="DUW10" s="1340"/>
      <c r="DUX10" s="1340"/>
      <c r="DUY10" s="1340"/>
      <c r="DUZ10" s="1340"/>
      <c r="DVA10" s="1340"/>
      <c r="DVB10" s="1340"/>
      <c r="DVC10" s="1340"/>
      <c r="DVD10" s="1340"/>
      <c r="DVE10" s="1340"/>
      <c r="DVF10" s="1340"/>
      <c r="DVG10" s="1340"/>
      <c r="DVH10" s="1340"/>
      <c r="DVI10" s="1340"/>
      <c r="DVJ10" s="1340"/>
      <c r="DVK10" s="1340"/>
      <c r="DVL10" s="1340"/>
      <c r="DVM10" s="1340"/>
      <c r="DVN10" s="1340"/>
      <c r="DVO10" s="1340"/>
      <c r="DVP10" s="1340"/>
      <c r="DVQ10" s="1340"/>
      <c r="DVR10" s="1340"/>
      <c r="DVS10" s="1340"/>
      <c r="DVT10" s="1340"/>
      <c r="DVU10" s="1340"/>
      <c r="DVV10" s="1340"/>
      <c r="DVW10" s="1340"/>
      <c r="DVX10" s="1340"/>
      <c r="DVY10" s="1340"/>
      <c r="DVZ10" s="1340"/>
      <c r="DWA10" s="1340"/>
      <c r="DWB10" s="1340"/>
      <c r="DWC10" s="1340"/>
      <c r="DWD10" s="1340"/>
      <c r="DWE10" s="1340"/>
      <c r="DWF10" s="1340"/>
      <c r="DWG10" s="1340"/>
      <c r="DWH10" s="1340"/>
      <c r="DWI10" s="1340"/>
      <c r="DWJ10" s="1340"/>
      <c r="DWK10" s="1340"/>
      <c r="DWL10" s="1340"/>
      <c r="DWM10" s="1340"/>
      <c r="DWN10" s="1340"/>
      <c r="DWO10" s="1340"/>
      <c r="DWP10" s="1340"/>
      <c r="DWQ10" s="1340"/>
      <c r="DWR10" s="1340"/>
      <c r="DWS10" s="1340"/>
      <c r="DWT10" s="1340"/>
      <c r="DWU10" s="1340"/>
      <c r="DWV10" s="1340"/>
      <c r="DWW10" s="1340"/>
      <c r="DWX10" s="1340"/>
      <c r="DWY10" s="1340"/>
      <c r="DWZ10" s="1340"/>
      <c r="DXA10" s="1340"/>
      <c r="DXB10" s="1340"/>
      <c r="DXC10" s="1340"/>
      <c r="DXD10" s="1340"/>
      <c r="DXE10" s="1340"/>
      <c r="DXF10" s="1340"/>
      <c r="DXG10" s="1340"/>
      <c r="DXH10" s="1340"/>
      <c r="DXI10" s="1340"/>
      <c r="DXJ10" s="1340"/>
      <c r="DXK10" s="1340"/>
      <c r="DXL10" s="1340"/>
      <c r="DXM10" s="1340"/>
      <c r="DXN10" s="1340"/>
      <c r="DXO10" s="1340"/>
      <c r="DXP10" s="1340"/>
      <c r="DXQ10" s="1340"/>
      <c r="DXR10" s="1340"/>
      <c r="DXS10" s="1340"/>
      <c r="DXT10" s="1340"/>
      <c r="DXU10" s="1340"/>
      <c r="DXV10" s="1340"/>
      <c r="DXW10" s="1340"/>
      <c r="DXX10" s="1340"/>
      <c r="DXY10" s="1340"/>
      <c r="DXZ10" s="1340"/>
      <c r="DYA10" s="1340"/>
      <c r="DYB10" s="1340"/>
      <c r="DYC10" s="1340"/>
      <c r="DYD10" s="1340"/>
      <c r="DYE10" s="1340"/>
      <c r="DYF10" s="1340"/>
      <c r="DYG10" s="1340"/>
      <c r="DYH10" s="1340"/>
      <c r="DYI10" s="1340"/>
      <c r="DYJ10" s="1340"/>
      <c r="DYK10" s="1340"/>
      <c r="DYL10" s="1340"/>
      <c r="DYM10" s="1340"/>
      <c r="DYN10" s="1340"/>
      <c r="DYO10" s="1340"/>
      <c r="DYP10" s="1340"/>
      <c r="DYQ10" s="1340"/>
      <c r="DYR10" s="1340"/>
      <c r="DYS10" s="1340"/>
      <c r="DYT10" s="1340"/>
      <c r="DYU10" s="1340"/>
      <c r="DYV10" s="1340"/>
      <c r="DYW10" s="1340"/>
      <c r="DYX10" s="1340"/>
      <c r="DYY10" s="1340"/>
      <c r="DYZ10" s="1340"/>
      <c r="DZA10" s="1340"/>
      <c r="DZB10" s="1340"/>
      <c r="DZC10" s="1340"/>
      <c r="DZD10" s="1340"/>
      <c r="DZE10" s="1340"/>
      <c r="DZF10" s="1340"/>
      <c r="DZG10" s="1340"/>
      <c r="DZH10" s="1340"/>
      <c r="DZI10" s="1340"/>
      <c r="DZJ10" s="1340"/>
      <c r="DZK10" s="1340"/>
      <c r="DZL10" s="1340"/>
      <c r="DZM10" s="1340"/>
      <c r="DZN10" s="1340"/>
      <c r="DZO10" s="1340"/>
      <c r="DZP10" s="1340"/>
      <c r="DZQ10" s="1340"/>
      <c r="DZR10" s="1340"/>
      <c r="DZS10" s="1340"/>
      <c r="DZT10" s="1340"/>
      <c r="DZU10" s="1340"/>
      <c r="DZV10" s="1340"/>
      <c r="DZW10" s="1340"/>
      <c r="DZX10" s="1340"/>
      <c r="DZY10" s="1340"/>
      <c r="DZZ10" s="1340"/>
      <c r="EAA10" s="1340"/>
      <c r="EAB10" s="1340"/>
      <c r="EAC10" s="1340"/>
      <c r="EAD10" s="1340"/>
      <c r="EAE10" s="1340"/>
      <c r="EAF10" s="1340"/>
      <c r="EAG10" s="1340"/>
      <c r="EAH10" s="1340"/>
      <c r="EAI10" s="1340"/>
      <c r="EAJ10" s="1340"/>
      <c r="EAK10" s="1340"/>
      <c r="EAL10" s="1340"/>
      <c r="EAM10" s="1340"/>
      <c r="EAN10" s="1340"/>
      <c r="EAO10" s="1340"/>
      <c r="EAP10" s="1340"/>
      <c r="EAQ10" s="1340"/>
      <c r="EAR10" s="1340"/>
      <c r="EAS10" s="1340"/>
      <c r="EAT10" s="1340"/>
      <c r="EAU10" s="1340"/>
      <c r="EAV10" s="1340"/>
      <c r="EAW10" s="1340"/>
      <c r="EAX10" s="1340"/>
      <c r="EAY10" s="1340"/>
      <c r="EAZ10" s="1340"/>
      <c r="EBA10" s="1340"/>
      <c r="EBB10" s="1340"/>
      <c r="EBC10" s="1340"/>
      <c r="EBD10" s="1340"/>
      <c r="EBE10" s="1340"/>
      <c r="EBF10" s="1340"/>
      <c r="EBG10" s="1340"/>
      <c r="EBH10" s="1340"/>
      <c r="EBI10" s="1340"/>
      <c r="EBJ10" s="1340"/>
      <c r="EBK10" s="1340"/>
      <c r="EBL10" s="1340"/>
      <c r="EBM10" s="1340"/>
      <c r="EBN10" s="1340"/>
      <c r="EBO10" s="1340"/>
      <c r="EBP10" s="1340"/>
      <c r="EBQ10" s="1340"/>
      <c r="EBR10" s="1340"/>
      <c r="EBS10" s="1340"/>
      <c r="EBT10" s="1340"/>
      <c r="EBU10" s="1340"/>
      <c r="EBV10" s="1340"/>
      <c r="EBW10" s="1340"/>
      <c r="EBX10" s="1340"/>
      <c r="EBY10" s="1340"/>
      <c r="EBZ10" s="1340"/>
      <c r="ECA10" s="1340"/>
      <c r="ECB10" s="1340"/>
      <c r="ECC10" s="1340"/>
      <c r="ECD10" s="1340"/>
      <c r="ECE10" s="1340"/>
      <c r="ECF10" s="1340"/>
      <c r="ECG10" s="1340"/>
      <c r="ECH10" s="1340"/>
      <c r="ECI10" s="1340"/>
      <c r="ECJ10" s="1340"/>
      <c r="ECK10" s="1340"/>
      <c r="ECL10" s="1340"/>
      <c r="ECM10" s="1340"/>
      <c r="ECN10" s="1340"/>
      <c r="ECO10" s="1340"/>
      <c r="ECP10" s="1340"/>
      <c r="ECQ10" s="1340"/>
      <c r="ECR10" s="1340"/>
      <c r="ECS10" s="1340"/>
      <c r="ECT10" s="1340"/>
      <c r="ECU10" s="1340"/>
      <c r="ECV10" s="1340"/>
      <c r="ECW10" s="1340"/>
      <c r="ECX10" s="1340"/>
      <c r="ECY10" s="1340"/>
      <c r="ECZ10" s="1340"/>
      <c r="EDA10" s="1340"/>
      <c r="EDB10" s="1340"/>
      <c r="EDC10" s="1340"/>
      <c r="EDD10" s="1340"/>
      <c r="EDE10" s="1340"/>
      <c r="EDF10" s="1340"/>
      <c r="EDG10" s="1340"/>
      <c r="EDH10" s="1340"/>
      <c r="EDI10" s="1340"/>
      <c r="EDJ10" s="1340"/>
      <c r="EDK10" s="1340"/>
      <c r="EDL10" s="1340"/>
      <c r="EDM10" s="1340"/>
      <c r="EDN10" s="1340"/>
      <c r="EDO10" s="1340"/>
      <c r="EDP10" s="1340"/>
      <c r="EDQ10" s="1340"/>
      <c r="EDR10" s="1340"/>
      <c r="EDS10" s="1340"/>
      <c r="EDT10" s="1340"/>
      <c r="EDU10" s="1340"/>
      <c r="EDV10" s="1340"/>
      <c r="EDW10" s="1340"/>
      <c r="EDX10" s="1340"/>
      <c r="EDY10" s="1340"/>
      <c r="EDZ10" s="1340"/>
      <c r="EEA10" s="1340"/>
      <c r="EEB10" s="1340"/>
      <c r="EEC10" s="1340"/>
      <c r="EED10" s="1340"/>
      <c r="EEE10" s="1340"/>
      <c r="EEF10" s="1340"/>
      <c r="EEG10" s="1340"/>
      <c r="EEH10" s="1340"/>
      <c r="EEI10" s="1340"/>
      <c r="EEJ10" s="1340"/>
      <c r="EEK10" s="1340"/>
      <c r="EEL10" s="1340"/>
      <c r="EEM10" s="1340"/>
      <c r="EEN10" s="1340"/>
      <c r="EEO10" s="1340"/>
      <c r="EEP10" s="1340"/>
      <c r="EEQ10" s="1340"/>
      <c r="EER10" s="1340"/>
      <c r="EES10" s="1340"/>
      <c r="EET10" s="1340"/>
      <c r="EEU10" s="1340"/>
      <c r="EEV10" s="1340"/>
      <c r="EEW10" s="1340"/>
      <c r="EEX10" s="1340"/>
      <c r="EEY10" s="1340"/>
      <c r="EEZ10" s="1340"/>
      <c r="EFA10" s="1340"/>
      <c r="EFB10" s="1340"/>
      <c r="EFC10" s="1340"/>
      <c r="EFD10" s="1340"/>
      <c r="EFE10" s="1340"/>
      <c r="EFF10" s="1340"/>
      <c r="EFG10" s="1340"/>
      <c r="EFH10" s="1340"/>
      <c r="EFI10" s="1340"/>
      <c r="EFJ10" s="1340"/>
      <c r="EFK10" s="1340"/>
      <c r="EFL10" s="1340"/>
      <c r="EFM10" s="1340"/>
      <c r="EFN10" s="1340"/>
      <c r="EFO10" s="1340"/>
      <c r="EFP10" s="1340"/>
      <c r="EFQ10" s="1340"/>
      <c r="EFR10" s="1340"/>
      <c r="EFS10" s="1340"/>
      <c r="EFT10" s="1340"/>
      <c r="EFU10" s="1340"/>
      <c r="EFV10" s="1340"/>
      <c r="EFW10" s="1340"/>
      <c r="EFX10" s="1340"/>
      <c r="EFY10" s="1340"/>
      <c r="EFZ10" s="1340"/>
      <c r="EGA10" s="1340"/>
      <c r="EGB10" s="1340"/>
      <c r="EGC10" s="1340"/>
      <c r="EGD10" s="1340"/>
      <c r="EGE10" s="1340"/>
      <c r="EGF10" s="1340"/>
      <c r="EGG10" s="1340"/>
      <c r="EGH10" s="1340"/>
      <c r="EGI10" s="1340"/>
      <c r="EGJ10" s="1340"/>
      <c r="EGK10" s="1340"/>
      <c r="EGL10" s="1340"/>
      <c r="EGM10" s="1340"/>
      <c r="EGN10" s="1340"/>
      <c r="EGO10" s="1340"/>
      <c r="EGP10" s="1340"/>
      <c r="EGQ10" s="1340"/>
      <c r="EGR10" s="1340"/>
      <c r="EGS10" s="1340"/>
      <c r="EGT10" s="1340"/>
      <c r="EGU10" s="1340"/>
      <c r="EGV10" s="1340"/>
      <c r="EGW10" s="1340"/>
      <c r="EGX10" s="1340"/>
      <c r="EGY10" s="1340"/>
      <c r="EGZ10" s="1340"/>
      <c r="EHA10" s="1340"/>
      <c r="EHB10" s="1340"/>
      <c r="EHC10" s="1340"/>
      <c r="EHD10" s="1340"/>
      <c r="EHE10" s="1340"/>
      <c r="EHF10" s="1340"/>
      <c r="EHG10" s="1340"/>
      <c r="EHH10" s="1340"/>
      <c r="EHI10" s="1340"/>
      <c r="EHJ10" s="1340"/>
      <c r="EHK10" s="1340"/>
      <c r="EHL10" s="1340"/>
      <c r="EHM10" s="1340"/>
      <c r="EHN10" s="1340"/>
      <c r="EHO10" s="1340"/>
      <c r="EHP10" s="1340"/>
      <c r="EHQ10" s="1340"/>
      <c r="EHR10" s="1340"/>
      <c r="EHS10" s="1340"/>
      <c r="EHT10" s="1340"/>
      <c r="EHU10" s="1340"/>
      <c r="EHV10" s="1340"/>
      <c r="EHW10" s="1340"/>
      <c r="EHX10" s="1340"/>
      <c r="EHY10" s="1340"/>
      <c r="EHZ10" s="1340"/>
      <c r="EIA10" s="1340"/>
      <c r="EIB10" s="1340"/>
      <c r="EIC10" s="1340"/>
      <c r="EID10" s="1340"/>
      <c r="EIE10" s="1340"/>
      <c r="EIF10" s="1340"/>
      <c r="EIG10" s="1340"/>
      <c r="EIH10" s="1340"/>
      <c r="EII10" s="1340"/>
      <c r="EIJ10" s="1340"/>
      <c r="EIK10" s="1340"/>
      <c r="EIL10" s="1340"/>
      <c r="EIM10" s="1340"/>
      <c r="EIN10" s="1340"/>
      <c r="EIO10" s="1340"/>
      <c r="EIP10" s="1340"/>
      <c r="EIQ10" s="1340"/>
      <c r="EIR10" s="1340"/>
      <c r="EIS10" s="1340"/>
      <c r="EIT10" s="1340"/>
      <c r="EIU10" s="1340"/>
      <c r="EIV10" s="1340"/>
      <c r="EIW10" s="1340"/>
      <c r="EIX10" s="1340"/>
      <c r="EIY10" s="1340"/>
      <c r="EIZ10" s="1340"/>
      <c r="EJA10" s="1340"/>
      <c r="EJB10" s="1340"/>
      <c r="EJC10" s="1340"/>
      <c r="EJD10" s="1340"/>
      <c r="EJE10" s="1340"/>
      <c r="EJF10" s="1340"/>
      <c r="EJG10" s="1340"/>
      <c r="EJH10" s="1340"/>
      <c r="EJI10" s="1340"/>
      <c r="EJJ10" s="1340"/>
      <c r="EJK10" s="1340"/>
      <c r="EJL10" s="1340"/>
      <c r="EJM10" s="1340"/>
      <c r="EJN10" s="1340"/>
      <c r="EJO10" s="1340"/>
      <c r="EJP10" s="1340"/>
      <c r="EJQ10" s="1340"/>
      <c r="EJR10" s="1340"/>
      <c r="EJS10" s="1340"/>
      <c r="EJT10" s="1340"/>
      <c r="EJU10" s="1340"/>
      <c r="EJV10" s="1340"/>
      <c r="EJW10" s="1340"/>
      <c r="EJX10" s="1340"/>
      <c r="EJY10" s="1340"/>
      <c r="EJZ10" s="1340"/>
      <c r="EKA10" s="1340"/>
      <c r="EKB10" s="1340"/>
      <c r="EKC10" s="1340"/>
      <c r="EKD10" s="1340"/>
      <c r="EKE10" s="1340"/>
      <c r="EKF10" s="1340"/>
      <c r="EKG10" s="1340"/>
      <c r="EKH10" s="1340"/>
      <c r="EKI10" s="1340"/>
      <c r="EKJ10" s="1340"/>
      <c r="EKK10" s="1340"/>
      <c r="EKL10" s="1340"/>
      <c r="EKM10" s="1340"/>
      <c r="EKN10" s="1340"/>
      <c r="EKO10" s="1340"/>
      <c r="EKP10" s="1340"/>
      <c r="EKQ10" s="1340"/>
      <c r="EKR10" s="1340"/>
      <c r="EKS10" s="1340"/>
      <c r="EKT10" s="1340"/>
      <c r="EKU10" s="1340"/>
      <c r="EKV10" s="1340"/>
      <c r="EKW10" s="1340"/>
      <c r="EKX10" s="1340"/>
      <c r="EKY10" s="1340"/>
      <c r="EKZ10" s="1340"/>
      <c r="ELA10" s="1340"/>
      <c r="ELB10" s="1340"/>
      <c r="ELC10" s="1340"/>
      <c r="ELD10" s="1340"/>
      <c r="ELE10" s="1340"/>
      <c r="ELF10" s="1340"/>
      <c r="ELG10" s="1340"/>
      <c r="ELH10" s="1340"/>
      <c r="ELI10" s="1340"/>
      <c r="ELJ10" s="1340"/>
      <c r="ELK10" s="1340"/>
      <c r="ELL10" s="1340"/>
      <c r="ELM10" s="1340"/>
      <c r="ELN10" s="1340"/>
      <c r="ELO10" s="1340"/>
      <c r="ELP10" s="1340"/>
      <c r="ELQ10" s="1340"/>
      <c r="ELR10" s="1340"/>
      <c r="ELS10" s="1340"/>
      <c r="ELT10" s="1340"/>
      <c r="ELU10" s="1340"/>
      <c r="ELV10" s="1340"/>
      <c r="ELW10" s="1340"/>
      <c r="ELX10" s="1340"/>
      <c r="ELY10" s="1340"/>
      <c r="ELZ10" s="1340"/>
      <c r="EMA10" s="1340"/>
      <c r="EMB10" s="1340"/>
      <c r="EMC10" s="1340"/>
      <c r="EMD10" s="1340"/>
      <c r="EME10" s="1340"/>
      <c r="EMF10" s="1340"/>
      <c r="EMG10" s="1340"/>
      <c r="EMH10" s="1340"/>
      <c r="EMI10" s="1340"/>
      <c r="EMJ10" s="1340"/>
      <c r="EMK10" s="1340"/>
      <c r="EML10" s="1340"/>
      <c r="EMM10" s="1340"/>
      <c r="EMN10" s="1340"/>
      <c r="EMO10" s="1340"/>
      <c r="EMP10" s="1340"/>
      <c r="EMQ10" s="1340"/>
      <c r="EMR10" s="1340"/>
      <c r="EMS10" s="1340"/>
      <c r="EMT10" s="1340"/>
      <c r="EMU10" s="1340"/>
      <c r="EMV10" s="1340"/>
      <c r="EMW10" s="1340"/>
      <c r="EMX10" s="1340"/>
      <c r="EMY10" s="1340"/>
      <c r="EMZ10" s="1340"/>
      <c r="ENA10" s="1340"/>
      <c r="ENB10" s="1340"/>
      <c r="ENC10" s="1340"/>
      <c r="END10" s="1340"/>
      <c r="ENE10" s="1340"/>
      <c r="ENF10" s="1340"/>
      <c r="ENG10" s="1340"/>
      <c r="ENH10" s="1340"/>
      <c r="ENI10" s="1340"/>
      <c r="ENJ10" s="1340"/>
      <c r="ENK10" s="1340"/>
      <c r="ENL10" s="1340"/>
      <c r="ENM10" s="1340"/>
      <c r="ENN10" s="1340"/>
      <c r="ENO10" s="1340"/>
      <c r="ENP10" s="1340"/>
      <c r="ENQ10" s="1340"/>
      <c r="ENR10" s="1340"/>
      <c r="ENS10" s="1340"/>
      <c r="ENT10" s="1340"/>
      <c r="ENU10" s="1340"/>
      <c r="ENV10" s="1340"/>
      <c r="ENW10" s="1340"/>
      <c r="ENX10" s="1340"/>
      <c r="ENY10" s="1340"/>
      <c r="ENZ10" s="1340"/>
      <c r="EOA10" s="1340"/>
      <c r="EOB10" s="1340"/>
      <c r="EOC10" s="1340"/>
      <c r="EOD10" s="1340"/>
      <c r="EOE10" s="1340"/>
      <c r="EOF10" s="1340"/>
      <c r="EOG10" s="1340"/>
      <c r="EOH10" s="1340"/>
      <c r="EOI10" s="1340"/>
      <c r="EOJ10" s="1340"/>
      <c r="EOK10" s="1340"/>
      <c r="EOL10" s="1340"/>
      <c r="EOM10" s="1340"/>
      <c r="EON10" s="1340"/>
      <c r="EOO10" s="1340"/>
      <c r="EOP10" s="1340"/>
      <c r="EOQ10" s="1340"/>
      <c r="EOR10" s="1340"/>
      <c r="EOS10" s="1340"/>
      <c r="EOT10" s="1340"/>
      <c r="EOU10" s="1340"/>
      <c r="EOV10" s="1340"/>
      <c r="EOW10" s="1340"/>
      <c r="EOX10" s="1340"/>
      <c r="EOY10" s="1340"/>
      <c r="EOZ10" s="1340"/>
      <c r="EPA10" s="1340"/>
      <c r="EPB10" s="1340"/>
      <c r="EPC10" s="1340"/>
      <c r="EPD10" s="1340"/>
      <c r="EPE10" s="1340"/>
      <c r="EPF10" s="1340"/>
      <c r="EPG10" s="1340"/>
      <c r="EPH10" s="1340"/>
      <c r="EPI10" s="1340"/>
      <c r="EPJ10" s="1340"/>
      <c r="EPK10" s="1340"/>
      <c r="EPL10" s="1340"/>
      <c r="EPM10" s="1340"/>
      <c r="EPN10" s="1340"/>
      <c r="EPO10" s="1340"/>
      <c r="EPP10" s="1340"/>
      <c r="EPQ10" s="1340"/>
      <c r="EPR10" s="1340"/>
      <c r="EPS10" s="1340"/>
      <c r="EPT10" s="1340"/>
      <c r="EPU10" s="1340"/>
      <c r="EPV10" s="1340"/>
      <c r="EPW10" s="1340"/>
      <c r="EPX10" s="1340"/>
      <c r="EPY10" s="1340"/>
      <c r="EPZ10" s="1340"/>
      <c r="EQA10" s="1340"/>
      <c r="EQB10" s="1340"/>
      <c r="EQC10" s="1340"/>
      <c r="EQD10" s="1340"/>
      <c r="EQE10" s="1340"/>
      <c r="EQF10" s="1340"/>
      <c r="EQG10" s="1340"/>
      <c r="EQH10" s="1340"/>
      <c r="EQI10" s="1340"/>
      <c r="EQJ10" s="1340"/>
      <c r="EQK10" s="1340"/>
      <c r="EQL10" s="1340"/>
      <c r="EQM10" s="1340"/>
      <c r="EQN10" s="1340"/>
      <c r="EQO10" s="1340"/>
      <c r="EQP10" s="1340"/>
      <c r="EQQ10" s="1340"/>
      <c r="EQR10" s="1340"/>
      <c r="EQS10" s="1340"/>
      <c r="EQT10" s="1340"/>
      <c r="EQU10" s="1340"/>
      <c r="EQV10" s="1340"/>
      <c r="EQW10" s="1340"/>
      <c r="EQX10" s="1340"/>
      <c r="EQY10" s="1340"/>
      <c r="EQZ10" s="1340"/>
      <c r="ERA10" s="1340"/>
      <c r="ERB10" s="1340"/>
      <c r="ERC10" s="1340"/>
      <c r="ERD10" s="1340"/>
      <c r="ERE10" s="1340"/>
      <c r="ERF10" s="1340"/>
      <c r="ERG10" s="1340"/>
      <c r="ERH10" s="1340"/>
      <c r="ERI10" s="1340"/>
      <c r="ERJ10" s="1340"/>
      <c r="ERK10" s="1340"/>
      <c r="ERL10" s="1340"/>
      <c r="ERM10" s="1340"/>
      <c r="ERN10" s="1340"/>
      <c r="ERO10" s="1340"/>
      <c r="ERP10" s="1340"/>
      <c r="ERQ10" s="1340"/>
      <c r="ERR10" s="1340"/>
      <c r="ERS10" s="1340"/>
      <c r="ERT10" s="1340"/>
      <c r="ERU10" s="1340"/>
      <c r="ERV10" s="1340"/>
      <c r="ERW10" s="1340"/>
      <c r="ERX10" s="1340"/>
      <c r="ERY10" s="1340"/>
      <c r="ERZ10" s="1340"/>
      <c r="ESA10" s="1340"/>
      <c r="ESB10" s="1340"/>
      <c r="ESC10" s="1340"/>
      <c r="ESD10" s="1340"/>
      <c r="ESE10" s="1340"/>
      <c r="ESF10" s="1340"/>
      <c r="ESG10" s="1340"/>
      <c r="ESH10" s="1340"/>
      <c r="ESI10" s="1340"/>
      <c r="ESJ10" s="1340"/>
      <c r="ESK10" s="1340"/>
      <c r="ESL10" s="1340"/>
      <c r="ESM10" s="1340"/>
      <c r="ESN10" s="1340"/>
      <c r="ESO10" s="1340"/>
      <c r="ESP10" s="1340"/>
      <c r="ESQ10" s="1340"/>
      <c r="ESR10" s="1340"/>
      <c r="ESS10" s="1340"/>
      <c r="EST10" s="1340"/>
      <c r="ESU10" s="1340"/>
      <c r="ESV10" s="1340"/>
      <c r="ESW10" s="1340"/>
      <c r="ESX10" s="1340"/>
      <c r="ESY10" s="1340"/>
      <c r="ESZ10" s="1340"/>
      <c r="ETA10" s="1340"/>
      <c r="ETB10" s="1340"/>
      <c r="ETC10" s="1340"/>
      <c r="ETD10" s="1340"/>
      <c r="ETE10" s="1340"/>
      <c r="ETF10" s="1340"/>
      <c r="ETG10" s="1340"/>
      <c r="ETH10" s="1340"/>
      <c r="ETI10" s="1340"/>
      <c r="ETJ10" s="1340"/>
      <c r="ETK10" s="1340"/>
      <c r="ETL10" s="1340"/>
      <c r="ETM10" s="1340"/>
      <c r="ETN10" s="1340"/>
      <c r="ETO10" s="1340"/>
      <c r="ETP10" s="1340"/>
      <c r="ETQ10" s="1340"/>
      <c r="ETR10" s="1340"/>
      <c r="ETS10" s="1340"/>
      <c r="ETT10" s="1340"/>
      <c r="ETU10" s="1340"/>
      <c r="ETV10" s="1340"/>
      <c r="ETW10" s="1340"/>
      <c r="ETX10" s="1340"/>
      <c r="ETY10" s="1340"/>
      <c r="ETZ10" s="1340"/>
      <c r="EUA10" s="1340"/>
      <c r="EUB10" s="1340"/>
      <c r="EUC10" s="1340"/>
      <c r="EUD10" s="1340"/>
      <c r="EUE10" s="1340"/>
      <c r="EUF10" s="1340"/>
      <c r="EUG10" s="1340"/>
      <c r="EUH10" s="1340"/>
      <c r="EUI10" s="1340"/>
      <c r="EUJ10" s="1340"/>
      <c r="EUK10" s="1340"/>
      <c r="EUL10" s="1340"/>
      <c r="EUM10" s="1340"/>
      <c r="EUN10" s="1340"/>
      <c r="EUO10" s="1340"/>
      <c r="EUP10" s="1340"/>
      <c r="EUQ10" s="1340"/>
      <c r="EUR10" s="1340"/>
      <c r="EUS10" s="1340"/>
      <c r="EUT10" s="1340"/>
      <c r="EUU10" s="1340"/>
      <c r="EUV10" s="1340"/>
      <c r="EUW10" s="1340"/>
      <c r="EUX10" s="1340"/>
      <c r="EUY10" s="1340"/>
      <c r="EUZ10" s="1340"/>
      <c r="EVA10" s="1340"/>
      <c r="EVB10" s="1340"/>
      <c r="EVC10" s="1340"/>
      <c r="EVD10" s="1340"/>
      <c r="EVE10" s="1340"/>
      <c r="EVF10" s="1340"/>
      <c r="EVG10" s="1340"/>
      <c r="EVH10" s="1340"/>
      <c r="EVI10" s="1340"/>
      <c r="EVJ10" s="1340"/>
      <c r="EVK10" s="1340"/>
      <c r="EVL10" s="1340"/>
      <c r="EVM10" s="1340"/>
      <c r="EVN10" s="1340"/>
      <c r="EVO10" s="1340"/>
      <c r="EVP10" s="1340"/>
      <c r="EVQ10" s="1340"/>
      <c r="EVR10" s="1340"/>
      <c r="EVS10" s="1340"/>
      <c r="EVT10" s="1340"/>
      <c r="EVU10" s="1340"/>
      <c r="EVV10" s="1340"/>
      <c r="EVW10" s="1340"/>
      <c r="EVX10" s="1340"/>
      <c r="EVY10" s="1340"/>
      <c r="EVZ10" s="1340"/>
      <c r="EWA10" s="1340"/>
      <c r="EWB10" s="1340"/>
      <c r="EWC10" s="1340"/>
      <c r="EWD10" s="1340"/>
      <c r="EWE10" s="1340"/>
      <c r="EWF10" s="1340"/>
      <c r="EWG10" s="1340"/>
      <c r="EWH10" s="1340"/>
      <c r="EWI10" s="1340"/>
      <c r="EWJ10" s="1340"/>
      <c r="EWK10" s="1340"/>
      <c r="EWL10" s="1340"/>
      <c r="EWM10" s="1340"/>
      <c r="EWN10" s="1340"/>
      <c r="EWO10" s="1340"/>
      <c r="EWP10" s="1340"/>
      <c r="EWQ10" s="1340"/>
      <c r="EWR10" s="1340"/>
      <c r="EWS10" s="1340"/>
      <c r="EWT10" s="1340"/>
      <c r="EWU10" s="1340"/>
      <c r="EWV10" s="1340"/>
      <c r="EWW10" s="1340"/>
      <c r="EWX10" s="1340"/>
      <c r="EWY10" s="1340"/>
      <c r="EWZ10" s="1340"/>
      <c r="EXA10" s="1340"/>
      <c r="EXB10" s="1340"/>
      <c r="EXC10" s="1340"/>
      <c r="EXD10" s="1340"/>
      <c r="EXE10" s="1340"/>
      <c r="EXF10" s="1340"/>
      <c r="EXG10" s="1340"/>
      <c r="EXH10" s="1340"/>
      <c r="EXI10" s="1340"/>
      <c r="EXJ10" s="1340"/>
      <c r="EXK10" s="1340"/>
      <c r="EXL10" s="1340"/>
      <c r="EXM10" s="1340"/>
      <c r="EXN10" s="1340"/>
      <c r="EXO10" s="1340"/>
      <c r="EXP10" s="1340"/>
      <c r="EXQ10" s="1340"/>
      <c r="EXR10" s="1340"/>
      <c r="EXS10" s="1340"/>
      <c r="EXT10" s="1340"/>
      <c r="EXU10" s="1340"/>
      <c r="EXV10" s="1340"/>
      <c r="EXW10" s="1340"/>
      <c r="EXX10" s="1340"/>
      <c r="EXY10" s="1340"/>
      <c r="EXZ10" s="1340"/>
      <c r="EYA10" s="1340"/>
      <c r="EYB10" s="1340"/>
      <c r="EYC10" s="1340"/>
      <c r="EYD10" s="1340"/>
      <c r="EYE10" s="1340"/>
      <c r="EYF10" s="1340"/>
      <c r="EYG10" s="1340"/>
      <c r="EYH10" s="1340"/>
      <c r="EYI10" s="1340"/>
      <c r="EYJ10" s="1340"/>
      <c r="EYK10" s="1340"/>
      <c r="EYL10" s="1340"/>
      <c r="EYM10" s="1340"/>
      <c r="EYN10" s="1340"/>
      <c r="EYO10" s="1340"/>
      <c r="EYP10" s="1340"/>
      <c r="EYQ10" s="1340"/>
      <c r="EYR10" s="1340"/>
      <c r="EYS10" s="1340"/>
      <c r="EYT10" s="1340"/>
      <c r="EYU10" s="1340"/>
      <c r="EYV10" s="1340"/>
      <c r="EYW10" s="1340"/>
      <c r="EYX10" s="1340"/>
      <c r="EYY10" s="1340"/>
      <c r="EYZ10" s="1340"/>
      <c r="EZA10" s="1340"/>
      <c r="EZB10" s="1340"/>
      <c r="EZC10" s="1340"/>
      <c r="EZD10" s="1340"/>
      <c r="EZE10" s="1340"/>
      <c r="EZF10" s="1340"/>
      <c r="EZG10" s="1340"/>
      <c r="EZH10" s="1340"/>
      <c r="EZI10" s="1340"/>
      <c r="EZJ10" s="1340"/>
      <c r="EZK10" s="1340"/>
      <c r="EZL10" s="1340"/>
      <c r="EZM10" s="1340"/>
      <c r="EZN10" s="1340"/>
      <c r="EZO10" s="1340"/>
      <c r="EZP10" s="1340"/>
      <c r="EZQ10" s="1340"/>
      <c r="EZR10" s="1340"/>
      <c r="EZS10" s="1340"/>
      <c r="EZT10" s="1340"/>
      <c r="EZU10" s="1340"/>
      <c r="EZV10" s="1340"/>
      <c r="EZW10" s="1340"/>
      <c r="EZX10" s="1340"/>
      <c r="EZY10" s="1340"/>
      <c r="EZZ10" s="1340"/>
      <c r="FAA10" s="1340"/>
      <c r="FAB10" s="1340"/>
      <c r="FAC10" s="1340"/>
      <c r="FAD10" s="1340"/>
      <c r="FAE10" s="1340"/>
      <c r="FAF10" s="1340"/>
      <c r="FAG10" s="1340"/>
      <c r="FAH10" s="1340"/>
      <c r="FAI10" s="1340"/>
      <c r="FAJ10" s="1340"/>
      <c r="FAK10" s="1340"/>
      <c r="FAL10" s="1340"/>
      <c r="FAM10" s="1340"/>
      <c r="FAN10" s="1340"/>
      <c r="FAO10" s="1340"/>
      <c r="FAP10" s="1340"/>
      <c r="FAQ10" s="1340"/>
      <c r="FAR10" s="1340"/>
      <c r="FAS10" s="1340"/>
      <c r="FAT10" s="1340"/>
      <c r="FAU10" s="1340"/>
      <c r="FAV10" s="1340"/>
      <c r="FAW10" s="1340"/>
      <c r="FAX10" s="1340"/>
      <c r="FAY10" s="1340"/>
      <c r="FAZ10" s="1340"/>
      <c r="FBA10" s="1340"/>
      <c r="FBB10" s="1340"/>
      <c r="FBC10" s="1340"/>
      <c r="FBD10" s="1340"/>
      <c r="FBE10" s="1340"/>
      <c r="FBF10" s="1340"/>
      <c r="FBG10" s="1340"/>
      <c r="FBH10" s="1340"/>
      <c r="FBI10" s="1340"/>
      <c r="FBJ10" s="1340"/>
      <c r="FBK10" s="1340"/>
      <c r="FBL10" s="1340"/>
      <c r="FBM10" s="1340"/>
      <c r="FBN10" s="1340"/>
      <c r="FBO10" s="1340"/>
      <c r="FBP10" s="1340"/>
      <c r="FBQ10" s="1340"/>
      <c r="FBR10" s="1340"/>
      <c r="FBS10" s="1340"/>
      <c r="FBT10" s="1340"/>
      <c r="FBU10" s="1340"/>
      <c r="FBV10" s="1340"/>
      <c r="FBW10" s="1340"/>
      <c r="FBX10" s="1340"/>
      <c r="FBY10" s="1340"/>
      <c r="FBZ10" s="1340"/>
      <c r="FCA10" s="1340"/>
      <c r="FCB10" s="1340"/>
      <c r="FCC10" s="1340"/>
      <c r="FCD10" s="1340"/>
      <c r="FCE10" s="1340"/>
      <c r="FCF10" s="1340"/>
      <c r="FCG10" s="1340"/>
      <c r="FCH10" s="1340"/>
      <c r="FCI10" s="1340"/>
      <c r="FCJ10" s="1340"/>
      <c r="FCK10" s="1340"/>
      <c r="FCL10" s="1340"/>
      <c r="FCM10" s="1340"/>
      <c r="FCN10" s="1340"/>
      <c r="FCO10" s="1340"/>
      <c r="FCP10" s="1340"/>
      <c r="FCQ10" s="1340"/>
      <c r="FCR10" s="1340"/>
      <c r="FCS10" s="1340"/>
      <c r="FCT10" s="1340"/>
      <c r="FCU10" s="1340"/>
      <c r="FCV10" s="1340"/>
      <c r="FCW10" s="1340"/>
      <c r="FCX10" s="1340"/>
      <c r="FCY10" s="1340"/>
      <c r="FCZ10" s="1340"/>
      <c r="FDA10" s="1340"/>
      <c r="FDB10" s="1340"/>
      <c r="FDC10" s="1340"/>
      <c r="FDD10" s="1340"/>
      <c r="FDE10" s="1340"/>
      <c r="FDF10" s="1340"/>
      <c r="FDG10" s="1340"/>
      <c r="FDH10" s="1340"/>
      <c r="FDI10" s="1340"/>
      <c r="FDJ10" s="1340"/>
      <c r="FDK10" s="1340"/>
      <c r="FDL10" s="1340"/>
      <c r="FDM10" s="1340"/>
      <c r="FDN10" s="1340"/>
      <c r="FDO10" s="1340"/>
      <c r="FDP10" s="1340"/>
      <c r="FDQ10" s="1340"/>
      <c r="FDR10" s="1340"/>
      <c r="FDS10" s="1340"/>
      <c r="FDT10" s="1340"/>
      <c r="FDU10" s="1340"/>
      <c r="FDV10" s="1340"/>
      <c r="FDW10" s="1340"/>
      <c r="FDX10" s="1340"/>
      <c r="FDY10" s="1340"/>
      <c r="FDZ10" s="1340"/>
      <c r="FEA10" s="1340"/>
      <c r="FEB10" s="1340"/>
      <c r="FEC10" s="1340"/>
      <c r="FED10" s="1340"/>
      <c r="FEE10" s="1340"/>
      <c r="FEF10" s="1340"/>
      <c r="FEG10" s="1340"/>
      <c r="FEH10" s="1340"/>
      <c r="FEI10" s="1340"/>
      <c r="FEJ10" s="1340"/>
      <c r="FEK10" s="1340"/>
      <c r="FEL10" s="1340"/>
      <c r="FEM10" s="1340"/>
      <c r="FEN10" s="1340"/>
      <c r="FEO10" s="1340"/>
      <c r="FEP10" s="1340"/>
      <c r="FEQ10" s="1340"/>
      <c r="FER10" s="1340"/>
      <c r="FES10" s="1340"/>
      <c r="FET10" s="1340"/>
      <c r="FEU10" s="1340"/>
      <c r="FEV10" s="1340"/>
      <c r="FEW10" s="1340"/>
      <c r="FEX10" s="1340"/>
      <c r="FEY10" s="1340"/>
      <c r="FEZ10" s="1340"/>
      <c r="FFA10" s="1340"/>
      <c r="FFB10" s="1340"/>
      <c r="FFC10" s="1340"/>
      <c r="FFD10" s="1340"/>
      <c r="FFE10" s="1340"/>
      <c r="FFF10" s="1340"/>
      <c r="FFG10" s="1340"/>
      <c r="FFH10" s="1340"/>
      <c r="FFI10" s="1340"/>
      <c r="FFJ10" s="1340"/>
      <c r="FFK10" s="1340"/>
      <c r="FFL10" s="1340"/>
      <c r="FFM10" s="1340"/>
      <c r="FFN10" s="1340"/>
      <c r="FFO10" s="1340"/>
      <c r="FFP10" s="1340"/>
      <c r="FFQ10" s="1340"/>
      <c r="FFR10" s="1340"/>
      <c r="FFS10" s="1340"/>
      <c r="FFT10" s="1340"/>
      <c r="FFU10" s="1340"/>
      <c r="FFV10" s="1340"/>
      <c r="FFW10" s="1340"/>
      <c r="FFX10" s="1340"/>
      <c r="FFY10" s="1340"/>
      <c r="FFZ10" s="1340"/>
      <c r="FGA10" s="1340"/>
      <c r="FGB10" s="1340"/>
      <c r="FGC10" s="1340"/>
      <c r="FGD10" s="1340"/>
      <c r="FGE10" s="1340"/>
      <c r="FGF10" s="1340"/>
      <c r="FGG10" s="1340"/>
      <c r="FGH10" s="1340"/>
      <c r="FGI10" s="1340"/>
      <c r="FGJ10" s="1340"/>
      <c r="FGK10" s="1340"/>
      <c r="FGL10" s="1340"/>
      <c r="FGM10" s="1340"/>
      <c r="FGN10" s="1340"/>
      <c r="FGO10" s="1340"/>
      <c r="FGP10" s="1340"/>
      <c r="FGQ10" s="1340"/>
      <c r="FGR10" s="1340"/>
      <c r="FGS10" s="1340"/>
      <c r="FGT10" s="1340"/>
      <c r="FGU10" s="1340"/>
      <c r="FGV10" s="1340"/>
      <c r="FGW10" s="1340"/>
      <c r="FGX10" s="1340"/>
      <c r="FGY10" s="1340"/>
      <c r="FGZ10" s="1340"/>
      <c r="FHA10" s="1340"/>
      <c r="FHB10" s="1340"/>
      <c r="FHC10" s="1340"/>
      <c r="FHD10" s="1340"/>
      <c r="FHE10" s="1340"/>
      <c r="FHF10" s="1340"/>
      <c r="FHG10" s="1340"/>
      <c r="FHH10" s="1340"/>
      <c r="FHI10" s="1340"/>
      <c r="FHJ10" s="1340"/>
      <c r="FHK10" s="1340"/>
      <c r="FHL10" s="1340"/>
      <c r="FHM10" s="1340"/>
      <c r="FHN10" s="1340"/>
      <c r="FHO10" s="1340"/>
      <c r="FHP10" s="1340"/>
      <c r="FHQ10" s="1340"/>
      <c r="FHR10" s="1340"/>
      <c r="FHS10" s="1340"/>
      <c r="FHT10" s="1340"/>
      <c r="FHU10" s="1340"/>
      <c r="FHV10" s="1340"/>
      <c r="FHW10" s="1340"/>
      <c r="FHX10" s="1340"/>
      <c r="FHY10" s="1340"/>
      <c r="FHZ10" s="1340"/>
      <c r="FIA10" s="1340"/>
      <c r="FIB10" s="1340"/>
      <c r="FIC10" s="1340"/>
      <c r="FID10" s="1340"/>
      <c r="FIE10" s="1340"/>
      <c r="FIF10" s="1340"/>
      <c r="FIG10" s="1340"/>
      <c r="FIH10" s="1340"/>
      <c r="FII10" s="1340"/>
      <c r="FIJ10" s="1340"/>
      <c r="FIK10" s="1340"/>
      <c r="FIL10" s="1340"/>
      <c r="FIM10" s="1340"/>
      <c r="FIN10" s="1340"/>
      <c r="FIO10" s="1340"/>
      <c r="FIP10" s="1340"/>
      <c r="FIQ10" s="1340"/>
      <c r="FIR10" s="1340"/>
      <c r="FIS10" s="1340"/>
      <c r="FIT10" s="1340"/>
      <c r="FIU10" s="1340"/>
      <c r="FIV10" s="1340"/>
      <c r="FIW10" s="1340"/>
      <c r="FIX10" s="1340"/>
      <c r="FIY10" s="1340"/>
      <c r="FIZ10" s="1340"/>
      <c r="FJA10" s="1340"/>
      <c r="FJB10" s="1340"/>
      <c r="FJC10" s="1340"/>
      <c r="FJD10" s="1340"/>
      <c r="FJE10" s="1340"/>
      <c r="FJF10" s="1340"/>
      <c r="FJG10" s="1340"/>
      <c r="FJH10" s="1340"/>
      <c r="FJI10" s="1340"/>
      <c r="FJJ10" s="1340"/>
      <c r="FJK10" s="1340"/>
      <c r="FJL10" s="1340"/>
      <c r="FJM10" s="1340"/>
      <c r="FJN10" s="1340"/>
      <c r="FJO10" s="1340"/>
      <c r="FJP10" s="1340"/>
      <c r="FJQ10" s="1340"/>
      <c r="FJR10" s="1340"/>
      <c r="FJS10" s="1340"/>
      <c r="FJT10" s="1340"/>
      <c r="FJU10" s="1340"/>
      <c r="FJV10" s="1340"/>
      <c r="FJW10" s="1340"/>
      <c r="FJX10" s="1340"/>
      <c r="FJY10" s="1340"/>
      <c r="FJZ10" s="1340"/>
      <c r="FKA10" s="1340"/>
      <c r="FKB10" s="1340"/>
      <c r="FKC10" s="1340"/>
      <c r="FKD10" s="1340"/>
      <c r="FKE10" s="1340"/>
      <c r="FKF10" s="1340"/>
      <c r="FKG10" s="1340"/>
      <c r="FKH10" s="1340"/>
      <c r="FKI10" s="1340"/>
      <c r="FKJ10" s="1340"/>
      <c r="FKK10" s="1340"/>
      <c r="FKL10" s="1340"/>
      <c r="FKM10" s="1340"/>
      <c r="FKN10" s="1340"/>
      <c r="FKO10" s="1340"/>
      <c r="FKP10" s="1340"/>
      <c r="FKQ10" s="1340"/>
      <c r="FKR10" s="1340"/>
      <c r="FKS10" s="1340"/>
      <c r="FKT10" s="1340"/>
      <c r="FKU10" s="1340"/>
      <c r="FKV10" s="1340"/>
      <c r="FKW10" s="1340"/>
      <c r="FKX10" s="1340"/>
      <c r="FKY10" s="1340"/>
      <c r="FKZ10" s="1340"/>
      <c r="FLA10" s="1340"/>
      <c r="FLB10" s="1340"/>
      <c r="FLC10" s="1340"/>
      <c r="FLD10" s="1340"/>
      <c r="FLE10" s="1340"/>
      <c r="FLF10" s="1340"/>
      <c r="FLG10" s="1340"/>
      <c r="FLH10" s="1340"/>
      <c r="FLI10" s="1340"/>
      <c r="FLJ10" s="1340"/>
      <c r="FLK10" s="1340"/>
      <c r="FLL10" s="1340"/>
      <c r="FLM10" s="1340"/>
      <c r="FLN10" s="1340"/>
      <c r="FLO10" s="1340"/>
      <c r="FLP10" s="1340"/>
      <c r="FLQ10" s="1340"/>
      <c r="FLR10" s="1340"/>
      <c r="FLS10" s="1340"/>
      <c r="FLT10" s="1340"/>
      <c r="FLU10" s="1340"/>
      <c r="FLV10" s="1340"/>
      <c r="FLW10" s="1340"/>
      <c r="FLX10" s="1340"/>
      <c r="FLY10" s="1340"/>
      <c r="FLZ10" s="1340"/>
      <c r="FMA10" s="1340"/>
      <c r="FMB10" s="1340"/>
      <c r="FMC10" s="1340"/>
      <c r="FMD10" s="1340"/>
      <c r="FME10" s="1340"/>
      <c r="FMF10" s="1340"/>
      <c r="FMG10" s="1340"/>
      <c r="FMH10" s="1340"/>
      <c r="FMI10" s="1340"/>
      <c r="FMJ10" s="1340"/>
      <c r="FMK10" s="1340"/>
      <c r="FML10" s="1340"/>
      <c r="FMM10" s="1340"/>
      <c r="FMN10" s="1340"/>
      <c r="FMO10" s="1340"/>
      <c r="FMP10" s="1340"/>
      <c r="FMQ10" s="1340"/>
      <c r="FMR10" s="1340"/>
      <c r="FMS10" s="1340"/>
      <c r="FMT10" s="1340"/>
      <c r="FMU10" s="1340"/>
      <c r="FMV10" s="1340"/>
      <c r="FMW10" s="1340"/>
      <c r="FMX10" s="1340"/>
      <c r="FMY10" s="1340"/>
      <c r="FMZ10" s="1340"/>
      <c r="FNA10" s="1340"/>
      <c r="FNB10" s="1340"/>
      <c r="FNC10" s="1340"/>
      <c r="FND10" s="1340"/>
      <c r="FNE10" s="1340"/>
      <c r="FNF10" s="1340"/>
      <c r="FNG10" s="1340"/>
      <c r="FNH10" s="1340"/>
      <c r="FNI10" s="1340"/>
      <c r="FNJ10" s="1340"/>
      <c r="FNK10" s="1340"/>
      <c r="FNL10" s="1340"/>
      <c r="FNM10" s="1340"/>
      <c r="FNN10" s="1340"/>
      <c r="FNO10" s="1340"/>
      <c r="FNP10" s="1340"/>
      <c r="FNQ10" s="1340"/>
      <c r="FNR10" s="1340"/>
      <c r="FNS10" s="1340"/>
      <c r="FNT10" s="1340"/>
      <c r="FNU10" s="1340"/>
      <c r="FNV10" s="1340"/>
      <c r="FNW10" s="1340"/>
      <c r="FNX10" s="1340"/>
      <c r="FNY10" s="1340"/>
      <c r="FNZ10" s="1340"/>
      <c r="FOA10" s="1340"/>
      <c r="FOB10" s="1340"/>
      <c r="FOC10" s="1340"/>
      <c r="FOD10" s="1340"/>
      <c r="FOE10" s="1340"/>
      <c r="FOF10" s="1340"/>
      <c r="FOG10" s="1340"/>
      <c r="FOH10" s="1340"/>
      <c r="FOI10" s="1340"/>
      <c r="FOJ10" s="1340"/>
      <c r="FOK10" s="1340"/>
      <c r="FOL10" s="1340"/>
      <c r="FOM10" s="1340"/>
      <c r="FON10" s="1340"/>
      <c r="FOO10" s="1340"/>
      <c r="FOP10" s="1340"/>
      <c r="FOQ10" s="1340"/>
      <c r="FOR10" s="1340"/>
      <c r="FOS10" s="1340"/>
      <c r="FOT10" s="1340"/>
      <c r="FOU10" s="1340"/>
      <c r="FOV10" s="1340"/>
      <c r="FOW10" s="1340"/>
      <c r="FOX10" s="1340"/>
      <c r="FOY10" s="1340"/>
      <c r="FOZ10" s="1340"/>
      <c r="FPA10" s="1340"/>
      <c r="FPB10" s="1340"/>
      <c r="FPC10" s="1340"/>
      <c r="FPD10" s="1340"/>
      <c r="FPE10" s="1340"/>
      <c r="FPF10" s="1340"/>
      <c r="FPG10" s="1340"/>
      <c r="FPH10" s="1340"/>
      <c r="FPI10" s="1340"/>
      <c r="FPJ10" s="1340"/>
      <c r="FPK10" s="1340"/>
      <c r="FPL10" s="1340"/>
      <c r="FPM10" s="1340"/>
      <c r="FPN10" s="1340"/>
      <c r="FPO10" s="1340"/>
      <c r="FPP10" s="1340"/>
      <c r="FPQ10" s="1340"/>
      <c r="FPR10" s="1340"/>
      <c r="FPS10" s="1340"/>
      <c r="FPT10" s="1340"/>
      <c r="FPU10" s="1340"/>
      <c r="FPV10" s="1340"/>
      <c r="FPW10" s="1340"/>
      <c r="FPX10" s="1340"/>
      <c r="FPY10" s="1340"/>
      <c r="FPZ10" s="1340"/>
      <c r="FQA10" s="1340"/>
      <c r="FQB10" s="1340"/>
      <c r="FQC10" s="1340"/>
      <c r="FQD10" s="1340"/>
      <c r="FQE10" s="1340"/>
      <c r="FQF10" s="1340"/>
      <c r="FQG10" s="1340"/>
      <c r="FQH10" s="1340"/>
      <c r="FQI10" s="1340"/>
      <c r="FQJ10" s="1340"/>
      <c r="FQK10" s="1340"/>
      <c r="FQL10" s="1340"/>
      <c r="FQM10" s="1340"/>
      <c r="FQN10" s="1340"/>
      <c r="FQO10" s="1340"/>
      <c r="FQP10" s="1340"/>
      <c r="FQQ10" s="1340"/>
      <c r="FQR10" s="1340"/>
      <c r="FQS10" s="1340"/>
      <c r="FQT10" s="1340"/>
      <c r="FQU10" s="1340"/>
      <c r="FQV10" s="1340"/>
      <c r="FQW10" s="1340"/>
      <c r="FQX10" s="1340"/>
      <c r="FQY10" s="1340"/>
      <c r="FQZ10" s="1340"/>
      <c r="FRA10" s="1340"/>
      <c r="FRB10" s="1340"/>
      <c r="FRC10" s="1340"/>
      <c r="FRD10" s="1340"/>
      <c r="FRE10" s="1340"/>
      <c r="FRF10" s="1340"/>
      <c r="FRG10" s="1340"/>
      <c r="FRH10" s="1340"/>
      <c r="FRI10" s="1340"/>
      <c r="FRJ10" s="1340"/>
      <c r="FRK10" s="1340"/>
      <c r="FRL10" s="1340"/>
      <c r="FRM10" s="1340"/>
      <c r="FRN10" s="1340"/>
      <c r="FRO10" s="1340"/>
      <c r="FRP10" s="1340"/>
      <c r="FRQ10" s="1340"/>
      <c r="FRR10" s="1340"/>
      <c r="FRS10" s="1340"/>
      <c r="FRT10" s="1340"/>
      <c r="FRU10" s="1340"/>
      <c r="FRV10" s="1340"/>
      <c r="FRW10" s="1340"/>
      <c r="FRX10" s="1340"/>
      <c r="FRY10" s="1340"/>
      <c r="FRZ10" s="1340"/>
      <c r="FSA10" s="1340"/>
      <c r="FSB10" s="1340"/>
      <c r="FSC10" s="1340"/>
      <c r="FSD10" s="1340"/>
      <c r="FSE10" s="1340"/>
      <c r="FSF10" s="1340"/>
      <c r="FSG10" s="1340"/>
      <c r="FSH10" s="1340"/>
      <c r="FSI10" s="1340"/>
      <c r="FSJ10" s="1340"/>
      <c r="FSK10" s="1340"/>
      <c r="FSL10" s="1340"/>
      <c r="FSM10" s="1340"/>
      <c r="FSN10" s="1340"/>
      <c r="FSO10" s="1340"/>
      <c r="FSP10" s="1340"/>
      <c r="FSQ10" s="1340"/>
      <c r="FSR10" s="1340"/>
      <c r="FSS10" s="1340"/>
      <c r="FST10" s="1340"/>
      <c r="FSU10" s="1340"/>
      <c r="FSV10" s="1340"/>
      <c r="FSW10" s="1340"/>
      <c r="FSX10" s="1340"/>
      <c r="FSY10" s="1340"/>
      <c r="FSZ10" s="1340"/>
      <c r="FTA10" s="1340"/>
      <c r="FTB10" s="1340"/>
      <c r="FTC10" s="1340"/>
      <c r="FTD10" s="1340"/>
      <c r="FTE10" s="1340"/>
      <c r="FTF10" s="1340"/>
      <c r="FTG10" s="1340"/>
      <c r="FTH10" s="1340"/>
      <c r="FTI10" s="1340"/>
      <c r="FTJ10" s="1340"/>
      <c r="FTK10" s="1340"/>
      <c r="FTL10" s="1340"/>
      <c r="FTM10" s="1340"/>
      <c r="FTN10" s="1340"/>
      <c r="FTO10" s="1340"/>
      <c r="FTP10" s="1340"/>
      <c r="FTQ10" s="1340"/>
      <c r="FTR10" s="1340"/>
      <c r="FTS10" s="1340"/>
      <c r="FTT10" s="1340"/>
      <c r="FTU10" s="1340"/>
      <c r="FTV10" s="1340"/>
      <c r="FTW10" s="1340"/>
      <c r="FTX10" s="1340"/>
      <c r="FTY10" s="1340"/>
      <c r="FTZ10" s="1340"/>
      <c r="FUA10" s="1340"/>
      <c r="FUB10" s="1340"/>
      <c r="FUC10" s="1340"/>
      <c r="FUD10" s="1340"/>
      <c r="FUE10" s="1340"/>
      <c r="FUF10" s="1340"/>
      <c r="FUG10" s="1340"/>
      <c r="FUH10" s="1340"/>
      <c r="FUI10" s="1340"/>
      <c r="FUJ10" s="1340"/>
      <c r="FUK10" s="1340"/>
      <c r="FUL10" s="1340"/>
      <c r="FUM10" s="1340"/>
      <c r="FUN10" s="1340"/>
      <c r="FUO10" s="1340"/>
      <c r="FUP10" s="1340"/>
      <c r="FUQ10" s="1340"/>
      <c r="FUR10" s="1340"/>
      <c r="FUS10" s="1340"/>
      <c r="FUT10" s="1340"/>
      <c r="FUU10" s="1340"/>
      <c r="FUV10" s="1340"/>
      <c r="FUW10" s="1340"/>
      <c r="FUX10" s="1340"/>
      <c r="FUY10" s="1340"/>
      <c r="FUZ10" s="1340"/>
      <c r="FVA10" s="1340"/>
      <c r="FVB10" s="1340"/>
      <c r="FVC10" s="1340"/>
      <c r="FVD10" s="1340"/>
      <c r="FVE10" s="1340"/>
      <c r="FVF10" s="1340"/>
      <c r="FVG10" s="1340"/>
      <c r="FVH10" s="1340"/>
      <c r="FVI10" s="1340"/>
      <c r="FVJ10" s="1340"/>
      <c r="FVK10" s="1340"/>
      <c r="FVL10" s="1340"/>
      <c r="FVM10" s="1340"/>
      <c r="FVN10" s="1340"/>
      <c r="FVO10" s="1340"/>
      <c r="FVP10" s="1340"/>
      <c r="FVQ10" s="1340"/>
      <c r="FVR10" s="1340"/>
      <c r="FVS10" s="1340"/>
      <c r="FVT10" s="1340"/>
      <c r="FVU10" s="1340"/>
      <c r="FVV10" s="1340"/>
      <c r="FVW10" s="1340"/>
      <c r="FVX10" s="1340"/>
      <c r="FVY10" s="1340"/>
      <c r="FVZ10" s="1340"/>
      <c r="FWA10" s="1340"/>
      <c r="FWB10" s="1340"/>
      <c r="FWC10" s="1340"/>
      <c r="FWD10" s="1340"/>
      <c r="FWE10" s="1340"/>
      <c r="FWF10" s="1340"/>
      <c r="FWG10" s="1340"/>
      <c r="FWH10" s="1340"/>
      <c r="FWI10" s="1340"/>
      <c r="FWJ10" s="1340"/>
      <c r="FWK10" s="1340"/>
      <c r="FWL10" s="1340"/>
      <c r="FWM10" s="1340"/>
      <c r="FWN10" s="1340"/>
      <c r="FWO10" s="1340"/>
      <c r="FWP10" s="1340"/>
      <c r="FWQ10" s="1340"/>
      <c r="FWR10" s="1340"/>
      <c r="FWS10" s="1340"/>
      <c r="FWT10" s="1340"/>
      <c r="FWU10" s="1340"/>
      <c r="FWV10" s="1340"/>
      <c r="FWW10" s="1340"/>
      <c r="FWX10" s="1340"/>
      <c r="FWY10" s="1340"/>
      <c r="FWZ10" s="1340"/>
      <c r="FXA10" s="1340"/>
      <c r="FXB10" s="1340"/>
      <c r="FXC10" s="1340"/>
      <c r="FXD10" s="1340"/>
      <c r="FXE10" s="1340"/>
      <c r="FXF10" s="1340"/>
      <c r="FXG10" s="1340"/>
      <c r="FXH10" s="1340"/>
      <c r="FXI10" s="1340"/>
      <c r="FXJ10" s="1340"/>
      <c r="FXK10" s="1340"/>
      <c r="FXL10" s="1340"/>
      <c r="FXM10" s="1340"/>
      <c r="FXN10" s="1340"/>
      <c r="FXO10" s="1340"/>
      <c r="FXP10" s="1340"/>
      <c r="FXQ10" s="1340"/>
      <c r="FXR10" s="1340"/>
      <c r="FXS10" s="1340"/>
      <c r="FXT10" s="1340"/>
      <c r="FXU10" s="1340"/>
      <c r="FXV10" s="1340"/>
      <c r="FXW10" s="1340"/>
      <c r="FXX10" s="1340"/>
      <c r="FXY10" s="1340"/>
      <c r="FXZ10" s="1340"/>
      <c r="FYA10" s="1340"/>
      <c r="FYB10" s="1340"/>
      <c r="FYC10" s="1340"/>
      <c r="FYD10" s="1340"/>
      <c r="FYE10" s="1340"/>
      <c r="FYF10" s="1340"/>
      <c r="FYG10" s="1340"/>
      <c r="FYH10" s="1340"/>
      <c r="FYI10" s="1340"/>
      <c r="FYJ10" s="1340"/>
      <c r="FYK10" s="1340"/>
      <c r="FYL10" s="1340"/>
      <c r="FYM10" s="1340"/>
      <c r="FYN10" s="1340"/>
      <c r="FYO10" s="1340"/>
      <c r="FYP10" s="1340"/>
      <c r="FYQ10" s="1340"/>
      <c r="FYR10" s="1340"/>
      <c r="FYS10" s="1340"/>
      <c r="FYT10" s="1340"/>
      <c r="FYU10" s="1340"/>
      <c r="FYV10" s="1340"/>
      <c r="FYW10" s="1340"/>
      <c r="FYX10" s="1340"/>
      <c r="FYY10" s="1340"/>
      <c r="FYZ10" s="1340"/>
      <c r="FZA10" s="1340"/>
      <c r="FZB10" s="1340"/>
      <c r="FZC10" s="1340"/>
      <c r="FZD10" s="1340"/>
      <c r="FZE10" s="1340"/>
      <c r="FZF10" s="1340"/>
      <c r="FZG10" s="1340"/>
      <c r="FZH10" s="1340"/>
      <c r="FZI10" s="1340"/>
      <c r="FZJ10" s="1340"/>
      <c r="FZK10" s="1340"/>
      <c r="FZL10" s="1340"/>
      <c r="FZM10" s="1340"/>
      <c r="FZN10" s="1340"/>
      <c r="FZO10" s="1340"/>
      <c r="FZP10" s="1340"/>
      <c r="FZQ10" s="1340"/>
      <c r="FZR10" s="1340"/>
      <c r="FZS10" s="1340"/>
      <c r="FZT10" s="1340"/>
      <c r="FZU10" s="1340"/>
      <c r="FZV10" s="1340"/>
      <c r="FZW10" s="1340"/>
      <c r="FZX10" s="1340"/>
      <c r="FZY10" s="1340"/>
      <c r="FZZ10" s="1340"/>
      <c r="GAA10" s="1340"/>
      <c r="GAB10" s="1340"/>
      <c r="GAC10" s="1340"/>
      <c r="GAD10" s="1340"/>
      <c r="GAE10" s="1340"/>
      <c r="GAF10" s="1340"/>
      <c r="GAG10" s="1340"/>
      <c r="GAH10" s="1340"/>
      <c r="GAI10" s="1340"/>
      <c r="GAJ10" s="1340"/>
      <c r="GAK10" s="1340"/>
      <c r="GAL10" s="1340"/>
      <c r="GAM10" s="1340"/>
      <c r="GAN10" s="1340"/>
      <c r="GAO10" s="1340"/>
      <c r="GAP10" s="1340"/>
      <c r="GAQ10" s="1340"/>
      <c r="GAR10" s="1340"/>
      <c r="GAS10" s="1340"/>
      <c r="GAT10" s="1340"/>
      <c r="GAU10" s="1340"/>
      <c r="GAV10" s="1340"/>
      <c r="GAW10" s="1340"/>
      <c r="GAX10" s="1340"/>
      <c r="GAY10" s="1340"/>
      <c r="GAZ10" s="1340"/>
      <c r="GBA10" s="1340"/>
      <c r="GBB10" s="1340"/>
      <c r="GBC10" s="1340"/>
      <c r="GBD10" s="1340"/>
      <c r="GBE10" s="1340"/>
      <c r="GBF10" s="1340"/>
      <c r="GBG10" s="1340"/>
      <c r="GBH10" s="1340"/>
      <c r="GBI10" s="1340"/>
      <c r="GBJ10" s="1340"/>
      <c r="GBK10" s="1340"/>
      <c r="GBL10" s="1340"/>
      <c r="GBM10" s="1340"/>
      <c r="GBN10" s="1340"/>
      <c r="GBO10" s="1340"/>
      <c r="GBP10" s="1340"/>
      <c r="GBQ10" s="1340"/>
      <c r="GBR10" s="1340"/>
      <c r="GBS10" s="1340"/>
      <c r="GBT10" s="1340"/>
      <c r="GBU10" s="1340"/>
      <c r="GBV10" s="1340"/>
      <c r="GBW10" s="1340"/>
      <c r="GBX10" s="1340"/>
      <c r="GBY10" s="1340"/>
      <c r="GBZ10" s="1340"/>
      <c r="GCA10" s="1340"/>
      <c r="GCB10" s="1340"/>
      <c r="GCC10" s="1340"/>
      <c r="GCD10" s="1340"/>
      <c r="GCE10" s="1340"/>
      <c r="GCF10" s="1340"/>
      <c r="GCG10" s="1340"/>
      <c r="GCH10" s="1340"/>
      <c r="GCI10" s="1340"/>
      <c r="GCJ10" s="1340"/>
      <c r="GCK10" s="1340"/>
      <c r="GCL10" s="1340"/>
      <c r="GCM10" s="1340"/>
      <c r="GCN10" s="1340"/>
      <c r="GCO10" s="1340"/>
      <c r="GCP10" s="1340"/>
      <c r="GCQ10" s="1340"/>
      <c r="GCR10" s="1340"/>
      <c r="GCS10" s="1340"/>
      <c r="GCT10" s="1340"/>
      <c r="GCU10" s="1340"/>
      <c r="GCV10" s="1340"/>
      <c r="GCW10" s="1340"/>
      <c r="GCX10" s="1340"/>
      <c r="GCY10" s="1340"/>
      <c r="GCZ10" s="1340"/>
      <c r="GDA10" s="1340"/>
      <c r="GDB10" s="1340"/>
      <c r="GDC10" s="1340"/>
      <c r="GDD10" s="1340"/>
      <c r="GDE10" s="1340"/>
      <c r="GDF10" s="1340"/>
      <c r="GDG10" s="1340"/>
      <c r="GDH10" s="1340"/>
      <c r="GDI10" s="1340"/>
      <c r="GDJ10" s="1340"/>
      <c r="GDK10" s="1340"/>
      <c r="GDL10" s="1340"/>
      <c r="GDM10" s="1340"/>
      <c r="GDN10" s="1340"/>
      <c r="GDO10" s="1340"/>
      <c r="GDP10" s="1340"/>
      <c r="GDQ10" s="1340"/>
      <c r="GDR10" s="1340"/>
      <c r="GDS10" s="1340"/>
      <c r="GDT10" s="1340"/>
      <c r="GDU10" s="1340"/>
      <c r="GDV10" s="1340"/>
      <c r="GDW10" s="1340"/>
      <c r="GDX10" s="1340"/>
      <c r="GDY10" s="1340"/>
      <c r="GDZ10" s="1340"/>
      <c r="GEA10" s="1340"/>
      <c r="GEB10" s="1340"/>
      <c r="GEC10" s="1340"/>
      <c r="GED10" s="1340"/>
      <c r="GEE10" s="1340"/>
      <c r="GEF10" s="1340"/>
      <c r="GEG10" s="1340"/>
      <c r="GEH10" s="1340"/>
      <c r="GEI10" s="1340"/>
      <c r="GEJ10" s="1340"/>
      <c r="GEK10" s="1340"/>
      <c r="GEL10" s="1340"/>
      <c r="GEM10" s="1340"/>
      <c r="GEN10" s="1340"/>
      <c r="GEO10" s="1340"/>
      <c r="GEP10" s="1340"/>
      <c r="GEQ10" s="1340"/>
      <c r="GER10" s="1340"/>
      <c r="GES10" s="1340"/>
      <c r="GET10" s="1340"/>
      <c r="GEU10" s="1340"/>
      <c r="GEV10" s="1340"/>
      <c r="GEW10" s="1340"/>
      <c r="GEX10" s="1340"/>
      <c r="GEY10" s="1340"/>
      <c r="GEZ10" s="1340"/>
      <c r="GFA10" s="1340"/>
      <c r="GFB10" s="1340"/>
      <c r="GFC10" s="1340"/>
      <c r="GFD10" s="1340"/>
      <c r="GFE10" s="1340"/>
      <c r="GFF10" s="1340"/>
      <c r="GFG10" s="1340"/>
      <c r="GFH10" s="1340"/>
      <c r="GFI10" s="1340"/>
      <c r="GFJ10" s="1340"/>
      <c r="GFK10" s="1340"/>
      <c r="GFL10" s="1340"/>
      <c r="GFM10" s="1340"/>
      <c r="GFN10" s="1340"/>
      <c r="GFO10" s="1340"/>
      <c r="GFP10" s="1340"/>
      <c r="GFQ10" s="1340"/>
      <c r="GFR10" s="1340"/>
      <c r="GFS10" s="1340"/>
      <c r="GFT10" s="1340"/>
      <c r="GFU10" s="1340"/>
      <c r="GFV10" s="1340"/>
      <c r="GFW10" s="1340"/>
      <c r="GFX10" s="1340"/>
      <c r="GFY10" s="1340"/>
      <c r="GFZ10" s="1340"/>
      <c r="GGA10" s="1340"/>
      <c r="GGB10" s="1340"/>
      <c r="GGC10" s="1340"/>
      <c r="GGD10" s="1340"/>
      <c r="GGE10" s="1340"/>
      <c r="GGF10" s="1340"/>
      <c r="GGG10" s="1340"/>
      <c r="GGH10" s="1340"/>
      <c r="GGI10" s="1340"/>
      <c r="GGJ10" s="1340"/>
      <c r="GGK10" s="1340"/>
      <c r="GGL10" s="1340"/>
      <c r="GGM10" s="1340"/>
      <c r="GGN10" s="1340"/>
      <c r="GGO10" s="1340"/>
      <c r="GGP10" s="1340"/>
      <c r="GGQ10" s="1340"/>
      <c r="GGR10" s="1340"/>
      <c r="GGS10" s="1340"/>
      <c r="GGT10" s="1340"/>
      <c r="GGU10" s="1340"/>
      <c r="GGV10" s="1340"/>
      <c r="GGW10" s="1340"/>
      <c r="GGX10" s="1340"/>
      <c r="GGY10" s="1340"/>
      <c r="GGZ10" s="1340"/>
      <c r="GHA10" s="1340"/>
      <c r="GHB10" s="1340"/>
      <c r="GHC10" s="1340"/>
      <c r="GHD10" s="1340"/>
      <c r="GHE10" s="1340"/>
      <c r="GHF10" s="1340"/>
      <c r="GHG10" s="1340"/>
      <c r="GHH10" s="1340"/>
      <c r="GHI10" s="1340"/>
      <c r="GHJ10" s="1340"/>
      <c r="GHK10" s="1340"/>
      <c r="GHL10" s="1340"/>
      <c r="GHM10" s="1340"/>
      <c r="GHN10" s="1340"/>
      <c r="GHO10" s="1340"/>
      <c r="GHP10" s="1340"/>
      <c r="GHQ10" s="1340"/>
      <c r="GHR10" s="1340"/>
      <c r="GHS10" s="1340"/>
      <c r="GHT10" s="1340"/>
      <c r="GHU10" s="1340"/>
      <c r="GHV10" s="1340"/>
      <c r="GHW10" s="1340"/>
      <c r="GHX10" s="1340"/>
      <c r="GHY10" s="1340"/>
      <c r="GHZ10" s="1340"/>
      <c r="GIA10" s="1340"/>
      <c r="GIB10" s="1340"/>
      <c r="GIC10" s="1340"/>
      <c r="GID10" s="1340"/>
      <c r="GIE10" s="1340"/>
      <c r="GIF10" s="1340"/>
      <c r="GIG10" s="1340"/>
      <c r="GIH10" s="1340"/>
      <c r="GII10" s="1340"/>
      <c r="GIJ10" s="1340"/>
      <c r="GIK10" s="1340"/>
      <c r="GIL10" s="1340"/>
      <c r="GIM10" s="1340"/>
      <c r="GIN10" s="1340"/>
      <c r="GIO10" s="1340"/>
      <c r="GIP10" s="1340"/>
      <c r="GIQ10" s="1340"/>
      <c r="GIR10" s="1340"/>
      <c r="GIS10" s="1340"/>
      <c r="GIT10" s="1340"/>
      <c r="GIU10" s="1340"/>
      <c r="GIV10" s="1340"/>
      <c r="GIW10" s="1340"/>
      <c r="GIX10" s="1340"/>
      <c r="GIY10" s="1340"/>
      <c r="GIZ10" s="1340"/>
      <c r="GJA10" s="1340"/>
      <c r="GJB10" s="1340"/>
      <c r="GJC10" s="1340"/>
      <c r="GJD10" s="1340"/>
      <c r="GJE10" s="1340"/>
      <c r="GJF10" s="1340"/>
      <c r="GJG10" s="1340"/>
      <c r="GJH10" s="1340"/>
      <c r="GJI10" s="1340"/>
      <c r="GJJ10" s="1340"/>
      <c r="GJK10" s="1340"/>
      <c r="GJL10" s="1340"/>
      <c r="GJM10" s="1340"/>
      <c r="GJN10" s="1340"/>
      <c r="GJO10" s="1340"/>
      <c r="GJP10" s="1340"/>
      <c r="GJQ10" s="1340"/>
      <c r="GJR10" s="1340"/>
      <c r="GJS10" s="1340"/>
      <c r="GJT10" s="1340"/>
      <c r="GJU10" s="1340"/>
      <c r="GJV10" s="1340"/>
      <c r="GJW10" s="1340"/>
      <c r="GJX10" s="1340"/>
      <c r="GJY10" s="1340"/>
      <c r="GJZ10" s="1340"/>
      <c r="GKA10" s="1340"/>
      <c r="GKB10" s="1340"/>
      <c r="GKC10" s="1340"/>
      <c r="GKD10" s="1340"/>
      <c r="GKE10" s="1340"/>
      <c r="GKF10" s="1340"/>
      <c r="GKG10" s="1340"/>
      <c r="GKH10" s="1340"/>
      <c r="GKI10" s="1340"/>
      <c r="GKJ10" s="1340"/>
      <c r="GKK10" s="1340"/>
      <c r="GKL10" s="1340"/>
      <c r="GKM10" s="1340"/>
      <c r="GKN10" s="1340"/>
      <c r="GKO10" s="1340"/>
      <c r="GKP10" s="1340"/>
      <c r="GKQ10" s="1340"/>
      <c r="GKR10" s="1340"/>
      <c r="GKS10" s="1340"/>
      <c r="GKT10" s="1340"/>
      <c r="GKU10" s="1340"/>
      <c r="GKV10" s="1340"/>
      <c r="GKW10" s="1340"/>
      <c r="GKX10" s="1340"/>
      <c r="GKY10" s="1340"/>
      <c r="GKZ10" s="1340"/>
      <c r="GLA10" s="1340"/>
      <c r="GLB10" s="1340"/>
      <c r="GLC10" s="1340"/>
      <c r="GLD10" s="1340"/>
      <c r="GLE10" s="1340"/>
      <c r="GLF10" s="1340"/>
      <c r="GLG10" s="1340"/>
      <c r="GLH10" s="1340"/>
      <c r="GLI10" s="1340"/>
      <c r="GLJ10" s="1340"/>
      <c r="GLK10" s="1340"/>
      <c r="GLL10" s="1340"/>
      <c r="GLM10" s="1340"/>
      <c r="GLN10" s="1340"/>
      <c r="GLO10" s="1340"/>
      <c r="GLP10" s="1340"/>
      <c r="GLQ10" s="1340"/>
      <c r="GLR10" s="1340"/>
      <c r="GLS10" s="1340"/>
      <c r="GLT10" s="1340"/>
      <c r="GLU10" s="1340"/>
      <c r="GLV10" s="1340"/>
      <c r="GLW10" s="1340"/>
      <c r="GLX10" s="1340"/>
      <c r="GLY10" s="1340"/>
      <c r="GLZ10" s="1340"/>
      <c r="GMA10" s="1340"/>
      <c r="GMB10" s="1340"/>
      <c r="GMC10" s="1340"/>
      <c r="GMD10" s="1340"/>
      <c r="GME10" s="1340"/>
      <c r="GMF10" s="1340"/>
      <c r="GMG10" s="1340"/>
      <c r="GMH10" s="1340"/>
      <c r="GMI10" s="1340"/>
      <c r="GMJ10" s="1340"/>
      <c r="GMK10" s="1340"/>
      <c r="GML10" s="1340"/>
      <c r="GMM10" s="1340"/>
      <c r="GMN10" s="1340"/>
      <c r="GMO10" s="1340"/>
      <c r="GMP10" s="1340"/>
      <c r="GMQ10" s="1340"/>
      <c r="GMR10" s="1340"/>
      <c r="GMS10" s="1340"/>
      <c r="GMT10" s="1340"/>
      <c r="GMU10" s="1340"/>
      <c r="GMV10" s="1340"/>
      <c r="GMW10" s="1340"/>
      <c r="GMX10" s="1340"/>
      <c r="GMY10" s="1340"/>
      <c r="GMZ10" s="1340"/>
      <c r="GNA10" s="1340"/>
      <c r="GNB10" s="1340"/>
      <c r="GNC10" s="1340"/>
      <c r="GND10" s="1340"/>
      <c r="GNE10" s="1340"/>
      <c r="GNF10" s="1340"/>
      <c r="GNG10" s="1340"/>
      <c r="GNH10" s="1340"/>
      <c r="GNI10" s="1340"/>
      <c r="GNJ10" s="1340"/>
      <c r="GNK10" s="1340"/>
      <c r="GNL10" s="1340"/>
      <c r="GNM10" s="1340"/>
      <c r="GNN10" s="1340"/>
      <c r="GNO10" s="1340"/>
      <c r="GNP10" s="1340"/>
      <c r="GNQ10" s="1340"/>
      <c r="GNR10" s="1340"/>
      <c r="GNS10" s="1340"/>
      <c r="GNT10" s="1340"/>
      <c r="GNU10" s="1340"/>
      <c r="GNV10" s="1340"/>
      <c r="GNW10" s="1340"/>
      <c r="GNX10" s="1340"/>
      <c r="GNY10" s="1340"/>
      <c r="GNZ10" s="1340"/>
      <c r="GOA10" s="1340"/>
      <c r="GOB10" s="1340"/>
      <c r="GOC10" s="1340"/>
      <c r="GOD10" s="1340"/>
      <c r="GOE10" s="1340"/>
      <c r="GOF10" s="1340"/>
      <c r="GOG10" s="1340"/>
      <c r="GOH10" s="1340"/>
      <c r="GOI10" s="1340"/>
      <c r="GOJ10" s="1340"/>
      <c r="GOK10" s="1340"/>
      <c r="GOL10" s="1340"/>
      <c r="GOM10" s="1340"/>
      <c r="GON10" s="1340"/>
      <c r="GOO10" s="1340"/>
      <c r="GOP10" s="1340"/>
      <c r="GOQ10" s="1340"/>
      <c r="GOR10" s="1340"/>
      <c r="GOS10" s="1340"/>
      <c r="GOT10" s="1340"/>
      <c r="GOU10" s="1340"/>
      <c r="GOV10" s="1340"/>
      <c r="GOW10" s="1340"/>
      <c r="GOX10" s="1340"/>
      <c r="GOY10" s="1340"/>
      <c r="GOZ10" s="1340"/>
      <c r="GPA10" s="1340"/>
      <c r="GPB10" s="1340"/>
      <c r="GPC10" s="1340"/>
      <c r="GPD10" s="1340"/>
      <c r="GPE10" s="1340"/>
      <c r="GPF10" s="1340"/>
      <c r="GPG10" s="1340"/>
      <c r="GPH10" s="1340"/>
      <c r="GPI10" s="1340"/>
      <c r="GPJ10" s="1340"/>
      <c r="GPK10" s="1340"/>
      <c r="GPL10" s="1340"/>
      <c r="GPM10" s="1340"/>
      <c r="GPN10" s="1340"/>
      <c r="GPO10" s="1340"/>
      <c r="GPP10" s="1340"/>
      <c r="GPQ10" s="1340"/>
      <c r="GPR10" s="1340"/>
      <c r="GPS10" s="1340"/>
      <c r="GPT10" s="1340"/>
      <c r="GPU10" s="1340"/>
      <c r="GPV10" s="1340"/>
      <c r="GPW10" s="1340"/>
      <c r="GPX10" s="1340"/>
      <c r="GPY10" s="1340"/>
      <c r="GPZ10" s="1340"/>
      <c r="GQA10" s="1340"/>
      <c r="GQB10" s="1340"/>
      <c r="GQC10" s="1340"/>
      <c r="GQD10" s="1340"/>
      <c r="GQE10" s="1340"/>
      <c r="GQF10" s="1340"/>
      <c r="GQG10" s="1340"/>
      <c r="GQH10" s="1340"/>
      <c r="GQI10" s="1340"/>
      <c r="GQJ10" s="1340"/>
      <c r="GQK10" s="1340"/>
      <c r="GQL10" s="1340"/>
      <c r="GQM10" s="1340"/>
      <c r="GQN10" s="1340"/>
      <c r="GQO10" s="1340"/>
      <c r="GQP10" s="1340"/>
      <c r="GQQ10" s="1340"/>
      <c r="GQR10" s="1340"/>
      <c r="GQS10" s="1340"/>
      <c r="GQT10" s="1340"/>
      <c r="GQU10" s="1340"/>
      <c r="GQV10" s="1340"/>
      <c r="GQW10" s="1340"/>
      <c r="GQX10" s="1340"/>
      <c r="GQY10" s="1340"/>
      <c r="GQZ10" s="1340"/>
      <c r="GRA10" s="1340"/>
      <c r="GRB10" s="1340"/>
      <c r="GRC10" s="1340"/>
      <c r="GRD10" s="1340"/>
      <c r="GRE10" s="1340"/>
      <c r="GRF10" s="1340"/>
      <c r="GRG10" s="1340"/>
      <c r="GRH10" s="1340"/>
      <c r="GRI10" s="1340"/>
      <c r="GRJ10" s="1340"/>
      <c r="GRK10" s="1340"/>
      <c r="GRL10" s="1340"/>
      <c r="GRM10" s="1340"/>
      <c r="GRN10" s="1340"/>
      <c r="GRO10" s="1340"/>
      <c r="GRP10" s="1340"/>
      <c r="GRQ10" s="1340"/>
      <c r="GRR10" s="1340"/>
      <c r="GRS10" s="1340"/>
      <c r="GRT10" s="1340"/>
      <c r="GRU10" s="1340"/>
      <c r="GRV10" s="1340"/>
      <c r="GRW10" s="1340"/>
      <c r="GRX10" s="1340"/>
      <c r="GRY10" s="1340"/>
      <c r="GRZ10" s="1340"/>
      <c r="GSA10" s="1340"/>
      <c r="GSB10" s="1340"/>
      <c r="GSC10" s="1340"/>
      <c r="GSD10" s="1340"/>
      <c r="GSE10" s="1340"/>
      <c r="GSF10" s="1340"/>
      <c r="GSG10" s="1340"/>
      <c r="GSH10" s="1340"/>
      <c r="GSI10" s="1340"/>
      <c r="GSJ10" s="1340"/>
      <c r="GSK10" s="1340"/>
      <c r="GSL10" s="1340"/>
      <c r="GSM10" s="1340"/>
      <c r="GSN10" s="1340"/>
      <c r="GSO10" s="1340"/>
      <c r="GSP10" s="1340"/>
      <c r="GSQ10" s="1340"/>
      <c r="GSR10" s="1340"/>
      <c r="GSS10" s="1340"/>
      <c r="GST10" s="1340"/>
      <c r="GSU10" s="1340"/>
      <c r="GSV10" s="1340"/>
      <c r="GSW10" s="1340"/>
      <c r="GSX10" s="1340"/>
      <c r="GSY10" s="1340"/>
      <c r="GSZ10" s="1340"/>
      <c r="GTA10" s="1340"/>
      <c r="GTB10" s="1340"/>
      <c r="GTC10" s="1340"/>
      <c r="GTD10" s="1340"/>
      <c r="GTE10" s="1340"/>
      <c r="GTF10" s="1340"/>
      <c r="GTG10" s="1340"/>
      <c r="GTH10" s="1340"/>
      <c r="GTI10" s="1340"/>
      <c r="GTJ10" s="1340"/>
      <c r="GTK10" s="1340"/>
      <c r="GTL10" s="1340"/>
      <c r="GTM10" s="1340"/>
      <c r="GTN10" s="1340"/>
      <c r="GTO10" s="1340"/>
      <c r="GTP10" s="1340"/>
      <c r="GTQ10" s="1340"/>
      <c r="GTR10" s="1340"/>
      <c r="GTS10" s="1340"/>
      <c r="GTT10" s="1340"/>
      <c r="GTU10" s="1340"/>
      <c r="GTV10" s="1340"/>
      <c r="GTW10" s="1340"/>
      <c r="GTX10" s="1340"/>
      <c r="GTY10" s="1340"/>
      <c r="GTZ10" s="1340"/>
      <c r="GUA10" s="1340"/>
      <c r="GUB10" s="1340"/>
      <c r="GUC10" s="1340"/>
      <c r="GUD10" s="1340"/>
      <c r="GUE10" s="1340"/>
      <c r="GUF10" s="1340"/>
      <c r="GUG10" s="1340"/>
      <c r="GUH10" s="1340"/>
      <c r="GUI10" s="1340"/>
      <c r="GUJ10" s="1340"/>
      <c r="GUK10" s="1340"/>
      <c r="GUL10" s="1340"/>
      <c r="GUM10" s="1340"/>
      <c r="GUN10" s="1340"/>
      <c r="GUO10" s="1340"/>
      <c r="GUP10" s="1340"/>
      <c r="GUQ10" s="1340"/>
      <c r="GUR10" s="1340"/>
      <c r="GUS10" s="1340"/>
      <c r="GUT10" s="1340"/>
      <c r="GUU10" s="1340"/>
      <c r="GUV10" s="1340"/>
      <c r="GUW10" s="1340"/>
      <c r="GUX10" s="1340"/>
      <c r="GUY10" s="1340"/>
      <c r="GUZ10" s="1340"/>
      <c r="GVA10" s="1340"/>
      <c r="GVB10" s="1340"/>
      <c r="GVC10" s="1340"/>
      <c r="GVD10" s="1340"/>
      <c r="GVE10" s="1340"/>
      <c r="GVF10" s="1340"/>
      <c r="GVG10" s="1340"/>
      <c r="GVH10" s="1340"/>
      <c r="GVI10" s="1340"/>
      <c r="GVJ10" s="1340"/>
      <c r="GVK10" s="1340"/>
      <c r="GVL10" s="1340"/>
      <c r="GVM10" s="1340"/>
      <c r="GVN10" s="1340"/>
      <c r="GVO10" s="1340"/>
      <c r="GVP10" s="1340"/>
      <c r="GVQ10" s="1340"/>
      <c r="GVR10" s="1340"/>
      <c r="GVS10" s="1340"/>
      <c r="GVT10" s="1340"/>
      <c r="GVU10" s="1340"/>
      <c r="GVV10" s="1340"/>
      <c r="GVW10" s="1340"/>
      <c r="GVX10" s="1340"/>
      <c r="GVY10" s="1340"/>
      <c r="GVZ10" s="1340"/>
      <c r="GWA10" s="1340"/>
      <c r="GWB10" s="1340"/>
      <c r="GWC10" s="1340"/>
      <c r="GWD10" s="1340"/>
      <c r="GWE10" s="1340"/>
      <c r="GWF10" s="1340"/>
      <c r="GWG10" s="1340"/>
      <c r="GWH10" s="1340"/>
      <c r="GWI10" s="1340"/>
      <c r="GWJ10" s="1340"/>
      <c r="GWK10" s="1340"/>
      <c r="GWL10" s="1340"/>
      <c r="GWM10" s="1340"/>
      <c r="GWN10" s="1340"/>
      <c r="GWO10" s="1340"/>
      <c r="GWP10" s="1340"/>
      <c r="GWQ10" s="1340"/>
      <c r="GWR10" s="1340"/>
      <c r="GWS10" s="1340"/>
      <c r="GWT10" s="1340"/>
      <c r="GWU10" s="1340"/>
      <c r="GWV10" s="1340"/>
      <c r="GWW10" s="1340"/>
      <c r="GWX10" s="1340"/>
      <c r="GWY10" s="1340"/>
      <c r="GWZ10" s="1340"/>
      <c r="GXA10" s="1340"/>
      <c r="GXB10" s="1340"/>
      <c r="GXC10" s="1340"/>
      <c r="GXD10" s="1340"/>
      <c r="GXE10" s="1340"/>
      <c r="GXF10" s="1340"/>
      <c r="GXG10" s="1340"/>
      <c r="GXH10" s="1340"/>
      <c r="GXI10" s="1340"/>
      <c r="GXJ10" s="1340"/>
      <c r="GXK10" s="1340"/>
      <c r="GXL10" s="1340"/>
      <c r="GXM10" s="1340"/>
      <c r="GXN10" s="1340"/>
      <c r="GXO10" s="1340"/>
      <c r="GXP10" s="1340"/>
      <c r="GXQ10" s="1340"/>
      <c r="GXR10" s="1340"/>
      <c r="GXS10" s="1340"/>
      <c r="GXT10" s="1340"/>
      <c r="GXU10" s="1340"/>
      <c r="GXV10" s="1340"/>
      <c r="GXW10" s="1340"/>
      <c r="GXX10" s="1340"/>
      <c r="GXY10" s="1340"/>
      <c r="GXZ10" s="1340"/>
      <c r="GYA10" s="1340"/>
      <c r="GYB10" s="1340"/>
      <c r="GYC10" s="1340"/>
      <c r="GYD10" s="1340"/>
      <c r="GYE10" s="1340"/>
      <c r="GYF10" s="1340"/>
      <c r="GYG10" s="1340"/>
      <c r="GYH10" s="1340"/>
      <c r="GYI10" s="1340"/>
      <c r="GYJ10" s="1340"/>
      <c r="GYK10" s="1340"/>
      <c r="GYL10" s="1340"/>
      <c r="GYM10" s="1340"/>
      <c r="GYN10" s="1340"/>
      <c r="GYO10" s="1340"/>
      <c r="GYP10" s="1340"/>
      <c r="GYQ10" s="1340"/>
      <c r="GYR10" s="1340"/>
      <c r="GYS10" s="1340"/>
      <c r="GYT10" s="1340"/>
      <c r="GYU10" s="1340"/>
      <c r="GYV10" s="1340"/>
      <c r="GYW10" s="1340"/>
      <c r="GYX10" s="1340"/>
      <c r="GYY10" s="1340"/>
      <c r="GYZ10" s="1340"/>
      <c r="GZA10" s="1340"/>
      <c r="GZB10" s="1340"/>
      <c r="GZC10" s="1340"/>
      <c r="GZD10" s="1340"/>
      <c r="GZE10" s="1340"/>
      <c r="GZF10" s="1340"/>
      <c r="GZG10" s="1340"/>
      <c r="GZH10" s="1340"/>
      <c r="GZI10" s="1340"/>
      <c r="GZJ10" s="1340"/>
      <c r="GZK10" s="1340"/>
      <c r="GZL10" s="1340"/>
      <c r="GZM10" s="1340"/>
      <c r="GZN10" s="1340"/>
      <c r="GZO10" s="1340"/>
      <c r="GZP10" s="1340"/>
      <c r="GZQ10" s="1340"/>
      <c r="GZR10" s="1340"/>
      <c r="GZS10" s="1340"/>
      <c r="GZT10" s="1340"/>
      <c r="GZU10" s="1340"/>
      <c r="GZV10" s="1340"/>
      <c r="GZW10" s="1340"/>
      <c r="GZX10" s="1340"/>
      <c r="GZY10" s="1340"/>
      <c r="GZZ10" s="1340"/>
      <c r="HAA10" s="1340"/>
      <c r="HAB10" s="1340"/>
      <c r="HAC10" s="1340"/>
      <c r="HAD10" s="1340"/>
      <c r="HAE10" s="1340"/>
      <c r="HAF10" s="1340"/>
      <c r="HAG10" s="1340"/>
      <c r="HAH10" s="1340"/>
      <c r="HAI10" s="1340"/>
      <c r="HAJ10" s="1340"/>
      <c r="HAK10" s="1340"/>
      <c r="HAL10" s="1340"/>
      <c r="HAM10" s="1340"/>
      <c r="HAN10" s="1340"/>
      <c r="HAO10" s="1340"/>
      <c r="HAP10" s="1340"/>
      <c r="HAQ10" s="1340"/>
      <c r="HAR10" s="1340"/>
      <c r="HAS10" s="1340"/>
      <c r="HAT10" s="1340"/>
      <c r="HAU10" s="1340"/>
      <c r="HAV10" s="1340"/>
      <c r="HAW10" s="1340"/>
      <c r="HAX10" s="1340"/>
      <c r="HAY10" s="1340"/>
      <c r="HAZ10" s="1340"/>
      <c r="HBA10" s="1340"/>
      <c r="HBB10" s="1340"/>
      <c r="HBC10" s="1340"/>
      <c r="HBD10" s="1340"/>
      <c r="HBE10" s="1340"/>
      <c r="HBF10" s="1340"/>
      <c r="HBG10" s="1340"/>
      <c r="HBH10" s="1340"/>
      <c r="HBI10" s="1340"/>
      <c r="HBJ10" s="1340"/>
      <c r="HBK10" s="1340"/>
      <c r="HBL10" s="1340"/>
      <c r="HBM10" s="1340"/>
      <c r="HBN10" s="1340"/>
      <c r="HBO10" s="1340"/>
      <c r="HBP10" s="1340"/>
      <c r="HBQ10" s="1340"/>
      <c r="HBR10" s="1340"/>
      <c r="HBS10" s="1340"/>
      <c r="HBT10" s="1340"/>
      <c r="HBU10" s="1340"/>
      <c r="HBV10" s="1340"/>
      <c r="HBW10" s="1340"/>
      <c r="HBX10" s="1340"/>
      <c r="HBY10" s="1340"/>
      <c r="HBZ10" s="1340"/>
      <c r="HCA10" s="1340"/>
      <c r="HCB10" s="1340"/>
      <c r="HCC10" s="1340"/>
      <c r="HCD10" s="1340"/>
      <c r="HCE10" s="1340"/>
      <c r="HCF10" s="1340"/>
      <c r="HCG10" s="1340"/>
      <c r="HCH10" s="1340"/>
      <c r="HCI10" s="1340"/>
      <c r="HCJ10" s="1340"/>
      <c r="HCK10" s="1340"/>
      <c r="HCL10" s="1340"/>
      <c r="HCM10" s="1340"/>
      <c r="HCN10" s="1340"/>
      <c r="HCO10" s="1340"/>
      <c r="HCP10" s="1340"/>
      <c r="HCQ10" s="1340"/>
      <c r="HCR10" s="1340"/>
      <c r="HCS10" s="1340"/>
      <c r="HCT10" s="1340"/>
      <c r="HCU10" s="1340"/>
      <c r="HCV10" s="1340"/>
      <c r="HCW10" s="1340"/>
      <c r="HCX10" s="1340"/>
      <c r="HCY10" s="1340"/>
      <c r="HCZ10" s="1340"/>
      <c r="HDA10" s="1340"/>
      <c r="HDB10" s="1340"/>
      <c r="HDC10" s="1340"/>
      <c r="HDD10" s="1340"/>
      <c r="HDE10" s="1340"/>
      <c r="HDF10" s="1340"/>
      <c r="HDG10" s="1340"/>
      <c r="HDH10" s="1340"/>
      <c r="HDI10" s="1340"/>
      <c r="HDJ10" s="1340"/>
      <c r="HDK10" s="1340"/>
      <c r="HDL10" s="1340"/>
      <c r="HDM10" s="1340"/>
      <c r="HDN10" s="1340"/>
      <c r="HDO10" s="1340"/>
      <c r="HDP10" s="1340"/>
      <c r="HDQ10" s="1340"/>
      <c r="HDR10" s="1340"/>
      <c r="HDS10" s="1340"/>
      <c r="HDT10" s="1340"/>
      <c r="HDU10" s="1340"/>
      <c r="HDV10" s="1340"/>
      <c r="HDW10" s="1340"/>
      <c r="HDX10" s="1340"/>
      <c r="HDY10" s="1340"/>
      <c r="HDZ10" s="1340"/>
      <c r="HEA10" s="1340"/>
      <c r="HEB10" s="1340"/>
      <c r="HEC10" s="1340"/>
      <c r="HED10" s="1340"/>
      <c r="HEE10" s="1340"/>
      <c r="HEF10" s="1340"/>
      <c r="HEG10" s="1340"/>
      <c r="HEH10" s="1340"/>
      <c r="HEI10" s="1340"/>
      <c r="HEJ10" s="1340"/>
      <c r="HEK10" s="1340"/>
      <c r="HEL10" s="1340"/>
      <c r="HEM10" s="1340"/>
      <c r="HEN10" s="1340"/>
      <c r="HEO10" s="1340"/>
      <c r="HEP10" s="1340"/>
      <c r="HEQ10" s="1340"/>
      <c r="HER10" s="1340"/>
      <c r="HES10" s="1340"/>
      <c r="HET10" s="1340"/>
      <c r="HEU10" s="1340"/>
      <c r="HEV10" s="1340"/>
      <c r="HEW10" s="1340"/>
      <c r="HEX10" s="1340"/>
      <c r="HEY10" s="1340"/>
      <c r="HEZ10" s="1340"/>
      <c r="HFA10" s="1340"/>
      <c r="HFB10" s="1340"/>
      <c r="HFC10" s="1340"/>
      <c r="HFD10" s="1340"/>
      <c r="HFE10" s="1340"/>
      <c r="HFF10" s="1340"/>
      <c r="HFG10" s="1340"/>
      <c r="HFH10" s="1340"/>
      <c r="HFI10" s="1340"/>
      <c r="HFJ10" s="1340"/>
      <c r="HFK10" s="1340"/>
      <c r="HFL10" s="1340"/>
      <c r="HFM10" s="1340"/>
      <c r="HFN10" s="1340"/>
      <c r="HFO10" s="1340"/>
      <c r="HFP10" s="1340"/>
      <c r="HFQ10" s="1340"/>
      <c r="HFR10" s="1340"/>
      <c r="HFS10" s="1340"/>
      <c r="HFT10" s="1340"/>
      <c r="HFU10" s="1340"/>
      <c r="HFV10" s="1340"/>
      <c r="HFW10" s="1340"/>
      <c r="HFX10" s="1340"/>
      <c r="HFY10" s="1340"/>
      <c r="HFZ10" s="1340"/>
      <c r="HGA10" s="1340"/>
      <c r="HGB10" s="1340"/>
      <c r="HGC10" s="1340"/>
      <c r="HGD10" s="1340"/>
      <c r="HGE10" s="1340"/>
      <c r="HGF10" s="1340"/>
      <c r="HGG10" s="1340"/>
      <c r="HGH10" s="1340"/>
      <c r="HGI10" s="1340"/>
      <c r="HGJ10" s="1340"/>
      <c r="HGK10" s="1340"/>
      <c r="HGL10" s="1340"/>
      <c r="HGM10" s="1340"/>
      <c r="HGN10" s="1340"/>
      <c r="HGO10" s="1340"/>
      <c r="HGP10" s="1340"/>
      <c r="HGQ10" s="1340"/>
      <c r="HGR10" s="1340"/>
      <c r="HGS10" s="1340"/>
      <c r="HGT10" s="1340"/>
      <c r="HGU10" s="1340"/>
      <c r="HGV10" s="1340"/>
      <c r="HGW10" s="1340"/>
      <c r="HGX10" s="1340"/>
      <c r="HGY10" s="1340"/>
      <c r="HGZ10" s="1340"/>
      <c r="HHA10" s="1340"/>
      <c r="HHB10" s="1340"/>
      <c r="HHC10" s="1340"/>
      <c r="HHD10" s="1340"/>
      <c r="HHE10" s="1340"/>
      <c r="HHF10" s="1340"/>
      <c r="HHG10" s="1340"/>
      <c r="HHH10" s="1340"/>
      <c r="HHI10" s="1340"/>
      <c r="HHJ10" s="1340"/>
      <c r="HHK10" s="1340"/>
      <c r="HHL10" s="1340"/>
      <c r="HHM10" s="1340"/>
      <c r="HHN10" s="1340"/>
      <c r="HHO10" s="1340"/>
      <c r="HHP10" s="1340"/>
      <c r="HHQ10" s="1340"/>
      <c r="HHR10" s="1340"/>
      <c r="HHS10" s="1340"/>
      <c r="HHT10" s="1340"/>
      <c r="HHU10" s="1340"/>
      <c r="HHV10" s="1340"/>
      <c r="HHW10" s="1340"/>
      <c r="HHX10" s="1340"/>
      <c r="HHY10" s="1340"/>
      <c r="HHZ10" s="1340"/>
      <c r="HIA10" s="1340"/>
      <c r="HIB10" s="1340"/>
      <c r="HIC10" s="1340"/>
      <c r="HID10" s="1340"/>
      <c r="HIE10" s="1340"/>
      <c r="HIF10" s="1340"/>
      <c r="HIG10" s="1340"/>
      <c r="HIH10" s="1340"/>
      <c r="HII10" s="1340"/>
      <c r="HIJ10" s="1340"/>
      <c r="HIK10" s="1340"/>
      <c r="HIL10" s="1340"/>
      <c r="HIM10" s="1340"/>
      <c r="HIN10" s="1340"/>
      <c r="HIO10" s="1340"/>
      <c r="HIP10" s="1340"/>
      <c r="HIQ10" s="1340"/>
      <c r="HIR10" s="1340"/>
      <c r="HIS10" s="1340"/>
      <c r="HIT10" s="1340"/>
      <c r="HIU10" s="1340"/>
      <c r="HIV10" s="1340"/>
      <c r="HIW10" s="1340"/>
      <c r="HIX10" s="1340"/>
      <c r="HIY10" s="1340"/>
      <c r="HIZ10" s="1340"/>
      <c r="HJA10" s="1340"/>
      <c r="HJB10" s="1340"/>
      <c r="HJC10" s="1340"/>
      <c r="HJD10" s="1340"/>
      <c r="HJE10" s="1340"/>
      <c r="HJF10" s="1340"/>
      <c r="HJG10" s="1340"/>
      <c r="HJH10" s="1340"/>
      <c r="HJI10" s="1340"/>
      <c r="HJJ10" s="1340"/>
      <c r="HJK10" s="1340"/>
      <c r="HJL10" s="1340"/>
      <c r="HJM10" s="1340"/>
      <c r="HJN10" s="1340"/>
      <c r="HJO10" s="1340"/>
      <c r="HJP10" s="1340"/>
      <c r="HJQ10" s="1340"/>
      <c r="HJR10" s="1340"/>
      <c r="HJS10" s="1340"/>
      <c r="HJT10" s="1340"/>
      <c r="HJU10" s="1340"/>
      <c r="HJV10" s="1340"/>
      <c r="HJW10" s="1340"/>
      <c r="HJX10" s="1340"/>
      <c r="HJY10" s="1340"/>
      <c r="HJZ10" s="1340"/>
      <c r="HKA10" s="1340"/>
      <c r="HKB10" s="1340"/>
      <c r="HKC10" s="1340"/>
      <c r="HKD10" s="1340"/>
      <c r="HKE10" s="1340"/>
      <c r="HKF10" s="1340"/>
      <c r="HKG10" s="1340"/>
      <c r="HKH10" s="1340"/>
      <c r="HKI10" s="1340"/>
      <c r="HKJ10" s="1340"/>
      <c r="HKK10" s="1340"/>
      <c r="HKL10" s="1340"/>
      <c r="HKM10" s="1340"/>
      <c r="HKN10" s="1340"/>
      <c r="HKO10" s="1340"/>
      <c r="HKP10" s="1340"/>
      <c r="HKQ10" s="1340"/>
      <c r="HKR10" s="1340"/>
      <c r="HKS10" s="1340"/>
      <c r="HKT10" s="1340"/>
      <c r="HKU10" s="1340"/>
      <c r="HKV10" s="1340"/>
      <c r="HKW10" s="1340"/>
      <c r="HKX10" s="1340"/>
      <c r="HKY10" s="1340"/>
      <c r="HKZ10" s="1340"/>
      <c r="HLA10" s="1340"/>
      <c r="HLB10" s="1340"/>
      <c r="HLC10" s="1340"/>
      <c r="HLD10" s="1340"/>
      <c r="HLE10" s="1340"/>
      <c r="HLF10" s="1340"/>
      <c r="HLG10" s="1340"/>
      <c r="HLH10" s="1340"/>
      <c r="HLI10" s="1340"/>
      <c r="HLJ10" s="1340"/>
      <c r="HLK10" s="1340"/>
      <c r="HLL10" s="1340"/>
      <c r="HLM10" s="1340"/>
      <c r="HLN10" s="1340"/>
      <c r="HLO10" s="1340"/>
      <c r="HLP10" s="1340"/>
      <c r="HLQ10" s="1340"/>
      <c r="HLR10" s="1340"/>
      <c r="HLS10" s="1340"/>
      <c r="HLT10" s="1340"/>
      <c r="HLU10" s="1340"/>
      <c r="HLV10" s="1340"/>
      <c r="HLW10" s="1340"/>
      <c r="HLX10" s="1340"/>
      <c r="HLY10" s="1340"/>
      <c r="HLZ10" s="1340"/>
      <c r="HMA10" s="1340"/>
      <c r="HMB10" s="1340"/>
      <c r="HMC10" s="1340"/>
      <c r="HMD10" s="1340"/>
      <c r="HME10" s="1340"/>
      <c r="HMF10" s="1340"/>
      <c r="HMG10" s="1340"/>
      <c r="HMH10" s="1340"/>
      <c r="HMI10" s="1340"/>
      <c r="HMJ10" s="1340"/>
      <c r="HMK10" s="1340"/>
      <c r="HML10" s="1340"/>
      <c r="HMM10" s="1340"/>
      <c r="HMN10" s="1340"/>
      <c r="HMO10" s="1340"/>
      <c r="HMP10" s="1340"/>
      <c r="HMQ10" s="1340"/>
      <c r="HMR10" s="1340"/>
      <c r="HMS10" s="1340"/>
      <c r="HMT10" s="1340"/>
      <c r="HMU10" s="1340"/>
      <c r="HMV10" s="1340"/>
      <c r="HMW10" s="1340"/>
      <c r="HMX10" s="1340"/>
      <c r="HMY10" s="1340"/>
      <c r="HMZ10" s="1340"/>
      <c r="HNA10" s="1340"/>
      <c r="HNB10" s="1340"/>
      <c r="HNC10" s="1340"/>
      <c r="HND10" s="1340"/>
      <c r="HNE10" s="1340"/>
      <c r="HNF10" s="1340"/>
      <c r="HNG10" s="1340"/>
      <c r="HNH10" s="1340"/>
      <c r="HNI10" s="1340"/>
      <c r="HNJ10" s="1340"/>
      <c r="HNK10" s="1340"/>
      <c r="HNL10" s="1340"/>
      <c r="HNM10" s="1340"/>
      <c r="HNN10" s="1340"/>
      <c r="HNO10" s="1340"/>
      <c r="HNP10" s="1340"/>
      <c r="HNQ10" s="1340"/>
      <c r="HNR10" s="1340"/>
      <c r="HNS10" s="1340"/>
      <c r="HNT10" s="1340"/>
      <c r="HNU10" s="1340"/>
      <c r="HNV10" s="1340"/>
      <c r="HNW10" s="1340"/>
      <c r="HNX10" s="1340"/>
      <c r="HNY10" s="1340"/>
      <c r="HNZ10" s="1340"/>
      <c r="HOA10" s="1340"/>
      <c r="HOB10" s="1340"/>
      <c r="HOC10" s="1340"/>
      <c r="HOD10" s="1340"/>
      <c r="HOE10" s="1340"/>
      <c r="HOF10" s="1340"/>
      <c r="HOG10" s="1340"/>
      <c r="HOH10" s="1340"/>
      <c r="HOI10" s="1340"/>
      <c r="HOJ10" s="1340"/>
      <c r="HOK10" s="1340"/>
      <c r="HOL10" s="1340"/>
      <c r="HOM10" s="1340"/>
      <c r="HON10" s="1340"/>
      <c r="HOO10" s="1340"/>
      <c r="HOP10" s="1340"/>
      <c r="HOQ10" s="1340"/>
      <c r="HOR10" s="1340"/>
      <c r="HOS10" s="1340"/>
      <c r="HOT10" s="1340"/>
      <c r="HOU10" s="1340"/>
      <c r="HOV10" s="1340"/>
      <c r="HOW10" s="1340"/>
      <c r="HOX10" s="1340"/>
      <c r="HOY10" s="1340"/>
      <c r="HOZ10" s="1340"/>
      <c r="HPA10" s="1340"/>
      <c r="HPB10" s="1340"/>
      <c r="HPC10" s="1340"/>
      <c r="HPD10" s="1340"/>
      <c r="HPE10" s="1340"/>
      <c r="HPF10" s="1340"/>
      <c r="HPG10" s="1340"/>
      <c r="HPH10" s="1340"/>
      <c r="HPI10" s="1340"/>
      <c r="HPJ10" s="1340"/>
      <c r="HPK10" s="1340"/>
      <c r="HPL10" s="1340"/>
      <c r="HPM10" s="1340"/>
      <c r="HPN10" s="1340"/>
      <c r="HPO10" s="1340"/>
      <c r="HPP10" s="1340"/>
      <c r="HPQ10" s="1340"/>
      <c r="HPR10" s="1340"/>
      <c r="HPS10" s="1340"/>
      <c r="HPT10" s="1340"/>
      <c r="HPU10" s="1340"/>
      <c r="HPV10" s="1340"/>
      <c r="HPW10" s="1340"/>
      <c r="HPX10" s="1340"/>
      <c r="HPY10" s="1340"/>
      <c r="HPZ10" s="1340"/>
      <c r="HQA10" s="1340"/>
      <c r="HQB10" s="1340"/>
      <c r="HQC10" s="1340"/>
      <c r="HQD10" s="1340"/>
      <c r="HQE10" s="1340"/>
      <c r="HQF10" s="1340"/>
      <c r="HQG10" s="1340"/>
      <c r="HQH10" s="1340"/>
      <c r="HQI10" s="1340"/>
      <c r="HQJ10" s="1340"/>
      <c r="HQK10" s="1340"/>
      <c r="HQL10" s="1340"/>
      <c r="HQM10" s="1340"/>
      <c r="HQN10" s="1340"/>
      <c r="HQO10" s="1340"/>
      <c r="HQP10" s="1340"/>
      <c r="HQQ10" s="1340"/>
      <c r="HQR10" s="1340"/>
      <c r="HQS10" s="1340"/>
      <c r="HQT10" s="1340"/>
      <c r="HQU10" s="1340"/>
      <c r="HQV10" s="1340"/>
      <c r="HQW10" s="1340"/>
      <c r="HQX10" s="1340"/>
      <c r="HQY10" s="1340"/>
      <c r="HQZ10" s="1340"/>
      <c r="HRA10" s="1340"/>
      <c r="HRB10" s="1340"/>
      <c r="HRC10" s="1340"/>
      <c r="HRD10" s="1340"/>
      <c r="HRE10" s="1340"/>
      <c r="HRF10" s="1340"/>
      <c r="HRG10" s="1340"/>
      <c r="HRH10" s="1340"/>
      <c r="HRI10" s="1340"/>
      <c r="HRJ10" s="1340"/>
      <c r="HRK10" s="1340"/>
      <c r="HRL10" s="1340"/>
      <c r="HRM10" s="1340"/>
      <c r="HRN10" s="1340"/>
      <c r="HRO10" s="1340"/>
      <c r="HRP10" s="1340"/>
      <c r="HRQ10" s="1340"/>
      <c r="HRR10" s="1340"/>
      <c r="HRS10" s="1340"/>
      <c r="HRT10" s="1340"/>
      <c r="HRU10" s="1340"/>
      <c r="HRV10" s="1340"/>
      <c r="HRW10" s="1340"/>
      <c r="HRX10" s="1340"/>
      <c r="HRY10" s="1340"/>
      <c r="HRZ10" s="1340"/>
      <c r="HSA10" s="1340"/>
      <c r="HSB10" s="1340"/>
      <c r="HSC10" s="1340"/>
      <c r="HSD10" s="1340"/>
      <c r="HSE10" s="1340"/>
      <c r="HSF10" s="1340"/>
      <c r="HSG10" s="1340"/>
      <c r="HSH10" s="1340"/>
      <c r="HSI10" s="1340"/>
      <c r="HSJ10" s="1340"/>
      <c r="HSK10" s="1340"/>
      <c r="HSL10" s="1340"/>
      <c r="HSM10" s="1340"/>
      <c r="HSN10" s="1340"/>
      <c r="HSO10" s="1340"/>
      <c r="HSP10" s="1340"/>
      <c r="HSQ10" s="1340"/>
      <c r="HSR10" s="1340"/>
      <c r="HSS10" s="1340"/>
      <c r="HST10" s="1340"/>
      <c r="HSU10" s="1340"/>
      <c r="HSV10" s="1340"/>
      <c r="HSW10" s="1340"/>
      <c r="HSX10" s="1340"/>
      <c r="HSY10" s="1340"/>
      <c r="HSZ10" s="1340"/>
      <c r="HTA10" s="1340"/>
      <c r="HTB10" s="1340"/>
      <c r="HTC10" s="1340"/>
      <c r="HTD10" s="1340"/>
      <c r="HTE10" s="1340"/>
      <c r="HTF10" s="1340"/>
      <c r="HTG10" s="1340"/>
      <c r="HTH10" s="1340"/>
      <c r="HTI10" s="1340"/>
      <c r="HTJ10" s="1340"/>
      <c r="HTK10" s="1340"/>
      <c r="HTL10" s="1340"/>
      <c r="HTM10" s="1340"/>
      <c r="HTN10" s="1340"/>
      <c r="HTO10" s="1340"/>
      <c r="HTP10" s="1340"/>
      <c r="HTQ10" s="1340"/>
      <c r="HTR10" s="1340"/>
      <c r="HTS10" s="1340"/>
      <c r="HTT10" s="1340"/>
      <c r="HTU10" s="1340"/>
      <c r="HTV10" s="1340"/>
      <c r="HTW10" s="1340"/>
      <c r="HTX10" s="1340"/>
      <c r="HTY10" s="1340"/>
      <c r="HTZ10" s="1340"/>
      <c r="HUA10" s="1340"/>
      <c r="HUB10" s="1340"/>
      <c r="HUC10" s="1340"/>
      <c r="HUD10" s="1340"/>
      <c r="HUE10" s="1340"/>
      <c r="HUF10" s="1340"/>
      <c r="HUG10" s="1340"/>
      <c r="HUH10" s="1340"/>
      <c r="HUI10" s="1340"/>
      <c r="HUJ10" s="1340"/>
      <c r="HUK10" s="1340"/>
      <c r="HUL10" s="1340"/>
      <c r="HUM10" s="1340"/>
      <c r="HUN10" s="1340"/>
      <c r="HUO10" s="1340"/>
      <c r="HUP10" s="1340"/>
      <c r="HUQ10" s="1340"/>
      <c r="HUR10" s="1340"/>
      <c r="HUS10" s="1340"/>
      <c r="HUT10" s="1340"/>
      <c r="HUU10" s="1340"/>
      <c r="HUV10" s="1340"/>
      <c r="HUW10" s="1340"/>
      <c r="HUX10" s="1340"/>
      <c r="HUY10" s="1340"/>
      <c r="HUZ10" s="1340"/>
      <c r="HVA10" s="1340"/>
      <c r="HVB10" s="1340"/>
      <c r="HVC10" s="1340"/>
      <c r="HVD10" s="1340"/>
      <c r="HVE10" s="1340"/>
      <c r="HVF10" s="1340"/>
      <c r="HVG10" s="1340"/>
      <c r="HVH10" s="1340"/>
      <c r="HVI10" s="1340"/>
      <c r="HVJ10" s="1340"/>
      <c r="HVK10" s="1340"/>
      <c r="HVL10" s="1340"/>
      <c r="HVM10" s="1340"/>
      <c r="HVN10" s="1340"/>
      <c r="HVO10" s="1340"/>
      <c r="HVP10" s="1340"/>
      <c r="HVQ10" s="1340"/>
      <c r="HVR10" s="1340"/>
      <c r="HVS10" s="1340"/>
      <c r="HVT10" s="1340"/>
      <c r="HVU10" s="1340"/>
      <c r="HVV10" s="1340"/>
      <c r="HVW10" s="1340"/>
      <c r="HVX10" s="1340"/>
      <c r="HVY10" s="1340"/>
      <c r="HVZ10" s="1340"/>
      <c r="HWA10" s="1340"/>
      <c r="HWB10" s="1340"/>
      <c r="HWC10" s="1340"/>
      <c r="HWD10" s="1340"/>
      <c r="HWE10" s="1340"/>
      <c r="HWF10" s="1340"/>
      <c r="HWG10" s="1340"/>
      <c r="HWH10" s="1340"/>
      <c r="HWI10" s="1340"/>
      <c r="HWJ10" s="1340"/>
      <c r="HWK10" s="1340"/>
      <c r="HWL10" s="1340"/>
      <c r="HWM10" s="1340"/>
      <c r="HWN10" s="1340"/>
      <c r="HWO10" s="1340"/>
      <c r="HWP10" s="1340"/>
      <c r="HWQ10" s="1340"/>
      <c r="HWR10" s="1340"/>
      <c r="HWS10" s="1340"/>
      <c r="HWT10" s="1340"/>
      <c r="HWU10" s="1340"/>
      <c r="HWV10" s="1340"/>
      <c r="HWW10" s="1340"/>
      <c r="HWX10" s="1340"/>
      <c r="HWY10" s="1340"/>
      <c r="HWZ10" s="1340"/>
      <c r="HXA10" s="1340"/>
      <c r="HXB10" s="1340"/>
      <c r="HXC10" s="1340"/>
      <c r="HXD10" s="1340"/>
      <c r="HXE10" s="1340"/>
      <c r="HXF10" s="1340"/>
      <c r="HXG10" s="1340"/>
      <c r="HXH10" s="1340"/>
      <c r="HXI10" s="1340"/>
      <c r="HXJ10" s="1340"/>
      <c r="HXK10" s="1340"/>
      <c r="HXL10" s="1340"/>
      <c r="HXM10" s="1340"/>
      <c r="HXN10" s="1340"/>
      <c r="HXO10" s="1340"/>
      <c r="HXP10" s="1340"/>
      <c r="HXQ10" s="1340"/>
      <c r="HXR10" s="1340"/>
      <c r="HXS10" s="1340"/>
      <c r="HXT10" s="1340"/>
      <c r="HXU10" s="1340"/>
      <c r="HXV10" s="1340"/>
      <c r="HXW10" s="1340"/>
      <c r="HXX10" s="1340"/>
      <c r="HXY10" s="1340"/>
      <c r="HXZ10" s="1340"/>
      <c r="HYA10" s="1340"/>
      <c r="HYB10" s="1340"/>
      <c r="HYC10" s="1340"/>
      <c r="HYD10" s="1340"/>
      <c r="HYE10" s="1340"/>
      <c r="HYF10" s="1340"/>
      <c r="HYG10" s="1340"/>
      <c r="HYH10" s="1340"/>
      <c r="HYI10" s="1340"/>
      <c r="HYJ10" s="1340"/>
      <c r="HYK10" s="1340"/>
      <c r="HYL10" s="1340"/>
      <c r="HYM10" s="1340"/>
      <c r="HYN10" s="1340"/>
      <c r="HYO10" s="1340"/>
      <c r="HYP10" s="1340"/>
      <c r="HYQ10" s="1340"/>
      <c r="HYR10" s="1340"/>
      <c r="HYS10" s="1340"/>
      <c r="HYT10" s="1340"/>
      <c r="HYU10" s="1340"/>
      <c r="HYV10" s="1340"/>
      <c r="HYW10" s="1340"/>
      <c r="HYX10" s="1340"/>
      <c r="HYY10" s="1340"/>
      <c r="HYZ10" s="1340"/>
      <c r="HZA10" s="1340"/>
      <c r="HZB10" s="1340"/>
      <c r="HZC10" s="1340"/>
      <c r="HZD10" s="1340"/>
      <c r="HZE10" s="1340"/>
      <c r="HZF10" s="1340"/>
      <c r="HZG10" s="1340"/>
      <c r="HZH10" s="1340"/>
      <c r="HZI10" s="1340"/>
      <c r="HZJ10" s="1340"/>
      <c r="HZK10" s="1340"/>
      <c r="HZL10" s="1340"/>
      <c r="HZM10" s="1340"/>
      <c r="HZN10" s="1340"/>
      <c r="HZO10" s="1340"/>
      <c r="HZP10" s="1340"/>
      <c r="HZQ10" s="1340"/>
      <c r="HZR10" s="1340"/>
      <c r="HZS10" s="1340"/>
      <c r="HZT10" s="1340"/>
      <c r="HZU10" s="1340"/>
      <c r="HZV10" s="1340"/>
      <c r="HZW10" s="1340"/>
      <c r="HZX10" s="1340"/>
      <c r="HZY10" s="1340"/>
      <c r="HZZ10" s="1340"/>
      <c r="IAA10" s="1340"/>
      <c r="IAB10" s="1340"/>
      <c r="IAC10" s="1340"/>
      <c r="IAD10" s="1340"/>
      <c r="IAE10" s="1340"/>
      <c r="IAF10" s="1340"/>
      <c r="IAG10" s="1340"/>
      <c r="IAH10" s="1340"/>
      <c r="IAI10" s="1340"/>
      <c r="IAJ10" s="1340"/>
      <c r="IAK10" s="1340"/>
      <c r="IAL10" s="1340"/>
      <c r="IAM10" s="1340"/>
      <c r="IAN10" s="1340"/>
      <c r="IAO10" s="1340"/>
      <c r="IAP10" s="1340"/>
      <c r="IAQ10" s="1340"/>
      <c r="IAR10" s="1340"/>
      <c r="IAS10" s="1340"/>
      <c r="IAT10" s="1340"/>
      <c r="IAU10" s="1340"/>
      <c r="IAV10" s="1340"/>
      <c r="IAW10" s="1340"/>
      <c r="IAX10" s="1340"/>
      <c r="IAY10" s="1340"/>
      <c r="IAZ10" s="1340"/>
      <c r="IBA10" s="1340"/>
      <c r="IBB10" s="1340"/>
      <c r="IBC10" s="1340"/>
      <c r="IBD10" s="1340"/>
      <c r="IBE10" s="1340"/>
      <c r="IBF10" s="1340"/>
      <c r="IBG10" s="1340"/>
      <c r="IBH10" s="1340"/>
      <c r="IBI10" s="1340"/>
      <c r="IBJ10" s="1340"/>
      <c r="IBK10" s="1340"/>
      <c r="IBL10" s="1340"/>
      <c r="IBM10" s="1340"/>
      <c r="IBN10" s="1340"/>
      <c r="IBO10" s="1340"/>
      <c r="IBP10" s="1340"/>
      <c r="IBQ10" s="1340"/>
      <c r="IBR10" s="1340"/>
      <c r="IBS10" s="1340"/>
      <c r="IBT10" s="1340"/>
      <c r="IBU10" s="1340"/>
      <c r="IBV10" s="1340"/>
      <c r="IBW10" s="1340"/>
      <c r="IBX10" s="1340"/>
      <c r="IBY10" s="1340"/>
      <c r="IBZ10" s="1340"/>
      <c r="ICA10" s="1340"/>
      <c r="ICB10" s="1340"/>
      <c r="ICC10" s="1340"/>
      <c r="ICD10" s="1340"/>
      <c r="ICE10" s="1340"/>
      <c r="ICF10" s="1340"/>
      <c r="ICG10" s="1340"/>
      <c r="ICH10" s="1340"/>
      <c r="ICI10" s="1340"/>
      <c r="ICJ10" s="1340"/>
      <c r="ICK10" s="1340"/>
      <c r="ICL10" s="1340"/>
      <c r="ICM10" s="1340"/>
      <c r="ICN10" s="1340"/>
      <c r="ICO10" s="1340"/>
      <c r="ICP10" s="1340"/>
      <c r="ICQ10" s="1340"/>
      <c r="ICR10" s="1340"/>
      <c r="ICS10" s="1340"/>
      <c r="ICT10" s="1340"/>
      <c r="ICU10" s="1340"/>
      <c r="ICV10" s="1340"/>
      <c r="ICW10" s="1340"/>
      <c r="ICX10" s="1340"/>
      <c r="ICY10" s="1340"/>
      <c r="ICZ10" s="1340"/>
      <c r="IDA10" s="1340"/>
      <c r="IDB10" s="1340"/>
      <c r="IDC10" s="1340"/>
      <c r="IDD10" s="1340"/>
      <c r="IDE10" s="1340"/>
      <c r="IDF10" s="1340"/>
      <c r="IDG10" s="1340"/>
      <c r="IDH10" s="1340"/>
      <c r="IDI10" s="1340"/>
      <c r="IDJ10" s="1340"/>
      <c r="IDK10" s="1340"/>
      <c r="IDL10" s="1340"/>
      <c r="IDM10" s="1340"/>
      <c r="IDN10" s="1340"/>
      <c r="IDO10" s="1340"/>
      <c r="IDP10" s="1340"/>
      <c r="IDQ10" s="1340"/>
      <c r="IDR10" s="1340"/>
      <c r="IDS10" s="1340"/>
      <c r="IDT10" s="1340"/>
      <c r="IDU10" s="1340"/>
      <c r="IDV10" s="1340"/>
      <c r="IDW10" s="1340"/>
      <c r="IDX10" s="1340"/>
      <c r="IDY10" s="1340"/>
      <c r="IDZ10" s="1340"/>
      <c r="IEA10" s="1340"/>
      <c r="IEB10" s="1340"/>
      <c r="IEC10" s="1340"/>
      <c r="IED10" s="1340"/>
      <c r="IEE10" s="1340"/>
      <c r="IEF10" s="1340"/>
      <c r="IEG10" s="1340"/>
      <c r="IEH10" s="1340"/>
      <c r="IEI10" s="1340"/>
      <c r="IEJ10" s="1340"/>
      <c r="IEK10" s="1340"/>
      <c r="IEL10" s="1340"/>
      <c r="IEM10" s="1340"/>
      <c r="IEN10" s="1340"/>
      <c r="IEO10" s="1340"/>
      <c r="IEP10" s="1340"/>
      <c r="IEQ10" s="1340"/>
      <c r="IER10" s="1340"/>
      <c r="IES10" s="1340"/>
      <c r="IET10" s="1340"/>
      <c r="IEU10" s="1340"/>
      <c r="IEV10" s="1340"/>
      <c r="IEW10" s="1340"/>
      <c r="IEX10" s="1340"/>
      <c r="IEY10" s="1340"/>
      <c r="IEZ10" s="1340"/>
      <c r="IFA10" s="1340"/>
      <c r="IFB10" s="1340"/>
      <c r="IFC10" s="1340"/>
      <c r="IFD10" s="1340"/>
      <c r="IFE10" s="1340"/>
      <c r="IFF10" s="1340"/>
      <c r="IFG10" s="1340"/>
      <c r="IFH10" s="1340"/>
      <c r="IFI10" s="1340"/>
      <c r="IFJ10" s="1340"/>
      <c r="IFK10" s="1340"/>
      <c r="IFL10" s="1340"/>
      <c r="IFM10" s="1340"/>
      <c r="IFN10" s="1340"/>
      <c r="IFO10" s="1340"/>
      <c r="IFP10" s="1340"/>
      <c r="IFQ10" s="1340"/>
      <c r="IFR10" s="1340"/>
      <c r="IFS10" s="1340"/>
      <c r="IFT10" s="1340"/>
      <c r="IFU10" s="1340"/>
      <c r="IFV10" s="1340"/>
      <c r="IFW10" s="1340"/>
      <c r="IFX10" s="1340"/>
      <c r="IFY10" s="1340"/>
      <c r="IFZ10" s="1340"/>
      <c r="IGA10" s="1340"/>
      <c r="IGB10" s="1340"/>
      <c r="IGC10" s="1340"/>
      <c r="IGD10" s="1340"/>
      <c r="IGE10" s="1340"/>
      <c r="IGF10" s="1340"/>
      <c r="IGG10" s="1340"/>
      <c r="IGH10" s="1340"/>
      <c r="IGI10" s="1340"/>
      <c r="IGJ10" s="1340"/>
      <c r="IGK10" s="1340"/>
      <c r="IGL10" s="1340"/>
      <c r="IGM10" s="1340"/>
      <c r="IGN10" s="1340"/>
      <c r="IGO10" s="1340"/>
      <c r="IGP10" s="1340"/>
      <c r="IGQ10" s="1340"/>
      <c r="IGR10" s="1340"/>
      <c r="IGS10" s="1340"/>
      <c r="IGT10" s="1340"/>
      <c r="IGU10" s="1340"/>
      <c r="IGV10" s="1340"/>
      <c r="IGW10" s="1340"/>
      <c r="IGX10" s="1340"/>
      <c r="IGY10" s="1340"/>
      <c r="IGZ10" s="1340"/>
      <c r="IHA10" s="1340"/>
      <c r="IHB10" s="1340"/>
      <c r="IHC10" s="1340"/>
      <c r="IHD10" s="1340"/>
      <c r="IHE10" s="1340"/>
      <c r="IHF10" s="1340"/>
      <c r="IHG10" s="1340"/>
      <c r="IHH10" s="1340"/>
      <c r="IHI10" s="1340"/>
      <c r="IHJ10" s="1340"/>
      <c r="IHK10" s="1340"/>
      <c r="IHL10" s="1340"/>
      <c r="IHM10" s="1340"/>
      <c r="IHN10" s="1340"/>
      <c r="IHO10" s="1340"/>
      <c r="IHP10" s="1340"/>
      <c r="IHQ10" s="1340"/>
      <c r="IHR10" s="1340"/>
      <c r="IHS10" s="1340"/>
      <c r="IHT10" s="1340"/>
      <c r="IHU10" s="1340"/>
      <c r="IHV10" s="1340"/>
      <c r="IHW10" s="1340"/>
      <c r="IHX10" s="1340"/>
      <c r="IHY10" s="1340"/>
      <c r="IHZ10" s="1340"/>
      <c r="IIA10" s="1340"/>
      <c r="IIB10" s="1340"/>
      <c r="IIC10" s="1340"/>
      <c r="IID10" s="1340"/>
      <c r="IIE10" s="1340"/>
      <c r="IIF10" s="1340"/>
      <c r="IIG10" s="1340"/>
      <c r="IIH10" s="1340"/>
      <c r="III10" s="1340"/>
      <c r="IIJ10" s="1340"/>
      <c r="IIK10" s="1340"/>
      <c r="IIL10" s="1340"/>
      <c r="IIM10" s="1340"/>
      <c r="IIN10" s="1340"/>
      <c r="IIO10" s="1340"/>
      <c r="IIP10" s="1340"/>
      <c r="IIQ10" s="1340"/>
      <c r="IIR10" s="1340"/>
      <c r="IIS10" s="1340"/>
      <c r="IIT10" s="1340"/>
      <c r="IIU10" s="1340"/>
      <c r="IIV10" s="1340"/>
      <c r="IIW10" s="1340"/>
      <c r="IIX10" s="1340"/>
      <c r="IIY10" s="1340"/>
      <c r="IIZ10" s="1340"/>
      <c r="IJA10" s="1340"/>
      <c r="IJB10" s="1340"/>
      <c r="IJC10" s="1340"/>
      <c r="IJD10" s="1340"/>
      <c r="IJE10" s="1340"/>
      <c r="IJF10" s="1340"/>
      <c r="IJG10" s="1340"/>
      <c r="IJH10" s="1340"/>
      <c r="IJI10" s="1340"/>
      <c r="IJJ10" s="1340"/>
      <c r="IJK10" s="1340"/>
      <c r="IJL10" s="1340"/>
      <c r="IJM10" s="1340"/>
      <c r="IJN10" s="1340"/>
      <c r="IJO10" s="1340"/>
      <c r="IJP10" s="1340"/>
      <c r="IJQ10" s="1340"/>
      <c r="IJR10" s="1340"/>
      <c r="IJS10" s="1340"/>
      <c r="IJT10" s="1340"/>
      <c r="IJU10" s="1340"/>
      <c r="IJV10" s="1340"/>
      <c r="IJW10" s="1340"/>
      <c r="IJX10" s="1340"/>
      <c r="IJY10" s="1340"/>
      <c r="IJZ10" s="1340"/>
      <c r="IKA10" s="1340"/>
      <c r="IKB10" s="1340"/>
      <c r="IKC10" s="1340"/>
      <c r="IKD10" s="1340"/>
      <c r="IKE10" s="1340"/>
      <c r="IKF10" s="1340"/>
      <c r="IKG10" s="1340"/>
      <c r="IKH10" s="1340"/>
      <c r="IKI10" s="1340"/>
      <c r="IKJ10" s="1340"/>
      <c r="IKK10" s="1340"/>
      <c r="IKL10" s="1340"/>
      <c r="IKM10" s="1340"/>
      <c r="IKN10" s="1340"/>
      <c r="IKO10" s="1340"/>
      <c r="IKP10" s="1340"/>
      <c r="IKQ10" s="1340"/>
      <c r="IKR10" s="1340"/>
      <c r="IKS10" s="1340"/>
      <c r="IKT10" s="1340"/>
      <c r="IKU10" s="1340"/>
      <c r="IKV10" s="1340"/>
      <c r="IKW10" s="1340"/>
      <c r="IKX10" s="1340"/>
      <c r="IKY10" s="1340"/>
      <c r="IKZ10" s="1340"/>
      <c r="ILA10" s="1340"/>
      <c r="ILB10" s="1340"/>
      <c r="ILC10" s="1340"/>
      <c r="ILD10" s="1340"/>
      <c r="ILE10" s="1340"/>
      <c r="ILF10" s="1340"/>
      <c r="ILG10" s="1340"/>
      <c r="ILH10" s="1340"/>
      <c r="ILI10" s="1340"/>
      <c r="ILJ10" s="1340"/>
      <c r="ILK10" s="1340"/>
      <c r="ILL10" s="1340"/>
      <c r="ILM10" s="1340"/>
      <c r="ILN10" s="1340"/>
      <c r="ILO10" s="1340"/>
      <c r="ILP10" s="1340"/>
      <c r="ILQ10" s="1340"/>
      <c r="ILR10" s="1340"/>
      <c r="ILS10" s="1340"/>
      <c r="ILT10" s="1340"/>
      <c r="ILU10" s="1340"/>
      <c r="ILV10" s="1340"/>
      <c r="ILW10" s="1340"/>
      <c r="ILX10" s="1340"/>
      <c r="ILY10" s="1340"/>
      <c r="ILZ10" s="1340"/>
      <c r="IMA10" s="1340"/>
      <c r="IMB10" s="1340"/>
      <c r="IMC10" s="1340"/>
      <c r="IMD10" s="1340"/>
      <c r="IME10" s="1340"/>
      <c r="IMF10" s="1340"/>
      <c r="IMG10" s="1340"/>
      <c r="IMH10" s="1340"/>
      <c r="IMI10" s="1340"/>
      <c r="IMJ10" s="1340"/>
      <c r="IMK10" s="1340"/>
      <c r="IML10" s="1340"/>
      <c r="IMM10" s="1340"/>
      <c r="IMN10" s="1340"/>
      <c r="IMO10" s="1340"/>
      <c r="IMP10" s="1340"/>
      <c r="IMQ10" s="1340"/>
      <c r="IMR10" s="1340"/>
      <c r="IMS10" s="1340"/>
      <c r="IMT10" s="1340"/>
      <c r="IMU10" s="1340"/>
      <c r="IMV10" s="1340"/>
      <c r="IMW10" s="1340"/>
      <c r="IMX10" s="1340"/>
      <c r="IMY10" s="1340"/>
      <c r="IMZ10" s="1340"/>
      <c r="INA10" s="1340"/>
      <c r="INB10" s="1340"/>
      <c r="INC10" s="1340"/>
      <c r="IND10" s="1340"/>
      <c r="INE10" s="1340"/>
      <c r="INF10" s="1340"/>
      <c r="ING10" s="1340"/>
      <c r="INH10" s="1340"/>
      <c r="INI10" s="1340"/>
      <c r="INJ10" s="1340"/>
      <c r="INK10" s="1340"/>
      <c r="INL10" s="1340"/>
      <c r="INM10" s="1340"/>
      <c r="INN10" s="1340"/>
      <c r="INO10" s="1340"/>
      <c r="INP10" s="1340"/>
      <c r="INQ10" s="1340"/>
      <c r="INR10" s="1340"/>
      <c r="INS10" s="1340"/>
      <c r="INT10" s="1340"/>
      <c r="INU10" s="1340"/>
      <c r="INV10" s="1340"/>
      <c r="INW10" s="1340"/>
      <c r="INX10" s="1340"/>
      <c r="INY10" s="1340"/>
      <c r="INZ10" s="1340"/>
      <c r="IOA10" s="1340"/>
      <c r="IOB10" s="1340"/>
      <c r="IOC10" s="1340"/>
      <c r="IOD10" s="1340"/>
      <c r="IOE10" s="1340"/>
      <c r="IOF10" s="1340"/>
      <c r="IOG10" s="1340"/>
      <c r="IOH10" s="1340"/>
      <c r="IOI10" s="1340"/>
      <c r="IOJ10" s="1340"/>
      <c r="IOK10" s="1340"/>
      <c r="IOL10" s="1340"/>
      <c r="IOM10" s="1340"/>
      <c r="ION10" s="1340"/>
      <c r="IOO10" s="1340"/>
      <c r="IOP10" s="1340"/>
      <c r="IOQ10" s="1340"/>
      <c r="IOR10" s="1340"/>
      <c r="IOS10" s="1340"/>
      <c r="IOT10" s="1340"/>
      <c r="IOU10" s="1340"/>
      <c r="IOV10" s="1340"/>
      <c r="IOW10" s="1340"/>
      <c r="IOX10" s="1340"/>
      <c r="IOY10" s="1340"/>
      <c r="IOZ10" s="1340"/>
      <c r="IPA10" s="1340"/>
      <c r="IPB10" s="1340"/>
      <c r="IPC10" s="1340"/>
      <c r="IPD10" s="1340"/>
      <c r="IPE10" s="1340"/>
      <c r="IPF10" s="1340"/>
      <c r="IPG10" s="1340"/>
      <c r="IPH10" s="1340"/>
      <c r="IPI10" s="1340"/>
      <c r="IPJ10" s="1340"/>
      <c r="IPK10" s="1340"/>
      <c r="IPL10" s="1340"/>
      <c r="IPM10" s="1340"/>
      <c r="IPN10" s="1340"/>
      <c r="IPO10" s="1340"/>
      <c r="IPP10" s="1340"/>
      <c r="IPQ10" s="1340"/>
      <c r="IPR10" s="1340"/>
      <c r="IPS10" s="1340"/>
      <c r="IPT10" s="1340"/>
      <c r="IPU10" s="1340"/>
      <c r="IPV10" s="1340"/>
      <c r="IPW10" s="1340"/>
      <c r="IPX10" s="1340"/>
      <c r="IPY10" s="1340"/>
      <c r="IPZ10" s="1340"/>
      <c r="IQA10" s="1340"/>
      <c r="IQB10" s="1340"/>
      <c r="IQC10" s="1340"/>
      <c r="IQD10" s="1340"/>
      <c r="IQE10" s="1340"/>
      <c r="IQF10" s="1340"/>
      <c r="IQG10" s="1340"/>
      <c r="IQH10" s="1340"/>
      <c r="IQI10" s="1340"/>
      <c r="IQJ10" s="1340"/>
      <c r="IQK10" s="1340"/>
      <c r="IQL10" s="1340"/>
      <c r="IQM10" s="1340"/>
      <c r="IQN10" s="1340"/>
      <c r="IQO10" s="1340"/>
      <c r="IQP10" s="1340"/>
      <c r="IQQ10" s="1340"/>
      <c r="IQR10" s="1340"/>
      <c r="IQS10" s="1340"/>
      <c r="IQT10" s="1340"/>
      <c r="IQU10" s="1340"/>
      <c r="IQV10" s="1340"/>
      <c r="IQW10" s="1340"/>
      <c r="IQX10" s="1340"/>
      <c r="IQY10" s="1340"/>
      <c r="IQZ10" s="1340"/>
      <c r="IRA10" s="1340"/>
      <c r="IRB10" s="1340"/>
      <c r="IRC10" s="1340"/>
      <c r="IRD10" s="1340"/>
      <c r="IRE10" s="1340"/>
      <c r="IRF10" s="1340"/>
      <c r="IRG10" s="1340"/>
      <c r="IRH10" s="1340"/>
      <c r="IRI10" s="1340"/>
      <c r="IRJ10" s="1340"/>
      <c r="IRK10" s="1340"/>
      <c r="IRL10" s="1340"/>
      <c r="IRM10" s="1340"/>
      <c r="IRN10" s="1340"/>
      <c r="IRO10" s="1340"/>
      <c r="IRP10" s="1340"/>
      <c r="IRQ10" s="1340"/>
      <c r="IRR10" s="1340"/>
      <c r="IRS10" s="1340"/>
      <c r="IRT10" s="1340"/>
      <c r="IRU10" s="1340"/>
      <c r="IRV10" s="1340"/>
      <c r="IRW10" s="1340"/>
      <c r="IRX10" s="1340"/>
      <c r="IRY10" s="1340"/>
      <c r="IRZ10" s="1340"/>
      <c r="ISA10" s="1340"/>
      <c r="ISB10" s="1340"/>
      <c r="ISC10" s="1340"/>
      <c r="ISD10" s="1340"/>
      <c r="ISE10" s="1340"/>
      <c r="ISF10" s="1340"/>
      <c r="ISG10" s="1340"/>
      <c r="ISH10" s="1340"/>
      <c r="ISI10" s="1340"/>
      <c r="ISJ10" s="1340"/>
      <c r="ISK10" s="1340"/>
      <c r="ISL10" s="1340"/>
      <c r="ISM10" s="1340"/>
      <c r="ISN10" s="1340"/>
      <c r="ISO10" s="1340"/>
      <c r="ISP10" s="1340"/>
      <c r="ISQ10" s="1340"/>
      <c r="ISR10" s="1340"/>
      <c r="ISS10" s="1340"/>
      <c r="IST10" s="1340"/>
      <c r="ISU10" s="1340"/>
      <c r="ISV10" s="1340"/>
      <c r="ISW10" s="1340"/>
      <c r="ISX10" s="1340"/>
      <c r="ISY10" s="1340"/>
      <c r="ISZ10" s="1340"/>
      <c r="ITA10" s="1340"/>
      <c r="ITB10" s="1340"/>
      <c r="ITC10" s="1340"/>
      <c r="ITD10" s="1340"/>
      <c r="ITE10" s="1340"/>
      <c r="ITF10" s="1340"/>
      <c r="ITG10" s="1340"/>
      <c r="ITH10" s="1340"/>
      <c r="ITI10" s="1340"/>
      <c r="ITJ10" s="1340"/>
      <c r="ITK10" s="1340"/>
      <c r="ITL10" s="1340"/>
      <c r="ITM10" s="1340"/>
      <c r="ITN10" s="1340"/>
      <c r="ITO10" s="1340"/>
      <c r="ITP10" s="1340"/>
      <c r="ITQ10" s="1340"/>
      <c r="ITR10" s="1340"/>
      <c r="ITS10" s="1340"/>
      <c r="ITT10" s="1340"/>
      <c r="ITU10" s="1340"/>
      <c r="ITV10" s="1340"/>
      <c r="ITW10" s="1340"/>
      <c r="ITX10" s="1340"/>
      <c r="ITY10" s="1340"/>
      <c r="ITZ10" s="1340"/>
      <c r="IUA10" s="1340"/>
      <c r="IUB10" s="1340"/>
      <c r="IUC10" s="1340"/>
      <c r="IUD10" s="1340"/>
      <c r="IUE10" s="1340"/>
      <c r="IUF10" s="1340"/>
      <c r="IUG10" s="1340"/>
      <c r="IUH10" s="1340"/>
      <c r="IUI10" s="1340"/>
      <c r="IUJ10" s="1340"/>
      <c r="IUK10" s="1340"/>
      <c r="IUL10" s="1340"/>
      <c r="IUM10" s="1340"/>
      <c r="IUN10" s="1340"/>
      <c r="IUO10" s="1340"/>
      <c r="IUP10" s="1340"/>
      <c r="IUQ10" s="1340"/>
      <c r="IUR10" s="1340"/>
      <c r="IUS10" s="1340"/>
      <c r="IUT10" s="1340"/>
      <c r="IUU10" s="1340"/>
      <c r="IUV10" s="1340"/>
      <c r="IUW10" s="1340"/>
      <c r="IUX10" s="1340"/>
      <c r="IUY10" s="1340"/>
      <c r="IUZ10" s="1340"/>
      <c r="IVA10" s="1340"/>
      <c r="IVB10" s="1340"/>
      <c r="IVC10" s="1340"/>
      <c r="IVD10" s="1340"/>
      <c r="IVE10" s="1340"/>
      <c r="IVF10" s="1340"/>
      <c r="IVG10" s="1340"/>
      <c r="IVH10" s="1340"/>
      <c r="IVI10" s="1340"/>
      <c r="IVJ10" s="1340"/>
      <c r="IVK10" s="1340"/>
      <c r="IVL10" s="1340"/>
      <c r="IVM10" s="1340"/>
      <c r="IVN10" s="1340"/>
      <c r="IVO10" s="1340"/>
      <c r="IVP10" s="1340"/>
      <c r="IVQ10" s="1340"/>
      <c r="IVR10" s="1340"/>
      <c r="IVS10" s="1340"/>
      <c r="IVT10" s="1340"/>
      <c r="IVU10" s="1340"/>
      <c r="IVV10" s="1340"/>
      <c r="IVW10" s="1340"/>
      <c r="IVX10" s="1340"/>
      <c r="IVY10" s="1340"/>
      <c r="IVZ10" s="1340"/>
      <c r="IWA10" s="1340"/>
      <c r="IWB10" s="1340"/>
      <c r="IWC10" s="1340"/>
      <c r="IWD10" s="1340"/>
      <c r="IWE10" s="1340"/>
      <c r="IWF10" s="1340"/>
      <c r="IWG10" s="1340"/>
      <c r="IWH10" s="1340"/>
      <c r="IWI10" s="1340"/>
      <c r="IWJ10" s="1340"/>
      <c r="IWK10" s="1340"/>
      <c r="IWL10" s="1340"/>
      <c r="IWM10" s="1340"/>
      <c r="IWN10" s="1340"/>
      <c r="IWO10" s="1340"/>
      <c r="IWP10" s="1340"/>
      <c r="IWQ10" s="1340"/>
      <c r="IWR10" s="1340"/>
      <c r="IWS10" s="1340"/>
      <c r="IWT10" s="1340"/>
      <c r="IWU10" s="1340"/>
      <c r="IWV10" s="1340"/>
      <c r="IWW10" s="1340"/>
      <c r="IWX10" s="1340"/>
      <c r="IWY10" s="1340"/>
      <c r="IWZ10" s="1340"/>
      <c r="IXA10" s="1340"/>
      <c r="IXB10" s="1340"/>
      <c r="IXC10" s="1340"/>
      <c r="IXD10" s="1340"/>
      <c r="IXE10" s="1340"/>
      <c r="IXF10" s="1340"/>
      <c r="IXG10" s="1340"/>
      <c r="IXH10" s="1340"/>
      <c r="IXI10" s="1340"/>
      <c r="IXJ10" s="1340"/>
      <c r="IXK10" s="1340"/>
      <c r="IXL10" s="1340"/>
      <c r="IXM10" s="1340"/>
      <c r="IXN10" s="1340"/>
      <c r="IXO10" s="1340"/>
      <c r="IXP10" s="1340"/>
      <c r="IXQ10" s="1340"/>
      <c r="IXR10" s="1340"/>
      <c r="IXS10" s="1340"/>
      <c r="IXT10" s="1340"/>
      <c r="IXU10" s="1340"/>
      <c r="IXV10" s="1340"/>
      <c r="IXW10" s="1340"/>
      <c r="IXX10" s="1340"/>
      <c r="IXY10" s="1340"/>
      <c r="IXZ10" s="1340"/>
      <c r="IYA10" s="1340"/>
      <c r="IYB10" s="1340"/>
      <c r="IYC10" s="1340"/>
      <c r="IYD10" s="1340"/>
      <c r="IYE10" s="1340"/>
      <c r="IYF10" s="1340"/>
      <c r="IYG10" s="1340"/>
      <c r="IYH10" s="1340"/>
      <c r="IYI10" s="1340"/>
      <c r="IYJ10" s="1340"/>
      <c r="IYK10" s="1340"/>
      <c r="IYL10" s="1340"/>
      <c r="IYM10" s="1340"/>
      <c r="IYN10" s="1340"/>
      <c r="IYO10" s="1340"/>
      <c r="IYP10" s="1340"/>
      <c r="IYQ10" s="1340"/>
      <c r="IYR10" s="1340"/>
      <c r="IYS10" s="1340"/>
      <c r="IYT10" s="1340"/>
      <c r="IYU10" s="1340"/>
      <c r="IYV10" s="1340"/>
      <c r="IYW10" s="1340"/>
      <c r="IYX10" s="1340"/>
      <c r="IYY10" s="1340"/>
      <c r="IYZ10" s="1340"/>
      <c r="IZA10" s="1340"/>
      <c r="IZB10" s="1340"/>
      <c r="IZC10" s="1340"/>
      <c r="IZD10" s="1340"/>
      <c r="IZE10" s="1340"/>
      <c r="IZF10" s="1340"/>
      <c r="IZG10" s="1340"/>
      <c r="IZH10" s="1340"/>
      <c r="IZI10" s="1340"/>
      <c r="IZJ10" s="1340"/>
      <c r="IZK10" s="1340"/>
      <c r="IZL10" s="1340"/>
      <c r="IZM10" s="1340"/>
      <c r="IZN10" s="1340"/>
      <c r="IZO10" s="1340"/>
      <c r="IZP10" s="1340"/>
      <c r="IZQ10" s="1340"/>
      <c r="IZR10" s="1340"/>
      <c r="IZS10" s="1340"/>
      <c r="IZT10" s="1340"/>
      <c r="IZU10" s="1340"/>
      <c r="IZV10" s="1340"/>
      <c r="IZW10" s="1340"/>
      <c r="IZX10" s="1340"/>
      <c r="IZY10" s="1340"/>
      <c r="IZZ10" s="1340"/>
      <c r="JAA10" s="1340"/>
      <c r="JAB10" s="1340"/>
      <c r="JAC10" s="1340"/>
      <c r="JAD10" s="1340"/>
      <c r="JAE10" s="1340"/>
      <c r="JAF10" s="1340"/>
      <c r="JAG10" s="1340"/>
      <c r="JAH10" s="1340"/>
      <c r="JAI10" s="1340"/>
      <c r="JAJ10" s="1340"/>
      <c r="JAK10" s="1340"/>
      <c r="JAL10" s="1340"/>
      <c r="JAM10" s="1340"/>
      <c r="JAN10" s="1340"/>
      <c r="JAO10" s="1340"/>
      <c r="JAP10" s="1340"/>
      <c r="JAQ10" s="1340"/>
      <c r="JAR10" s="1340"/>
      <c r="JAS10" s="1340"/>
      <c r="JAT10" s="1340"/>
      <c r="JAU10" s="1340"/>
      <c r="JAV10" s="1340"/>
      <c r="JAW10" s="1340"/>
      <c r="JAX10" s="1340"/>
      <c r="JAY10" s="1340"/>
      <c r="JAZ10" s="1340"/>
      <c r="JBA10" s="1340"/>
      <c r="JBB10" s="1340"/>
      <c r="JBC10" s="1340"/>
      <c r="JBD10" s="1340"/>
      <c r="JBE10" s="1340"/>
      <c r="JBF10" s="1340"/>
      <c r="JBG10" s="1340"/>
      <c r="JBH10" s="1340"/>
      <c r="JBI10" s="1340"/>
      <c r="JBJ10" s="1340"/>
      <c r="JBK10" s="1340"/>
      <c r="JBL10" s="1340"/>
      <c r="JBM10" s="1340"/>
      <c r="JBN10" s="1340"/>
      <c r="JBO10" s="1340"/>
      <c r="JBP10" s="1340"/>
      <c r="JBQ10" s="1340"/>
      <c r="JBR10" s="1340"/>
      <c r="JBS10" s="1340"/>
      <c r="JBT10" s="1340"/>
      <c r="JBU10" s="1340"/>
      <c r="JBV10" s="1340"/>
      <c r="JBW10" s="1340"/>
      <c r="JBX10" s="1340"/>
      <c r="JBY10" s="1340"/>
      <c r="JBZ10" s="1340"/>
      <c r="JCA10" s="1340"/>
      <c r="JCB10" s="1340"/>
      <c r="JCC10" s="1340"/>
      <c r="JCD10" s="1340"/>
      <c r="JCE10" s="1340"/>
      <c r="JCF10" s="1340"/>
      <c r="JCG10" s="1340"/>
      <c r="JCH10" s="1340"/>
      <c r="JCI10" s="1340"/>
      <c r="JCJ10" s="1340"/>
      <c r="JCK10" s="1340"/>
      <c r="JCL10" s="1340"/>
      <c r="JCM10" s="1340"/>
      <c r="JCN10" s="1340"/>
      <c r="JCO10" s="1340"/>
      <c r="JCP10" s="1340"/>
      <c r="JCQ10" s="1340"/>
      <c r="JCR10" s="1340"/>
      <c r="JCS10" s="1340"/>
      <c r="JCT10" s="1340"/>
      <c r="JCU10" s="1340"/>
      <c r="JCV10" s="1340"/>
      <c r="JCW10" s="1340"/>
      <c r="JCX10" s="1340"/>
      <c r="JCY10" s="1340"/>
      <c r="JCZ10" s="1340"/>
      <c r="JDA10" s="1340"/>
      <c r="JDB10" s="1340"/>
      <c r="JDC10" s="1340"/>
      <c r="JDD10" s="1340"/>
      <c r="JDE10" s="1340"/>
      <c r="JDF10" s="1340"/>
      <c r="JDG10" s="1340"/>
      <c r="JDH10" s="1340"/>
      <c r="JDI10" s="1340"/>
      <c r="JDJ10" s="1340"/>
      <c r="JDK10" s="1340"/>
      <c r="JDL10" s="1340"/>
      <c r="JDM10" s="1340"/>
      <c r="JDN10" s="1340"/>
      <c r="JDO10" s="1340"/>
      <c r="JDP10" s="1340"/>
      <c r="JDQ10" s="1340"/>
      <c r="JDR10" s="1340"/>
      <c r="JDS10" s="1340"/>
      <c r="JDT10" s="1340"/>
      <c r="JDU10" s="1340"/>
      <c r="JDV10" s="1340"/>
      <c r="JDW10" s="1340"/>
      <c r="JDX10" s="1340"/>
      <c r="JDY10" s="1340"/>
      <c r="JDZ10" s="1340"/>
      <c r="JEA10" s="1340"/>
      <c r="JEB10" s="1340"/>
      <c r="JEC10" s="1340"/>
      <c r="JED10" s="1340"/>
      <c r="JEE10" s="1340"/>
      <c r="JEF10" s="1340"/>
      <c r="JEG10" s="1340"/>
      <c r="JEH10" s="1340"/>
      <c r="JEI10" s="1340"/>
      <c r="JEJ10" s="1340"/>
      <c r="JEK10" s="1340"/>
      <c r="JEL10" s="1340"/>
      <c r="JEM10" s="1340"/>
      <c r="JEN10" s="1340"/>
      <c r="JEO10" s="1340"/>
      <c r="JEP10" s="1340"/>
      <c r="JEQ10" s="1340"/>
      <c r="JER10" s="1340"/>
      <c r="JES10" s="1340"/>
      <c r="JET10" s="1340"/>
      <c r="JEU10" s="1340"/>
      <c r="JEV10" s="1340"/>
      <c r="JEW10" s="1340"/>
      <c r="JEX10" s="1340"/>
      <c r="JEY10" s="1340"/>
      <c r="JEZ10" s="1340"/>
      <c r="JFA10" s="1340"/>
      <c r="JFB10" s="1340"/>
      <c r="JFC10" s="1340"/>
      <c r="JFD10" s="1340"/>
      <c r="JFE10" s="1340"/>
      <c r="JFF10" s="1340"/>
      <c r="JFG10" s="1340"/>
      <c r="JFH10" s="1340"/>
      <c r="JFI10" s="1340"/>
      <c r="JFJ10" s="1340"/>
      <c r="JFK10" s="1340"/>
      <c r="JFL10" s="1340"/>
      <c r="JFM10" s="1340"/>
      <c r="JFN10" s="1340"/>
      <c r="JFO10" s="1340"/>
      <c r="JFP10" s="1340"/>
      <c r="JFQ10" s="1340"/>
      <c r="JFR10" s="1340"/>
      <c r="JFS10" s="1340"/>
      <c r="JFT10" s="1340"/>
      <c r="JFU10" s="1340"/>
      <c r="JFV10" s="1340"/>
      <c r="JFW10" s="1340"/>
      <c r="JFX10" s="1340"/>
      <c r="JFY10" s="1340"/>
      <c r="JFZ10" s="1340"/>
      <c r="JGA10" s="1340"/>
      <c r="JGB10" s="1340"/>
      <c r="JGC10" s="1340"/>
      <c r="JGD10" s="1340"/>
      <c r="JGE10" s="1340"/>
      <c r="JGF10" s="1340"/>
      <c r="JGG10" s="1340"/>
      <c r="JGH10" s="1340"/>
      <c r="JGI10" s="1340"/>
      <c r="JGJ10" s="1340"/>
      <c r="JGK10" s="1340"/>
      <c r="JGL10" s="1340"/>
      <c r="JGM10" s="1340"/>
      <c r="JGN10" s="1340"/>
      <c r="JGO10" s="1340"/>
      <c r="JGP10" s="1340"/>
      <c r="JGQ10" s="1340"/>
      <c r="JGR10" s="1340"/>
      <c r="JGS10" s="1340"/>
      <c r="JGT10" s="1340"/>
      <c r="JGU10" s="1340"/>
      <c r="JGV10" s="1340"/>
      <c r="JGW10" s="1340"/>
      <c r="JGX10" s="1340"/>
      <c r="JGY10" s="1340"/>
      <c r="JGZ10" s="1340"/>
      <c r="JHA10" s="1340"/>
      <c r="JHB10" s="1340"/>
      <c r="JHC10" s="1340"/>
      <c r="JHD10" s="1340"/>
      <c r="JHE10" s="1340"/>
      <c r="JHF10" s="1340"/>
      <c r="JHG10" s="1340"/>
      <c r="JHH10" s="1340"/>
      <c r="JHI10" s="1340"/>
      <c r="JHJ10" s="1340"/>
      <c r="JHK10" s="1340"/>
      <c r="JHL10" s="1340"/>
      <c r="JHM10" s="1340"/>
      <c r="JHN10" s="1340"/>
      <c r="JHO10" s="1340"/>
      <c r="JHP10" s="1340"/>
      <c r="JHQ10" s="1340"/>
      <c r="JHR10" s="1340"/>
      <c r="JHS10" s="1340"/>
      <c r="JHT10" s="1340"/>
      <c r="JHU10" s="1340"/>
      <c r="JHV10" s="1340"/>
      <c r="JHW10" s="1340"/>
      <c r="JHX10" s="1340"/>
      <c r="JHY10" s="1340"/>
      <c r="JHZ10" s="1340"/>
      <c r="JIA10" s="1340"/>
      <c r="JIB10" s="1340"/>
      <c r="JIC10" s="1340"/>
      <c r="JID10" s="1340"/>
      <c r="JIE10" s="1340"/>
      <c r="JIF10" s="1340"/>
      <c r="JIG10" s="1340"/>
      <c r="JIH10" s="1340"/>
      <c r="JII10" s="1340"/>
      <c r="JIJ10" s="1340"/>
      <c r="JIK10" s="1340"/>
      <c r="JIL10" s="1340"/>
      <c r="JIM10" s="1340"/>
      <c r="JIN10" s="1340"/>
      <c r="JIO10" s="1340"/>
      <c r="JIP10" s="1340"/>
      <c r="JIQ10" s="1340"/>
      <c r="JIR10" s="1340"/>
      <c r="JIS10" s="1340"/>
      <c r="JIT10" s="1340"/>
      <c r="JIU10" s="1340"/>
      <c r="JIV10" s="1340"/>
      <c r="JIW10" s="1340"/>
      <c r="JIX10" s="1340"/>
      <c r="JIY10" s="1340"/>
      <c r="JIZ10" s="1340"/>
      <c r="JJA10" s="1340"/>
      <c r="JJB10" s="1340"/>
      <c r="JJC10" s="1340"/>
      <c r="JJD10" s="1340"/>
      <c r="JJE10" s="1340"/>
      <c r="JJF10" s="1340"/>
      <c r="JJG10" s="1340"/>
      <c r="JJH10" s="1340"/>
      <c r="JJI10" s="1340"/>
      <c r="JJJ10" s="1340"/>
      <c r="JJK10" s="1340"/>
      <c r="JJL10" s="1340"/>
      <c r="JJM10" s="1340"/>
      <c r="JJN10" s="1340"/>
      <c r="JJO10" s="1340"/>
      <c r="JJP10" s="1340"/>
      <c r="JJQ10" s="1340"/>
      <c r="JJR10" s="1340"/>
      <c r="JJS10" s="1340"/>
      <c r="JJT10" s="1340"/>
      <c r="JJU10" s="1340"/>
      <c r="JJV10" s="1340"/>
      <c r="JJW10" s="1340"/>
      <c r="JJX10" s="1340"/>
      <c r="JJY10" s="1340"/>
      <c r="JJZ10" s="1340"/>
      <c r="JKA10" s="1340"/>
      <c r="JKB10" s="1340"/>
      <c r="JKC10" s="1340"/>
      <c r="JKD10" s="1340"/>
      <c r="JKE10" s="1340"/>
      <c r="JKF10" s="1340"/>
      <c r="JKG10" s="1340"/>
      <c r="JKH10" s="1340"/>
      <c r="JKI10" s="1340"/>
      <c r="JKJ10" s="1340"/>
      <c r="JKK10" s="1340"/>
      <c r="JKL10" s="1340"/>
      <c r="JKM10" s="1340"/>
      <c r="JKN10" s="1340"/>
      <c r="JKO10" s="1340"/>
      <c r="JKP10" s="1340"/>
      <c r="JKQ10" s="1340"/>
      <c r="JKR10" s="1340"/>
      <c r="JKS10" s="1340"/>
      <c r="JKT10" s="1340"/>
      <c r="JKU10" s="1340"/>
      <c r="JKV10" s="1340"/>
      <c r="JKW10" s="1340"/>
      <c r="JKX10" s="1340"/>
      <c r="JKY10" s="1340"/>
      <c r="JKZ10" s="1340"/>
      <c r="JLA10" s="1340"/>
      <c r="JLB10" s="1340"/>
      <c r="JLC10" s="1340"/>
      <c r="JLD10" s="1340"/>
      <c r="JLE10" s="1340"/>
      <c r="JLF10" s="1340"/>
      <c r="JLG10" s="1340"/>
      <c r="JLH10" s="1340"/>
      <c r="JLI10" s="1340"/>
      <c r="JLJ10" s="1340"/>
      <c r="JLK10" s="1340"/>
      <c r="JLL10" s="1340"/>
      <c r="JLM10" s="1340"/>
      <c r="JLN10" s="1340"/>
      <c r="JLO10" s="1340"/>
      <c r="JLP10" s="1340"/>
      <c r="JLQ10" s="1340"/>
      <c r="JLR10" s="1340"/>
      <c r="JLS10" s="1340"/>
      <c r="JLT10" s="1340"/>
      <c r="JLU10" s="1340"/>
      <c r="JLV10" s="1340"/>
      <c r="JLW10" s="1340"/>
      <c r="JLX10" s="1340"/>
      <c r="JLY10" s="1340"/>
      <c r="JLZ10" s="1340"/>
      <c r="JMA10" s="1340"/>
      <c r="JMB10" s="1340"/>
      <c r="JMC10" s="1340"/>
      <c r="JMD10" s="1340"/>
      <c r="JME10" s="1340"/>
      <c r="JMF10" s="1340"/>
      <c r="JMG10" s="1340"/>
      <c r="JMH10" s="1340"/>
      <c r="JMI10" s="1340"/>
      <c r="JMJ10" s="1340"/>
      <c r="JMK10" s="1340"/>
      <c r="JML10" s="1340"/>
      <c r="JMM10" s="1340"/>
      <c r="JMN10" s="1340"/>
      <c r="JMO10" s="1340"/>
      <c r="JMP10" s="1340"/>
      <c r="JMQ10" s="1340"/>
      <c r="JMR10" s="1340"/>
      <c r="JMS10" s="1340"/>
      <c r="JMT10" s="1340"/>
      <c r="JMU10" s="1340"/>
      <c r="JMV10" s="1340"/>
      <c r="JMW10" s="1340"/>
      <c r="JMX10" s="1340"/>
      <c r="JMY10" s="1340"/>
      <c r="JMZ10" s="1340"/>
      <c r="JNA10" s="1340"/>
      <c r="JNB10" s="1340"/>
      <c r="JNC10" s="1340"/>
      <c r="JND10" s="1340"/>
      <c r="JNE10" s="1340"/>
      <c r="JNF10" s="1340"/>
      <c r="JNG10" s="1340"/>
      <c r="JNH10" s="1340"/>
      <c r="JNI10" s="1340"/>
      <c r="JNJ10" s="1340"/>
      <c r="JNK10" s="1340"/>
      <c r="JNL10" s="1340"/>
      <c r="JNM10" s="1340"/>
      <c r="JNN10" s="1340"/>
      <c r="JNO10" s="1340"/>
      <c r="JNP10" s="1340"/>
      <c r="JNQ10" s="1340"/>
      <c r="JNR10" s="1340"/>
      <c r="JNS10" s="1340"/>
      <c r="JNT10" s="1340"/>
      <c r="JNU10" s="1340"/>
      <c r="JNV10" s="1340"/>
      <c r="JNW10" s="1340"/>
      <c r="JNX10" s="1340"/>
      <c r="JNY10" s="1340"/>
      <c r="JNZ10" s="1340"/>
      <c r="JOA10" s="1340"/>
      <c r="JOB10" s="1340"/>
      <c r="JOC10" s="1340"/>
      <c r="JOD10" s="1340"/>
      <c r="JOE10" s="1340"/>
      <c r="JOF10" s="1340"/>
      <c r="JOG10" s="1340"/>
      <c r="JOH10" s="1340"/>
      <c r="JOI10" s="1340"/>
      <c r="JOJ10" s="1340"/>
      <c r="JOK10" s="1340"/>
      <c r="JOL10" s="1340"/>
      <c r="JOM10" s="1340"/>
      <c r="JON10" s="1340"/>
      <c r="JOO10" s="1340"/>
      <c r="JOP10" s="1340"/>
      <c r="JOQ10" s="1340"/>
      <c r="JOR10" s="1340"/>
      <c r="JOS10" s="1340"/>
      <c r="JOT10" s="1340"/>
      <c r="JOU10" s="1340"/>
      <c r="JOV10" s="1340"/>
      <c r="JOW10" s="1340"/>
      <c r="JOX10" s="1340"/>
      <c r="JOY10" s="1340"/>
      <c r="JOZ10" s="1340"/>
      <c r="JPA10" s="1340"/>
      <c r="JPB10" s="1340"/>
      <c r="JPC10" s="1340"/>
      <c r="JPD10" s="1340"/>
      <c r="JPE10" s="1340"/>
      <c r="JPF10" s="1340"/>
      <c r="JPG10" s="1340"/>
      <c r="JPH10" s="1340"/>
      <c r="JPI10" s="1340"/>
      <c r="JPJ10" s="1340"/>
      <c r="JPK10" s="1340"/>
      <c r="JPL10" s="1340"/>
      <c r="JPM10" s="1340"/>
      <c r="JPN10" s="1340"/>
      <c r="JPO10" s="1340"/>
      <c r="JPP10" s="1340"/>
      <c r="JPQ10" s="1340"/>
      <c r="JPR10" s="1340"/>
      <c r="JPS10" s="1340"/>
      <c r="JPT10" s="1340"/>
      <c r="JPU10" s="1340"/>
      <c r="JPV10" s="1340"/>
      <c r="JPW10" s="1340"/>
      <c r="JPX10" s="1340"/>
      <c r="JPY10" s="1340"/>
      <c r="JPZ10" s="1340"/>
      <c r="JQA10" s="1340"/>
      <c r="JQB10" s="1340"/>
      <c r="JQC10" s="1340"/>
      <c r="JQD10" s="1340"/>
      <c r="JQE10" s="1340"/>
      <c r="JQF10" s="1340"/>
      <c r="JQG10" s="1340"/>
      <c r="JQH10" s="1340"/>
      <c r="JQI10" s="1340"/>
      <c r="JQJ10" s="1340"/>
      <c r="JQK10" s="1340"/>
      <c r="JQL10" s="1340"/>
      <c r="JQM10" s="1340"/>
      <c r="JQN10" s="1340"/>
      <c r="JQO10" s="1340"/>
      <c r="JQP10" s="1340"/>
      <c r="JQQ10" s="1340"/>
      <c r="JQR10" s="1340"/>
      <c r="JQS10" s="1340"/>
      <c r="JQT10" s="1340"/>
      <c r="JQU10" s="1340"/>
      <c r="JQV10" s="1340"/>
      <c r="JQW10" s="1340"/>
      <c r="JQX10" s="1340"/>
      <c r="JQY10" s="1340"/>
      <c r="JQZ10" s="1340"/>
      <c r="JRA10" s="1340"/>
      <c r="JRB10" s="1340"/>
      <c r="JRC10" s="1340"/>
      <c r="JRD10" s="1340"/>
      <c r="JRE10" s="1340"/>
      <c r="JRF10" s="1340"/>
      <c r="JRG10" s="1340"/>
      <c r="JRH10" s="1340"/>
      <c r="JRI10" s="1340"/>
      <c r="JRJ10" s="1340"/>
      <c r="JRK10" s="1340"/>
      <c r="JRL10" s="1340"/>
      <c r="JRM10" s="1340"/>
      <c r="JRN10" s="1340"/>
      <c r="JRO10" s="1340"/>
      <c r="JRP10" s="1340"/>
      <c r="JRQ10" s="1340"/>
      <c r="JRR10" s="1340"/>
      <c r="JRS10" s="1340"/>
      <c r="JRT10" s="1340"/>
      <c r="JRU10" s="1340"/>
      <c r="JRV10" s="1340"/>
      <c r="JRW10" s="1340"/>
      <c r="JRX10" s="1340"/>
      <c r="JRY10" s="1340"/>
      <c r="JRZ10" s="1340"/>
      <c r="JSA10" s="1340"/>
      <c r="JSB10" s="1340"/>
      <c r="JSC10" s="1340"/>
      <c r="JSD10" s="1340"/>
      <c r="JSE10" s="1340"/>
      <c r="JSF10" s="1340"/>
      <c r="JSG10" s="1340"/>
      <c r="JSH10" s="1340"/>
      <c r="JSI10" s="1340"/>
      <c r="JSJ10" s="1340"/>
      <c r="JSK10" s="1340"/>
      <c r="JSL10" s="1340"/>
      <c r="JSM10" s="1340"/>
      <c r="JSN10" s="1340"/>
      <c r="JSO10" s="1340"/>
      <c r="JSP10" s="1340"/>
      <c r="JSQ10" s="1340"/>
      <c r="JSR10" s="1340"/>
      <c r="JSS10" s="1340"/>
      <c r="JST10" s="1340"/>
      <c r="JSU10" s="1340"/>
      <c r="JSV10" s="1340"/>
      <c r="JSW10" s="1340"/>
      <c r="JSX10" s="1340"/>
      <c r="JSY10" s="1340"/>
      <c r="JSZ10" s="1340"/>
      <c r="JTA10" s="1340"/>
      <c r="JTB10" s="1340"/>
      <c r="JTC10" s="1340"/>
      <c r="JTD10" s="1340"/>
      <c r="JTE10" s="1340"/>
      <c r="JTF10" s="1340"/>
      <c r="JTG10" s="1340"/>
      <c r="JTH10" s="1340"/>
      <c r="JTI10" s="1340"/>
      <c r="JTJ10" s="1340"/>
      <c r="JTK10" s="1340"/>
      <c r="JTL10" s="1340"/>
      <c r="JTM10" s="1340"/>
      <c r="JTN10" s="1340"/>
      <c r="JTO10" s="1340"/>
      <c r="JTP10" s="1340"/>
      <c r="JTQ10" s="1340"/>
      <c r="JTR10" s="1340"/>
      <c r="JTS10" s="1340"/>
      <c r="JTT10" s="1340"/>
      <c r="JTU10" s="1340"/>
      <c r="JTV10" s="1340"/>
      <c r="JTW10" s="1340"/>
      <c r="JTX10" s="1340"/>
      <c r="JTY10" s="1340"/>
      <c r="JTZ10" s="1340"/>
      <c r="JUA10" s="1340"/>
      <c r="JUB10" s="1340"/>
      <c r="JUC10" s="1340"/>
      <c r="JUD10" s="1340"/>
      <c r="JUE10" s="1340"/>
      <c r="JUF10" s="1340"/>
      <c r="JUG10" s="1340"/>
      <c r="JUH10" s="1340"/>
      <c r="JUI10" s="1340"/>
      <c r="JUJ10" s="1340"/>
      <c r="JUK10" s="1340"/>
      <c r="JUL10" s="1340"/>
      <c r="JUM10" s="1340"/>
      <c r="JUN10" s="1340"/>
      <c r="JUO10" s="1340"/>
      <c r="JUP10" s="1340"/>
      <c r="JUQ10" s="1340"/>
      <c r="JUR10" s="1340"/>
      <c r="JUS10" s="1340"/>
      <c r="JUT10" s="1340"/>
      <c r="JUU10" s="1340"/>
      <c r="JUV10" s="1340"/>
      <c r="JUW10" s="1340"/>
      <c r="JUX10" s="1340"/>
      <c r="JUY10" s="1340"/>
      <c r="JUZ10" s="1340"/>
      <c r="JVA10" s="1340"/>
      <c r="JVB10" s="1340"/>
      <c r="JVC10" s="1340"/>
      <c r="JVD10" s="1340"/>
      <c r="JVE10" s="1340"/>
      <c r="JVF10" s="1340"/>
      <c r="JVG10" s="1340"/>
      <c r="JVH10" s="1340"/>
      <c r="JVI10" s="1340"/>
      <c r="JVJ10" s="1340"/>
      <c r="JVK10" s="1340"/>
      <c r="JVL10" s="1340"/>
      <c r="JVM10" s="1340"/>
      <c r="JVN10" s="1340"/>
      <c r="JVO10" s="1340"/>
      <c r="JVP10" s="1340"/>
      <c r="JVQ10" s="1340"/>
      <c r="JVR10" s="1340"/>
      <c r="JVS10" s="1340"/>
      <c r="JVT10" s="1340"/>
      <c r="JVU10" s="1340"/>
      <c r="JVV10" s="1340"/>
      <c r="JVW10" s="1340"/>
      <c r="JVX10" s="1340"/>
      <c r="JVY10" s="1340"/>
      <c r="JVZ10" s="1340"/>
      <c r="JWA10" s="1340"/>
      <c r="JWB10" s="1340"/>
      <c r="JWC10" s="1340"/>
      <c r="JWD10" s="1340"/>
      <c r="JWE10" s="1340"/>
      <c r="JWF10" s="1340"/>
      <c r="JWG10" s="1340"/>
      <c r="JWH10" s="1340"/>
      <c r="JWI10" s="1340"/>
      <c r="JWJ10" s="1340"/>
      <c r="JWK10" s="1340"/>
      <c r="JWL10" s="1340"/>
      <c r="JWM10" s="1340"/>
      <c r="JWN10" s="1340"/>
      <c r="JWO10" s="1340"/>
      <c r="JWP10" s="1340"/>
      <c r="JWQ10" s="1340"/>
      <c r="JWR10" s="1340"/>
      <c r="JWS10" s="1340"/>
      <c r="JWT10" s="1340"/>
      <c r="JWU10" s="1340"/>
      <c r="JWV10" s="1340"/>
      <c r="JWW10" s="1340"/>
      <c r="JWX10" s="1340"/>
      <c r="JWY10" s="1340"/>
      <c r="JWZ10" s="1340"/>
      <c r="JXA10" s="1340"/>
      <c r="JXB10" s="1340"/>
      <c r="JXC10" s="1340"/>
      <c r="JXD10" s="1340"/>
      <c r="JXE10" s="1340"/>
      <c r="JXF10" s="1340"/>
      <c r="JXG10" s="1340"/>
      <c r="JXH10" s="1340"/>
      <c r="JXI10" s="1340"/>
      <c r="JXJ10" s="1340"/>
      <c r="JXK10" s="1340"/>
      <c r="JXL10" s="1340"/>
      <c r="JXM10" s="1340"/>
      <c r="JXN10" s="1340"/>
      <c r="JXO10" s="1340"/>
      <c r="JXP10" s="1340"/>
      <c r="JXQ10" s="1340"/>
      <c r="JXR10" s="1340"/>
      <c r="JXS10" s="1340"/>
      <c r="JXT10" s="1340"/>
      <c r="JXU10" s="1340"/>
      <c r="JXV10" s="1340"/>
      <c r="JXW10" s="1340"/>
      <c r="JXX10" s="1340"/>
      <c r="JXY10" s="1340"/>
      <c r="JXZ10" s="1340"/>
      <c r="JYA10" s="1340"/>
      <c r="JYB10" s="1340"/>
      <c r="JYC10" s="1340"/>
      <c r="JYD10" s="1340"/>
      <c r="JYE10" s="1340"/>
      <c r="JYF10" s="1340"/>
      <c r="JYG10" s="1340"/>
      <c r="JYH10" s="1340"/>
      <c r="JYI10" s="1340"/>
      <c r="JYJ10" s="1340"/>
      <c r="JYK10" s="1340"/>
      <c r="JYL10" s="1340"/>
      <c r="JYM10" s="1340"/>
      <c r="JYN10" s="1340"/>
      <c r="JYO10" s="1340"/>
      <c r="JYP10" s="1340"/>
      <c r="JYQ10" s="1340"/>
      <c r="JYR10" s="1340"/>
      <c r="JYS10" s="1340"/>
      <c r="JYT10" s="1340"/>
      <c r="JYU10" s="1340"/>
      <c r="JYV10" s="1340"/>
      <c r="JYW10" s="1340"/>
      <c r="JYX10" s="1340"/>
      <c r="JYY10" s="1340"/>
      <c r="JYZ10" s="1340"/>
      <c r="JZA10" s="1340"/>
      <c r="JZB10" s="1340"/>
      <c r="JZC10" s="1340"/>
      <c r="JZD10" s="1340"/>
      <c r="JZE10" s="1340"/>
      <c r="JZF10" s="1340"/>
      <c r="JZG10" s="1340"/>
      <c r="JZH10" s="1340"/>
      <c r="JZI10" s="1340"/>
      <c r="JZJ10" s="1340"/>
      <c r="JZK10" s="1340"/>
      <c r="JZL10" s="1340"/>
      <c r="JZM10" s="1340"/>
      <c r="JZN10" s="1340"/>
      <c r="JZO10" s="1340"/>
      <c r="JZP10" s="1340"/>
      <c r="JZQ10" s="1340"/>
      <c r="JZR10" s="1340"/>
      <c r="JZS10" s="1340"/>
      <c r="JZT10" s="1340"/>
      <c r="JZU10" s="1340"/>
      <c r="JZV10" s="1340"/>
      <c r="JZW10" s="1340"/>
      <c r="JZX10" s="1340"/>
      <c r="JZY10" s="1340"/>
      <c r="JZZ10" s="1340"/>
      <c r="KAA10" s="1340"/>
      <c r="KAB10" s="1340"/>
      <c r="KAC10" s="1340"/>
      <c r="KAD10" s="1340"/>
      <c r="KAE10" s="1340"/>
      <c r="KAF10" s="1340"/>
      <c r="KAG10" s="1340"/>
      <c r="KAH10" s="1340"/>
      <c r="KAI10" s="1340"/>
      <c r="KAJ10" s="1340"/>
      <c r="KAK10" s="1340"/>
      <c r="KAL10" s="1340"/>
      <c r="KAM10" s="1340"/>
      <c r="KAN10" s="1340"/>
      <c r="KAO10" s="1340"/>
      <c r="KAP10" s="1340"/>
      <c r="KAQ10" s="1340"/>
      <c r="KAR10" s="1340"/>
      <c r="KAS10" s="1340"/>
      <c r="KAT10" s="1340"/>
      <c r="KAU10" s="1340"/>
      <c r="KAV10" s="1340"/>
      <c r="KAW10" s="1340"/>
      <c r="KAX10" s="1340"/>
      <c r="KAY10" s="1340"/>
      <c r="KAZ10" s="1340"/>
      <c r="KBA10" s="1340"/>
      <c r="KBB10" s="1340"/>
      <c r="KBC10" s="1340"/>
      <c r="KBD10" s="1340"/>
      <c r="KBE10" s="1340"/>
      <c r="KBF10" s="1340"/>
      <c r="KBG10" s="1340"/>
      <c r="KBH10" s="1340"/>
      <c r="KBI10" s="1340"/>
      <c r="KBJ10" s="1340"/>
      <c r="KBK10" s="1340"/>
      <c r="KBL10" s="1340"/>
      <c r="KBM10" s="1340"/>
      <c r="KBN10" s="1340"/>
      <c r="KBO10" s="1340"/>
      <c r="KBP10" s="1340"/>
      <c r="KBQ10" s="1340"/>
      <c r="KBR10" s="1340"/>
      <c r="KBS10" s="1340"/>
      <c r="KBT10" s="1340"/>
      <c r="KBU10" s="1340"/>
      <c r="KBV10" s="1340"/>
      <c r="KBW10" s="1340"/>
      <c r="KBX10" s="1340"/>
      <c r="KBY10" s="1340"/>
      <c r="KBZ10" s="1340"/>
      <c r="KCA10" s="1340"/>
      <c r="KCB10" s="1340"/>
      <c r="KCC10" s="1340"/>
      <c r="KCD10" s="1340"/>
      <c r="KCE10" s="1340"/>
      <c r="KCF10" s="1340"/>
      <c r="KCG10" s="1340"/>
      <c r="KCH10" s="1340"/>
      <c r="KCI10" s="1340"/>
      <c r="KCJ10" s="1340"/>
      <c r="KCK10" s="1340"/>
      <c r="KCL10" s="1340"/>
      <c r="KCM10" s="1340"/>
      <c r="KCN10" s="1340"/>
      <c r="KCO10" s="1340"/>
      <c r="KCP10" s="1340"/>
      <c r="KCQ10" s="1340"/>
      <c r="KCR10" s="1340"/>
      <c r="KCS10" s="1340"/>
      <c r="KCT10" s="1340"/>
      <c r="KCU10" s="1340"/>
      <c r="KCV10" s="1340"/>
      <c r="KCW10" s="1340"/>
      <c r="KCX10" s="1340"/>
      <c r="KCY10" s="1340"/>
      <c r="KCZ10" s="1340"/>
      <c r="KDA10" s="1340"/>
      <c r="KDB10" s="1340"/>
      <c r="KDC10" s="1340"/>
      <c r="KDD10" s="1340"/>
      <c r="KDE10" s="1340"/>
      <c r="KDF10" s="1340"/>
      <c r="KDG10" s="1340"/>
      <c r="KDH10" s="1340"/>
      <c r="KDI10" s="1340"/>
      <c r="KDJ10" s="1340"/>
      <c r="KDK10" s="1340"/>
      <c r="KDL10" s="1340"/>
      <c r="KDM10" s="1340"/>
      <c r="KDN10" s="1340"/>
      <c r="KDO10" s="1340"/>
      <c r="KDP10" s="1340"/>
      <c r="KDQ10" s="1340"/>
      <c r="KDR10" s="1340"/>
      <c r="KDS10" s="1340"/>
      <c r="KDT10" s="1340"/>
      <c r="KDU10" s="1340"/>
      <c r="KDV10" s="1340"/>
      <c r="KDW10" s="1340"/>
      <c r="KDX10" s="1340"/>
      <c r="KDY10" s="1340"/>
      <c r="KDZ10" s="1340"/>
      <c r="KEA10" s="1340"/>
      <c r="KEB10" s="1340"/>
      <c r="KEC10" s="1340"/>
      <c r="KED10" s="1340"/>
      <c r="KEE10" s="1340"/>
      <c r="KEF10" s="1340"/>
      <c r="KEG10" s="1340"/>
      <c r="KEH10" s="1340"/>
      <c r="KEI10" s="1340"/>
      <c r="KEJ10" s="1340"/>
      <c r="KEK10" s="1340"/>
      <c r="KEL10" s="1340"/>
      <c r="KEM10" s="1340"/>
      <c r="KEN10" s="1340"/>
      <c r="KEO10" s="1340"/>
      <c r="KEP10" s="1340"/>
      <c r="KEQ10" s="1340"/>
      <c r="KER10" s="1340"/>
      <c r="KES10" s="1340"/>
      <c r="KET10" s="1340"/>
      <c r="KEU10" s="1340"/>
      <c r="KEV10" s="1340"/>
      <c r="KEW10" s="1340"/>
      <c r="KEX10" s="1340"/>
      <c r="KEY10" s="1340"/>
      <c r="KEZ10" s="1340"/>
      <c r="KFA10" s="1340"/>
      <c r="KFB10" s="1340"/>
      <c r="KFC10" s="1340"/>
      <c r="KFD10" s="1340"/>
      <c r="KFE10" s="1340"/>
      <c r="KFF10" s="1340"/>
      <c r="KFG10" s="1340"/>
      <c r="KFH10" s="1340"/>
      <c r="KFI10" s="1340"/>
      <c r="KFJ10" s="1340"/>
      <c r="KFK10" s="1340"/>
      <c r="KFL10" s="1340"/>
      <c r="KFM10" s="1340"/>
      <c r="KFN10" s="1340"/>
      <c r="KFO10" s="1340"/>
      <c r="KFP10" s="1340"/>
      <c r="KFQ10" s="1340"/>
      <c r="KFR10" s="1340"/>
      <c r="KFS10" s="1340"/>
      <c r="KFT10" s="1340"/>
      <c r="KFU10" s="1340"/>
      <c r="KFV10" s="1340"/>
      <c r="KFW10" s="1340"/>
      <c r="KFX10" s="1340"/>
      <c r="KFY10" s="1340"/>
      <c r="KFZ10" s="1340"/>
      <c r="KGA10" s="1340"/>
      <c r="KGB10" s="1340"/>
      <c r="KGC10" s="1340"/>
      <c r="KGD10" s="1340"/>
      <c r="KGE10" s="1340"/>
      <c r="KGF10" s="1340"/>
      <c r="KGG10" s="1340"/>
      <c r="KGH10" s="1340"/>
      <c r="KGI10" s="1340"/>
      <c r="KGJ10" s="1340"/>
      <c r="KGK10" s="1340"/>
      <c r="KGL10" s="1340"/>
      <c r="KGM10" s="1340"/>
      <c r="KGN10" s="1340"/>
      <c r="KGO10" s="1340"/>
      <c r="KGP10" s="1340"/>
      <c r="KGQ10" s="1340"/>
      <c r="KGR10" s="1340"/>
      <c r="KGS10" s="1340"/>
      <c r="KGT10" s="1340"/>
      <c r="KGU10" s="1340"/>
      <c r="KGV10" s="1340"/>
      <c r="KGW10" s="1340"/>
      <c r="KGX10" s="1340"/>
      <c r="KGY10" s="1340"/>
      <c r="KGZ10" s="1340"/>
      <c r="KHA10" s="1340"/>
      <c r="KHB10" s="1340"/>
      <c r="KHC10" s="1340"/>
      <c r="KHD10" s="1340"/>
      <c r="KHE10" s="1340"/>
      <c r="KHF10" s="1340"/>
      <c r="KHG10" s="1340"/>
      <c r="KHH10" s="1340"/>
      <c r="KHI10" s="1340"/>
      <c r="KHJ10" s="1340"/>
      <c r="KHK10" s="1340"/>
      <c r="KHL10" s="1340"/>
      <c r="KHM10" s="1340"/>
      <c r="KHN10" s="1340"/>
      <c r="KHO10" s="1340"/>
      <c r="KHP10" s="1340"/>
      <c r="KHQ10" s="1340"/>
      <c r="KHR10" s="1340"/>
      <c r="KHS10" s="1340"/>
      <c r="KHT10" s="1340"/>
      <c r="KHU10" s="1340"/>
      <c r="KHV10" s="1340"/>
      <c r="KHW10" s="1340"/>
      <c r="KHX10" s="1340"/>
      <c r="KHY10" s="1340"/>
      <c r="KHZ10" s="1340"/>
      <c r="KIA10" s="1340"/>
      <c r="KIB10" s="1340"/>
      <c r="KIC10" s="1340"/>
      <c r="KID10" s="1340"/>
      <c r="KIE10" s="1340"/>
      <c r="KIF10" s="1340"/>
      <c r="KIG10" s="1340"/>
      <c r="KIH10" s="1340"/>
      <c r="KII10" s="1340"/>
      <c r="KIJ10" s="1340"/>
      <c r="KIK10" s="1340"/>
      <c r="KIL10" s="1340"/>
      <c r="KIM10" s="1340"/>
      <c r="KIN10" s="1340"/>
      <c r="KIO10" s="1340"/>
      <c r="KIP10" s="1340"/>
      <c r="KIQ10" s="1340"/>
      <c r="KIR10" s="1340"/>
      <c r="KIS10" s="1340"/>
      <c r="KIT10" s="1340"/>
      <c r="KIU10" s="1340"/>
      <c r="KIV10" s="1340"/>
      <c r="KIW10" s="1340"/>
      <c r="KIX10" s="1340"/>
      <c r="KIY10" s="1340"/>
      <c r="KIZ10" s="1340"/>
      <c r="KJA10" s="1340"/>
      <c r="KJB10" s="1340"/>
      <c r="KJC10" s="1340"/>
      <c r="KJD10" s="1340"/>
      <c r="KJE10" s="1340"/>
      <c r="KJF10" s="1340"/>
      <c r="KJG10" s="1340"/>
      <c r="KJH10" s="1340"/>
      <c r="KJI10" s="1340"/>
      <c r="KJJ10" s="1340"/>
      <c r="KJK10" s="1340"/>
      <c r="KJL10" s="1340"/>
      <c r="KJM10" s="1340"/>
      <c r="KJN10" s="1340"/>
      <c r="KJO10" s="1340"/>
      <c r="KJP10" s="1340"/>
      <c r="KJQ10" s="1340"/>
      <c r="KJR10" s="1340"/>
      <c r="KJS10" s="1340"/>
      <c r="KJT10" s="1340"/>
      <c r="KJU10" s="1340"/>
      <c r="KJV10" s="1340"/>
      <c r="KJW10" s="1340"/>
      <c r="KJX10" s="1340"/>
      <c r="KJY10" s="1340"/>
      <c r="KJZ10" s="1340"/>
      <c r="KKA10" s="1340"/>
      <c r="KKB10" s="1340"/>
      <c r="KKC10" s="1340"/>
      <c r="KKD10" s="1340"/>
      <c r="KKE10" s="1340"/>
      <c r="KKF10" s="1340"/>
      <c r="KKG10" s="1340"/>
      <c r="KKH10" s="1340"/>
      <c r="KKI10" s="1340"/>
      <c r="KKJ10" s="1340"/>
      <c r="KKK10" s="1340"/>
      <c r="KKL10" s="1340"/>
      <c r="KKM10" s="1340"/>
      <c r="KKN10" s="1340"/>
      <c r="KKO10" s="1340"/>
      <c r="KKP10" s="1340"/>
      <c r="KKQ10" s="1340"/>
      <c r="KKR10" s="1340"/>
      <c r="KKS10" s="1340"/>
      <c r="KKT10" s="1340"/>
      <c r="KKU10" s="1340"/>
      <c r="KKV10" s="1340"/>
      <c r="KKW10" s="1340"/>
      <c r="KKX10" s="1340"/>
      <c r="KKY10" s="1340"/>
      <c r="KKZ10" s="1340"/>
      <c r="KLA10" s="1340"/>
      <c r="KLB10" s="1340"/>
      <c r="KLC10" s="1340"/>
      <c r="KLD10" s="1340"/>
      <c r="KLE10" s="1340"/>
      <c r="KLF10" s="1340"/>
      <c r="KLG10" s="1340"/>
      <c r="KLH10" s="1340"/>
      <c r="KLI10" s="1340"/>
      <c r="KLJ10" s="1340"/>
      <c r="KLK10" s="1340"/>
      <c r="KLL10" s="1340"/>
      <c r="KLM10" s="1340"/>
      <c r="KLN10" s="1340"/>
      <c r="KLO10" s="1340"/>
      <c r="KLP10" s="1340"/>
      <c r="KLQ10" s="1340"/>
      <c r="KLR10" s="1340"/>
      <c r="KLS10" s="1340"/>
      <c r="KLT10" s="1340"/>
      <c r="KLU10" s="1340"/>
      <c r="KLV10" s="1340"/>
      <c r="KLW10" s="1340"/>
      <c r="KLX10" s="1340"/>
      <c r="KLY10" s="1340"/>
      <c r="KLZ10" s="1340"/>
      <c r="KMA10" s="1340"/>
      <c r="KMB10" s="1340"/>
      <c r="KMC10" s="1340"/>
      <c r="KMD10" s="1340"/>
      <c r="KME10" s="1340"/>
      <c r="KMF10" s="1340"/>
      <c r="KMG10" s="1340"/>
      <c r="KMH10" s="1340"/>
      <c r="KMI10" s="1340"/>
      <c r="KMJ10" s="1340"/>
      <c r="KMK10" s="1340"/>
      <c r="KML10" s="1340"/>
      <c r="KMM10" s="1340"/>
      <c r="KMN10" s="1340"/>
      <c r="KMO10" s="1340"/>
      <c r="KMP10" s="1340"/>
      <c r="KMQ10" s="1340"/>
      <c r="KMR10" s="1340"/>
      <c r="KMS10" s="1340"/>
      <c r="KMT10" s="1340"/>
      <c r="KMU10" s="1340"/>
      <c r="KMV10" s="1340"/>
      <c r="KMW10" s="1340"/>
      <c r="KMX10" s="1340"/>
      <c r="KMY10" s="1340"/>
      <c r="KMZ10" s="1340"/>
      <c r="KNA10" s="1340"/>
      <c r="KNB10" s="1340"/>
      <c r="KNC10" s="1340"/>
      <c r="KND10" s="1340"/>
      <c r="KNE10" s="1340"/>
      <c r="KNF10" s="1340"/>
      <c r="KNG10" s="1340"/>
      <c r="KNH10" s="1340"/>
      <c r="KNI10" s="1340"/>
      <c r="KNJ10" s="1340"/>
      <c r="KNK10" s="1340"/>
      <c r="KNL10" s="1340"/>
      <c r="KNM10" s="1340"/>
      <c r="KNN10" s="1340"/>
      <c r="KNO10" s="1340"/>
      <c r="KNP10" s="1340"/>
      <c r="KNQ10" s="1340"/>
      <c r="KNR10" s="1340"/>
      <c r="KNS10" s="1340"/>
      <c r="KNT10" s="1340"/>
      <c r="KNU10" s="1340"/>
      <c r="KNV10" s="1340"/>
      <c r="KNW10" s="1340"/>
      <c r="KNX10" s="1340"/>
      <c r="KNY10" s="1340"/>
      <c r="KNZ10" s="1340"/>
      <c r="KOA10" s="1340"/>
      <c r="KOB10" s="1340"/>
      <c r="KOC10" s="1340"/>
      <c r="KOD10" s="1340"/>
      <c r="KOE10" s="1340"/>
      <c r="KOF10" s="1340"/>
      <c r="KOG10" s="1340"/>
      <c r="KOH10" s="1340"/>
      <c r="KOI10" s="1340"/>
      <c r="KOJ10" s="1340"/>
      <c r="KOK10" s="1340"/>
      <c r="KOL10" s="1340"/>
      <c r="KOM10" s="1340"/>
      <c r="KON10" s="1340"/>
      <c r="KOO10" s="1340"/>
      <c r="KOP10" s="1340"/>
      <c r="KOQ10" s="1340"/>
      <c r="KOR10" s="1340"/>
      <c r="KOS10" s="1340"/>
      <c r="KOT10" s="1340"/>
      <c r="KOU10" s="1340"/>
      <c r="KOV10" s="1340"/>
      <c r="KOW10" s="1340"/>
      <c r="KOX10" s="1340"/>
      <c r="KOY10" s="1340"/>
      <c r="KOZ10" s="1340"/>
      <c r="KPA10" s="1340"/>
      <c r="KPB10" s="1340"/>
      <c r="KPC10" s="1340"/>
      <c r="KPD10" s="1340"/>
      <c r="KPE10" s="1340"/>
      <c r="KPF10" s="1340"/>
      <c r="KPG10" s="1340"/>
      <c r="KPH10" s="1340"/>
      <c r="KPI10" s="1340"/>
      <c r="KPJ10" s="1340"/>
      <c r="KPK10" s="1340"/>
      <c r="KPL10" s="1340"/>
      <c r="KPM10" s="1340"/>
      <c r="KPN10" s="1340"/>
      <c r="KPO10" s="1340"/>
      <c r="KPP10" s="1340"/>
      <c r="KPQ10" s="1340"/>
      <c r="KPR10" s="1340"/>
      <c r="KPS10" s="1340"/>
      <c r="KPT10" s="1340"/>
      <c r="KPU10" s="1340"/>
      <c r="KPV10" s="1340"/>
      <c r="KPW10" s="1340"/>
      <c r="KPX10" s="1340"/>
      <c r="KPY10" s="1340"/>
      <c r="KPZ10" s="1340"/>
      <c r="KQA10" s="1340"/>
      <c r="KQB10" s="1340"/>
      <c r="KQC10" s="1340"/>
      <c r="KQD10" s="1340"/>
      <c r="KQE10" s="1340"/>
      <c r="KQF10" s="1340"/>
      <c r="KQG10" s="1340"/>
      <c r="KQH10" s="1340"/>
      <c r="KQI10" s="1340"/>
      <c r="KQJ10" s="1340"/>
      <c r="KQK10" s="1340"/>
      <c r="KQL10" s="1340"/>
      <c r="KQM10" s="1340"/>
      <c r="KQN10" s="1340"/>
      <c r="KQO10" s="1340"/>
      <c r="KQP10" s="1340"/>
      <c r="KQQ10" s="1340"/>
      <c r="KQR10" s="1340"/>
      <c r="KQS10" s="1340"/>
      <c r="KQT10" s="1340"/>
      <c r="KQU10" s="1340"/>
      <c r="KQV10" s="1340"/>
      <c r="KQW10" s="1340"/>
      <c r="KQX10" s="1340"/>
      <c r="KQY10" s="1340"/>
      <c r="KQZ10" s="1340"/>
      <c r="KRA10" s="1340"/>
      <c r="KRB10" s="1340"/>
      <c r="KRC10" s="1340"/>
      <c r="KRD10" s="1340"/>
      <c r="KRE10" s="1340"/>
      <c r="KRF10" s="1340"/>
      <c r="KRG10" s="1340"/>
      <c r="KRH10" s="1340"/>
      <c r="KRI10" s="1340"/>
      <c r="KRJ10" s="1340"/>
      <c r="KRK10" s="1340"/>
      <c r="KRL10" s="1340"/>
      <c r="KRM10" s="1340"/>
      <c r="KRN10" s="1340"/>
      <c r="KRO10" s="1340"/>
      <c r="KRP10" s="1340"/>
      <c r="KRQ10" s="1340"/>
      <c r="KRR10" s="1340"/>
      <c r="KRS10" s="1340"/>
      <c r="KRT10" s="1340"/>
      <c r="KRU10" s="1340"/>
      <c r="KRV10" s="1340"/>
      <c r="KRW10" s="1340"/>
      <c r="KRX10" s="1340"/>
      <c r="KRY10" s="1340"/>
      <c r="KRZ10" s="1340"/>
      <c r="KSA10" s="1340"/>
      <c r="KSB10" s="1340"/>
      <c r="KSC10" s="1340"/>
      <c r="KSD10" s="1340"/>
      <c r="KSE10" s="1340"/>
      <c r="KSF10" s="1340"/>
      <c r="KSG10" s="1340"/>
      <c r="KSH10" s="1340"/>
      <c r="KSI10" s="1340"/>
      <c r="KSJ10" s="1340"/>
      <c r="KSK10" s="1340"/>
      <c r="KSL10" s="1340"/>
      <c r="KSM10" s="1340"/>
      <c r="KSN10" s="1340"/>
      <c r="KSO10" s="1340"/>
      <c r="KSP10" s="1340"/>
      <c r="KSQ10" s="1340"/>
      <c r="KSR10" s="1340"/>
      <c r="KSS10" s="1340"/>
      <c r="KST10" s="1340"/>
      <c r="KSU10" s="1340"/>
      <c r="KSV10" s="1340"/>
      <c r="KSW10" s="1340"/>
      <c r="KSX10" s="1340"/>
      <c r="KSY10" s="1340"/>
      <c r="KSZ10" s="1340"/>
      <c r="KTA10" s="1340"/>
      <c r="KTB10" s="1340"/>
      <c r="KTC10" s="1340"/>
      <c r="KTD10" s="1340"/>
      <c r="KTE10" s="1340"/>
      <c r="KTF10" s="1340"/>
      <c r="KTG10" s="1340"/>
      <c r="KTH10" s="1340"/>
      <c r="KTI10" s="1340"/>
      <c r="KTJ10" s="1340"/>
      <c r="KTK10" s="1340"/>
      <c r="KTL10" s="1340"/>
      <c r="KTM10" s="1340"/>
      <c r="KTN10" s="1340"/>
      <c r="KTO10" s="1340"/>
      <c r="KTP10" s="1340"/>
      <c r="KTQ10" s="1340"/>
      <c r="KTR10" s="1340"/>
      <c r="KTS10" s="1340"/>
      <c r="KTT10" s="1340"/>
      <c r="KTU10" s="1340"/>
      <c r="KTV10" s="1340"/>
      <c r="KTW10" s="1340"/>
      <c r="KTX10" s="1340"/>
      <c r="KTY10" s="1340"/>
      <c r="KTZ10" s="1340"/>
      <c r="KUA10" s="1340"/>
      <c r="KUB10" s="1340"/>
      <c r="KUC10" s="1340"/>
      <c r="KUD10" s="1340"/>
      <c r="KUE10" s="1340"/>
      <c r="KUF10" s="1340"/>
      <c r="KUG10" s="1340"/>
      <c r="KUH10" s="1340"/>
      <c r="KUI10" s="1340"/>
      <c r="KUJ10" s="1340"/>
      <c r="KUK10" s="1340"/>
      <c r="KUL10" s="1340"/>
      <c r="KUM10" s="1340"/>
      <c r="KUN10" s="1340"/>
      <c r="KUO10" s="1340"/>
      <c r="KUP10" s="1340"/>
      <c r="KUQ10" s="1340"/>
      <c r="KUR10" s="1340"/>
      <c r="KUS10" s="1340"/>
      <c r="KUT10" s="1340"/>
      <c r="KUU10" s="1340"/>
      <c r="KUV10" s="1340"/>
      <c r="KUW10" s="1340"/>
      <c r="KUX10" s="1340"/>
      <c r="KUY10" s="1340"/>
      <c r="KUZ10" s="1340"/>
      <c r="KVA10" s="1340"/>
      <c r="KVB10" s="1340"/>
      <c r="KVC10" s="1340"/>
      <c r="KVD10" s="1340"/>
      <c r="KVE10" s="1340"/>
      <c r="KVF10" s="1340"/>
      <c r="KVG10" s="1340"/>
      <c r="KVH10" s="1340"/>
      <c r="KVI10" s="1340"/>
      <c r="KVJ10" s="1340"/>
      <c r="KVK10" s="1340"/>
      <c r="KVL10" s="1340"/>
      <c r="KVM10" s="1340"/>
      <c r="KVN10" s="1340"/>
      <c r="KVO10" s="1340"/>
      <c r="KVP10" s="1340"/>
      <c r="KVQ10" s="1340"/>
      <c r="KVR10" s="1340"/>
      <c r="KVS10" s="1340"/>
      <c r="KVT10" s="1340"/>
      <c r="KVU10" s="1340"/>
      <c r="KVV10" s="1340"/>
      <c r="KVW10" s="1340"/>
      <c r="KVX10" s="1340"/>
      <c r="KVY10" s="1340"/>
      <c r="KVZ10" s="1340"/>
      <c r="KWA10" s="1340"/>
      <c r="KWB10" s="1340"/>
      <c r="KWC10" s="1340"/>
      <c r="KWD10" s="1340"/>
      <c r="KWE10" s="1340"/>
      <c r="KWF10" s="1340"/>
      <c r="KWG10" s="1340"/>
      <c r="KWH10" s="1340"/>
      <c r="KWI10" s="1340"/>
      <c r="KWJ10" s="1340"/>
      <c r="KWK10" s="1340"/>
      <c r="KWL10" s="1340"/>
      <c r="KWM10" s="1340"/>
      <c r="KWN10" s="1340"/>
      <c r="KWO10" s="1340"/>
      <c r="KWP10" s="1340"/>
      <c r="KWQ10" s="1340"/>
      <c r="KWR10" s="1340"/>
      <c r="KWS10" s="1340"/>
      <c r="KWT10" s="1340"/>
      <c r="KWU10" s="1340"/>
      <c r="KWV10" s="1340"/>
      <c r="KWW10" s="1340"/>
      <c r="KWX10" s="1340"/>
      <c r="KWY10" s="1340"/>
      <c r="KWZ10" s="1340"/>
      <c r="KXA10" s="1340"/>
      <c r="KXB10" s="1340"/>
      <c r="KXC10" s="1340"/>
      <c r="KXD10" s="1340"/>
      <c r="KXE10" s="1340"/>
      <c r="KXF10" s="1340"/>
      <c r="KXG10" s="1340"/>
      <c r="KXH10" s="1340"/>
      <c r="KXI10" s="1340"/>
      <c r="KXJ10" s="1340"/>
      <c r="KXK10" s="1340"/>
      <c r="KXL10" s="1340"/>
      <c r="KXM10" s="1340"/>
      <c r="KXN10" s="1340"/>
      <c r="KXO10" s="1340"/>
      <c r="KXP10" s="1340"/>
      <c r="KXQ10" s="1340"/>
      <c r="KXR10" s="1340"/>
      <c r="KXS10" s="1340"/>
      <c r="KXT10" s="1340"/>
      <c r="KXU10" s="1340"/>
      <c r="KXV10" s="1340"/>
      <c r="KXW10" s="1340"/>
      <c r="KXX10" s="1340"/>
      <c r="KXY10" s="1340"/>
      <c r="KXZ10" s="1340"/>
      <c r="KYA10" s="1340"/>
      <c r="KYB10" s="1340"/>
      <c r="KYC10" s="1340"/>
      <c r="KYD10" s="1340"/>
      <c r="KYE10" s="1340"/>
      <c r="KYF10" s="1340"/>
      <c r="KYG10" s="1340"/>
      <c r="KYH10" s="1340"/>
      <c r="KYI10" s="1340"/>
      <c r="KYJ10" s="1340"/>
      <c r="KYK10" s="1340"/>
      <c r="KYL10" s="1340"/>
      <c r="KYM10" s="1340"/>
      <c r="KYN10" s="1340"/>
      <c r="KYO10" s="1340"/>
      <c r="KYP10" s="1340"/>
      <c r="KYQ10" s="1340"/>
      <c r="KYR10" s="1340"/>
      <c r="KYS10" s="1340"/>
      <c r="KYT10" s="1340"/>
      <c r="KYU10" s="1340"/>
      <c r="KYV10" s="1340"/>
      <c r="KYW10" s="1340"/>
      <c r="KYX10" s="1340"/>
      <c r="KYY10" s="1340"/>
      <c r="KYZ10" s="1340"/>
      <c r="KZA10" s="1340"/>
      <c r="KZB10" s="1340"/>
      <c r="KZC10" s="1340"/>
      <c r="KZD10" s="1340"/>
      <c r="KZE10" s="1340"/>
      <c r="KZF10" s="1340"/>
      <c r="KZG10" s="1340"/>
      <c r="KZH10" s="1340"/>
      <c r="KZI10" s="1340"/>
      <c r="KZJ10" s="1340"/>
      <c r="KZK10" s="1340"/>
      <c r="KZL10" s="1340"/>
      <c r="KZM10" s="1340"/>
      <c r="KZN10" s="1340"/>
      <c r="KZO10" s="1340"/>
      <c r="KZP10" s="1340"/>
      <c r="KZQ10" s="1340"/>
      <c r="KZR10" s="1340"/>
      <c r="KZS10" s="1340"/>
      <c r="KZT10" s="1340"/>
      <c r="KZU10" s="1340"/>
      <c r="KZV10" s="1340"/>
      <c r="KZW10" s="1340"/>
      <c r="KZX10" s="1340"/>
      <c r="KZY10" s="1340"/>
      <c r="KZZ10" s="1340"/>
      <c r="LAA10" s="1340"/>
      <c r="LAB10" s="1340"/>
      <c r="LAC10" s="1340"/>
      <c r="LAD10" s="1340"/>
      <c r="LAE10" s="1340"/>
      <c r="LAF10" s="1340"/>
      <c r="LAG10" s="1340"/>
      <c r="LAH10" s="1340"/>
      <c r="LAI10" s="1340"/>
      <c r="LAJ10" s="1340"/>
      <c r="LAK10" s="1340"/>
      <c r="LAL10" s="1340"/>
      <c r="LAM10" s="1340"/>
      <c r="LAN10" s="1340"/>
      <c r="LAO10" s="1340"/>
      <c r="LAP10" s="1340"/>
      <c r="LAQ10" s="1340"/>
      <c r="LAR10" s="1340"/>
      <c r="LAS10" s="1340"/>
      <c r="LAT10" s="1340"/>
      <c r="LAU10" s="1340"/>
      <c r="LAV10" s="1340"/>
      <c r="LAW10" s="1340"/>
      <c r="LAX10" s="1340"/>
      <c r="LAY10" s="1340"/>
      <c r="LAZ10" s="1340"/>
      <c r="LBA10" s="1340"/>
      <c r="LBB10" s="1340"/>
      <c r="LBC10" s="1340"/>
      <c r="LBD10" s="1340"/>
      <c r="LBE10" s="1340"/>
      <c r="LBF10" s="1340"/>
      <c r="LBG10" s="1340"/>
      <c r="LBH10" s="1340"/>
      <c r="LBI10" s="1340"/>
      <c r="LBJ10" s="1340"/>
      <c r="LBK10" s="1340"/>
      <c r="LBL10" s="1340"/>
      <c r="LBM10" s="1340"/>
      <c r="LBN10" s="1340"/>
      <c r="LBO10" s="1340"/>
      <c r="LBP10" s="1340"/>
      <c r="LBQ10" s="1340"/>
      <c r="LBR10" s="1340"/>
      <c r="LBS10" s="1340"/>
      <c r="LBT10" s="1340"/>
      <c r="LBU10" s="1340"/>
      <c r="LBV10" s="1340"/>
      <c r="LBW10" s="1340"/>
      <c r="LBX10" s="1340"/>
      <c r="LBY10" s="1340"/>
      <c r="LBZ10" s="1340"/>
      <c r="LCA10" s="1340"/>
      <c r="LCB10" s="1340"/>
      <c r="LCC10" s="1340"/>
      <c r="LCD10" s="1340"/>
      <c r="LCE10" s="1340"/>
      <c r="LCF10" s="1340"/>
      <c r="LCG10" s="1340"/>
      <c r="LCH10" s="1340"/>
      <c r="LCI10" s="1340"/>
      <c r="LCJ10" s="1340"/>
      <c r="LCK10" s="1340"/>
      <c r="LCL10" s="1340"/>
      <c r="LCM10" s="1340"/>
      <c r="LCN10" s="1340"/>
      <c r="LCO10" s="1340"/>
      <c r="LCP10" s="1340"/>
      <c r="LCQ10" s="1340"/>
      <c r="LCR10" s="1340"/>
      <c r="LCS10" s="1340"/>
      <c r="LCT10" s="1340"/>
      <c r="LCU10" s="1340"/>
      <c r="LCV10" s="1340"/>
      <c r="LCW10" s="1340"/>
      <c r="LCX10" s="1340"/>
      <c r="LCY10" s="1340"/>
      <c r="LCZ10" s="1340"/>
      <c r="LDA10" s="1340"/>
      <c r="LDB10" s="1340"/>
      <c r="LDC10" s="1340"/>
      <c r="LDD10" s="1340"/>
      <c r="LDE10" s="1340"/>
      <c r="LDF10" s="1340"/>
      <c r="LDG10" s="1340"/>
      <c r="LDH10" s="1340"/>
      <c r="LDI10" s="1340"/>
      <c r="LDJ10" s="1340"/>
      <c r="LDK10" s="1340"/>
      <c r="LDL10" s="1340"/>
      <c r="LDM10" s="1340"/>
      <c r="LDN10" s="1340"/>
      <c r="LDO10" s="1340"/>
      <c r="LDP10" s="1340"/>
      <c r="LDQ10" s="1340"/>
      <c r="LDR10" s="1340"/>
      <c r="LDS10" s="1340"/>
      <c r="LDT10" s="1340"/>
      <c r="LDU10" s="1340"/>
      <c r="LDV10" s="1340"/>
      <c r="LDW10" s="1340"/>
      <c r="LDX10" s="1340"/>
      <c r="LDY10" s="1340"/>
      <c r="LDZ10" s="1340"/>
      <c r="LEA10" s="1340"/>
      <c r="LEB10" s="1340"/>
      <c r="LEC10" s="1340"/>
      <c r="LED10" s="1340"/>
      <c r="LEE10" s="1340"/>
      <c r="LEF10" s="1340"/>
      <c r="LEG10" s="1340"/>
      <c r="LEH10" s="1340"/>
      <c r="LEI10" s="1340"/>
      <c r="LEJ10" s="1340"/>
      <c r="LEK10" s="1340"/>
      <c r="LEL10" s="1340"/>
      <c r="LEM10" s="1340"/>
      <c r="LEN10" s="1340"/>
      <c r="LEO10" s="1340"/>
      <c r="LEP10" s="1340"/>
      <c r="LEQ10" s="1340"/>
      <c r="LER10" s="1340"/>
      <c r="LES10" s="1340"/>
      <c r="LET10" s="1340"/>
      <c r="LEU10" s="1340"/>
      <c r="LEV10" s="1340"/>
      <c r="LEW10" s="1340"/>
      <c r="LEX10" s="1340"/>
      <c r="LEY10" s="1340"/>
      <c r="LEZ10" s="1340"/>
      <c r="LFA10" s="1340"/>
      <c r="LFB10" s="1340"/>
      <c r="LFC10" s="1340"/>
      <c r="LFD10" s="1340"/>
      <c r="LFE10" s="1340"/>
      <c r="LFF10" s="1340"/>
      <c r="LFG10" s="1340"/>
      <c r="LFH10" s="1340"/>
      <c r="LFI10" s="1340"/>
      <c r="LFJ10" s="1340"/>
      <c r="LFK10" s="1340"/>
      <c r="LFL10" s="1340"/>
      <c r="LFM10" s="1340"/>
      <c r="LFN10" s="1340"/>
      <c r="LFO10" s="1340"/>
      <c r="LFP10" s="1340"/>
      <c r="LFQ10" s="1340"/>
      <c r="LFR10" s="1340"/>
      <c r="LFS10" s="1340"/>
      <c r="LFT10" s="1340"/>
      <c r="LFU10" s="1340"/>
      <c r="LFV10" s="1340"/>
      <c r="LFW10" s="1340"/>
      <c r="LFX10" s="1340"/>
      <c r="LFY10" s="1340"/>
      <c r="LFZ10" s="1340"/>
      <c r="LGA10" s="1340"/>
      <c r="LGB10" s="1340"/>
      <c r="LGC10" s="1340"/>
      <c r="LGD10" s="1340"/>
      <c r="LGE10" s="1340"/>
      <c r="LGF10" s="1340"/>
      <c r="LGG10" s="1340"/>
      <c r="LGH10" s="1340"/>
      <c r="LGI10" s="1340"/>
      <c r="LGJ10" s="1340"/>
      <c r="LGK10" s="1340"/>
      <c r="LGL10" s="1340"/>
      <c r="LGM10" s="1340"/>
      <c r="LGN10" s="1340"/>
      <c r="LGO10" s="1340"/>
      <c r="LGP10" s="1340"/>
      <c r="LGQ10" s="1340"/>
      <c r="LGR10" s="1340"/>
      <c r="LGS10" s="1340"/>
      <c r="LGT10" s="1340"/>
      <c r="LGU10" s="1340"/>
      <c r="LGV10" s="1340"/>
      <c r="LGW10" s="1340"/>
      <c r="LGX10" s="1340"/>
      <c r="LGY10" s="1340"/>
      <c r="LGZ10" s="1340"/>
      <c r="LHA10" s="1340"/>
      <c r="LHB10" s="1340"/>
      <c r="LHC10" s="1340"/>
      <c r="LHD10" s="1340"/>
      <c r="LHE10" s="1340"/>
      <c r="LHF10" s="1340"/>
      <c r="LHG10" s="1340"/>
      <c r="LHH10" s="1340"/>
      <c r="LHI10" s="1340"/>
      <c r="LHJ10" s="1340"/>
      <c r="LHK10" s="1340"/>
      <c r="LHL10" s="1340"/>
      <c r="LHM10" s="1340"/>
      <c r="LHN10" s="1340"/>
      <c r="LHO10" s="1340"/>
      <c r="LHP10" s="1340"/>
      <c r="LHQ10" s="1340"/>
      <c r="LHR10" s="1340"/>
      <c r="LHS10" s="1340"/>
      <c r="LHT10" s="1340"/>
      <c r="LHU10" s="1340"/>
      <c r="LHV10" s="1340"/>
      <c r="LHW10" s="1340"/>
      <c r="LHX10" s="1340"/>
      <c r="LHY10" s="1340"/>
      <c r="LHZ10" s="1340"/>
      <c r="LIA10" s="1340"/>
      <c r="LIB10" s="1340"/>
      <c r="LIC10" s="1340"/>
      <c r="LID10" s="1340"/>
      <c r="LIE10" s="1340"/>
      <c r="LIF10" s="1340"/>
      <c r="LIG10" s="1340"/>
      <c r="LIH10" s="1340"/>
      <c r="LII10" s="1340"/>
      <c r="LIJ10" s="1340"/>
      <c r="LIK10" s="1340"/>
      <c r="LIL10" s="1340"/>
      <c r="LIM10" s="1340"/>
      <c r="LIN10" s="1340"/>
      <c r="LIO10" s="1340"/>
      <c r="LIP10" s="1340"/>
      <c r="LIQ10" s="1340"/>
      <c r="LIR10" s="1340"/>
      <c r="LIS10" s="1340"/>
      <c r="LIT10" s="1340"/>
      <c r="LIU10" s="1340"/>
      <c r="LIV10" s="1340"/>
      <c r="LIW10" s="1340"/>
      <c r="LIX10" s="1340"/>
      <c r="LIY10" s="1340"/>
      <c r="LIZ10" s="1340"/>
      <c r="LJA10" s="1340"/>
      <c r="LJB10" s="1340"/>
      <c r="LJC10" s="1340"/>
      <c r="LJD10" s="1340"/>
      <c r="LJE10" s="1340"/>
      <c r="LJF10" s="1340"/>
      <c r="LJG10" s="1340"/>
      <c r="LJH10" s="1340"/>
      <c r="LJI10" s="1340"/>
      <c r="LJJ10" s="1340"/>
      <c r="LJK10" s="1340"/>
      <c r="LJL10" s="1340"/>
      <c r="LJM10" s="1340"/>
      <c r="LJN10" s="1340"/>
      <c r="LJO10" s="1340"/>
      <c r="LJP10" s="1340"/>
      <c r="LJQ10" s="1340"/>
      <c r="LJR10" s="1340"/>
      <c r="LJS10" s="1340"/>
      <c r="LJT10" s="1340"/>
      <c r="LJU10" s="1340"/>
      <c r="LJV10" s="1340"/>
      <c r="LJW10" s="1340"/>
      <c r="LJX10" s="1340"/>
      <c r="LJY10" s="1340"/>
      <c r="LJZ10" s="1340"/>
      <c r="LKA10" s="1340"/>
      <c r="LKB10" s="1340"/>
      <c r="LKC10" s="1340"/>
      <c r="LKD10" s="1340"/>
      <c r="LKE10" s="1340"/>
      <c r="LKF10" s="1340"/>
      <c r="LKG10" s="1340"/>
      <c r="LKH10" s="1340"/>
      <c r="LKI10" s="1340"/>
      <c r="LKJ10" s="1340"/>
      <c r="LKK10" s="1340"/>
      <c r="LKL10" s="1340"/>
      <c r="LKM10" s="1340"/>
      <c r="LKN10" s="1340"/>
      <c r="LKO10" s="1340"/>
      <c r="LKP10" s="1340"/>
      <c r="LKQ10" s="1340"/>
      <c r="LKR10" s="1340"/>
      <c r="LKS10" s="1340"/>
      <c r="LKT10" s="1340"/>
      <c r="LKU10" s="1340"/>
      <c r="LKV10" s="1340"/>
      <c r="LKW10" s="1340"/>
      <c r="LKX10" s="1340"/>
      <c r="LKY10" s="1340"/>
      <c r="LKZ10" s="1340"/>
      <c r="LLA10" s="1340"/>
      <c r="LLB10" s="1340"/>
      <c r="LLC10" s="1340"/>
      <c r="LLD10" s="1340"/>
      <c r="LLE10" s="1340"/>
      <c r="LLF10" s="1340"/>
      <c r="LLG10" s="1340"/>
      <c r="LLH10" s="1340"/>
      <c r="LLI10" s="1340"/>
      <c r="LLJ10" s="1340"/>
      <c r="LLK10" s="1340"/>
      <c r="LLL10" s="1340"/>
      <c r="LLM10" s="1340"/>
      <c r="LLN10" s="1340"/>
      <c r="LLO10" s="1340"/>
      <c r="LLP10" s="1340"/>
      <c r="LLQ10" s="1340"/>
      <c r="LLR10" s="1340"/>
      <c r="LLS10" s="1340"/>
      <c r="LLT10" s="1340"/>
      <c r="LLU10" s="1340"/>
      <c r="LLV10" s="1340"/>
      <c r="LLW10" s="1340"/>
      <c r="LLX10" s="1340"/>
      <c r="LLY10" s="1340"/>
      <c r="LLZ10" s="1340"/>
      <c r="LMA10" s="1340"/>
      <c r="LMB10" s="1340"/>
      <c r="LMC10" s="1340"/>
      <c r="LMD10" s="1340"/>
      <c r="LME10" s="1340"/>
      <c r="LMF10" s="1340"/>
      <c r="LMG10" s="1340"/>
      <c r="LMH10" s="1340"/>
      <c r="LMI10" s="1340"/>
      <c r="LMJ10" s="1340"/>
      <c r="LMK10" s="1340"/>
      <c r="LML10" s="1340"/>
      <c r="LMM10" s="1340"/>
      <c r="LMN10" s="1340"/>
      <c r="LMO10" s="1340"/>
      <c r="LMP10" s="1340"/>
      <c r="LMQ10" s="1340"/>
      <c r="LMR10" s="1340"/>
      <c r="LMS10" s="1340"/>
      <c r="LMT10" s="1340"/>
      <c r="LMU10" s="1340"/>
      <c r="LMV10" s="1340"/>
      <c r="LMW10" s="1340"/>
      <c r="LMX10" s="1340"/>
      <c r="LMY10" s="1340"/>
      <c r="LMZ10" s="1340"/>
      <c r="LNA10" s="1340"/>
      <c r="LNB10" s="1340"/>
      <c r="LNC10" s="1340"/>
      <c r="LND10" s="1340"/>
      <c r="LNE10" s="1340"/>
      <c r="LNF10" s="1340"/>
      <c r="LNG10" s="1340"/>
      <c r="LNH10" s="1340"/>
      <c r="LNI10" s="1340"/>
      <c r="LNJ10" s="1340"/>
      <c r="LNK10" s="1340"/>
      <c r="LNL10" s="1340"/>
      <c r="LNM10" s="1340"/>
      <c r="LNN10" s="1340"/>
      <c r="LNO10" s="1340"/>
      <c r="LNP10" s="1340"/>
      <c r="LNQ10" s="1340"/>
      <c r="LNR10" s="1340"/>
      <c r="LNS10" s="1340"/>
      <c r="LNT10" s="1340"/>
      <c r="LNU10" s="1340"/>
      <c r="LNV10" s="1340"/>
      <c r="LNW10" s="1340"/>
      <c r="LNX10" s="1340"/>
      <c r="LNY10" s="1340"/>
      <c r="LNZ10" s="1340"/>
      <c r="LOA10" s="1340"/>
      <c r="LOB10" s="1340"/>
      <c r="LOC10" s="1340"/>
      <c r="LOD10" s="1340"/>
      <c r="LOE10" s="1340"/>
      <c r="LOF10" s="1340"/>
      <c r="LOG10" s="1340"/>
      <c r="LOH10" s="1340"/>
      <c r="LOI10" s="1340"/>
      <c r="LOJ10" s="1340"/>
      <c r="LOK10" s="1340"/>
      <c r="LOL10" s="1340"/>
      <c r="LOM10" s="1340"/>
      <c r="LON10" s="1340"/>
      <c r="LOO10" s="1340"/>
      <c r="LOP10" s="1340"/>
      <c r="LOQ10" s="1340"/>
      <c r="LOR10" s="1340"/>
      <c r="LOS10" s="1340"/>
      <c r="LOT10" s="1340"/>
      <c r="LOU10" s="1340"/>
      <c r="LOV10" s="1340"/>
      <c r="LOW10" s="1340"/>
      <c r="LOX10" s="1340"/>
      <c r="LOY10" s="1340"/>
      <c r="LOZ10" s="1340"/>
      <c r="LPA10" s="1340"/>
      <c r="LPB10" s="1340"/>
      <c r="LPC10" s="1340"/>
      <c r="LPD10" s="1340"/>
      <c r="LPE10" s="1340"/>
      <c r="LPF10" s="1340"/>
      <c r="LPG10" s="1340"/>
      <c r="LPH10" s="1340"/>
      <c r="LPI10" s="1340"/>
      <c r="LPJ10" s="1340"/>
      <c r="LPK10" s="1340"/>
      <c r="LPL10" s="1340"/>
      <c r="LPM10" s="1340"/>
      <c r="LPN10" s="1340"/>
      <c r="LPO10" s="1340"/>
      <c r="LPP10" s="1340"/>
      <c r="LPQ10" s="1340"/>
      <c r="LPR10" s="1340"/>
      <c r="LPS10" s="1340"/>
      <c r="LPT10" s="1340"/>
      <c r="LPU10" s="1340"/>
      <c r="LPV10" s="1340"/>
      <c r="LPW10" s="1340"/>
      <c r="LPX10" s="1340"/>
      <c r="LPY10" s="1340"/>
      <c r="LPZ10" s="1340"/>
      <c r="LQA10" s="1340"/>
      <c r="LQB10" s="1340"/>
      <c r="LQC10" s="1340"/>
      <c r="LQD10" s="1340"/>
      <c r="LQE10" s="1340"/>
      <c r="LQF10" s="1340"/>
      <c r="LQG10" s="1340"/>
      <c r="LQH10" s="1340"/>
      <c r="LQI10" s="1340"/>
      <c r="LQJ10" s="1340"/>
      <c r="LQK10" s="1340"/>
      <c r="LQL10" s="1340"/>
      <c r="LQM10" s="1340"/>
      <c r="LQN10" s="1340"/>
      <c r="LQO10" s="1340"/>
      <c r="LQP10" s="1340"/>
      <c r="LQQ10" s="1340"/>
      <c r="LQR10" s="1340"/>
      <c r="LQS10" s="1340"/>
      <c r="LQT10" s="1340"/>
      <c r="LQU10" s="1340"/>
      <c r="LQV10" s="1340"/>
      <c r="LQW10" s="1340"/>
      <c r="LQX10" s="1340"/>
      <c r="LQY10" s="1340"/>
      <c r="LQZ10" s="1340"/>
      <c r="LRA10" s="1340"/>
      <c r="LRB10" s="1340"/>
      <c r="LRC10" s="1340"/>
      <c r="LRD10" s="1340"/>
      <c r="LRE10" s="1340"/>
      <c r="LRF10" s="1340"/>
      <c r="LRG10" s="1340"/>
      <c r="LRH10" s="1340"/>
      <c r="LRI10" s="1340"/>
      <c r="LRJ10" s="1340"/>
      <c r="LRK10" s="1340"/>
      <c r="LRL10" s="1340"/>
      <c r="LRM10" s="1340"/>
      <c r="LRN10" s="1340"/>
      <c r="LRO10" s="1340"/>
      <c r="LRP10" s="1340"/>
      <c r="LRQ10" s="1340"/>
      <c r="LRR10" s="1340"/>
      <c r="LRS10" s="1340"/>
      <c r="LRT10" s="1340"/>
      <c r="LRU10" s="1340"/>
      <c r="LRV10" s="1340"/>
      <c r="LRW10" s="1340"/>
      <c r="LRX10" s="1340"/>
      <c r="LRY10" s="1340"/>
      <c r="LRZ10" s="1340"/>
      <c r="LSA10" s="1340"/>
      <c r="LSB10" s="1340"/>
      <c r="LSC10" s="1340"/>
      <c r="LSD10" s="1340"/>
      <c r="LSE10" s="1340"/>
      <c r="LSF10" s="1340"/>
      <c r="LSG10" s="1340"/>
      <c r="LSH10" s="1340"/>
      <c r="LSI10" s="1340"/>
      <c r="LSJ10" s="1340"/>
      <c r="LSK10" s="1340"/>
      <c r="LSL10" s="1340"/>
      <c r="LSM10" s="1340"/>
      <c r="LSN10" s="1340"/>
      <c r="LSO10" s="1340"/>
      <c r="LSP10" s="1340"/>
      <c r="LSQ10" s="1340"/>
      <c r="LSR10" s="1340"/>
      <c r="LSS10" s="1340"/>
      <c r="LST10" s="1340"/>
      <c r="LSU10" s="1340"/>
      <c r="LSV10" s="1340"/>
      <c r="LSW10" s="1340"/>
      <c r="LSX10" s="1340"/>
      <c r="LSY10" s="1340"/>
      <c r="LSZ10" s="1340"/>
      <c r="LTA10" s="1340"/>
      <c r="LTB10" s="1340"/>
      <c r="LTC10" s="1340"/>
      <c r="LTD10" s="1340"/>
      <c r="LTE10" s="1340"/>
      <c r="LTF10" s="1340"/>
      <c r="LTG10" s="1340"/>
      <c r="LTH10" s="1340"/>
      <c r="LTI10" s="1340"/>
      <c r="LTJ10" s="1340"/>
      <c r="LTK10" s="1340"/>
      <c r="LTL10" s="1340"/>
      <c r="LTM10" s="1340"/>
      <c r="LTN10" s="1340"/>
      <c r="LTO10" s="1340"/>
      <c r="LTP10" s="1340"/>
      <c r="LTQ10" s="1340"/>
      <c r="LTR10" s="1340"/>
      <c r="LTS10" s="1340"/>
      <c r="LTT10" s="1340"/>
      <c r="LTU10" s="1340"/>
      <c r="LTV10" s="1340"/>
      <c r="LTW10" s="1340"/>
      <c r="LTX10" s="1340"/>
      <c r="LTY10" s="1340"/>
      <c r="LTZ10" s="1340"/>
      <c r="LUA10" s="1340"/>
      <c r="LUB10" s="1340"/>
      <c r="LUC10" s="1340"/>
      <c r="LUD10" s="1340"/>
      <c r="LUE10" s="1340"/>
      <c r="LUF10" s="1340"/>
      <c r="LUG10" s="1340"/>
      <c r="LUH10" s="1340"/>
      <c r="LUI10" s="1340"/>
      <c r="LUJ10" s="1340"/>
      <c r="LUK10" s="1340"/>
      <c r="LUL10" s="1340"/>
      <c r="LUM10" s="1340"/>
      <c r="LUN10" s="1340"/>
      <c r="LUO10" s="1340"/>
      <c r="LUP10" s="1340"/>
      <c r="LUQ10" s="1340"/>
      <c r="LUR10" s="1340"/>
      <c r="LUS10" s="1340"/>
      <c r="LUT10" s="1340"/>
      <c r="LUU10" s="1340"/>
      <c r="LUV10" s="1340"/>
      <c r="LUW10" s="1340"/>
      <c r="LUX10" s="1340"/>
      <c r="LUY10" s="1340"/>
      <c r="LUZ10" s="1340"/>
      <c r="LVA10" s="1340"/>
      <c r="LVB10" s="1340"/>
      <c r="LVC10" s="1340"/>
      <c r="LVD10" s="1340"/>
      <c r="LVE10" s="1340"/>
      <c r="LVF10" s="1340"/>
      <c r="LVG10" s="1340"/>
      <c r="LVH10" s="1340"/>
      <c r="LVI10" s="1340"/>
      <c r="LVJ10" s="1340"/>
      <c r="LVK10" s="1340"/>
      <c r="LVL10" s="1340"/>
      <c r="LVM10" s="1340"/>
      <c r="LVN10" s="1340"/>
      <c r="LVO10" s="1340"/>
      <c r="LVP10" s="1340"/>
      <c r="LVQ10" s="1340"/>
      <c r="LVR10" s="1340"/>
      <c r="LVS10" s="1340"/>
      <c r="LVT10" s="1340"/>
      <c r="LVU10" s="1340"/>
      <c r="LVV10" s="1340"/>
      <c r="LVW10" s="1340"/>
      <c r="LVX10" s="1340"/>
      <c r="LVY10" s="1340"/>
      <c r="LVZ10" s="1340"/>
      <c r="LWA10" s="1340"/>
      <c r="LWB10" s="1340"/>
      <c r="LWC10" s="1340"/>
      <c r="LWD10" s="1340"/>
      <c r="LWE10" s="1340"/>
      <c r="LWF10" s="1340"/>
      <c r="LWG10" s="1340"/>
      <c r="LWH10" s="1340"/>
      <c r="LWI10" s="1340"/>
      <c r="LWJ10" s="1340"/>
      <c r="LWK10" s="1340"/>
      <c r="LWL10" s="1340"/>
      <c r="LWM10" s="1340"/>
      <c r="LWN10" s="1340"/>
      <c r="LWO10" s="1340"/>
      <c r="LWP10" s="1340"/>
      <c r="LWQ10" s="1340"/>
      <c r="LWR10" s="1340"/>
      <c r="LWS10" s="1340"/>
      <c r="LWT10" s="1340"/>
      <c r="LWU10" s="1340"/>
      <c r="LWV10" s="1340"/>
      <c r="LWW10" s="1340"/>
      <c r="LWX10" s="1340"/>
      <c r="LWY10" s="1340"/>
      <c r="LWZ10" s="1340"/>
      <c r="LXA10" s="1340"/>
      <c r="LXB10" s="1340"/>
      <c r="LXC10" s="1340"/>
      <c r="LXD10" s="1340"/>
      <c r="LXE10" s="1340"/>
      <c r="LXF10" s="1340"/>
      <c r="LXG10" s="1340"/>
      <c r="LXH10" s="1340"/>
      <c r="LXI10" s="1340"/>
      <c r="LXJ10" s="1340"/>
      <c r="LXK10" s="1340"/>
      <c r="LXL10" s="1340"/>
      <c r="LXM10" s="1340"/>
      <c r="LXN10" s="1340"/>
      <c r="LXO10" s="1340"/>
      <c r="LXP10" s="1340"/>
      <c r="LXQ10" s="1340"/>
      <c r="LXR10" s="1340"/>
      <c r="LXS10" s="1340"/>
      <c r="LXT10" s="1340"/>
      <c r="LXU10" s="1340"/>
      <c r="LXV10" s="1340"/>
      <c r="LXW10" s="1340"/>
      <c r="LXX10" s="1340"/>
      <c r="LXY10" s="1340"/>
      <c r="LXZ10" s="1340"/>
      <c r="LYA10" s="1340"/>
      <c r="LYB10" s="1340"/>
      <c r="LYC10" s="1340"/>
      <c r="LYD10" s="1340"/>
      <c r="LYE10" s="1340"/>
      <c r="LYF10" s="1340"/>
      <c r="LYG10" s="1340"/>
      <c r="LYH10" s="1340"/>
      <c r="LYI10" s="1340"/>
      <c r="LYJ10" s="1340"/>
      <c r="LYK10" s="1340"/>
      <c r="LYL10" s="1340"/>
      <c r="LYM10" s="1340"/>
      <c r="LYN10" s="1340"/>
      <c r="LYO10" s="1340"/>
      <c r="LYP10" s="1340"/>
      <c r="LYQ10" s="1340"/>
      <c r="LYR10" s="1340"/>
      <c r="LYS10" s="1340"/>
      <c r="LYT10" s="1340"/>
      <c r="LYU10" s="1340"/>
      <c r="LYV10" s="1340"/>
      <c r="LYW10" s="1340"/>
      <c r="LYX10" s="1340"/>
      <c r="LYY10" s="1340"/>
      <c r="LYZ10" s="1340"/>
      <c r="LZA10" s="1340"/>
      <c r="LZB10" s="1340"/>
      <c r="LZC10" s="1340"/>
      <c r="LZD10" s="1340"/>
      <c r="LZE10" s="1340"/>
      <c r="LZF10" s="1340"/>
      <c r="LZG10" s="1340"/>
      <c r="LZH10" s="1340"/>
      <c r="LZI10" s="1340"/>
      <c r="LZJ10" s="1340"/>
      <c r="LZK10" s="1340"/>
      <c r="LZL10" s="1340"/>
      <c r="LZM10" s="1340"/>
      <c r="LZN10" s="1340"/>
      <c r="LZO10" s="1340"/>
      <c r="LZP10" s="1340"/>
      <c r="LZQ10" s="1340"/>
      <c r="LZR10" s="1340"/>
      <c r="LZS10" s="1340"/>
      <c r="LZT10" s="1340"/>
      <c r="LZU10" s="1340"/>
      <c r="LZV10" s="1340"/>
      <c r="LZW10" s="1340"/>
      <c r="LZX10" s="1340"/>
      <c r="LZY10" s="1340"/>
      <c r="LZZ10" s="1340"/>
      <c r="MAA10" s="1340"/>
      <c r="MAB10" s="1340"/>
      <c r="MAC10" s="1340"/>
      <c r="MAD10" s="1340"/>
      <c r="MAE10" s="1340"/>
      <c r="MAF10" s="1340"/>
      <c r="MAG10" s="1340"/>
      <c r="MAH10" s="1340"/>
      <c r="MAI10" s="1340"/>
      <c r="MAJ10" s="1340"/>
      <c r="MAK10" s="1340"/>
      <c r="MAL10" s="1340"/>
      <c r="MAM10" s="1340"/>
      <c r="MAN10" s="1340"/>
      <c r="MAO10" s="1340"/>
      <c r="MAP10" s="1340"/>
      <c r="MAQ10" s="1340"/>
      <c r="MAR10" s="1340"/>
      <c r="MAS10" s="1340"/>
      <c r="MAT10" s="1340"/>
      <c r="MAU10" s="1340"/>
      <c r="MAV10" s="1340"/>
      <c r="MAW10" s="1340"/>
      <c r="MAX10" s="1340"/>
      <c r="MAY10" s="1340"/>
      <c r="MAZ10" s="1340"/>
      <c r="MBA10" s="1340"/>
      <c r="MBB10" s="1340"/>
      <c r="MBC10" s="1340"/>
      <c r="MBD10" s="1340"/>
      <c r="MBE10" s="1340"/>
      <c r="MBF10" s="1340"/>
      <c r="MBG10" s="1340"/>
      <c r="MBH10" s="1340"/>
      <c r="MBI10" s="1340"/>
      <c r="MBJ10" s="1340"/>
      <c r="MBK10" s="1340"/>
      <c r="MBL10" s="1340"/>
      <c r="MBM10" s="1340"/>
      <c r="MBN10" s="1340"/>
      <c r="MBO10" s="1340"/>
      <c r="MBP10" s="1340"/>
      <c r="MBQ10" s="1340"/>
      <c r="MBR10" s="1340"/>
      <c r="MBS10" s="1340"/>
      <c r="MBT10" s="1340"/>
      <c r="MBU10" s="1340"/>
      <c r="MBV10" s="1340"/>
      <c r="MBW10" s="1340"/>
      <c r="MBX10" s="1340"/>
      <c r="MBY10" s="1340"/>
      <c r="MBZ10" s="1340"/>
      <c r="MCA10" s="1340"/>
      <c r="MCB10" s="1340"/>
      <c r="MCC10" s="1340"/>
      <c r="MCD10" s="1340"/>
      <c r="MCE10" s="1340"/>
      <c r="MCF10" s="1340"/>
      <c r="MCG10" s="1340"/>
      <c r="MCH10" s="1340"/>
      <c r="MCI10" s="1340"/>
      <c r="MCJ10" s="1340"/>
      <c r="MCK10" s="1340"/>
      <c r="MCL10" s="1340"/>
      <c r="MCM10" s="1340"/>
      <c r="MCN10" s="1340"/>
      <c r="MCO10" s="1340"/>
      <c r="MCP10" s="1340"/>
      <c r="MCQ10" s="1340"/>
      <c r="MCR10" s="1340"/>
      <c r="MCS10" s="1340"/>
      <c r="MCT10" s="1340"/>
      <c r="MCU10" s="1340"/>
      <c r="MCV10" s="1340"/>
      <c r="MCW10" s="1340"/>
      <c r="MCX10" s="1340"/>
      <c r="MCY10" s="1340"/>
      <c r="MCZ10" s="1340"/>
      <c r="MDA10" s="1340"/>
      <c r="MDB10" s="1340"/>
      <c r="MDC10" s="1340"/>
      <c r="MDD10" s="1340"/>
      <c r="MDE10" s="1340"/>
      <c r="MDF10" s="1340"/>
      <c r="MDG10" s="1340"/>
      <c r="MDH10" s="1340"/>
      <c r="MDI10" s="1340"/>
      <c r="MDJ10" s="1340"/>
      <c r="MDK10" s="1340"/>
      <c r="MDL10" s="1340"/>
      <c r="MDM10" s="1340"/>
      <c r="MDN10" s="1340"/>
      <c r="MDO10" s="1340"/>
      <c r="MDP10" s="1340"/>
      <c r="MDQ10" s="1340"/>
      <c r="MDR10" s="1340"/>
      <c r="MDS10" s="1340"/>
      <c r="MDT10" s="1340"/>
      <c r="MDU10" s="1340"/>
      <c r="MDV10" s="1340"/>
      <c r="MDW10" s="1340"/>
      <c r="MDX10" s="1340"/>
      <c r="MDY10" s="1340"/>
      <c r="MDZ10" s="1340"/>
      <c r="MEA10" s="1340"/>
      <c r="MEB10" s="1340"/>
      <c r="MEC10" s="1340"/>
      <c r="MED10" s="1340"/>
      <c r="MEE10" s="1340"/>
      <c r="MEF10" s="1340"/>
      <c r="MEG10" s="1340"/>
      <c r="MEH10" s="1340"/>
      <c r="MEI10" s="1340"/>
      <c r="MEJ10" s="1340"/>
      <c r="MEK10" s="1340"/>
      <c r="MEL10" s="1340"/>
      <c r="MEM10" s="1340"/>
      <c r="MEN10" s="1340"/>
      <c r="MEO10" s="1340"/>
      <c r="MEP10" s="1340"/>
      <c r="MEQ10" s="1340"/>
      <c r="MER10" s="1340"/>
      <c r="MES10" s="1340"/>
      <c r="MET10" s="1340"/>
      <c r="MEU10" s="1340"/>
      <c r="MEV10" s="1340"/>
      <c r="MEW10" s="1340"/>
      <c r="MEX10" s="1340"/>
      <c r="MEY10" s="1340"/>
      <c r="MEZ10" s="1340"/>
      <c r="MFA10" s="1340"/>
      <c r="MFB10" s="1340"/>
      <c r="MFC10" s="1340"/>
      <c r="MFD10" s="1340"/>
      <c r="MFE10" s="1340"/>
      <c r="MFF10" s="1340"/>
      <c r="MFG10" s="1340"/>
      <c r="MFH10" s="1340"/>
      <c r="MFI10" s="1340"/>
      <c r="MFJ10" s="1340"/>
      <c r="MFK10" s="1340"/>
      <c r="MFL10" s="1340"/>
      <c r="MFM10" s="1340"/>
      <c r="MFN10" s="1340"/>
      <c r="MFO10" s="1340"/>
      <c r="MFP10" s="1340"/>
      <c r="MFQ10" s="1340"/>
      <c r="MFR10" s="1340"/>
      <c r="MFS10" s="1340"/>
      <c r="MFT10" s="1340"/>
      <c r="MFU10" s="1340"/>
      <c r="MFV10" s="1340"/>
      <c r="MFW10" s="1340"/>
      <c r="MFX10" s="1340"/>
      <c r="MFY10" s="1340"/>
      <c r="MFZ10" s="1340"/>
      <c r="MGA10" s="1340"/>
      <c r="MGB10" s="1340"/>
      <c r="MGC10" s="1340"/>
      <c r="MGD10" s="1340"/>
      <c r="MGE10" s="1340"/>
      <c r="MGF10" s="1340"/>
      <c r="MGG10" s="1340"/>
      <c r="MGH10" s="1340"/>
      <c r="MGI10" s="1340"/>
      <c r="MGJ10" s="1340"/>
      <c r="MGK10" s="1340"/>
      <c r="MGL10" s="1340"/>
      <c r="MGM10" s="1340"/>
      <c r="MGN10" s="1340"/>
      <c r="MGO10" s="1340"/>
      <c r="MGP10" s="1340"/>
      <c r="MGQ10" s="1340"/>
      <c r="MGR10" s="1340"/>
      <c r="MGS10" s="1340"/>
      <c r="MGT10" s="1340"/>
      <c r="MGU10" s="1340"/>
      <c r="MGV10" s="1340"/>
      <c r="MGW10" s="1340"/>
      <c r="MGX10" s="1340"/>
      <c r="MGY10" s="1340"/>
      <c r="MGZ10" s="1340"/>
      <c r="MHA10" s="1340"/>
      <c r="MHB10" s="1340"/>
      <c r="MHC10" s="1340"/>
      <c r="MHD10" s="1340"/>
      <c r="MHE10" s="1340"/>
      <c r="MHF10" s="1340"/>
      <c r="MHG10" s="1340"/>
      <c r="MHH10" s="1340"/>
      <c r="MHI10" s="1340"/>
      <c r="MHJ10" s="1340"/>
      <c r="MHK10" s="1340"/>
      <c r="MHL10" s="1340"/>
      <c r="MHM10" s="1340"/>
      <c r="MHN10" s="1340"/>
      <c r="MHO10" s="1340"/>
      <c r="MHP10" s="1340"/>
      <c r="MHQ10" s="1340"/>
      <c r="MHR10" s="1340"/>
      <c r="MHS10" s="1340"/>
      <c r="MHT10" s="1340"/>
      <c r="MHU10" s="1340"/>
      <c r="MHV10" s="1340"/>
      <c r="MHW10" s="1340"/>
      <c r="MHX10" s="1340"/>
      <c r="MHY10" s="1340"/>
      <c r="MHZ10" s="1340"/>
      <c r="MIA10" s="1340"/>
      <c r="MIB10" s="1340"/>
      <c r="MIC10" s="1340"/>
      <c r="MID10" s="1340"/>
      <c r="MIE10" s="1340"/>
      <c r="MIF10" s="1340"/>
      <c r="MIG10" s="1340"/>
      <c r="MIH10" s="1340"/>
      <c r="MII10" s="1340"/>
      <c r="MIJ10" s="1340"/>
      <c r="MIK10" s="1340"/>
      <c r="MIL10" s="1340"/>
      <c r="MIM10" s="1340"/>
      <c r="MIN10" s="1340"/>
      <c r="MIO10" s="1340"/>
      <c r="MIP10" s="1340"/>
      <c r="MIQ10" s="1340"/>
      <c r="MIR10" s="1340"/>
      <c r="MIS10" s="1340"/>
      <c r="MIT10" s="1340"/>
      <c r="MIU10" s="1340"/>
      <c r="MIV10" s="1340"/>
      <c r="MIW10" s="1340"/>
      <c r="MIX10" s="1340"/>
      <c r="MIY10" s="1340"/>
      <c r="MIZ10" s="1340"/>
      <c r="MJA10" s="1340"/>
      <c r="MJB10" s="1340"/>
      <c r="MJC10" s="1340"/>
      <c r="MJD10" s="1340"/>
      <c r="MJE10" s="1340"/>
      <c r="MJF10" s="1340"/>
      <c r="MJG10" s="1340"/>
      <c r="MJH10" s="1340"/>
      <c r="MJI10" s="1340"/>
      <c r="MJJ10" s="1340"/>
      <c r="MJK10" s="1340"/>
      <c r="MJL10" s="1340"/>
      <c r="MJM10" s="1340"/>
      <c r="MJN10" s="1340"/>
      <c r="MJO10" s="1340"/>
      <c r="MJP10" s="1340"/>
      <c r="MJQ10" s="1340"/>
      <c r="MJR10" s="1340"/>
      <c r="MJS10" s="1340"/>
      <c r="MJT10" s="1340"/>
      <c r="MJU10" s="1340"/>
      <c r="MJV10" s="1340"/>
      <c r="MJW10" s="1340"/>
      <c r="MJX10" s="1340"/>
      <c r="MJY10" s="1340"/>
      <c r="MJZ10" s="1340"/>
      <c r="MKA10" s="1340"/>
      <c r="MKB10" s="1340"/>
      <c r="MKC10" s="1340"/>
      <c r="MKD10" s="1340"/>
      <c r="MKE10" s="1340"/>
      <c r="MKF10" s="1340"/>
      <c r="MKG10" s="1340"/>
      <c r="MKH10" s="1340"/>
      <c r="MKI10" s="1340"/>
      <c r="MKJ10" s="1340"/>
      <c r="MKK10" s="1340"/>
      <c r="MKL10" s="1340"/>
      <c r="MKM10" s="1340"/>
      <c r="MKN10" s="1340"/>
      <c r="MKO10" s="1340"/>
      <c r="MKP10" s="1340"/>
      <c r="MKQ10" s="1340"/>
      <c r="MKR10" s="1340"/>
      <c r="MKS10" s="1340"/>
      <c r="MKT10" s="1340"/>
      <c r="MKU10" s="1340"/>
      <c r="MKV10" s="1340"/>
      <c r="MKW10" s="1340"/>
      <c r="MKX10" s="1340"/>
      <c r="MKY10" s="1340"/>
      <c r="MKZ10" s="1340"/>
      <c r="MLA10" s="1340"/>
      <c r="MLB10" s="1340"/>
      <c r="MLC10" s="1340"/>
      <c r="MLD10" s="1340"/>
      <c r="MLE10" s="1340"/>
      <c r="MLF10" s="1340"/>
      <c r="MLG10" s="1340"/>
      <c r="MLH10" s="1340"/>
      <c r="MLI10" s="1340"/>
      <c r="MLJ10" s="1340"/>
      <c r="MLK10" s="1340"/>
      <c r="MLL10" s="1340"/>
      <c r="MLM10" s="1340"/>
      <c r="MLN10" s="1340"/>
      <c r="MLO10" s="1340"/>
      <c r="MLP10" s="1340"/>
      <c r="MLQ10" s="1340"/>
      <c r="MLR10" s="1340"/>
      <c r="MLS10" s="1340"/>
      <c r="MLT10" s="1340"/>
      <c r="MLU10" s="1340"/>
      <c r="MLV10" s="1340"/>
      <c r="MLW10" s="1340"/>
      <c r="MLX10" s="1340"/>
      <c r="MLY10" s="1340"/>
      <c r="MLZ10" s="1340"/>
      <c r="MMA10" s="1340"/>
      <c r="MMB10" s="1340"/>
      <c r="MMC10" s="1340"/>
      <c r="MMD10" s="1340"/>
      <c r="MME10" s="1340"/>
      <c r="MMF10" s="1340"/>
      <c r="MMG10" s="1340"/>
      <c r="MMH10" s="1340"/>
      <c r="MMI10" s="1340"/>
      <c r="MMJ10" s="1340"/>
      <c r="MMK10" s="1340"/>
      <c r="MML10" s="1340"/>
      <c r="MMM10" s="1340"/>
      <c r="MMN10" s="1340"/>
      <c r="MMO10" s="1340"/>
      <c r="MMP10" s="1340"/>
      <c r="MMQ10" s="1340"/>
      <c r="MMR10" s="1340"/>
      <c r="MMS10" s="1340"/>
      <c r="MMT10" s="1340"/>
      <c r="MMU10" s="1340"/>
      <c r="MMV10" s="1340"/>
      <c r="MMW10" s="1340"/>
      <c r="MMX10" s="1340"/>
      <c r="MMY10" s="1340"/>
      <c r="MMZ10" s="1340"/>
      <c r="MNA10" s="1340"/>
      <c r="MNB10" s="1340"/>
      <c r="MNC10" s="1340"/>
      <c r="MND10" s="1340"/>
      <c r="MNE10" s="1340"/>
      <c r="MNF10" s="1340"/>
      <c r="MNG10" s="1340"/>
      <c r="MNH10" s="1340"/>
      <c r="MNI10" s="1340"/>
      <c r="MNJ10" s="1340"/>
      <c r="MNK10" s="1340"/>
      <c r="MNL10" s="1340"/>
      <c r="MNM10" s="1340"/>
      <c r="MNN10" s="1340"/>
      <c r="MNO10" s="1340"/>
      <c r="MNP10" s="1340"/>
      <c r="MNQ10" s="1340"/>
      <c r="MNR10" s="1340"/>
      <c r="MNS10" s="1340"/>
      <c r="MNT10" s="1340"/>
      <c r="MNU10" s="1340"/>
      <c r="MNV10" s="1340"/>
      <c r="MNW10" s="1340"/>
      <c r="MNX10" s="1340"/>
      <c r="MNY10" s="1340"/>
      <c r="MNZ10" s="1340"/>
      <c r="MOA10" s="1340"/>
      <c r="MOB10" s="1340"/>
      <c r="MOC10" s="1340"/>
      <c r="MOD10" s="1340"/>
      <c r="MOE10" s="1340"/>
      <c r="MOF10" s="1340"/>
      <c r="MOG10" s="1340"/>
      <c r="MOH10" s="1340"/>
      <c r="MOI10" s="1340"/>
      <c r="MOJ10" s="1340"/>
      <c r="MOK10" s="1340"/>
      <c r="MOL10" s="1340"/>
      <c r="MOM10" s="1340"/>
      <c r="MON10" s="1340"/>
      <c r="MOO10" s="1340"/>
      <c r="MOP10" s="1340"/>
      <c r="MOQ10" s="1340"/>
      <c r="MOR10" s="1340"/>
      <c r="MOS10" s="1340"/>
      <c r="MOT10" s="1340"/>
      <c r="MOU10" s="1340"/>
      <c r="MOV10" s="1340"/>
      <c r="MOW10" s="1340"/>
      <c r="MOX10" s="1340"/>
      <c r="MOY10" s="1340"/>
      <c r="MOZ10" s="1340"/>
      <c r="MPA10" s="1340"/>
      <c r="MPB10" s="1340"/>
      <c r="MPC10" s="1340"/>
      <c r="MPD10" s="1340"/>
      <c r="MPE10" s="1340"/>
      <c r="MPF10" s="1340"/>
      <c r="MPG10" s="1340"/>
      <c r="MPH10" s="1340"/>
      <c r="MPI10" s="1340"/>
      <c r="MPJ10" s="1340"/>
      <c r="MPK10" s="1340"/>
      <c r="MPL10" s="1340"/>
      <c r="MPM10" s="1340"/>
      <c r="MPN10" s="1340"/>
      <c r="MPO10" s="1340"/>
      <c r="MPP10" s="1340"/>
      <c r="MPQ10" s="1340"/>
      <c r="MPR10" s="1340"/>
      <c r="MPS10" s="1340"/>
      <c r="MPT10" s="1340"/>
      <c r="MPU10" s="1340"/>
      <c r="MPV10" s="1340"/>
      <c r="MPW10" s="1340"/>
      <c r="MPX10" s="1340"/>
      <c r="MPY10" s="1340"/>
      <c r="MPZ10" s="1340"/>
      <c r="MQA10" s="1340"/>
      <c r="MQB10" s="1340"/>
      <c r="MQC10" s="1340"/>
      <c r="MQD10" s="1340"/>
      <c r="MQE10" s="1340"/>
      <c r="MQF10" s="1340"/>
      <c r="MQG10" s="1340"/>
      <c r="MQH10" s="1340"/>
      <c r="MQI10" s="1340"/>
      <c r="MQJ10" s="1340"/>
      <c r="MQK10" s="1340"/>
      <c r="MQL10" s="1340"/>
      <c r="MQM10" s="1340"/>
      <c r="MQN10" s="1340"/>
      <c r="MQO10" s="1340"/>
      <c r="MQP10" s="1340"/>
      <c r="MQQ10" s="1340"/>
      <c r="MQR10" s="1340"/>
      <c r="MQS10" s="1340"/>
      <c r="MQT10" s="1340"/>
      <c r="MQU10" s="1340"/>
      <c r="MQV10" s="1340"/>
      <c r="MQW10" s="1340"/>
      <c r="MQX10" s="1340"/>
      <c r="MQY10" s="1340"/>
      <c r="MQZ10" s="1340"/>
      <c r="MRA10" s="1340"/>
      <c r="MRB10" s="1340"/>
      <c r="MRC10" s="1340"/>
      <c r="MRD10" s="1340"/>
      <c r="MRE10" s="1340"/>
      <c r="MRF10" s="1340"/>
      <c r="MRG10" s="1340"/>
      <c r="MRH10" s="1340"/>
      <c r="MRI10" s="1340"/>
      <c r="MRJ10" s="1340"/>
      <c r="MRK10" s="1340"/>
      <c r="MRL10" s="1340"/>
      <c r="MRM10" s="1340"/>
      <c r="MRN10" s="1340"/>
      <c r="MRO10" s="1340"/>
      <c r="MRP10" s="1340"/>
      <c r="MRQ10" s="1340"/>
      <c r="MRR10" s="1340"/>
      <c r="MRS10" s="1340"/>
      <c r="MRT10" s="1340"/>
      <c r="MRU10" s="1340"/>
      <c r="MRV10" s="1340"/>
      <c r="MRW10" s="1340"/>
      <c r="MRX10" s="1340"/>
      <c r="MRY10" s="1340"/>
      <c r="MRZ10" s="1340"/>
      <c r="MSA10" s="1340"/>
      <c r="MSB10" s="1340"/>
      <c r="MSC10" s="1340"/>
      <c r="MSD10" s="1340"/>
      <c r="MSE10" s="1340"/>
      <c r="MSF10" s="1340"/>
      <c r="MSG10" s="1340"/>
      <c r="MSH10" s="1340"/>
      <c r="MSI10" s="1340"/>
      <c r="MSJ10" s="1340"/>
      <c r="MSK10" s="1340"/>
      <c r="MSL10" s="1340"/>
      <c r="MSM10" s="1340"/>
      <c r="MSN10" s="1340"/>
      <c r="MSO10" s="1340"/>
      <c r="MSP10" s="1340"/>
      <c r="MSQ10" s="1340"/>
      <c r="MSR10" s="1340"/>
      <c r="MSS10" s="1340"/>
      <c r="MST10" s="1340"/>
      <c r="MSU10" s="1340"/>
      <c r="MSV10" s="1340"/>
      <c r="MSW10" s="1340"/>
      <c r="MSX10" s="1340"/>
      <c r="MSY10" s="1340"/>
      <c r="MSZ10" s="1340"/>
      <c r="MTA10" s="1340"/>
      <c r="MTB10" s="1340"/>
      <c r="MTC10" s="1340"/>
      <c r="MTD10" s="1340"/>
      <c r="MTE10" s="1340"/>
      <c r="MTF10" s="1340"/>
      <c r="MTG10" s="1340"/>
      <c r="MTH10" s="1340"/>
      <c r="MTI10" s="1340"/>
      <c r="MTJ10" s="1340"/>
      <c r="MTK10" s="1340"/>
      <c r="MTL10" s="1340"/>
      <c r="MTM10" s="1340"/>
      <c r="MTN10" s="1340"/>
      <c r="MTO10" s="1340"/>
      <c r="MTP10" s="1340"/>
      <c r="MTQ10" s="1340"/>
      <c r="MTR10" s="1340"/>
      <c r="MTS10" s="1340"/>
      <c r="MTT10" s="1340"/>
      <c r="MTU10" s="1340"/>
      <c r="MTV10" s="1340"/>
      <c r="MTW10" s="1340"/>
      <c r="MTX10" s="1340"/>
      <c r="MTY10" s="1340"/>
      <c r="MTZ10" s="1340"/>
      <c r="MUA10" s="1340"/>
      <c r="MUB10" s="1340"/>
      <c r="MUC10" s="1340"/>
      <c r="MUD10" s="1340"/>
      <c r="MUE10" s="1340"/>
      <c r="MUF10" s="1340"/>
      <c r="MUG10" s="1340"/>
      <c r="MUH10" s="1340"/>
      <c r="MUI10" s="1340"/>
      <c r="MUJ10" s="1340"/>
      <c r="MUK10" s="1340"/>
      <c r="MUL10" s="1340"/>
      <c r="MUM10" s="1340"/>
      <c r="MUN10" s="1340"/>
      <c r="MUO10" s="1340"/>
      <c r="MUP10" s="1340"/>
      <c r="MUQ10" s="1340"/>
      <c r="MUR10" s="1340"/>
      <c r="MUS10" s="1340"/>
      <c r="MUT10" s="1340"/>
      <c r="MUU10" s="1340"/>
      <c r="MUV10" s="1340"/>
      <c r="MUW10" s="1340"/>
      <c r="MUX10" s="1340"/>
      <c r="MUY10" s="1340"/>
      <c r="MUZ10" s="1340"/>
      <c r="MVA10" s="1340"/>
      <c r="MVB10" s="1340"/>
      <c r="MVC10" s="1340"/>
      <c r="MVD10" s="1340"/>
      <c r="MVE10" s="1340"/>
      <c r="MVF10" s="1340"/>
      <c r="MVG10" s="1340"/>
      <c r="MVH10" s="1340"/>
      <c r="MVI10" s="1340"/>
      <c r="MVJ10" s="1340"/>
      <c r="MVK10" s="1340"/>
      <c r="MVL10" s="1340"/>
      <c r="MVM10" s="1340"/>
      <c r="MVN10" s="1340"/>
      <c r="MVO10" s="1340"/>
      <c r="MVP10" s="1340"/>
      <c r="MVQ10" s="1340"/>
      <c r="MVR10" s="1340"/>
      <c r="MVS10" s="1340"/>
      <c r="MVT10" s="1340"/>
      <c r="MVU10" s="1340"/>
      <c r="MVV10" s="1340"/>
      <c r="MVW10" s="1340"/>
      <c r="MVX10" s="1340"/>
      <c r="MVY10" s="1340"/>
      <c r="MVZ10" s="1340"/>
      <c r="MWA10" s="1340"/>
      <c r="MWB10" s="1340"/>
      <c r="MWC10" s="1340"/>
      <c r="MWD10" s="1340"/>
      <c r="MWE10" s="1340"/>
      <c r="MWF10" s="1340"/>
      <c r="MWG10" s="1340"/>
      <c r="MWH10" s="1340"/>
      <c r="MWI10" s="1340"/>
      <c r="MWJ10" s="1340"/>
      <c r="MWK10" s="1340"/>
      <c r="MWL10" s="1340"/>
      <c r="MWM10" s="1340"/>
      <c r="MWN10" s="1340"/>
      <c r="MWO10" s="1340"/>
      <c r="MWP10" s="1340"/>
      <c r="MWQ10" s="1340"/>
      <c r="MWR10" s="1340"/>
      <c r="MWS10" s="1340"/>
      <c r="MWT10" s="1340"/>
      <c r="MWU10" s="1340"/>
      <c r="MWV10" s="1340"/>
      <c r="MWW10" s="1340"/>
      <c r="MWX10" s="1340"/>
      <c r="MWY10" s="1340"/>
      <c r="MWZ10" s="1340"/>
      <c r="MXA10" s="1340"/>
      <c r="MXB10" s="1340"/>
      <c r="MXC10" s="1340"/>
      <c r="MXD10" s="1340"/>
      <c r="MXE10" s="1340"/>
      <c r="MXF10" s="1340"/>
      <c r="MXG10" s="1340"/>
      <c r="MXH10" s="1340"/>
      <c r="MXI10" s="1340"/>
      <c r="MXJ10" s="1340"/>
      <c r="MXK10" s="1340"/>
      <c r="MXL10" s="1340"/>
      <c r="MXM10" s="1340"/>
      <c r="MXN10" s="1340"/>
      <c r="MXO10" s="1340"/>
      <c r="MXP10" s="1340"/>
      <c r="MXQ10" s="1340"/>
      <c r="MXR10" s="1340"/>
      <c r="MXS10" s="1340"/>
      <c r="MXT10" s="1340"/>
      <c r="MXU10" s="1340"/>
      <c r="MXV10" s="1340"/>
      <c r="MXW10" s="1340"/>
      <c r="MXX10" s="1340"/>
      <c r="MXY10" s="1340"/>
      <c r="MXZ10" s="1340"/>
      <c r="MYA10" s="1340"/>
      <c r="MYB10" s="1340"/>
      <c r="MYC10" s="1340"/>
      <c r="MYD10" s="1340"/>
      <c r="MYE10" s="1340"/>
      <c r="MYF10" s="1340"/>
      <c r="MYG10" s="1340"/>
      <c r="MYH10" s="1340"/>
      <c r="MYI10" s="1340"/>
      <c r="MYJ10" s="1340"/>
      <c r="MYK10" s="1340"/>
      <c r="MYL10" s="1340"/>
      <c r="MYM10" s="1340"/>
      <c r="MYN10" s="1340"/>
      <c r="MYO10" s="1340"/>
      <c r="MYP10" s="1340"/>
      <c r="MYQ10" s="1340"/>
      <c r="MYR10" s="1340"/>
      <c r="MYS10" s="1340"/>
      <c r="MYT10" s="1340"/>
      <c r="MYU10" s="1340"/>
      <c r="MYV10" s="1340"/>
      <c r="MYW10" s="1340"/>
      <c r="MYX10" s="1340"/>
      <c r="MYY10" s="1340"/>
      <c r="MYZ10" s="1340"/>
      <c r="MZA10" s="1340"/>
      <c r="MZB10" s="1340"/>
      <c r="MZC10" s="1340"/>
      <c r="MZD10" s="1340"/>
      <c r="MZE10" s="1340"/>
      <c r="MZF10" s="1340"/>
      <c r="MZG10" s="1340"/>
      <c r="MZH10" s="1340"/>
      <c r="MZI10" s="1340"/>
      <c r="MZJ10" s="1340"/>
      <c r="MZK10" s="1340"/>
      <c r="MZL10" s="1340"/>
      <c r="MZM10" s="1340"/>
      <c r="MZN10" s="1340"/>
      <c r="MZO10" s="1340"/>
      <c r="MZP10" s="1340"/>
      <c r="MZQ10" s="1340"/>
      <c r="MZR10" s="1340"/>
      <c r="MZS10" s="1340"/>
      <c r="MZT10" s="1340"/>
      <c r="MZU10" s="1340"/>
      <c r="MZV10" s="1340"/>
      <c r="MZW10" s="1340"/>
      <c r="MZX10" s="1340"/>
      <c r="MZY10" s="1340"/>
      <c r="MZZ10" s="1340"/>
      <c r="NAA10" s="1340"/>
      <c r="NAB10" s="1340"/>
      <c r="NAC10" s="1340"/>
      <c r="NAD10" s="1340"/>
      <c r="NAE10" s="1340"/>
      <c r="NAF10" s="1340"/>
      <c r="NAG10" s="1340"/>
      <c r="NAH10" s="1340"/>
      <c r="NAI10" s="1340"/>
      <c r="NAJ10" s="1340"/>
      <c r="NAK10" s="1340"/>
      <c r="NAL10" s="1340"/>
      <c r="NAM10" s="1340"/>
      <c r="NAN10" s="1340"/>
      <c r="NAO10" s="1340"/>
      <c r="NAP10" s="1340"/>
      <c r="NAQ10" s="1340"/>
      <c r="NAR10" s="1340"/>
      <c r="NAS10" s="1340"/>
      <c r="NAT10" s="1340"/>
      <c r="NAU10" s="1340"/>
      <c r="NAV10" s="1340"/>
      <c r="NAW10" s="1340"/>
      <c r="NAX10" s="1340"/>
      <c r="NAY10" s="1340"/>
      <c r="NAZ10" s="1340"/>
      <c r="NBA10" s="1340"/>
      <c r="NBB10" s="1340"/>
      <c r="NBC10" s="1340"/>
      <c r="NBD10" s="1340"/>
      <c r="NBE10" s="1340"/>
      <c r="NBF10" s="1340"/>
      <c r="NBG10" s="1340"/>
      <c r="NBH10" s="1340"/>
      <c r="NBI10" s="1340"/>
      <c r="NBJ10" s="1340"/>
      <c r="NBK10" s="1340"/>
      <c r="NBL10" s="1340"/>
      <c r="NBM10" s="1340"/>
      <c r="NBN10" s="1340"/>
      <c r="NBO10" s="1340"/>
      <c r="NBP10" s="1340"/>
      <c r="NBQ10" s="1340"/>
      <c r="NBR10" s="1340"/>
      <c r="NBS10" s="1340"/>
      <c r="NBT10" s="1340"/>
      <c r="NBU10" s="1340"/>
      <c r="NBV10" s="1340"/>
      <c r="NBW10" s="1340"/>
      <c r="NBX10" s="1340"/>
      <c r="NBY10" s="1340"/>
      <c r="NBZ10" s="1340"/>
      <c r="NCA10" s="1340"/>
      <c r="NCB10" s="1340"/>
      <c r="NCC10" s="1340"/>
      <c r="NCD10" s="1340"/>
      <c r="NCE10" s="1340"/>
      <c r="NCF10" s="1340"/>
      <c r="NCG10" s="1340"/>
      <c r="NCH10" s="1340"/>
      <c r="NCI10" s="1340"/>
      <c r="NCJ10" s="1340"/>
      <c r="NCK10" s="1340"/>
      <c r="NCL10" s="1340"/>
      <c r="NCM10" s="1340"/>
      <c r="NCN10" s="1340"/>
      <c r="NCO10" s="1340"/>
      <c r="NCP10" s="1340"/>
      <c r="NCQ10" s="1340"/>
      <c r="NCR10" s="1340"/>
      <c r="NCS10" s="1340"/>
      <c r="NCT10" s="1340"/>
      <c r="NCU10" s="1340"/>
      <c r="NCV10" s="1340"/>
      <c r="NCW10" s="1340"/>
      <c r="NCX10" s="1340"/>
      <c r="NCY10" s="1340"/>
      <c r="NCZ10" s="1340"/>
      <c r="NDA10" s="1340"/>
      <c r="NDB10" s="1340"/>
      <c r="NDC10" s="1340"/>
      <c r="NDD10" s="1340"/>
      <c r="NDE10" s="1340"/>
      <c r="NDF10" s="1340"/>
      <c r="NDG10" s="1340"/>
      <c r="NDH10" s="1340"/>
      <c r="NDI10" s="1340"/>
      <c r="NDJ10" s="1340"/>
      <c r="NDK10" s="1340"/>
      <c r="NDL10" s="1340"/>
      <c r="NDM10" s="1340"/>
      <c r="NDN10" s="1340"/>
      <c r="NDO10" s="1340"/>
      <c r="NDP10" s="1340"/>
      <c r="NDQ10" s="1340"/>
      <c r="NDR10" s="1340"/>
      <c r="NDS10" s="1340"/>
      <c r="NDT10" s="1340"/>
      <c r="NDU10" s="1340"/>
      <c r="NDV10" s="1340"/>
      <c r="NDW10" s="1340"/>
      <c r="NDX10" s="1340"/>
      <c r="NDY10" s="1340"/>
      <c r="NDZ10" s="1340"/>
      <c r="NEA10" s="1340"/>
      <c r="NEB10" s="1340"/>
      <c r="NEC10" s="1340"/>
      <c r="NED10" s="1340"/>
      <c r="NEE10" s="1340"/>
      <c r="NEF10" s="1340"/>
      <c r="NEG10" s="1340"/>
      <c r="NEH10" s="1340"/>
      <c r="NEI10" s="1340"/>
      <c r="NEJ10" s="1340"/>
      <c r="NEK10" s="1340"/>
      <c r="NEL10" s="1340"/>
      <c r="NEM10" s="1340"/>
      <c r="NEN10" s="1340"/>
      <c r="NEO10" s="1340"/>
      <c r="NEP10" s="1340"/>
      <c r="NEQ10" s="1340"/>
      <c r="NER10" s="1340"/>
      <c r="NES10" s="1340"/>
      <c r="NET10" s="1340"/>
      <c r="NEU10" s="1340"/>
      <c r="NEV10" s="1340"/>
      <c r="NEW10" s="1340"/>
      <c r="NEX10" s="1340"/>
      <c r="NEY10" s="1340"/>
      <c r="NEZ10" s="1340"/>
      <c r="NFA10" s="1340"/>
      <c r="NFB10" s="1340"/>
      <c r="NFC10" s="1340"/>
      <c r="NFD10" s="1340"/>
      <c r="NFE10" s="1340"/>
      <c r="NFF10" s="1340"/>
      <c r="NFG10" s="1340"/>
      <c r="NFH10" s="1340"/>
      <c r="NFI10" s="1340"/>
      <c r="NFJ10" s="1340"/>
      <c r="NFK10" s="1340"/>
      <c r="NFL10" s="1340"/>
      <c r="NFM10" s="1340"/>
      <c r="NFN10" s="1340"/>
      <c r="NFO10" s="1340"/>
      <c r="NFP10" s="1340"/>
      <c r="NFQ10" s="1340"/>
      <c r="NFR10" s="1340"/>
      <c r="NFS10" s="1340"/>
      <c r="NFT10" s="1340"/>
      <c r="NFU10" s="1340"/>
      <c r="NFV10" s="1340"/>
      <c r="NFW10" s="1340"/>
      <c r="NFX10" s="1340"/>
      <c r="NFY10" s="1340"/>
      <c r="NFZ10" s="1340"/>
      <c r="NGA10" s="1340"/>
      <c r="NGB10" s="1340"/>
      <c r="NGC10" s="1340"/>
      <c r="NGD10" s="1340"/>
      <c r="NGE10" s="1340"/>
      <c r="NGF10" s="1340"/>
      <c r="NGG10" s="1340"/>
      <c r="NGH10" s="1340"/>
      <c r="NGI10" s="1340"/>
      <c r="NGJ10" s="1340"/>
      <c r="NGK10" s="1340"/>
      <c r="NGL10" s="1340"/>
      <c r="NGM10" s="1340"/>
      <c r="NGN10" s="1340"/>
      <c r="NGO10" s="1340"/>
      <c r="NGP10" s="1340"/>
      <c r="NGQ10" s="1340"/>
      <c r="NGR10" s="1340"/>
      <c r="NGS10" s="1340"/>
      <c r="NGT10" s="1340"/>
      <c r="NGU10" s="1340"/>
      <c r="NGV10" s="1340"/>
      <c r="NGW10" s="1340"/>
      <c r="NGX10" s="1340"/>
      <c r="NGY10" s="1340"/>
      <c r="NGZ10" s="1340"/>
      <c r="NHA10" s="1340"/>
      <c r="NHB10" s="1340"/>
      <c r="NHC10" s="1340"/>
      <c r="NHD10" s="1340"/>
      <c r="NHE10" s="1340"/>
      <c r="NHF10" s="1340"/>
      <c r="NHG10" s="1340"/>
      <c r="NHH10" s="1340"/>
      <c r="NHI10" s="1340"/>
      <c r="NHJ10" s="1340"/>
      <c r="NHK10" s="1340"/>
      <c r="NHL10" s="1340"/>
      <c r="NHM10" s="1340"/>
      <c r="NHN10" s="1340"/>
      <c r="NHO10" s="1340"/>
      <c r="NHP10" s="1340"/>
      <c r="NHQ10" s="1340"/>
      <c r="NHR10" s="1340"/>
      <c r="NHS10" s="1340"/>
      <c r="NHT10" s="1340"/>
      <c r="NHU10" s="1340"/>
      <c r="NHV10" s="1340"/>
      <c r="NHW10" s="1340"/>
      <c r="NHX10" s="1340"/>
      <c r="NHY10" s="1340"/>
      <c r="NHZ10" s="1340"/>
      <c r="NIA10" s="1340"/>
      <c r="NIB10" s="1340"/>
      <c r="NIC10" s="1340"/>
      <c r="NID10" s="1340"/>
      <c r="NIE10" s="1340"/>
      <c r="NIF10" s="1340"/>
      <c r="NIG10" s="1340"/>
      <c r="NIH10" s="1340"/>
      <c r="NII10" s="1340"/>
      <c r="NIJ10" s="1340"/>
      <c r="NIK10" s="1340"/>
      <c r="NIL10" s="1340"/>
      <c r="NIM10" s="1340"/>
      <c r="NIN10" s="1340"/>
      <c r="NIO10" s="1340"/>
      <c r="NIP10" s="1340"/>
      <c r="NIQ10" s="1340"/>
      <c r="NIR10" s="1340"/>
      <c r="NIS10" s="1340"/>
      <c r="NIT10" s="1340"/>
      <c r="NIU10" s="1340"/>
      <c r="NIV10" s="1340"/>
      <c r="NIW10" s="1340"/>
      <c r="NIX10" s="1340"/>
      <c r="NIY10" s="1340"/>
      <c r="NIZ10" s="1340"/>
      <c r="NJA10" s="1340"/>
      <c r="NJB10" s="1340"/>
      <c r="NJC10" s="1340"/>
      <c r="NJD10" s="1340"/>
      <c r="NJE10" s="1340"/>
      <c r="NJF10" s="1340"/>
      <c r="NJG10" s="1340"/>
      <c r="NJH10" s="1340"/>
      <c r="NJI10" s="1340"/>
      <c r="NJJ10" s="1340"/>
      <c r="NJK10" s="1340"/>
      <c r="NJL10" s="1340"/>
      <c r="NJM10" s="1340"/>
      <c r="NJN10" s="1340"/>
      <c r="NJO10" s="1340"/>
      <c r="NJP10" s="1340"/>
      <c r="NJQ10" s="1340"/>
      <c r="NJR10" s="1340"/>
      <c r="NJS10" s="1340"/>
      <c r="NJT10" s="1340"/>
      <c r="NJU10" s="1340"/>
      <c r="NJV10" s="1340"/>
      <c r="NJW10" s="1340"/>
      <c r="NJX10" s="1340"/>
      <c r="NJY10" s="1340"/>
      <c r="NJZ10" s="1340"/>
      <c r="NKA10" s="1340"/>
      <c r="NKB10" s="1340"/>
      <c r="NKC10" s="1340"/>
      <c r="NKD10" s="1340"/>
      <c r="NKE10" s="1340"/>
      <c r="NKF10" s="1340"/>
      <c r="NKG10" s="1340"/>
      <c r="NKH10" s="1340"/>
      <c r="NKI10" s="1340"/>
      <c r="NKJ10" s="1340"/>
      <c r="NKK10" s="1340"/>
      <c r="NKL10" s="1340"/>
      <c r="NKM10" s="1340"/>
      <c r="NKN10" s="1340"/>
      <c r="NKO10" s="1340"/>
      <c r="NKP10" s="1340"/>
      <c r="NKQ10" s="1340"/>
      <c r="NKR10" s="1340"/>
      <c r="NKS10" s="1340"/>
      <c r="NKT10" s="1340"/>
      <c r="NKU10" s="1340"/>
      <c r="NKV10" s="1340"/>
      <c r="NKW10" s="1340"/>
      <c r="NKX10" s="1340"/>
      <c r="NKY10" s="1340"/>
      <c r="NKZ10" s="1340"/>
      <c r="NLA10" s="1340"/>
      <c r="NLB10" s="1340"/>
      <c r="NLC10" s="1340"/>
      <c r="NLD10" s="1340"/>
      <c r="NLE10" s="1340"/>
      <c r="NLF10" s="1340"/>
      <c r="NLG10" s="1340"/>
      <c r="NLH10" s="1340"/>
      <c r="NLI10" s="1340"/>
      <c r="NLJ10" s="1340"/>
      <c r="NLK10" s="1340"/>
      <c r="NLL10" s="1340"/>
      <c r="NLM10" s="1340"/>
      <c r="NLN10" s="1340"/>
      <c r="NLO10" s="1340"/>
      <c r="NLP10" s="1340"/>
      <c r="NLQ10" s="1340"/>
      <c r="NLR10" s="1340"/>
      <c r="NLS10" s="1340"/>
      <c r="NLT10" s="1340"/>
      <c r="NLU10" s="1340"/>
      <c r="NLV10" s="1340"/>
      <c r="NLW10" s="1340"/>
      <c r="NLX10" s="1340"/>
      <c r="NLY10" s="1340"/>
      <c r="NLZ10" s="1340"/>
      <c r="NMA10" s="1340"/>
      <c r="NMB10" s="1340"/>
      <c r="NMC10" s="1340"/>
      <c r="NMD10" s="1340"/>
      <c r="NME10" s="1340"/>
      <c r="NMF10" s="1340"/>
      <c r="NMG10" s="1340"/>
      <c r="NMH10" s="1340"/>
      <c r="NMI10" s="1340"/>
      <c r="NMJ10" s="1340"/>
      <c r="NMK10" s="1340"/>
      <c r="NML10" s="1340"/>
      <c r="NMM10" s="1340"/>
      <c r="NMN10" s="1340"/>
      <c r="NMO10" s="1340"/>
      <c r="NMP10" s="1340"/>
      <c r="NMQ10" s="1340"/>
      <c r="NMR10" s="1340"/>
      <c r="NMS10" s="1340"/>
      <c r="NMT10" s="1340"/>
      <c r="NMU10" s="1340"/>
      <c r="NMV10" s="1340"/>
      <c r="NMW10" s="1340"/>
      <c r="NMX10" s="1340"/>
      <c r="NMY10" s="1340"/>
      <c r="NMZ10" s="1340"/>
      <c r="NNA10" s="1340"/>
      <c r="NNB10" s="1340"/>
      <c r="NNC10" s="1340"/>
      <c r="NND10" s="1340"/>
      <c r="NNE10" s="1340"/>
      <c r="NNF10" s="1340"/>
      <c r="NNG10" s="1340"/>
      <c r="NNH10" s="1340"/>
      <c r="NNI10" s="1340"/>
      <c r="NNJ10" s="1340"/>
      <c r="NNK10" s="1340"/>
      <c r="NNL10" s="1340"/>
      <c r="NNM10" s="1340"/>
      <c r="NNN10" s="1340"/>
      <c r="NNO10" s="1340"/>
      <c r="NNP10" s="1340"/>
      <c r="NNQ10" s="1340"/>
      <c r="NNR10" s="1340"/>
      <c r="NNS10" s="1340"/>
      <c r="NNT10" s="1340"/>
      <c r="NNU10" s="1340"/>
      <c r="NNV10" s="1340"/>
      <c r="NNW10" s="1340"/>
      <c r="NNX10" s="1340"/>
      <c r="NNY10" s="1340"/>
      <c r="NNZ10" s="1340"/>
      <c r="NOA10" s="1340"/>
      <c r="NOB10" s="1340"/>
      <c r="NOC10" s="1340"/>
      <c r="NOD10" s="1340"/>
      <c r="NOE10" s="1340"/>
      <c r="NOF10" s="1340"/>
      <c r="NOG10" s="1340"/>
      <c r="NOH10" s="1340"/>
      <c r="NOI10" s="1340"/>
      <c r="NOJ10" s="1340"/>
      <c r="NOK10" s="1340"/>
      <c r="NOL10" s="1340"/>
      <c r="NOM10" s="1340"/>
      <c r="NON10" s="1340"/>
      <c r="NOO10" s="1340"/>
      <c r="NOP10" s="1340"/>
      <c r="NOQ10" s="1340"/>
      <c r="NOR10" s="1340"/>
      <c r="NOS10" s="1340"/>
      <c r="NOT10" s="1340"/>
      <c r="NOU10" s="1340"/>
      <c r="NOV10" s="1340"/>
      <c r="NOW10" s="1340"/>
      <c r="NOX10" s="1340"/>
      <c r="NOY10" s="1340"/>
      <c r="NOZ10" s="1340"/>
      <c r="NPA10" s="1340"/>
      <c r="NPB10" s="1340"/>
      <c r="NPC10" s="1340"/>
      <c r="NPD10" s="1340"/>
      <c r="NPE10" s="1340"/>
      <c r="NPF10" s="1340"/>
      <c r="NPG10" s="1340"/>
      <c r="NPH10" s="1340"/>
      <c r="NPI10" s="1340"/>
      <c r="NPJ10" s="1340"/>
      <c r="NPK10" s="1340"/>
      <c r="NPL10" s="1340"/>
      <c r="NPM10" s="1340"/>
      <c r="NPN10" s="1340"/>
      <c r="NPO10" s="1340"/>
      <c r="NPP10" s="1340"/>
      <c r="NPQ10" s="1340"/>
      <c r="NPR10" s="1340"/>
      <c r="NPS10" s="1340"/>
      <c r="NPT10" s="1340"/>
      <c r="NPU10" s="1340"/>
      <c r="NPV10" s="1340"/>
      <c r="NPW10" s="1340"/>
      <c r="NPX10" s="1340"/>
      <c r="NPY10" s="1340"/>
      <c r="NPZ10" s="1340"/>
      <c r="NQA10" s="1340"/>
      <c r="NQB10" s="1340"/>
      <c r="NQC10" s="1340"/>
      <c r="NQD10" s="1340"/>
      <c r="NQE10" s="1340"/>
      <c r="NQF10" s="1340"/>
      <c r="NQG10" s="1340"/>
      <c r="NQH10" s="1340"/>
      <c r="NQI10" s="1340"/>
      <c r="NQJ10" s="1340"/>
      <c r="NQK10" s="1340"/>
      <c r="NQL10" s="1340"/>
      <c r="NQM10" s="1340"/>
      <c r="NQN10" s="1340"/>
      <c r="NQO10" s="1340"/>
      <c r="NQP10" s="1340"/>
      <c r="NQQ10" s="1340"/>
      <c r="NQR10" s="1340"/>
      <c r="NQS10" s="1340"/>
      <c r="NQT10" s="1340"/>
      <c r="NQU10" s="1340"/>
      <c r="NQV10" s="1340"/>
      <c r="NQW10" s="1340"/>
      <c r="NQX10" s="1340"/>
      <c r="NQY10" s="1340"/>
      <c r="NQZ10" s="1340"/>
      <c r="NRA10" s="1340"/>
      <c r="NRB10" s="1340"/>
      <c r="NRC10" s="1340"/>
      <c r="NRD10" s="1340"/>
      <c r="NRE10" s="1340"/>
      <c r="NRF10" s="1340"/>
      <c r="NRG10" s="1340"/>
      <c r="NRH10" s="1340"/>
      <c r="NRI10" s="1340"/>
      <c r="NRJ10" s="1340"/>
      <c r="NRK10" s="1340"/>
      <c r="NRL10" s="1340"/>
      <c r="NRM10" s="1340"/>
      <c r="NRN10" s="1340"/>
      <c r="NRO10" s="1340"/>
      <c r="NRP10" s="1340"/>
      <c r="NRQ10" s="1340"/>
      <c r="NRR10" s="1340"/>
      <c r="NRS10" s="1340"/>
      <c r="NRT10" s="1340"/>
      <c r="NRU10" s="1340"/>
      <c r="NRV10" s="1340"/>
      <c r="NRW10" s="1340"/>
      <c r="NRX10" s="1340"/>
      <c r="NRY10" s="1340"/>
      <c r="NRZ10" s="1340"/>
      <c r="NSA10" s="1340"/>
      <c r="NSB10" s="1340"/>
      <c r="NSC10" s="1340"/>
      <c r="NSD10" s="1340"/>
      <c r="NSE10" s="1340"/>
      <c r="NSF10" s="1340"/>
      <c r="NSG10" s="1340"/>
      <c r="NSH10" s="1340"/>
      <c r="NSI10" s="1340"/>
      <c r="NSJ10" s="1340"/>
      <c r="NSK10" s="1340"/>
      <c r="NSL10" s="1340"/>
      <c r="NSM10" s="1340"/>
      <c r="NSN10" s="1340"/>
      <c r="NSO10" s="1340"/>
      <c r="NSP10" s="1340"/>
      <c r="NSQ10" s="1340"/>
      <c r="NSR10" s="1340"/>
      <c r="NSS10" s="1340"/>
      <c r="NST10" s="1340"/>
      <c r="NSU10" s="1340"/>
      <c r="NSV10" s="1340"/>
      <c r="NSW10" s="1340"/>
      <c r="NSX10" s="1340"/>
      <c r="NSY10" s="1340"/>
      <c r="NSZ10" s="1340"/>
      <c r="NTA10" s="1340"/>
      <c r="NTB10" s="1340"/>
      <c r="NTC10" s="1340"/>
      <c r="NTD10" s="1340"/>
      <c r="NTE10" s="1340"/>
      <c r="NTF10" s="1340"/>
      <c r="NTG10" s="1340"/>
      <c r="NTH10" s="1340"/>
      <c r="NTI10" s="1340"/>
      <c r="NTJ10" s="1340"/>
      <c r="NTK10" s="1340"/>
      <c r="NTL10" s="1340"/>
      <c r="NTM10" s="1340"/>
      <c r="NTN10" s="1340"/>
      <c r="NTO10" s="1340"/>
      <c r="NTP10" s="1340"/>
      <c r="NTQ10" s="1340"/>
      <c r="NTR10" s="1340"/>
      <c r="NTS10" s="1340"/>
      <c r="NTT10" s="1340"/>
      <c r="NTU10" s="1340"/>
      <c r="NTV10" s="1340"/>
      <c r="NTW10" s="1340"/>
      <c r="NTX10" s="1340"/>
      <c r="NTY10" s="1340"/>
      <c r="NTZ10" s="1340"/>
      <c r="NUA10" s="1340"/>
      <c r="NUB10" s="1340"/>
      <c r="NUC10" s="1340"/>
      <c r="NUD10" s="1340"/>
      <c r="NUE10" s="1340"/>
      <c r="NUF10" s="1340"/>
      <c r="NUG10" s="1340"/>
      <c r="NUH10" s="1340"/>
      <c r="NUI10" s="1340"/>
      <c r="NUJ10" s="1340"/>
      <c r="NUK10" s="1340"/>
      <c r="NUL10" s="1340"/>
      <c r="NUM10" s="1340"/>
      <c r="NUN10" s="1340"/>
      <c r="NUO10" s="1340"/>
      <c r="NUP10" s="1340"/>
      <c r="NUQ10" s="1340"/>
      <c r="NUR10" s="1340"/>
      <c r="NUS10" s="1340"/>
      <c r="NUT10" s="1340"/>
      <c r="NUU10" s="1340"/>
      <c r="NUV10" s="1340"/>
      <c r="NUW10" s="1340"/>
      <c r="NUX10" s="1340"/>
      <c r="NUY10" s="1340"/>
      <c r="NUZ10" s="1340"/>
      <c r="NVA10" s="1340"/>
      <c r="NVB10" s="1340"/>
      <c r="NVC10" s="1340"/>
      <c r="NVD10" s="1340"/>
      <c r="NVE10" s="1340"/>
      <c r="NVF10" s="1340"/>
      <c r="NVG10" s="1340"/>
      <c r="NVH10" s="1340"/>
      <c r="NVI10" s="1340"/>
      <c r="NVJ10" s="1340"/>
      <c r="NVK10" s="1340"/>
      <c r="NVL10" s="1340"/>
      <c r="NVM10" s="1340"/>
      <c r="NVN10" s="1340"/>
      <c r="NVO10" s="1340"/>
      <c r="NVP10" s="1340"/>
      <c r="NVQ10" s="1340"/>
      <c r="NVR10" s="1340"/>
      <c r="NVS10" s="1340"/>
      <c r="NVT10" s="1340"/>
      <c r="NVU10" s="1340"/>
      <c r="NVV10" s="1340"/>
      <c r="NVW10" s="1340"/>
      <c r="NVX10" s="1340"/>
      <c r="NVY10" s="1340"/>
      <c r="NVZ10" s="1340"/>
      <c r="NWA10" s="1340"/>
      <c r="NWB10" s="1340"/>
      <c r="NWC10" s="1340"/>
      <c r="NWD10" s="1340"/>
      <c r="NWE10" s="1340"/>
      <c r="NWF10" s="1340"/>
      <c r="NWG10" s="1340"/>
      <c r="NWH10" s="1340"/>
      <c r="NWI10" s="1340"/>
      <c r="NWJ10" s="1340"/>
      <c r="NWK10" s="1340"/>
      <c r="NWL10" s="1340"/>
      <c r="NWM10" s="1340"/>
      <c r="NWN10" s="1340"/>
      <c r="NWO10" s="1340"/>
      <c r="NWP10" s="1340"/>
      <c r="NWQ10" s="1340"/>
      <c r="NWR10" s="1340"/>
      <c r="NWS10" s="1340"/>
      <c r="NWT10" s="1340"/>
      <c r="NWU10" s="1340"/>
      <c r="NWV10" s="1340"/>
      <c r="NWW10" s="1340"/>
      <c r="NWX10" s="1340"/>
      <c r="NWY10" s="1340"/>
      <c r="NWZ10" s="1340"/>
      <c r="NXA10" s="1340"/>
      <c r="NXB10" s="1340"/>
      <c r="NXC10" s="1340"/>
      <c r="NXD10" s="1340"/>
      <c r="NXE10" s="1340"/>
      <c r="NXF10" s="1340"/>
      <c r="NXG10" s="1340"/>
      <c r="NXH10" s="1340"/>
      <c r="NXI10" s="1340"/>
      <c r="NXJ10" s="1340"/>
      <c r="NXK10" s="1340"/>
      <c r="NXL10" s="1340"/>
      <c r="NXM10" s="1340"/>
      <c r="NXN10" s="1340"/>
      <c r="NXO10" s="1340"/>
      <c r="NXP10" s="1340"/>
      <c r="NXQ10" s="1340"/>
      <c r="NXR10" s="1340"/>
      <c r="NXS10" s="1340"/>
      <c r="NXT10" s="1340"/>
      <c r="NXU10" s="1340"/>
      <c r="NXV10" s="1340"/>
      <c r="NXW10" s="1340"/>
      <c r="NXX10" s="1340"/>
      <c r="NXY10" s="1340"/>
      <c r="NXZ10" s="1340"/>
      <c r="NYA10" s="1340"/>
      <c r="NYB10" s="1340"/>
      <c r="NYC10" s="1340"/>
      <c r="NYD10" s="1340"/>
      <c r="NYE10" s="1340"/>
      <c r="NYF10" s="1340"/>
      <c r="NYG10" s="1340"/>
      <c r="NYH10" s="1340"/>
      <c r="NYI10" s="1340"/>
      <c r="NYJ10" s="1340"/>
      <c r="NYK10" s="1340"/>
      <c r="NYL10" s="1340"/>
      <c r="NYM10" s="1340"/>
      <c r="NYN10" s="1340"/>
      <c r="NYO10" s="1340"/>
      <c r="NYP10" s="1340"/>
      <c r="NYQ10" s="1340"/>
      <c r="NYR10" s="1340"/>
      <c r="NYS10" s="1340"/>
      <c r="NYT10" s="1340"/>
      <c r="NYU10" s="1340"/>
      <c r="NYV10" s="1340"/>
      <c r="NYW10" s="1340"/>
      <c r="NYX10" s="1340"/>
      <c r="NYY10" s="1340"/>
      <c r="NYZ10" s="1340"/>
      <c r="NZA10" s="1340"/>
      <c r="NZB10" s="1340"/>
      <c r="NZC10" s="1340"/>
      <c r="NZD10" s="1340"/>
      <c r="NZE10" s="1340"/>
      <c r="NZF10" s="1340"/>
      <c r="NZG10" s="1340"/>
      <c r="NZH10" s="1340"/>
      <c r="NZI10" s="1340"/>
      <c r="NZJ10" s="1340"/>
      <c r="NZK10" s="1340"/>
      <c r="NZL10" s="1340"/>
      <c r="NZM10" s="1340"/>
      <c r="NZN10" s="1340"/>
      <c r="NZO10" s="1340"/>
      <c r="NZP10" s="1340"/>
      <c r="NZQ10" s="1340"/>
      <c r="NZR10" s="1340"/>
      <c r="NZS10" s="1340"/>
      <c r="NZT10" s="1340"/>
      <c r="NZU10" s="1340"/>
      <c r="NZV10" s="1340"/>
      <c r="NZW10" s="1340"/>
      <c r="NZX10" s="1340"/>
      <c r="NZY10" s="1340"/>
      <c r="NZZ10" s="1340"/>
      <c r="OAA10" s="1340"/>
      <c r="OAB10" s="1340"/>
      <c r="OAC10" s="1340"/>
      <c r="OAD10" s="1340"/>
      <c r="OAE10" s="1340"/>
      <c r="OAF10" s="1340"/>
      <c r="OAG10" s="1340"/>
      <c r="OAH10" s="1340"/>
      <c r="OAI10" s="1340"/>
      <c r="OAJ10" s="1340"/>
      <c r="OAK10" s="1340"/>
      <c r="OAL10" s="1340"/>
      <c r="OAM10" s="1340"/>
      <c r="OAN10" s="1340"/>
      <c r="OAO10" s="1340"/>
      <c r="OAP10" s="1340"/>
      <c r="OAQ10" s="1340"/>
      <c r="OAR10" s="1340"/>
      <c r="OAS10" s="1340"/>
      <c r="OAT10" s="1340"/>
      <c r="OAU10" s="1340"/>
      <c r="OAV10" s="1340"/>
      <c r="OAW10" s="1340"/>
      <c r="OAX10" s="1340"/>
      <c r="OAY10" s="1340"/>
      <c r="OAZ10" s="1340"/>
      <c r="OBA10" s="1340"/>
      <c r="OBB10" s="1340"/>
      <c r="OBC10" s="1340"/>
      <c r="OBD10" s="1340"/>
      <c r="OBE10" s="1340"/>
      <c r="OBF10" s="1340"/>
      <c r="OBG10" s="1340"/>
      <c r="OBH10" s="1340"/>
      <c r="OBI10" s="1340"/>
      <c r="OBJ10" s="1340"/>
      <c r="OBK10" s="1340"/>
      <c r="OBL10" s="1340"/>
      <c r="OBM10" s="1340"/>
      <c r="OBN10" s="1340"/>
      <c r="OBO10" s="1340"/>
      <c r="OBP10" s="1340"/>
      <c r="OBQ10" s="1340"/>
      <c r="OBR10" s="1340"/>
      <c r="OBS10" s="1340"/>
      <c r="OBT10" s="1340"/>
      <c r="OBU10" s="1340"/>
      <c r="OBV10" s="1340"/>
      <c r="OBW10" s="1340"/>
      <c r="OBX10" s="1340"/>
      <c r="OBY10" s="1340"/>
      <c r="OBZ10" s="1340"/>
      <c r="OCA10" s="1340"/>
      <c r="OCB10" s="1340"/>
      <c r="OCC10" s="1340"/>
      <c r="OCD10" s="1340"/>
      <c r="OCE10" s="1340"/>
      <c r="OCF10" s="1340"/>
      <c r="OCG10" s="1340"/>
      <c r="OCH10" s="1340"/>
      <c r="OCI10" s="1340"/>
      <c r="OCJ10" s="1340"/>
      <c r="OCK10" s="1340"/>
      <c r="OCL10" s="1340"/>
      <c r="OCM10" s="1340"/>
      <c r="OCN10" s="1340"/>
      <c r="OCO10" s="1340"/>
      <c r="OCP10" s="1340"/>
      <c r="OCQ10" s="1340"/>
      <c r="OCR10" s="1340"/>
      <c r="OCS10" s="1340"/>
      <c r="OCT10" s="1340"/>
      <c r="OCU10" s="1340"/>
      <c r="OCV10" s="1340"/>
      <c r="OCW10" s="1340"/>
      <c r="OCX10" s="1340"/>
      <c r="OCY10" s="1340"/>
      <c r="OCZ10" s="1340"/>
      <c r="ODA10" s="1340"/>
      <c r="ODB10" s="1340"/>
      <c r="ODC10" s="1340"/>
      <c r="ODD10" s="1340"/>
      <c r="ODE10" s="1340"/>
      <c r="ODF10" s="1340"/>
      <c r="ODG10" s="1340"/>
      <c r="ODH10" s="1340"/>
      <c r="ODI10" s="1340"/>
      <c r="ODJ10" s="1340"/>
      <c r="ODK10" s="1340"/>
      <c r="ODL10" s="1340"/>
      <c r="ODM10" s="1340"/>
      <c r="ODN10" s="1340"/>
      <c r="ODO10" s="1340"/>
      <c r="ODP10" s="1340"/>
      <c r="ODQ10" s="1340"/>
      <c r="ODR10" s="1340"/>
      <c r="ODS10" s="1340"/>
      <c r="ODT10" s="1340"/>
      <c r="ODU10" s="1340"/>
      <c r="ODV10" s="1340"/>
      <c r="ODW10" s="1340"/>
      <c r="ODX10" s="1340"/>
      <c r="ODY10" s="1340"/>
      <c r="ODZ10" s="1340"/>
      <c r="OEA10" s="1340"/>
      <c r="OEB10" s="1340"/>
      <c r="OEC10" s="1340"/>
      <c r="OED10" s="1340"/>
      <c r="OEE10" s="1340"/>
      <c r="OEF10" s="1340"/>
      <c r="OEG10" s="1340"/>
      <c r="OEH10" s="1340"/>
      <c r="OEI10" s="1340"/>
      <c r="OEJ10" s="1340"/>
      <c r="OEK10" s="1340"/>
      <c r="OEL10" s="1340"/>
      <c r="OEM10" s="1340"/>
      <c r="OEN10" s="1340"/>
      <c r="OEO10" s="1340"/>
      <c r="OEP10" s="1340"/>
      <c r="OEQ10" s="1340"/>
      <c r="OER10" s="1340"/>
      <c r="OES10" s="1340"/>
      <c r="OET10" s="1340"/>
      <c r="OEU10" s="1340"/>
      <c r="OEV10" s="1340"/>
      <c r="OEW10" s="1340"/>
      <c r="OEX10" s="1340"/>
      <c r="OEY10" s="1340"/>
      <c r="OEZ10" s="1340"/>
      <c r="OFA10" s="1340"/>
      <c r="OFB10" s="1340"/>
      <c r="OFC10" s="1340"/>
      <c r="OFD10" s="1340"/>
      <c r="OFE10" s="1340"/>
      <c r="OFF10" s="1340"/>
      <c r="OFG10" s="1340"/>
      <c r="OFH10" s="1340"/>
      <c r="OFI10" s="1340"/>
      <c r="OFJ10" s="1340"/>
      <c r="OFK10" s="1340"/>
      <c r="OFL10" s="1340"/>
      <c r="OFM10" s="1340"/>
      <c r="OFN10" s="1340"/>
      <c r="OFO10" s="1340"/>
      <c r="OFP10" s="1340"/>
      <c r="OFQ10" s="1340"/>
      <c r="OFR10" s="1340"/>
      <c r="OFS10" s="1340"/>
      <c r="OFT10" s="1340"/>
      <c r="OFU10" s="1340"/>
      <c r="OFV10" s="1340"/>
      <c r="OFW10" s="1340"/>
      <c r="OFX10" s="1340"/>
      <c r="OFY10" s="1340"/>
      <c r="OFZ10" s="1340"/>
      <c r="OGA10" s="1340"/>
      <c r="OGB10" s="1340"/>
      <c r="OGC10" s="1340"/>
      <c r="OGD10" s="1340"/>
      <c r="OGE10" s="1340"/>
      <c r="OGF10" s="1340"/>
      <c r="OGG10" s="1340"/>
      <c r="OGH10" s="1340"/>
      <c r="OGI10" s="1340"/>
      <c r="OGJ10" s="1340"/>
      <c r="OGK10" s="1340"/>
      <c r="OGL10" s="1340"/>
      <c r="OGM10" s="1340"/>
      <c r="OGN10" s="1340"/>
      <c r="OGO10" s="1340"/>
      <c r="OGP10" s="1340"/>
      <c r="OGQ10" s="1340"/>
      <c r="OGR10" s="1340"/>
      <c r="OGS10" s="1340"/>
      <c r="OGT10" s="1340"/>
      <c r="OGU10" s="1340"/>
      <c r="OGV10" s="1340"/>
      <c r="OGW10" s="1340"/>
      <c r="OGX10" s="1340"/>
      <c r="OGY10" s="1340"/>
      <c r="OGZ10" s="1340"/>
      <c r="OHA10" s="1340"/>
      <c r="OHB10" s="1340"/>
      <c r="OHC10" s="1340"/>
      <c r="OHD10" s="1340"/>
      <c r="OHE10" s="1340"/>
      <c r="OHF10" s="1340"/>
      <c r="OHG10" s="1340"/>
      <c r="OHH10" s="1340"/>
      <c r="OHI10" s="1340"/>
      <c r="OHJ10" s="1340"/>
      <c r="OHK10" s="1340"/>
      <c r="OHL10" s="1340"/>
      <c r="OHM10" s="1340"/>
      <c r="OHN10" s="1340"/>
      <c r="OHO10" s="1340"/>
      <c r="OHP10" s="1340"/>
      <c r="OHQ10" s="1340"/>
      <c r="OHR10" s="1340"/>
      <c r="OHS10" s="1340"/>
      <c r="OHT10" s="1340"/>
      <c r="OHU10" s="1340"/>
      <c r="OHV10" s="1340"/>
      <c r="OHW10" s="1340"/>
      <c r="OHX10" s="1340"/>
      <c r="OHY10" s="1340"/>
      <c r="OHZ10" s="1340"/>
      <c r="OIA10" s="1340"/>
      <c r="OIB10" s="1340"/>
      <c r="OIC10" s="1340"/>
      <c r="OID10" s="1340"/>
      <c r="OIE10" s="1340"/>
      <c r="OIF10" s="1340"/>
      <c r="OIG10" s="1340"/>
      <c r="OIH10" s="1340"/>
      <c r="OII10" s="1340"/>
      <c r="OIJ10" s="1340"/>
      <c r="OIK10" s="1340"/>
      <c r="OIL10" s="1340"/>
      <c r="OIM10" s="1340"/>
      <c r="OIN10" s="1340"/>
      <c r="OIO10" s="1340"/>
      <c r="OIP10" s="1340"/>
      <c r="OIQ10" s="1340"/>
      <c r="OIR10" s="1340"/>
      <c r="OIS10" s="1340"/>
      <c r="OIT10" s="1340"/>
      <c r="OIU10" s="1340"/>
      <c r="OIV10" s="1340"/>
      <c r="OIW10" s="1340"/>
      <c r="OIX10" s="1340"/>
      <c r="OIY10" s="1340"/>
      <c r="OIZ10" s="1340"/>
      <c r="OJA10" s="1340"/>
      <c r="OJB10" s="1340"/>
      <c r="OJC10" s="1340"/>
      <c r="OJD10" s="1340"/>
      <c r="OJE10" s="1340"/>
      <c r="OJF10" s="1340"/>
      <c r="OJG10" s="1340"/>
      <c r="OJH10" s="1340"/>
      <c r="OJI10" s="1340"/>
      <c r="OJJ10" s="1340"/>
      <c r="OJK10" s="1340"/>
      <c r="OJL10" s="1340"/>
      <c r="OJM10" s="1340"/>
      <c r="OJN10" s="1340"/>
      <c r="OJO10" s="1340"/>
      <c r="OJP10" s="1340"/>
      <c r="OJQ10" s="1340"/>
      <c r="OJR10" s="1340"/>
      <c r="OJS10" s="1340"/>
      <c r="OJT10" s="1340"/>
      <c r="OJU10" s="1340"/>
      <c r="OJV10" s="1340"/>
      <c r="OJW10" s="1340"/>
      <c r="OJX10" s="1340"/>
      <c r="OJY10" s="1340"/>
      <c r="OJZ10" s="1340"/>
      <c r="OKA10" s="1340"/>
      <c r="OKB10" s="1340"/>
      <c r="OKC10" s="1340"/>
      <c r="OKD10" s="1340"/>
      <c r="OKE10" s="1340"/>
      <c r="OKF10" s="1340"/>
      <c r="OKG10" s="1340"/>
      <c r="OKH10" s="1340"/>
      <c r="OKI10" s="1340"/>
      <c r="OKJ10" s="1340"/>
      <c r="OKK10" s="1340"/>
      <c r="OKL10" s="1340"/>
      <c r="OKM10" s="1340"/>
      <c r="OKN10" s="1340"/>
      <c r="OKO10" s="1340"/>
      <c r="OKP10" s="1340"/>
      <c r="OKQ10" s="1340"/>
      <c r="OKR10" s="1340"/>
      <c r="OKS10" s="1340"/>
      <c r="OKT10" s="1340"/>
      <c r="OKU10" s="1340"/>
      <c r="OKV10" s="1340"/>
      <c r="OKW10" s="1340"/>
      <c r="OKX10" s="1340"/>
      <c r="OKY10" s="1340"/>
      <c r="OKZ10" s="1340"/>
      <c r="OLA10" s="1340"/>
      <c r="OLB10" s="1340"/>
      <c r="OLC10" s="1340"/>
      <c r="OLD10" s="1340"/>
      <c r="OLE10" s="1340"/>
      <c r="OLF10" s="1340"/>
      <c r="OLG10" s="1340"/>
      <c r="OLH10" s="1340"/>
      <c r="OLI10" s="1340"/>
      <c r="OLJ10" s="1340"/>
      <c r="OLK10" s="1340"/>
      <c r="OLL10" s="1340"/>
      <c r="OLM10" s="1340"/>
      <c r="OLN10" s="1340"/>
      <c r="OLO10" s="1340"/>
      <c r="OLP10" s="1340"/>
      <c r="OLQ10" s="1340"/>
      <c r="OLR10" s="1340"/>
      <c r="OLS10" s="1340"/>
      <c r="OLT10" s="1340"/>
      <c r="OLU10" s="1340"/>
      <c r="OLV10" s="1340"/>
      <c r="OLW10" s="1340"/>
      <c r="OLX10" s="1340"/>
      <c r="OLY10" s="1340"/>
      <c r="OLZ10" s="1340"/>
      <c r="OMA10" s="1340"/>
      <c r="OMB10" s="1340"/>
      <c r="OMC10" s="1340"/>
      <c r="OMD10" s="1340"/>
      <c r="OME10" s="1340"/>
      <c r="OMF10" s="1340"/>
      <c r="OMG10" s="1340"/>
      <c r="OMH10" s="1340"/>
      <c r="OMI10" s="1340"/>
      <c r="OMJ10" s="1340"/>
      <c r="OMK10" s="1340"/>
      <c r="OML10" s="1340"/>
      <c r="OMM10" s="1340"/>
      <c r="OMN10" s="1340"/>
      <c r="OMO10" s="1340"/>
      <c r="OMP10" s="1340"/>
      <c r="OMQ10" s="1340"/>
      <c r="OMR10" s="1340"/>
      <c r="OMS10" s="1340"/>
      <c r="OMT10" s="1340"/>
      <c r="OMU10" s="1340"/>
      <c r="OMV10" s="1340"/>
      <c r="OMW10" s="1340"/>
      <c r="OMX10" s="1340"/>
      <c r="OMY10" s="1340"/>
      <c r="OMZ10" s="1340"/>
      <c r="ONA10" s="1340"/>
      <c r="ONB10" s="1340"/>
      <c r="ONC10" s="1340"/>
      <c r="OND10" s="1340"/>
      <c r="ONE10" s="1340"/>
      <c r="ONF10" s="1340"/>
      <c r="ONG10" s="1340"/>
      <c r="ONH10" s="1340"/>
      <c r="ONI10" s="1340"/>
      <c r="ONJ10" s="1340"/>
      <c r="ONK10" s="1340"/>
      <c r="ONL10" s="1340"/>
      <c r="ONM10" s="1340"/>
      <c r="ONN10" s="1340"/>
      <c r="ONO10" s="1340"/>
      <c r="ONP10" s="1340"/>
      <c r="ONQ10" s="1340"/>
      <c r="ONR10" s="1340"/>
      <c r="ONS10" s="1340"/>
      <c r="ONT10" s="1340"/>
      <c r="ONU10" s="1340"/>
      <c r="ONV10" s="1340"/>
      <c r="ONW10" s="1340"/>
      <c r="ONX10" s="1340"/>
      <c r="ONY10" s="1340"/>
      <c r="ONZ10" s="1340"/>
      <c r="OOA10" s="1340"/>
      <c r="OOB10" s="1340"/>
      <c r="OOC10" s="1340"/>
      <c r="OOD10" s="1340"/>
      <c r="OOE10" s="1340"/>
      <c r="OOF10" s="1340"/>
      <c r="OOG10" s="1340"/>
      <c r="OOH10" s="1340"/>
      <c r="OOI10" s="1340"/>
      <c r="OOJ10" s="1340"/>
      <c r="OOK10" s="1340"/>
      <c r="OOL10" s="1340"/>
      <c r="OOM10" s="1340"/>
      <c r="OON10" s="1340"/>
      <c r="OOO10" s="1340"/>
      <c r="OOP10" s="1340"/>
      <c r="OOQ10" s="1340"/>
      <c r="OOR10" s="1340"/>
      <c r="OOS10" s="1340"/>
      <c r="OOT10" s="1340"/>
      <c r="OOU10" s="1340"/>
      <c r="OOV10" s="1340"/>
      <c r="OOW10" s="1340"/>
      <c r="OOX10" s="1340"/>
      <c r="OOY10" s="1340"/>
      <c r="OOZ10" s="1340"/>
      <c r="OPA10" s="1340"/>
      <c r="OPB10" s="1340"/>
      <c r="OPC10" s="1340"/>
      <c r="OPD10" s="1340"/>
      <c r="OPE10" s="1340"/>
      <c r="OPF10" s="1340"/>
      <c r="OPG10" s="1340"/>
      <c r="OPH10" s="1340"/>
      <c r="OPI10" s="1340"/>
      <c r="OPJ10" s="1340"/>
      <c r="OPK10" s="1340"/>
      <c r="OPL10" s="1340"/>
      <c r="OPM10" s="1340"/>
      <c r="OPN10" s="1340"/>
      <c r="OPO10" s="1340"/>
      <c r="OPP10" s="1340"/>
      <c r="OPQ10" s="1340"/>
      <c r="OPR10" s="1340"/>
      <c r="OPS10" s="1340"/>
      <c r="OPT10" s="1340"/>
      <c r="OPU10" s="1340"/>
      <c r="OPV10" s="1340"/>
      <c r="OPW10" s="1340"/>
      <c r="OPX10" s="1340"/>
      <c r="OPY10" s="1340"/>
      <c r="OPZ10" s="1340"/>
      <c r="OQA10" s="1340"/>
      <c r="OQB10" s="1340"/>
      <c r="OQC10" s="1340"/>
      <c r="OQD10" s="1340"/>
      <c r="OQE10" s="1340"/>
      <c r="OQF10" s="1340"/>
      <c r="OQG10" s="1340"/>
      <c r="OQH10" s="1340"/>
      <c r="OQI10" s="1340"/>
      <c r="OQJ10" s="1340"/>
      <c r="OQK10" s="1340"/>
      <c r="OQL10" s="1340"/>
      <c r="OQM10" s="1340"/>
      <c r="OQN10" s="1340"/>
      <c r="OQO10" s="1340"/>
      <c r="OQP10" s="1340"/>
      <c r="OQQ10" s="1340"/>
      <c r="OQR10" s="1340"/>
      <c r="OQS10" s="1340"/>
      <c r="OQT10" s="1340"/>
      <c r="OQU10" s="1340"/>
      <c r="OQV10" s="1340"/>
      <c r="OQW10" s="1340"/>
      <c r="OQX10" s="1340"/>
      <c r="OQY10" s="1340"/>
      <c r="OQZ10" s="1340"/>
      <c r="ORA10" s="1340"/>
      <c r="ORB10" s="1340"/>
      <c r="ORC10" s="1340"/>
      <c r="ORD10" s="1340"/>
      <c r="ORE10" s="1340"/>
      <c r="ORF10" s="1340"/>
      <c r="ORG10" s="1340"/>
      <c r="ORH10" s="1340"/>
      <c r="ORI10" s="1340"/>
      <c r="ORJ10" s="1340"/>
      <c r="ORK10" s="1340"/>
      <c r="ORL10" s="1340"/>
      <c r="ORM10" s="1340"/>
      <c r="ORN10" s="1340"/>
      <c r="ORO10" s="1340"/>
      <c r="ORP10" s="1340"/>
      <c r="ORQ10" s="1340"/>
      <c r="ORR10" s="1340"/>
      <c r="ORS10" s="1340"/>
      <c r="ORT10" s="1340"/>
      <c r="ORU10" s="1340"/>
      <c r="ORV10" s="1340"/>
      <c r="ORW10" s="1340"/>
      <c r="ORX10" s="1340"/>
      <c r="ORY10" s="1340"/>
      <c r="ORZ10" s="1340"/>
      <c r="OSA10" s="1340"/>
      <c r="OSB10" s="1340"/>
      <c r="OSC10" s="1340"/>
      <c r="OSD10" s="1340"/>
      <c r="OSE10" s="1340"/>
      <c r="OSF10" s="1340"/>
      <c r="OSG10" s="1340"/>
      <c r="OSH10" s="1340"/>
      <c r="OSI10" s="1340"/>
      <c r="OSJ10" s="1340"/>
      <c r="OSK10" s="1340"/>
      <c r="OSL10" s="1340"/>
      <c r="OSM10" s="1340"/>
      <c r="OSN10" s="1340"/>
      <c r="OSO10" s="1340"/>
      <c r="OSP10" s="1340"/>
      <c r="OSQ10" s="1340"/>
      <c r="OSR10" s="1340"/>
      <c r="OSS10" s="1340"/>
      <c r="OST10" s="1340"/>
      <c r="OSU10" s="1340"/>
      <c r="OSV10" s="1340"/>
      <c r="OSW10" s="1340"/>
      <c r="OSX10" s="1340"/>
      <c r="OSY10" s="1340"/>
      <c r="OSZ10" s="1340"/>
      <c r="OTA10" s="1340"/>
      <c r="OTB10" s="1340"/>
      <c r="OTC10" s="1340"/>
      <c r="OTD10" s="1340"/>
      <c r="OTE10" s="1340"/>
      <c r="OTF10" s="1340"/>
      <c r="OTG10" s="1340"/>
      <c r="OTH10" s="1340"/>
      <c r="OTI10" s="1340"/>
      <c r="OTJ10" s="1340"/>
      <c r="OTK10" s="1340"/>
      <c r="OTL10" s="1340"/>
      <c r="OTM10" s="1340"/>
      <c r="OTN10" s="1340"/>
      <c r="OTO10" s="1340"/>
      <c r="OTP10" s="1340"/>
      <c r="OTQ10" s="1340"/>
      <c r="OTR10" s="1340"/>
      <c r="OTS10" s="1340"/>
      <c r="OTT10" s="1340"/>
      <c r="OTU10" s="1340"/>
      <c r="OTV10" s="1340"/>
      <c r="OTW10" s="1340"/>
      <c r="OTX10" s="1340"/>
      <c r="OTY10" s="1340"/>
      <c r="OTZ10" s="1340"/>
      <c r="OUA10" s="1340"/>
      <c r="OUB10" s="1340"/>
      <c r="OUC10" s="1340"/>
      <c r="OUD10" s="1340"/>
      <c r="OUE10" s="1340"/>
      <c r="OUF10" s="1340"/>
      <c r="OUG10" s="1340"/>
      <c r="OUH10" s="1340"/>
      <c r="OUI10" s="1340"/>
      <c r="OUJ10" s="1340"/>
      <c r="OUK10" s="1340"/>
      <c r="OUL10" s="1340"/>
      <c r="OUM10" s="1340"/>
      <c r="OUN10" s="1340"/>
      <c r="OUO10" s="1340"/>
      <c r="OUP10" s="1340"/>
      <c r="OUQ10" s="1340"/>
      <c r="OUR10" s="1340"/>
      <c r="OUS10" s="1340"/>
      <c r="OUT10" s="1340"/>
      <c r="OUU10" s="1340"/>
      <c r="OUV10" s="1340"/>
      <c r="OUW10" s="1340"/>
      <c r="OUX10" s="1340"/>
      <c r="OUY10" s="1340"/>
      <c r="OUZ10" s="1340"/>
      <c r="OVA10" s="1340"/>
      <c r="OVB10" s="1340"/>
      <c r="OVC10" s="1340"/>
      <c r="OVD10" s="1340"/>
      <c r="OVE10" s="1340"/>
      <c r="OVF10" s="1340"/>
      <c r="OVG10" s="1340"/>
      <c r="OVH10" s="1340"/>
      <c r="OVI10" s="1340"/>
      <c r="OVJ10" s="1340"/>
      <c r="OVK10" s="1340"/>
      <c r="OVL10" s="1340"/>
      <c r="OVM10" s="1340"/>
      <c r="OVN10" s="1340"/>
      <c r="OVO10" s="1340"/>
      <c r="OVP10" s="1340"/>
      <c r="OVQ10" s="1340"/>
      <c r="OVR10" s="1340"/>
      <c r="OVS10" s="1340"/>
      <c r="OVT10" s="1340"/>
      <c r="OVU10" s="1340"/>
      <c r="OVV10" s="1340"/>
      <c r="OVW10" s="1340"/>
      <c r="OVX10" s="1340"/>
      <c r="OVY10" s="1340"/>
      <c r="OVZ10" s="1340"/>
      <c r="OWA10" s="1340"/>
      <c r="OWB10" s="1340"/>
      <c r="OWC10" s="1340"/>
      <c r="OWD10" s="1340"/>
      <c r="OWE10" s="1340"/>
      <c r="OWF10" s="1340"/>
      <c r="OWG10" s="1340"/>
      <c r="OWH10" s="1340"/>
      <c r="OWI10" s="1340"/>
      <c r="OWJ10" s="1340"/>
      <c r="OWK10" s="1340"/>
      <c r="OWL10" s="1340"/>
      <c r="OWM10" s="1340"/>
      <c r="OWN10" s="1340"/>
      <c r="OWO10" s="1340"/>
      <c r="OWP10" s="1340"/>
      <c r="OWQ10" s="1340"/>
      <c r="OWR10" s="1340"/>
      <c r="OWS10" s="1340"/>
      <c r="OWT10" s="1340"/>
      <c r="OWU10" s="1340"/>
      <c r="OWV10" s="1340"/>
      <c r="OWW10" s="1340"/>
      <c r="OWX10" s="1340"/>
      <c r="OWY10" s="1340"/>
      <c r="OWZ10" s="1340"/>
      <c r="OXA10" s="1340"/>
      <c r="OXB10" s="1340"/>
      <c r="OXC10" s="1340"/>
      <c r="OXD10" s="1340"/>
      <c r="OXE10" s="1340"/>
      <c r="OXF10" s="1340"/>
      <c r="OXG10" s="1340"/>
      <c r="OXH10" s="1340"/>
      <c r="OXI10" s="1340"/>
      <c r="OXJ10" s="1340"/>
      <c r="OXK10" s="1340"/>
      <c r="OXL10" s="1340"/>
      <c r="OXM10" s="1340"/>
      <c r="OXN10" s="1340"/>
      <c r="OXO10" s="1340"/>
      <c r="OXP10" s="1340"/>
      <c r="OXQ10" s="1340"/>
      <c r="OXR10" s="1340"/>
      <c r="OXS10" s="1340"/>
      <c r="OXT10" s="1340"/>
      <c r="OXU10" s="1340"/>
      <c r="OXV10" s="1340"/>
      <c r="OXW10" s="1340"/>
      <c r="OXX10" s="1340"/>
      <c r="OXY10" s="1340"/>
      <c r="OXZ10" s="1340"/>
      <c r="OYA10" s="1340"/>
      <c r="OYB10" s="1340"/>
      <c r="OYC10" s="1340"/>
      <c r="OYD10" s="1340"/>
      <c r="OYE10" s="1340"/>
      <c r="OYF10" s="1340"/>
      <c r="OYG10" s="1340"/>
      <c r="OYH10" s="1340"/>
      <c r="OYI10" s="1340"/>
      <c r="OYJ10" s="1340"/>
      <c r="OYK10" s="1340"/>
      <c r="OYL10" s="1340"/>
      <c r="OYM10" s="1340"/>
      <c r="OYN10" s="1340"/>
      <c r="OYO10" s="1340"/>
      <c r="OYP10" s="1340"/>
      <c r="OYQ10" s="1340"/>
      <c r="OYR10" s="1340"/>
      <c r="OYS10" s="1340"/>
      <c r="OYT10" s="1340"/>
      <c r="OYU10" s="1340"/>
      <c r="OYV10" s="1340"/>
      <c r="OYW10" s="1340"/>
      <c r="OYX10" s="1340"/>
      <c r="OYY10" s="1340"/>
      <c r="OYZ10" s="1340"/>
      <c r="OZA10" s="1340"/>
      <c r="OZB10" s="1340"/>
      <c r="OZC10" s="1340"/>
      <c r="OZD10" s="1340"/>
      <c r="OZE10" s="1340"/>
      <c r="OZF10" s="1340"/>
      <c r="OZG10" s="1340"/>
      <c r="OZH10" s="1340"/>
      <c r="OZI10" s="1340"/>
      <c r="OZJ10" s="1340"/>
      <c r="OZK10" s="1340"/>
      <c r="OZL10" s="1340"/>
      <c r="OZM10" s="1340"/>
      <c r="OZN10" s="1340"/>
      <c r="OZO10" s="1340"/>
      <c r="OZP10" s="1340"/>
      <c r="OZQ10" s="1340"/>
      <c r="OZR10" s="1340"/>
      <c r="OZS10" s="1340"/>
      <c r="OZT10" s="1340"/>
      <c r="OZU10" s="1340"/>
      <c r="OZV10" s="1340"/>
      <c r="OZW10" s="1340"/>
      <c r="OZX10" s="1340"/>
      <c r="OZY10" s="1340"/>
      <c r="OZZ10" s="1340"/>
      <c r="PAA10" s="1340"/>
      <c r="PAB10" s="1340"/>
      <c r="PAC10" s="1340"/>
      <c r="PAD10" s="1340"/>
      <c r="PAE10" s="1340"/>
      <c r="PAF10" s="1340"/>
      <c r="PAG10" s="1340"/>
      <c r="PAH10" s="1340"/>
      <c r="PAI10" s="1340"/>
      <c r="PAJ10" s="1340"/>
      <c r="PAK10" s="1340"/>
      <c r="PAL10" s="1340"/>
      <c r="PAM10" s="1340"/>
      <c r="PAN10" s="1340"/>
      <c r="PAO10" s="1340"/>
      <c r="PAP10" s="1340"/>
      <c r="PAQ10" s="1340"/>
      <c r="PAR10" s="1340"/>
      <c r="PAS10" s="1340"/>
      <c r="PAT10" s="1340"/>
      <c r="PAU10" s="1340"/>
      <c r="PAV10" s="1340"/>
      <c r="PAW10" s="1340"/>
      <c r="PAX10" s="1340"/>
      <c r="PAY10" s="1340"/>
      <c r="PAZ10" s="1340"/>
      <c r="PBA10" s="1340"/>
      <c r="PBB10" s="1340"/>
      <c r="PBC10" s="1340"/>
      <c r="PBD10" s="1340"/>
      <c r="PBE10" s="1340"/>
      <c r="PBF10" s="1340"/>
      <c r="PBG10" s="1340"/>
      <c r="PBH10" s="1340"/>
      <c r="PBI10" s="1340"/>
      <c r="PBJ10" s="1340"/>
      <c r="PBK10" s="1340"/>
      <c r="PBL10" s="1340"/>
      <c r="PBM10" s="1340"/>
      <c r="PBN10" s="1340"/>
      <c r="PBO10" s="1340"/>
      <c r="PBP10" s="1340"/>
      <c r="PBQ10" s="1340"/>
      <c r="PBR10" s="1340"/>
      <c r="PBS10" s="1340"/>
      <c r="PBT10" s="1340"/>
      <c r="PBU10" s="1340"/>
      <c r="PBV10" s="1340"/>
      <c r="PBW10" s="1340"/>
      <c r="PBX10" s="1340"/>
      <c r="PBY10" s="1340"/>
      <c r="PBZ10" s="1340"/>
      <c r="PCA10" s="1340"/>
      <c r="PCB10" s="1340"/>
      <c r="PCC10" s="1340"/>
      <c r="PCD10" s="1340"/>
      <c r="PCE10" s="1340"/>
      <c r="PCF10" s="1340"/>
      <c r="PCG10" s="1340"/>
      <c r="PCH10" s="1340"/>
      <c r="PCI10" s="1340"/>
      <c r="PCJ10" s="1340"/>
      <c r="PCK10" s="1340"/>
      <c r="PCL10" s="1340"/>
      <c r="PCM10" s="1340"/>
      <c r="PCN10" s="1340"/>
      <c r="PCO10" s="1340"/>
      <c r="PCP10" s="1340"/>
      <c r="PCQ10" s="1340"/>
      <c r="PCR10" s="1340"/>
      <c r="PCS10" s="1340"/>
      <c r="PCT10" s="1340"/>
      <c r="PCU10" s="1340"/>
      <c r="PCV10" s="1340"/>
      <c r="PCW10" s="1340"/>
      <c r="PCX10" s="1340"/>
      <c r="PCY10" s="1340"/>
      <c r="PCZ10" s="1340"/>
      <c r="PDA10" s="1340"/>
      <c r="PDB10" s="1340"/>
      <c r="PDC10" s="1340"/>
      <c r="PDD10" s="1340"/>
      <c r="PDE10" s="1340"/>
      <c r="PDF10" s="1340"/>
      <c r="PDG10" s="1340"/>
      <c r="PDH10" s="1340"/>
      <c r="PDI10" s="1340"/>
      <c r="PDJ10" s="1340"/>
      <c r="PDK10" s="1340"/>
      <c r="PDL10" s="1340"/>
      <c r="PDM10" s="1340"/>
      <c r="PDN10" s="1340"/>
      <c r="PDO10" s="1340"/>
      <c r="PDP10" s="1340"/>
      <c r="PDQ10" s="1340"/>
      <c r="PDR10" s="1340"/>
      <c r="PDS10" s="1340"/>
      <c r="PDT10" s="1340"/>
      <c r="PDU10" s="1340"/>
      <c r="PDV10" s="1340"/>
      <c r="PDW10" s="1340"/>
      <c r="PDX10" s="1340"/>
      <c r="PDY10" s="1340"/>
      <c r="PDZ10" s="1340"/>
      <c r="PEA10" s="1340"/>
      <c r="PEB10" s="1340"/>
      <c r="PEC10" s="1340"/>
      <c r="PED10" s="1340"/>
      <c r="PEE10" s="1340"/>
      <c r="PEF10" s="1340"/>
      <c r="PEG10" s="1340"/>
      <c r="PEH10" s="1340"/>
      <c r="PEI10" s="1340"/>
      <c r="PEJ10" s="1340"/>
      <c r="PEK10" s="1340"/>
      <c r="PEL10" s="1340"/>
      <c r="PEM10" s="1340"/>
      <c r="PEN10" s="1340"/>
      <c r="PEO10" s="1340"/>
      <c r="PEP10" s="1340"/>
      <c r="PEQ10" s="1340"/>
      <c r="PER10" s="1340"/>
      <c r="PES10" s="1340"/>
      <c r="PET10" s="1340"/>
      <c r="PEU10" s="1340"/>
      <c r="PEV10" s="1340"/>
      <c r="PEW10" s="1340"/>
      <c r="PEX10" s="1340"/>
      <c r="PEY10" s="1340"/>
      <c r="PEZ10" s="1340"/>
      <c r="PFA10" s="1340"/>
      <c r="PFB10" s="1340"/>
      <c r="PFC10" s="1340"/>
      <c r="PFD10" s="1340"/>
      <c r="PFE10" s="1340"/>
      <c r="PFF10" s="1340"/>
      <c r="PFG10" s="1340"/>
      <c r="PFH10" s="1340"/>
      <c r="PFI10" s="1340"/>
      <c r="PFJ10" s="1340"/>
      <c r="PFK10" s="1340"/>
      <c r="PFL10" s="1340"/>
      <c r="PFM10" s="1340"/>
      <c r="PFN10" s="1340"/>
      <c r="PFO10" s="1340"/>
      <c r="PFP10" s="1340"/>
      <c r="PFQ10" s="1340"/>
      <c r="PFR10" s="1340"/>
      <c r="PFS10" s="1340"/>
      <c r="PFT10" s="1340"/>
      <c r="PFU10" s="1340"/>
      <c r="PFV10" s="1340"/>
      <c r="PFW10" s="1340"/>
      <c r="PFX10" s="1340"/>
      <c r="PFY10" s="1340"/>
      <c r="PFZ10" s="1340"/>
      <c r="PGA10" s="1340"/>
      <c r="PGB10" s="1340"/>
      <c r="PGC10" s="1340"/>
      <c r="PGD10" s="1340"/>
      <c r="PGE10" s="1340"/>
      <c r="PGF10" s="1340"/>
      <c r="PGG10" s="1340"/>
      <c r="PGH10" s="1340"/>
      <c r="PGI10" s="1340"/>
      <c r="PGJ10" s="1340"/>
      <c r="PGK10" s="1340"/>
      <c r="PGL10" s="1340"/>
      <c r="PGM10" s="1340"/>
      <c r="PGN10" s="1340"/>
      <c r="PGO10" s="1340"/>
      <c r="PGP10" s="1340"/>
      <c r="PGQ10" s="1340"/>
      <c r="PGR10" s="1340"/>
      <c r="PGS10" s="1340"/>
      <c r="PGT10" s="1340"/>
      <c r="PGU10" s="1340"/>
      <c r="PGV10" s="1340"/>
      <c r="PGW10" s="1340"/>
      <c r="PGX10" s="1340"/>
      <c r="PGY10" s="1340"/>
      <c r="PGZ10" s="1340"/>
      <c r="PHA10" s="1340"/>
      <c r="PHB10" s="1340"/>
      <c r="PHC10" s="1340"/>
      <c r="PHD10" s="1340"/>
      <c r="PHE10" s="1340"/>
      <c r="PHF10" s="1340"/>
      <c r="PHG10" s="1340"/>
      <c r="PHH10" s="1340"/>
      <c r="PHI10" s="1340"/>
      <c r="PHJ10" s="1340"/>
      <c r="PHK10" s="1340"/>
      <c r="PHL10" s="1340"/>
      <c r="PHM10" s="1340"/>
      <c r="PHN10" s="1340"/>
      <c r="PHO10" s="1340"/>
      <c r="PHP10" s="1340"/>
      <c r="PHQ10" s="1340"/>
      <c r="PHR10" s="1340"/>
      <c r="PHS10" s="1340"/>
      <c r="PHT10" s="1340"/>
      <c r="PHU10" s="1340"/>
      <c r="PHV10" s="1340"/>
      <c r="PHW10" s="1340"/>
      <c r="PHX10" s="1340"/>
      <c r="PHY10" s="1340"/>
      <c r="PHZ10" s="1340"/>
      <c r="PIA10" s="1340"/>
      <c r="PIB10" s="1340"/>
      <c r="PIC10" s="1340"/>
      <c r="PID10" s="1340"/>
      <c r="PIE10" s="1340"/>
      <c r="PIF10" s="1340"/>
      <c r="PIG10" s="1340"/>
      <c r="PIH10" s="1340"/>
      <c r="PII10" s="1340"/>
      <c r="PIJ10" s="1340"/>
      <c r="PIK10" s="1340"/>
      <c r="PIL10" s="1340"/>
      <c r="PIM10" s="1340"/>
      <c r="PIN10" s="1340"/>
      <c r="PIO10" s="1340"/>
      <c r="PIP10" s="1340"/>
      <c r="PIQ10" s="1340"/>
      <c r="PIR10" s="1340"/>
      <c r="PIS10" s="1340"/>
      <c r="PIT10" s="1340"/>
      <c r="PIU10" s="1340"/>
      <c r="PIV10" s="1340"/>
      <c r="PIW10" s="1340"/>
      <c r="PIX10" s="1340"/>
      <c r="PIY10" s="1340"/>
      <c r="PIZ10" s="1340"/>
      <c r="PJA10" s="1340"/>
      <c r="PJB10" s="1340"/>
      <c r="PJC10" s="1340"/>
      <c r="PJD10" s="1340"/>
      <c r="PJE10" s="1340"/>
      <c r="PJF10" s="1340"/>
      <c r="PJG10" s="1340"/>
      <c r="PJH10" s="1340"/>
      <c r="PJI10" s="1340"/>
      <c r="PJJ10" s="1340"/>
      <c r="PJK10" s="1340"/>
      <c r="PJL10" s="1340"/>
      <c r="PJM10" s="1340"/>
      <c r="PJN10" s="1340"/>
      <c r="PJO10" s="1340"/>
      <c r="PJP10" s="1340"/>
      <c r="PJQ10" s="1340"/>
      <c r="PJR10" s="1340"/>
      <c r="PJS10" s="1340"/>
      <c r="PJT10" s="1340"/>
      <c r="PJU10" s="1340"/>
      <c r="PJV10" s="1340"/>
      <c r="PJW10" s="1340"/>
      <c r="PJX10" s="1340"/>
      <c r="PJY10" s="1340"/>
      <c r="PJZ10" s="1340"/>
      <c r="PKA10" s="1340"/>
      <c r="PKB10" s="1340"/>
      <c r="PKC10" s="1340"/>
      <c r="PKD10" s="1340"/>
      <c r="PKE10" s="1340"/>
      <c r="PKF10" s="1340"/>
      <c r="PKG10" s="1340"/>
      <c r="PKH10" s="1340"/>
      <c r="PKI10" s="1340"/>
      <c r="PKJ10" s="1340"/>
      <c r="PKK10" s="1340"/>
      <c r="PKL10" s="1340"/>
      <c r="PKM10" s="1340"/>
      <c r="PKN10" s="1340"/>
      <c r="PKO10" s="1340"/>
      <c r="PKP10" s="1340"/>
      <c r="PKQ10" s="1340"/>
      <c r="PKR10" s="1340"/>
      <c r="PKS10" s="1340"/>
      <c r="PKT10" s="1340"/>
      <c r="PKU10" s="1340"/>
      <c r="PKV10" s="1340"/>
      <c r="PKW10" s="1340"/>
      <c r="PKX10" s="1340"/>
      <c r="PKY10" s="1340"/>
      <c r="PKZ10" s="1340"/>
      <c r="PLA10" s="1340"/>
      <c r="PLB10" s="1340"/>
      <c r="PLC10" s="1340"/>
      <c r="PLD10" s="1340"/>
      <c r="PLE10" s="1340"/>
      <c r="PLF10" s="1340"/>
      <c r="PLG10" s="1340"/>
      <c r="PLH10" s="1340"/>
      <c r="PLI10" s="1340"/>
      <c r="PLJ10" s="1340"/>
      <c r="PLK10" s="1340"/>
      <c r="PLL10" s="1340"/>
      <c r="PLM10" s="1340"/>
      <c r="PLN10" s="1340"/>
      <c r="PLO10" s="1340"/>
      <c r="PLP10" s="1340"/>
      <c r="PLQ10" s="1340"/>
      <c r="PLR10" s="1340"/>
      <c r="PLS10" s="1340"/>
      <c r="PLT10" s="1340"/>
      <c r="PLU10" s="1340"/>
      <c r="PLV10" s="1340"/>
      <c r="PLW10" s="1340"/>
      <c r="PLX10" s="1340"/>
      <c r="PLY10" s="1340"/>
      <c r="PLZ10" s="1340"/>
      <c r="PMA10" s="1340"/>
      <c r="PMB10" s="1340"/>
      <c r="PMC10" s="1340"/>
      <c r="PMD10" s="1340"/>
      <c r="PME10" s="1340"/>
      <c r="PMF10" s="1340"/>
      <c r="PMG10" s="1340"/>
      <c r="PMH10" s="1340"/>
      <c r="PMI10" s="1340"/>
      <c r="PMJ10" s="1340"/>
      <c r="PMK10" s="1340"/>
      <c r="PML10" s="1340"/>
      <c r="PMM10" s="1340"/>
      <c r="PMN10" s="1340"/>
      <c r="PMO10" s="1340"/>
      <c r="PMP10" s="1340"/>
      <c r="PMQ10" s="1340"/>
      <c r="PMR10" s="1340"/>
      <c r="PMS10" s="1340"/>
      <c r="PMT10" s="1340"/>
      <c r="PMU10" s="1340"/>
      <c r="PMV10" s="1340"/>
      <c r="PMW10" s="1340"/>
      <c r="PMX10" s="1340"/>
      <c r="PMY10" s="1340"/>
      <c r="PMZ10" s="1340"/>
      <c r="PNA10" s="1340"/>
      <c r="PNB10" s="1340"/>
      <c r="PNC10" s="1340"/>
      <c r="PND10" s="1340"/>
      <c r="PNE10" s="1340"/>
      <c r="PNF10" s="1340"/>
      <c r="PNG10" s="1340"/>
      <c r="PNH10" s="1340"/>
      <c r="PNI10" s="1340"/>
      <c r="PNJ10" s="1340"/>
      <c r="PNK10" s="1340"/>
      <c r="PNL10" s="1340"/>
      <c r="PNM10" s="1340"/>
      <c r="PNN10" s="1340"/>
      <c r="PNO10" s="1340"/>
      <c r="PNP10" s="1340"/>
      <c r="PNQ10" s="1340"/>
      <c r="PNR10" s="1340"/>
      <c r="PNS10" s="1340"/>
      <c r="PNT10" s="1340"/>
      <c r="PNU10" s="1340"/>
      <c r="PNV10" s="1340"/>
      <c r="PNW10" s="1340"/>
      <c r="PNX10" s="1340"/>
      <c r="PNY10" s="1340"/>
      <c r="PNZ10" s="1340"/>
      <c r="POA10" s="1340"/>
      <c r="POB10" s="1340"/>
      <c r="POC10" s="1340"/>
      <c r="POD10" s="1340"/>
      <c r="POE10" s="1340"/>
      <c r="POF10" s="1340"/>
      <c r="POG10" s="1340"/>
      <c r="POH10" s="1340"/>
      <c r="POI10" s="1340"/>
      <c r="POJ10" s="1340"/>
      <c r="POK10" s="1340"/>
      <c r="POL10" s="1340"/>
      <c r="POM10" s="1340"/>
      <c r="PON10" s="1340"/>
      <c r="POO10" s="1340"/>
      <c r="POP10" s="1340"/>
      <c r="POQ10" s="1340"/>
      <c r="POR10" s="1340"/>
      <c r="POS10" s="1340"/>
      <c r="POT10" s="1340"/>
      <c r="POU10" s="1340"/>
      <c r="POV10" s="1340"/>
      <c r="POW10" s="1340"/>
      <c r="POX10" s="1340"/>
      <c r="POY10" s="1340"/>
      <c r="POZ10" s="1340"/>
      <c r="PPA10" s="1340"/>
      <c r="PPB10" s="1340"/>
      <c r="PPC10" s="1340"/>
      <c r="PPD10" s="1340"/>
      <c r="PPE10" s="1340"/>
      <c r="PPF10" s="1340"/>
      <c r="PPG10" s="1340"/>
      <c r="PPH10" s="1340"/>
      <c r="PPI10" s="1340"/>
      <c r="PPJ10" s="1340"/>
      <c r="PPK10" s="1340"/>
      <c r="PPL10" s="1340"/>
      <c r="PPM10" s="1340"/>
      <c r="PPN10" s="1340"/>
      <c r="PPO10" s="1340"/>
      <c r="PPP10" s="1340"/>
      <c r="PPQ10" s="1340"/>
      <c r="PPR10" s="1340"/>
      <c r="PPS10" s="1340"/>
      <c r="PPT10" s="1340"/>
      <c r="PPU10" s="1340"/>
      <c r="PPV10" s="1340"/>
      <c r="PPW10" s="1340"/>
      <c r="PPX10" s="1340"/>
      <c r="PPY10" s="1340"/>
      <c r="PPZ10" s="1340"/>
      <c r="PQA10" s="1340"/>
      <c r="PQB10" s="1340"/>
      <c r="PQC10" s="1340"/>
      <c r="PQD10" s="1340"/>
      <c r="PQE10" s="1340"/>
      <c r="PQF10" s="1340"/>
      <c r="PQG10" s="1340"/>
      <c r="PQH10" s="1340"/>
      <c r="PQI10" s="1340"/>
      <c r="PQJ10" s="1340"/>
      <c r="PQK10" s="1340"/>
      <c r="PQL10" s="1340"/>
      <c r="PQM10" s="1340"/>
      <c r="PQN10" s="1340"/>
      <c r="PQO10" s="1340"/>
      <c r="PQP10" s="1340"/>
      <c r="PQQ10" s="1340"/>
      <c r="PQR10" s="1340"/>
      <c r="PQS10" s="1340"/>
      <c r="PQT10" s="1340"/>
      <c r="PQU10" s="1340"/>
      <c r="PQV10" s="1340"/>
      <c r="PQW10" s="1340"/>
      <c r="PQX10" s="1340"/>
      <c r="PQY10" s="1340"/>
      <c r="PQZ10" s="1340"/>
      <c r="PRA10" s="1340"/>
      <c r="PRB10" s="1340"/>
      <c r="PRC10" s="1340"/>
      <c r="PRD10" s="1340"/>
      <c r="PRE10" s="1340"/>
      <c r="PRF10" s="1340"/>
      <c r="PRG10" s="1340"/>
      <c r="PRH10" s="1340"/>
      <c r="PRI10" s="1340"/>
      <c r="PRJ10" s="1340"/>
      <c r="PRK10" s="1340"/>
      <c r="PRL10" s="1340"/>
      <c r="PRM10" s="1340"/>
      <c r="PRN10" s="1340"/>
      <c r="PRO10" s="1340"/>
      <c r="PRP10" s="1340"/>
      <c r="PRQ10" s="1340"/>
      <c r="PRR10" s="1340"/>
      <c r="PRS10" s="1340"/>
      <c r="PRT10" s="1340"/>
      <c r="PRU10" s="1340"/>
      <c r="PRV10" s="1340"/>
      <c r="PRW10" s="1340"/>
      <c r="PRX10" s="1340"/>
      <c r="PRY10" s="1340"/>
      <c r="PRZ10" s="1340"/>
      <c r="PSA10" s="1340"/>
      <c r="PSB10" s="1340"/>
      <c r="PSC10" s="1340"/>
      <c r="PSD10" s="1340"/>
      <c r="PSE10" s="1340"/>
      <c r="PSF10" s="1340"/>
      <c r="PSG10" s="1340"/>
      <c r="PSH10" s="1340"/>
      <c r="PSI10" s="1340"/>
      <c r="PSJ10" s="1340"/>
      <c r="PSK10" s="1340"/>
      <c r="PSL10" s="1340"/>
      <c r="PSM10" s="1340"/>
      <c r="PSN10" s="1340"/>
      <c r="PSO10" s="1340"/>
      <c r="PSP10" s="1340"/>
      <c r="PSQ10" s="1340"/>
      <c r="PSR10" s="1340"/>
      <c r="PSS10" s="1340"/>
      <c r="PST10" s="1340"/>
      <c r="PSU10" s="1340"/>
      <c r="PSV10" s="1340"/>
      <c r="PSW10" s="1340"/>
      <c r="PSX10" s="1340"/>
      <c r="PSY10" s="1340"/>
      <c r="PSZ10" s="1340"/>
      <c r="PTA10" s="1340"/>
      <c r="PTB10" s="1340"/>
      <c r="PTC10" s="1340"/>
      <c r="PTD10" s="1340"/>
      <c r="PTE10" s="1340"/>
      <c r="PTF10" s="1340"/>
      <c r="PTG10" s="1340"/>
      <c r="PTH10" s="1340"/>
      <c r="PTI10" s="1340"/>
      <c r="PTJ10" s="1340"/>
      <c r="PTK10" s="1340"/>
      <c r="PTL10" s="1340"/>
      <c r="PTM10" s="1340"/>
      <c r="PTN10" s="1340"/>
      <c r="PTO10" s="1340"/>
      <c r="PTP10" s="1340"/>
      <c r="PTQ10" s="1340"/>
      <c r="PTR10" s="1340"/>
      <c r="PTS10" s="1340"/>
      <c r="PTT10" s="1340"/>
      <c r="PTU10" s="1340"/>
      <c r="PTV10" s="1340"/>
      <c r="PTW10" s="1340"/>
      <c r="PTX10" s="1340"/>
      <c r="PTY10" s="1340"/>
      <c r="PTZ10" s="1340"/>
      <c r="PUA10" s="1340"/>
      <c r="PUB10" s="1340"/>
      <c r="PUC10" s="1340"/>
      <c r="PUD10" s="1340"/>
      <c r="PUE10" s="1340"/>
      <c r="PUF10" s="1340"/>
      <c r="PUG10" s="1340"/>
      <c r="PUH10" s="1340"/>
      <c r="PUI10" s="1340"/>
      <c r="PUJ10" s="1340"/>
      <c r="PUK10" s="1340"/>
      <c r="PUL10" s="1340"/>
      <c r="PUM10" s="1340"/>
      <c r="PUN10" s="1340"/>
      <c r="PUO10" s="1340"/>
      <c r="PUP10" s="1340"/>
      <c r="PUQ10" s="1340"/>
      <c r="PUR10" s="1340"/>
      <c r="PUS10" s="1340"/>
      <c r="PUT10" s="1340"/>
      <c r="PUU10" s="1340"/>
      <c r="PUV10" s="1340"/>
      <c r="PUW10" s="1340"/>
      <c r="PUX10" s="1340"/>
      <c r="PUY10" s="1340"/>
      <c r="PUZ10" s="1340"/>
      <c r="PVA10" s="1340"/>
      <c r="PVB10" s="1340"/>
      <c r="PVC10" s="1340"/>
      <c r="PVD10" s="1340"/>
      <c r="PVE10" s="1340"/>
      <c r="PVF10" s="1340"/>
      <c r="PVG10" s="1340"/>
      <c r="PVH10" s="1340"/>
      <c r="PVI10" s="1340"/>
      <c r="PVJ10" s="1340"/>
      <c r="PVK10" s="1340"/>
      <c r="PVL10" s="1340"/>
      <c r="PVM10" s="1340"/>
      <c r="PVN10" s="1340"/>
      <c r="PVO10" s="1340"/>
      <c r="PVP10" s="1340"/>
      <c r="PVQ10" s="1340"/>
      <c r="PVR10" s="1340"/>
      <c r="PVS10" s="1340"/>
      <c r="PVT10" s="1340"/>
      <c r="PVU10" s="1340"/>
      <c r="PVV10" s="1340"/>
      <c r="PVW10" s="1340"/>
      <c r="PVX10" s="1340"/>
      <c r="PVY10" s="1340"/>
      <c r="PVZ10" s="1340"/>
      <c r="PWA10" s="1340"/>
      <c r="PWB10" s="1340"/>
      <c r="PWC10" s="1340"/>
      <c r="PWD10" s="1340"/>
      <c r="PWE10" s="1340"/>
      <c r="PWF10" s="1340"/>
      <c r="PWG10" s="1340"/>
      <c r="PWH10" s="1340"/>
      <c r="PWI10" s="1340"/>
      <c r="PWJ10" s="1340"/>
      <c r="PWK10" s="1340"/>
      <c r="PWL10" s="1340"/>
      <c r="PWM10" s="1340"/>
      <c r="PWN10" s="1340"/>
      <c r="PWO10" s="1340"/>
      <c r="PWP10" s="1340"/>
      <c r="PWQ10" s="1340"/>
      <c r="PWR10" s="1340"/>
      <c r="PWS10" s="1340"/>
      <c r="PWT10" s="1340"/>
      <c r="PWU10" s="1340"/>
      <c r="PWV10" s="1340"/>
      <c r="PWW10" s="1340"/>
      <c r="PWX10" s="1340"/>
      <c r="PWY10" s="1340"/>
      <c r="PWZ10" s="1340"/>
      <c r="PXA10" s="1340"/>
      <c r="PXB10" s="1340"/>
      <c r="PXC10" s="1340"/>
      <c r="PXD10" s="1340"/>
      <c r="PXE10" s="1340"/>
      <c r="PXF10" s="1340"/>
      <c r="PXG10" s="1340"/>
      <c r="PXH10" s="1340"/>
      <c r="PXI10" s="1340"/>
      <c r="PXJ10" s="1340"/>
      <c r="PXK10" s="1340"/>
      <c r="PXL10" s="1340"/>
      <c r="PXM10" s="1340"/>
      <c r="PXN10" s="1340"/>
      <c r="PXO10" s="1340"/>
      <c r="PXP10" s="1340"/>
      <c r="PXQ10" s="1340"/>
      <c r="PXR10" s="1340"/>
      <c r="PXS10" s="1340"/>
      <c r="PXT10" s="1340"/>
      <c r="PXU10" s="1340"/>
      <c r="PXV10" s="1340"/>
      <c r="PXW10" s="1340"/>
      <c r="PXX10" s="1340"/>
      <c r="PXY10" s="1340"/>
      <c r="PXZ10" s="1340"/>
      <c r="PYA10" s="1340"/>
      <c r="PYB10" s="1340"/>
      <c r="PYC10" s="1340"/>
      <c r="PYD10" s="1340"/>
      <c r="PYE10" s="1340"/>
      <c r="PYF10" s="1340"/>
      <c r="PYG10" s="1340"/>
      <c r="PYH10" s="1340"/>
      <c r="PYI10" s="1340"/>
      <c r="PYJ10" s="1340"/>
      <c r="PYK10" s="1340"/>
      <c r="PYL10" s="1340"/>
      <c r="PYM10" s="1340"/>
      <c r="PYN10" s="1340"/>
      <c r="PYO10" s="1340"/>
      <c r="PYP10" s="1340"/>
      <c r="PYQ10" s="1340"/>
      <c r="PYR10" s="1340"/>
      <c r="PYS10" s="1340"/>
      <c r="PYT10" s="1340"/>
      <c r="PYU10" s="1340"/>
      <c r="PYV10" s="1340"/>
      <c r="PYW10" s="1340"/>
      <c r="PYX10" s="1340"/>
      <c r="PYY10" s="1340"/>
      <c r="PYZ10" s="1340"/>
      <c r="PZA10" s="1340"/>
      <c r="PZB10" s="1340"/>
      <c r="PZC10" s="1340"/>
      <c r="PZD10" s="1340"/>
      <c r="PZE10" s="1340"/>
      <c r="PZF10" s="1340"/>
      <c r="PZG10" s="1340"/>
      <c r="PZH10" s="1340"/>
      <c r="PZI10" s="1340"/>
      <c r="PZJ10" s="1340"/>
      <c r="PZK10" s="1340"/>
      <c r="PZL10" s="1340"/>
      <c r="PZM10" s="1340"/>
      <c r="PZN10" s="1340"/>
      <c r="PZO10" s="1340"/>
      <c r="PZP10" s="1340"/>
      <c r="PZQ10" s="1340"/>
      <c r="PZR10" s="1340"/>
      <c r="PZS10" s="1340"/>
      <c r="PZT10" s="1340"/>
      <c r="PZU10" s="1340"/>
      <c r="PZV10" s="1340"/>
      <c r="PZW10" s="1340"/>
      <c r="PZX10" s="1340"/>
      <c r="PZY10" s="1340"/>
      <c r="PZZ10" s="1340"/>
      <c r="QAA10" s="1340"/>
      <c r="QAB10" s="1340"/>
      <c r="QAC10" s="1340"/>
      <c r="QAD10" s="1340"/>
      <c r="QAE10" s="1340"/>
      <c r="QAF10" s="1340"/>
      <c r="QAG10" s="1340"/>
      <c r="QAH10" s="1340"/>
      <c r="QAI10" s="1340"/>
      <c r="QAJ10" s="1340"/>
      <c r="QAK10" s="1340"/>
      <c r="QAL10" s="1340"/>
      <c r="QAM10" s="1340"/>
      <c r="QAN10" s="1340"/>
      <c r="QAO10" s="1340"/>
      <c r="QAP10" s="1340"/>
      <c r="QAQ10" s="1340"/>
      <c r="QAR10" s="1340"/>
      <c r="QAS10" s="1340"/>
      <c r="QAT10" s="1340"/>
      <c r="QAU10" s="1340"/>
      <c r="QAV10" s="1340"/>
      <c r="QAW10" s="1340"/>
      <c r="QAX10" s="1340"/>
      <c r="QAY10" s="1340"/>
      <c r="QAZ10" s="1340"/>
      <c r="QBA10" s="1340"/>
      <c r="QBB10" s="1340"/>
      <c r="QBC10" s="1340"/>
      <c r="QBD10" s="1340"/>
      <c r="QBE10" s="1340"/>
      <c r="QBF10" s="1340"/>
      <c r="QBG10" s="1340"/>
      <c r="QBH10" s="1340"/>
      <c r="QBI10" s="1340"/>
      <c r="QBJ10" s="1340"/>
      <c r="QBK10" s="1340"/>
      <c r="QBL10" s="1340"/>
      <c r="QBM10" s="1340"/>
      <c r="QBN10" s="1340"/>
      <c r="QBO10" s="1340"/>
      <c r="QBP10" s="1340"/>
      <c r="QBQ10" s="1340"/>
      <c r="QBR10" s="1340"/>
      <c r="QBS10" s="1340"/>
      <c r="QBT10" s="1340"/>
      <c r="QBU10" s="1340"/>
      <c r="QBV10" s="1340"/>
      <c r="QBW10" s="1340"/>
      <c r="QBX10" s="1340"/>
      <c r="QBY10" s="1340"/>
      <c r="QBZ10" s="1340"/>
      <c r="QCA10" s="1340"/>
      <c r="QCB10" s="1340"/>
      <c r="QCC10" s="1340"/>
      <c r="QCD10" s="1340"/>
      <c r="QCE10" s="1340"/>
      <c r="QCF10" s="1340"/>
      <c r="QCG10" s="1340"/>
      <c r="QCH10" s="1340"/>
      <c r="QCI10" s="1340"/>
      <c r="QCJ10" s="1340"/>
      <c r="QCK10" s="1340"/>
      <c r="QCL10" s="1340"/>
      <c r="QCM10" s="1340"/>
      <c r="QCN10" s="1340"/>
      <c r="QCO10" s="1340"/>
      <c r="QCP10" s="1340"/>
      <c r="QCQ10" s="1340"/>
      <c r="QCR10" s="1340"/>
      <c r="QCS10" s="1340"/>
      <c r="QCT10" s="1340"/>
      <c r="QCU10" s="1340"/>
      <c r="QCV10" s="1340"/>
      <c r="QCW10" s="1340"/>
      <c r="QCX10" s="1340"/>
      <c r="QCY10" s="1340"/>
      <c r="QCZ10" s="1340"/>
      <c r="QDA10" s="1340"/>
      <c r="QDB10" s="1340"/>
      <c r="QDC10" s="1340"/>
      <c r="QDD10" s="1340"/>
      <c r="QDE10" s="1340"/>
      <c r="QDF10" s="1340"/>
      <c r="QDG10" s="1340"/>
      <c r="QDH10" s="1340"/>
      <c r="QDI10" s="1340"/>
      <c r="QDJ10" s="1340"/>
      <c r="QDK10" s="1340"/>
      <c r="QDL10" s="1340"/>
      <c r="QDM10" s="1340"/>
      <c r="QDN10" s="1340"/>
      <c r="QDO10" s="1340"/>
      <c r="QDP10" s="1340"/>
      <c r="QDQ10" s="1340"/>
      <c r="QDR10" s="1340"/>
      <c r="QDS10" s="1340"/>
      <c r="QDT10" s="1340"/>
      <c r="QDU10" s="1340"/>
      <c r="QDV10" s="1340"/>
      <c r="QDW10" s="1340"/>
      <c r="QDX10" s="1340"/>
      <c r="QDY10" s="1340"/>
      <c r="QDZ10" s="1340"/>
      <c r="QEA10" s="1340"/>
      <c r="QEB10" s="1340"/>
      <c r="QEC10" s="1340"/>
      <c r="QED10" s="1340"/>
      <c r="QEE10" s="1340"/>
      <c r="QEF10" s="1340"/>
      <c r="QEG10" s="1340"/>
      <c r="QEH10" s="1340"/>
      <c r="QEI10" s="1340"/>
      <c r="QEJ10" s="1340"/>
      <c r="QEK10" s="1340"/>
      <c r="QEL10" s="1340"/>
      <c r="QEM10" s="1340"/>
      <c r="QEN10" s="1340"/>
      <c r="QEO10" s="1340"/>
      <c r="QEP10" s="1340"/>
      <c r="QEQ10" s="1340"/>
      <c r="QER10" s="1340"/>
      <c r="QES10" s="1340"/>
      <c r="QET10" s="1340"/>
      <c r="QEU10" s="1340"/>
      <c r="QEV10" s="1340"/>
      <c r="QEW10" s="1340"/>
      <c r="QEX10" s="1340"/>
      <c r="QEY10" s="1340"/>
      <c r="QEZ10" s="1340"/>
      <c r="QFA10" s="1340"/>
      <c r="QFB10" s="1340"/>
      <c r="QFC10" s="1340"/>
      <c r="QFD10" s="1340"/>
      <c r="QFE10" s="1340"/>
      <c r="QFF10" s="1340"/>
      <c r="QFG10" s="1340"/>
      <c r="QFH10" s="1340"/>
      <c r="QFI10" s="1340"/>
      <c r="QFJ10" s="1340"/>
      <c r="QFK10" s="1340"/>
      <c r="QFL10" s="1340"/>
      <c r="QFM10" s="1340"/>
      <c r="QFN10" s="1340"/>
      <c r="QFO10" s="1340"/>
      <c r="QFP10" s="1340"/>
      <c r="QFQ10" s="1340"/>
      <c r="QFR10" s="1340"/>
      <c r="QFS10" s="1340"/>
      <c r="QFT10" s="1340"/>
      <c r="QFU10" s="1340"/>
      <c r="QFV10" s="1340"/>
      <c r="QFW10" s="1340"/>
      <c r="QFX10" s="1340"/>
      <c r="QFY10" s="1340"/>
      <c r="QFZ10" s="1340"/>
      <c r="QGA10" s="1340"/>
      <c r="QGB10" s="1340"/>
      <c r="QGC10" s="1340"/>
      <c r="QGD10" s="1340"/>
      <c r="QGE10" s="1340"/>
      <c r="QGF10" s="1340"/>
      <c r="QGG10" s="1340"/>
      <c r="QGH10" s="1340"/>
      <c r="QGI10" s="1340"/>
      <c r="QGJ10" s="1340"/>
      <c r="QGK10" s="1340"/>
      <c r="QGL10" s="1340"/>
      <c r="QGM10" s="1340"/>
      <c r="QGN10" s="1340"/>
      <c r="QGO10" s="1340"/>
      <c r="QGP10" s="1340"/>
      <c r="QGQ10" s="1340"/>
      <c r="QGR10" s="1340"/>
      <c r="QGS10" s="1340"/>
      <c r="QGT10" s="1340"/>
      <c r="QGU10" s="1340"/>
      <c r="QGV10" s="1340"/>
      <c r="QGW10" s="1340"/>
      <c r="QGX10" s="1340"/>
      <c r="QGY10" s="1340"/>
      <c r="QGZ10" s="1340"/>
      <c r="QHA10" s="1340"/>
      <c r="QHB10" s="1340"/>
      <c r="QHC10" s="1340"/>
      <c r="QHD10" s="1340"/>
      <c r="QHE10" s="1340"/>
      <c r="QHF10" s="1340"/>
      <c r="QHG10" s="1340"/>
      <c r="QHH10" s="1340"/>
      <c r="QHI10" s="1340"/>
      <c r="QHJ10" s="1340"/>
      <c r="QHK10" s="1340"/>
      <c r="QHL10" s="1340"/>
      <c r="QHM10" s="1340"/>
      <c r="QHN10" s="1340"/>
      <c r="QHO10" s="1340"/>
      <c r="QHP10" s="1340"/>
      <c r="QHQ10" s="1340"/>
      <c r="QHR10" s="1340"/>
      <c r="QHS10" s="1340"/>
      <c r="QHT10" s="1340"/>
      <c r="QHU10" s="1340"/>
      <c r="QHV10" s="1340"/>
      <c r="QHW10" s="1340"/>
      <c r="QHX10" s="1340"/>
      <c r="QHY10" s="1340"/>
      <c r="QHZ10" s="1340"/>
      <c r="QIA10" s="1340"/>
      <c r="QIB10" s="1340"/>
      <c r="QIC10" s="1340"/>
      <c r="QID10" s="1340"/>
      <c r="QIE10" s="1340"/>
      <c r="QIF10" s="1340"/>
      <c r="QIG10" s="1340"/>
      <c r="QIH10" s="1340"/>
      <c r="QII10" s="1340"/>
      <c r="QIJ10" s="1340"/>
      <c r="QIK10" s="1340"/>
      <c r="QIL10" s="1340"/>
      <c r="QIM10" s="1340"/>
      <c r="QIN10" s="1340"/>
      <c r="QIO10" s="1340"/>
      <c r="QIP10" s="1340"/>
      <c r="QIQ10" s="1340"/>
      <c r="QIR10" s="1340"/>
      <c r="QIS10" s="1340"/>
      <c r="QIT10" s="1340"/>
      <c r="QIU10" s="1340"/>
      <c r="QIV10" s="1340"/>
      <c r="QIW10" s="1340"/>
      <c r="QIX10" s="1340"/>
      <c r="QIY10" s="1340"/>
      <c r="QIZ10" s="1340"/>
      <c r="QJA10" s="1340"/>
      <c r="QJB10" s="1340"/>
      <c r="QJC10" s="1340"/>
      <c r="QJD10" s="1340"/>
      <c r="QJE10" s="1340"/>
      <c r="QJF10" s="1340"/>
      <c r="QJG10" s="1340"/>
      <c r="QJH10" s="1340"/>
      <c r="QJI10" s="1340"/>
      <c r="QJJ10" s="1340"/>
      <c r="QJK10" s="1340"/>
      <c r="QJL10" s="1340"/>
      <c r="QJM10" s="1340"/>
      <c r="QJN10" s="1340"/>
      <c r="QJO10" s="1340"/>
      <c r="QJP10" s="1340"/>
      <c r="QJQ10" s="1340"/>
      <c r="QJR10" s="1340"/>
      <c r="QJS10" s="1340"/>
      <c r="QJT10" s="1340"/>
      <c r="QJU10" s="1340"/>
      <c r="QJV10" s="1340"/>
      <c r="QJW10" s="1340"/>
      <c r="QJX10" s="1340"/>
      <c r="QJY10" s="1340"/>
      <c r="QJZ10" s="1340"/>
      <c r="QKA10" s="1340"/>
      <c r="QKB10" s="1340"/>
      <c r="QKC10" s="1340"/>
      <c r="QKD10" s="1340"/>
      <c r="QKE10" s="1340"/>
      <c r="QKF10" s="1340"/>
      <c r="QKG10" s="1340"/>
      <c r="QKH10" s="1340"/>
      <c r="QKI10" s="1340"/>
      <c r="QKJ10" s="1340"/>
      <c r="QKK10" s="1340"/>
      <c r="QKL10" s="1340"/>
      <c r="QKM10" s="1340"/>
      <c r="QKN10" s="1340"/>
      <c r="QKO10" s="1340"/>
      <c r="QKP10" s="1340"/>
      <c r="QKQ10" s="1340"/>
      <c r="QKR10" s="1340"/>
      <c r="QKS10" s="1340"/>
      <c r="QKT10" s="1340"/>
      <c r="QKU10" s="1340"/>
      <c r="QKV10" s="1340"/>
      <c r="QKW10" s="1340"/>
      <c r="QKX10" s="1340"/>
      <c r="QKY10" s="1340"/>
      <c r="QKZ10" s="1340"/>
      <c r="QLA10" s="1340"/>
      <c r="QLB10" s="1340"/>
      <c r="QLC10" s="1340"/>
      <c r="QLD10" s="1340"/>
      <c r="QLE10" s="1340"/>
      <c r="QLF10" s="1340"/>
      <c r="QLG10" s="1340"/>
      <c r="QLH10" s="1340"/>
      <c r="QLI10" s="1340"/>
      <c r="QLJ10" s="1340"/>
      <c r="QLK10" s="1340"/>
      <c r="QLL10" s="1340"/>
      <c r="QLM10" s="1340"/>
      <c r="QLN10" s="1340"/>
      <c r="QLO10" s="1340"/>
      <c r="QLP10" s="1340"/>
      <c r="QLQ10" s="1340"/>
      <c r="QLR10" s="1340"/>
      <c r="QLS10" s="1340"/>
      <c r="QLT10" s="1340"/>
      <c r="QLU10" s="1340"/>
      <c r="QLV10" s="1340"/>
      <c r="QLW10" s="1340"/>
      <c r="QLX10" s="1340"/>
      <c r="QLY10" s="1340"/>
      <c r="QLZ10" s="1340"/>
      <c r="QMA10" s="1340"/>
      <c r="QMB10" s="1340"/>
      <c r="QMC10" s="1340"/>
      <c r="QMD10" s="1340"/>
      <c r="QME10" s="1340"/>
      <c r="QMF10" s="1340"/>
      <c r="QMG10" s="1340"/>
      <c r="QMH10" s="1340"/>
      <c r="QMI10" s="1340"/>
      <c r="QMJ10" s="1340"/>
      <c r="QMK10" s="1340"/>
      <c r="QML10" s="1340"/>
      <c r="QMM10" s="1340"/>
      <c r="QMN10" s="1340"/>
      <c r="QMO10" s="1340"/>
      <c r="QMP10" s="1340"/>
      <c r="QMQ10" s="1340"/>
      <c r="QMR10" s="1340"/>
      <c r="QMS10" s="1340"/>
      <c r="QMT10" s="1340"/>
      <c r="QMU10" s="1340"/>
      <c r="QMV10" s="1340"/>
      <c r="QMW10" s="1340"/>
      <c r="QMX10" s="1340"/>
      <c r="QMY10" s="1340"/>
      <c r="QMZ10" s="1340"/>
      <c r="QNA10" s="1340"/>
      <c r="QNB10" s="1340"/>
      <c r="QNC10" s="1340"/>
      <c r="QND10" s="1340"/>
      <c r="QNE10" s="1340"/>
      <c r="QNF10" s="1340"/>
      <c r="QNG10" s="1340"/>
      <c r="QNH10" s="1340"/>
      <c r="QNI10" s="1340"/>
      <c r="QNJ10" s="1340"/>
      <c r="QNK10" s="1340"/>
      <c r="QNL10" s="1340"/>
      <c r="QNM10" s="1340"/>
      <c r="QNN10" s="1340"/>
      <c r="QNO10" s="1340"/>
      <c r="QNP10" s="1340"/>
      <c r="QNQ10" s="1340"/>
      <c r="QNR10" s="1340"/>
      <c r="QNS10" s="1340"/>
      <c r="QNT10" s="1340"/>
      <c r="QNU10" s="1340"/>
      <c r="QNV10" s="1340"/>
      <c r="QNW10" s="1340"/>
      <c r="QNX10" s="1340"/>
      <c r="QNY10" s="1340"/>
      <c r="QNZ10" s="1340"/>
      <c r="QOA10" s="1340"/>
      <c r="QOB10" s="1340"/>
      <c r="QOC10" s="1340"/>
      <c r="QOD10" s="1340"/>
      <c r="QOE10" s="1340"/>
      <c r="QOF10" s="1340"/>
      <c r="QOG10" s="1340"/>
      <c r="QOH10" s="1340"/>
      <c r="QOI10" s="1340"/>
      <c r="QOJ10" s="1340"/>
      <c r="QOK10" s="1340"/>
      <c r="QOL10" s="1340"/>
      <c r="QOM10" s="1340"/>
      <c r="QON10" s="1340"/>
      <c r="QOO10" s="1340"/>
      <c r="QOP10" s="1340"/>
      <c r="QOQ10" s="1340"/>
      <c r="QOR10" s="1340"/>
      <c r="QOS10" s="1340"/>
      <c r="QOT10" s="1340"/>
      <c r="QOU10" s="1340"/>
      <c r="QOV10" s="1340"/>
      <c r="QOW10" s="1340"/>
      <c r="QOX10" s="1340"/>
      <c r="QOY10" s="1340"/>
      <c r="QOZ10" s="1340"/>
      <c r="QPA10" s="1340"/>
      <c r="QPB10" s="1340"/>
      <c r="QPC10" s="1340"/>
      <c r="QPD10" s="1340"/>
      <c r="QPE10" s="1340"/>
      <c r="QPF10" s="1340"/>
      <c r="QPG10" s="1340"/>
      <c r="QPH10" s="1340"/>
      <c r="QPI10" s="1340"/>
      <c r="QPJ10" s="1340"/>
      <c r="QPK10" s="1340"/>
      <c r="QPL10" s="1340"/>
      <c r="QPM10" s="1340"/>
      <c r="QPN10" s="1340"/>
      <c r="QPO10" s="1340"/>
      <c r="QPP10" s="1340"/>
      <c r="QPQ10" s="1340"/>
      <c r="QPR10" s="1340"/>
      <c r="QPS10" s="1340"/>
      <c r="QPT10" s="1340"/>
      <c r="QPU10" s="1340"/>
      <c r="QPV10" s="1340"/>
      <c r="QPW10" s="1340"/>
      <c r="QPX10" s="1340"/>
      <c r="QPY10" s="1340"/>
      <c r="QPZ10" s="1340"/>
      <c r="QQA10" s="1340"/>
      <c r="QQB10" s="1340"/>
      <c r="QQC10" s="1340"/>
      <c r="QQD10" s="1340"/>
      <c r="QQE10" s="1340"/>
      <c r="QQF10" s="1340"/>
      <c r="QQG10" s="1340"/>
      <c r="QQH10" s="1340"/>
      <c r="QQI10" s="1340"/>
      <c r="QQJ10" s="1340"/>
      <c r="QQK10" s="1340"/>
      <c r="QQL10" s="1340"/>
      <c r="QQM10" s="1340"/>
      <c r="QQN10" s="1340"/>
      <c r="QQO10" s="1340"/>
      <c r="QQP10" s="1340"/>
      <c r="QQQ10" s="1340"/>
      <c r="QQR10" s="1340"/>
      <c r="QQS10" s="1340"/>
      <c r="QQT10" s="1340"/>
      <c r="QQU10" s="1340"/>
      <c r="QQV10" s="1340"/>
      <c r="QQW10" s="1340"/>
      <c r="QQX10" s="1340"/>
      <c r="QQY10" s="1340"/>
      <c r="QQZ10" s="1340"/>
      <c r="QRA10" s="1340"/>
      <c r="QRB10" s="1340"/>
      <c r="QRC10" s="1340"/>
      <c r="QRD10" s="1340"/>
      <c r="QRE10" s="1340"/>
      <c r="QRF10" s="1340"/>
      <c r="QRG10" s="1340"/>
      <c r="QRH10" s="1340"/>
      <c r="QRI10" s="1340"/>
      <c r="QRJ10" s="1340"/>
      <c r="QRK10" s="1340"/>
      <c r="QRL10" s="1340"/>
      <c r="QRM10" s="1340"/>
      <c r="QRN10" s="1340"/>
      <c r="QRO10" s="1340"/>
      <c r="QRP10" s="1340"/>
      <c r="QRQ10" s="1340"/>
      <c r="QRR10" s="1340"/>
      <c r="QRS10" s="1340"/>
      <c r="QRT10" s="1340"/>
      <c r="QRU10" s="1340"/>
      <c r="QRV10" s="1340"/>
      <c r="QRW10" s="1340"/>
      <c r="QRX10" s="1340"/>
      <c r="QRY10" s="1340"/>
      <c r="QRZ10" s="1340"/>
      <c r="QSA10" s="1340"/>
      <c r="QSB10" s="1340"/>
      <c r="QSC10" s="1340"/>
      <c r="QSD10" s="1340"/>
      <c r="QSE10" s="1340"/>
      <c r="QSF10" s="1340"/>
      <c r="QSG10" s="1340"/>
      <c r="QSH10" s="1340"/>
      <c r="QSI10" s="1340"/>
      <c r="QSJ10" s="1340"/>
      <c r="QSK10" s="1340"/>
      <c r="QSL10" s="1340"/>
      <c r="QSM10" s="1340"/>
      <c r="QSN10" s="1340"/>
      <c r="QSO10" s="1340"/>
      <c r="QSP10" s="1340"/>
      <c r="QSQ10" s="1340"/>
      <c r="QSR10" s="1340"/>
      <c r="QSS10" s="1340"/>
      <c r="QST10" s="1340"/>
      <c r="QSU10" s="1340"/>
      <c r="QSV10" s="1340"/>
      <c r="QSW10" s="1340"/>
      <c r="QSX10" s="1340"/>
      <c r="QSY10" s="1340"/>
      <c r="QSZ10" s="1340"/>
      <c r="QTA10" s="1340"/>
      <c r="QTB10" s="1340"/>
      <c r="QTC10" s="1340"/>
      <c r="QTD10" s="1340"/>
      <c r="QTE10" s="1340"/>
      <c r="QTF10" s="1340"/>
      <c r="QTG10" s="1340"/>
      <c r="QTH10" s="1340"/>
      <c r="QTI10" s="1340"/>
      <c r="QTJ10" s="1340"/>
      <c r="QTK10" s="1340"/>
      <c r="QTL10" s="1340"/>
      <c r="QTM10" s="1340"/>
      <c r="QTN10" s="1340"/>
      <c r="QTO10" s="1340"/>
      <c r="QTP10" s="1340"/>
      <c r="QTQ10" s="1340"/>
      <c r="QTR10" s="1340"/>
      <c r="QTS10" s="1340"/>
      <c r="QTT10" s="1340"/>
      <c r="QTU10" s="1340"/>
      <c r="QTV10" s="1340"/>
      <c r="QTW10" s="1340"/>
      <c r="QTX10" s="1340"/>
      <c r="QTY10" s="1340"/>
      <c r="QTZ10" s="1340"/>
      <c r="QUA10" s="1340"/>
      <c r="QUB10" s="1340"/>
      <c r="QUC10" s="1340"/>
      <c r="QUD10" s="1340"/>
      <c r="QUE10" s="1340"/>
      <c r="QUF10" s="1340"/>
      <c r="QUG10" s="1340"/>
      <c r="QUH10" s="1340"/>
      <c r="QUI10" s="1340"/>
      <c r="QUJ10" s="1340"/>
      <c r="QUK10" s="1340"/>
      <c r="QUL10" s="1340"/>
      <c r="QUM10" s="1340"/>
      <c r="QUN10" s="1340"/>
      <c r="QUO10" s="1340"/>
      <c r="QUP10" s="1340"/>
      <c r="QUQ10" s="1340"/>
      <c r="QUR10" s="1340"/>
      <c r="QUS10" s="1340"/>
      <c r="QUT10" s="1340"/>
      <c r="QUU10" s="1340"/>
      <c r="QUV10" s="1340"/>
      <c r="QUW10" s="1340"/>
      <c r="QUX10" s="1340"/>
      <c r="QUY10" s="1340"/>
      <c r="QUZ10" s="1340"/>
      <c r="QVA10" s="1340"/>
      <c r="QVB10" s="1340"/>
      <c r="QVC10" s="1340"/>
      <c r="QVD10" s="1340"/>
      <c r="QVE10" s="1340"/>
      <c r="QVF10" s="1340"/>
      <c r="QVG10" s="1340"/>
      <c r="QVH10" s="1340"/>
      <c r="QVI10" s="1340"/>
      <c r="QVJ10" s="1340"/>
      <c r="QVK10" s="1340"/>
      <c r="QVL10" s="1340"/>
      <c r="QVM10" s="1340"/>
      <c r="QVN10" s="1340"/>
      <c r="QVO10" s="1340"/>
      <c r="QVP10" s="1340"/>
      <c r="QVQ10" s="1340"/>
      <c r="QVR10" s="1340"/>
      <c r="QVS10" s="1340"/>
      <c r="QVT10" s="1340"/>
      <c r="QVU10" s="1340"/>
      <c r="QVV10" s="1340"/>
      <c r="QVW10" s="1340"/>
      <c r="QVX10" s="1340"/>
      <c r="QVY10" s="1340"/>
      <c r="QVZ10" s="1340"/>
      <c r="QWA10" s="1340"/>
      <c r="QWB10" s="1340"/>
      <c r="QWC10" s="1340"/>
      <c r="QWD10" s="1340"/>
      <c r="QWE10" s="1340"/>
      <c r="QWF10" s="1340"/>
      <c r="QWG10" s="1340"/>
      <c r="QWH10" s="1340"/>
      <c r="QWI10" s="1340"/>
      <c r="QWJ10" s="1340"/>
      <c r="QWK10" s="1340"/>
      <c r="QWL10" s="1340"/>
      <c r="QWM10" s="1340"/>
      <c r="QWN10" s="1340"/>
      <c r="QWO10" s="1340"/>
      <c r="QWP10" s="1340"/>
      <c r="QWQ10" s="1340"/>
      <c r="QWR10" s="1340"/>
      <c r="QWS10" s="1340"/>
      <c r="QWT10" s="1340"/>
      <c r="QWU10" s="1340"/>
      <c r="QWV10" s="1340"/>
      <c r="QWW10" s="1340"/>
      <c r="QWX10" s="1340"/>
      <c r="QWY10" s="1340"/>
      <c r="QWZ10" s="1340"/>
      <c r="QXA10" s="1340"/>
      <c r="QXB10" s="1340"/>
      <c r="QXC10" s="1340"/>
      <c r="QXD10" s="1340"/>
      <c r="QXE10" s="1340"/>
      <c r="QXF10" s="1340"/>
      <c r="QXG10" s="1340"/>
      <c r="QXH10" s="1340"/>
      <c r="QXI10" s="1340"/>
      <c r="QXJ10" s="1340"/>
      <c r="QXK10" s="1340"/>
      <c r="QXL10" s="1340"/>
      <c r="QXM10" s="1340"/>
      <c r="QXN10" s="1340"/>
      <c r="QXO10" s="1340"/>
      <c r="QXP10" s="1340"/>
      <c r="QXQ10" s="1340"/>
      <c r="QXR10" s="1340"/>
      <c r="QXS10" s="1340"/>
      <c r="QXT10" s="1340"/>
      <c r="QXU10" s="1340"/>
      <c r="QXV10" s="1340"/>
      <c r="QXW10" s="1340"/>
      <c r="QXX10" s="1340"/>
      <c r="QXY10" s="1340"/>
      <c r="QXZ10" s="1340"/>
      <c r="QYA10" s="1340"/>
      <c r="QYB10" s="1340"/>
      <c r="QYC10" s="1340"/>
      <c r="QYD10" s="1340"/>
      <c r="QYE10" s="1340"/>
      <c r="QYF10" s="1340"/>
      <c r="QYG10" s="1340"/>
      <c r="QYH10" s="1340"/>
      <c r="QYI10" s="1340"/>
      <c r="QYJ10" s="1340"/>
      <c r="QYK10" s="1340"/>
      <c r="QYL10" s="1340"/>
      <c r="QYM10" s="1340"/>
      <c r="QYN10" s="1340"/>
      <c r="QYO10" s="1340"/>
      <c r="QYP10" s="1340"/>
      <c r="QYQ10" s="1340"/>
      <c r="QYR10" s="1340"/>
      <c r="QYS10" s="1340"/>
      <c r="QYT10" s="1340"/>
      <c r="QYU10" s="1340"/>
      <c r="QYV10" s="1340"/>
      <c r="QYW10" s="1340"/>
      <c r="QYX10" s="1340"/>
      <c r="QYY10" s="1340"/>
      <c r="QYZ10" s="1340"/>
      <c r="QZA10" s="1340"/>
      <c r="QZB10" s="1340"/>
      <c r="QZC10" s="1340"/>
      <c r="QZD10" s="1340"/>
      <c r="QZE10" s="1340"/>
      <c r="QZF10" s="1340"/>
      <c r="QZG10" s="1340"/>
      <c r="QZH10" s="1340"/>
      <c r="QZI10" s="1340"/>
      <c r="QZJ10" s="1340"/>
      <c r="QZK10" s="1340"/>
      <c r="QZL10" s="1340"/>
      <c r="QZM10" s="1340"/>
      <c r="QZN10" s="1340"/>
      <c r="QZO10" s="1340"/>
      <c r="QZP10" s="1340"/>
      <c r="QZQ10" s="1340"/>
      <c r="QZR10" s="1340"/>
      <c r="QZS10" s="1340"/>
      <c r="QZT10" s="1340"/>
      <c r="QZU10" s="1340"/>
      <c r="QZV10" s="1340"/>
      <c r="QZW10" s="1340"/>
      <c r="QZX10" s="1340"/>
      <c r="QZY10" s="1340"/>
      <c r="QZZ10" s="1340"/>
      <c r="RAA10" s="1340"/>
      <c r="RAB10" s="1340"/>
      <c r="RAC10" s="1340"/>
      <c r="RAD10" s="1340"/>
      <c r="RAE10" s="1340"/>
      <c r="RAF10" s="1340"/>
      <c r="RAG10" s="1340"/>
      <c r="RAH10" s="1340"/>
      <c r="RAI10" s="1340"/>
      <c r="RAJ10" s="1340"/>
      <c r="RAK10" s="1340"/>
      <c r="RAL10" s="1340"/>
      <c r="RAM10" s="1340"/>
      <c r="RAN10" s="1340"/>
      <c r="RAO10" s="1340"/>
      <c r="RAP10" s="1340"/>
      <c r="RAQ10" s="1340"/>
      <c r="RAR10" s="1340"/>
      <c r="RAS10" s="1340"/>
      <c r="RAT10" s="1340"/>
      <c r="RAU10" s="1340"/>
      <c r="RAV10" s="1340"/>
      <c r="RAW10" s="1340"/>
      <c r="RAX10" s="1340"/>
      <c r="RAY10" s="1340"/>
      <c r="RAZ10" s="1340"/>
      <c r="RBA10" s="1340"/>
      <c r="RBB10" s="1340"/>
      <c r="RBC10" s="1340"/>
      <c r="RBD10" s="1340"/>
      <c r="RBE10" s="1340"/>
      <c r="RBF10" s="1340"/>
      <c r="RBG10" s="1340"/>
      <c r="RBH10" s="1340"/>
      <c r="RBI10" s="1340"/>
      <c r="RBJ10" s="1340"/>
      <c r="RBK10" s="1340"/>
      <c r="RBL10" s="1340"/>
      <c r="RBM10" s="1340"/>
      <c r="RBN10" s="1340"/>
      <c r="RBO10" s="1340"/>
      <c r="RBP10" s="1340"/>
      <c r="RBQ10" s="1340"/>
      <c r="RBR10" s="1340"/>
      <c r="RBS10" s="1340"/>
      <c r="RBT10" s="1340"/>
      <c r="RBU10" s="1340"/>
      <c r="RBV10" s="1340"/>
      <c r="RBW10" s="1340"/>
      <c r="RBX10" s="1340"/>
      <c r="RBY10" s="1340"/>
      <c r="RBZ10" s="1340"/>
      <c r="RCA10" s="1340"/>
      <c r="RCB10" s="1340"/>
      <c r="RCC10" s="1340"/>
      <c r="RCD10" s="1340"/>
      <c r="RCE10" s="1340"/>
      <c r="RCF10" s="1340"/>
      <c r="RCG10" s="1340"/>
      <c r="RCH10" s="1340"/>
      <c r="RCI10" s="1340"/>
      <c r="RCJ10" s="1340"/>
      <c r="RCK10" s="1340"/>
      <c r="RCL10" s="1340"/>
      <c r="RCM10" s="1340"/>
      <c r="RCN10" s="1340"/>
      <c r="RCO10" s="1340"/>
      <c r="RCP10" s="1340"/>
      <c r="RCQ10" s="1340"/>
      <c r="RCR10" s="1340"/>
      <c r="RCS10" s="1340"/>
      <c r="RCT10" s="1340"/>
      <c r="RCU10" s="1340"/>
      <c r="RCV10" s="1340"/>
      <c r="RCW10" s="1340"/>
      <c r="RCX10" s="1340"/>
      <c r="RCY10" s="1340"/>
      <c r="RCZ10" s="1340"/>
      <c r="RDA10" s="1340"/>
      <c r="RDB10" s="1340"/>
      <c r="RDC10" s="1340"/>
      <c r="RDD10" s="1340"/>
      <c r="RDE10" s="1340"/>
      <c r="RDF10" s="1340"/>
      <c r="RDG10" s="1340"/>
      <c r="RDH10" s="1340"/>
      <c r="RDI10" s="1340"/>
      <c r="RDJ10" s="1340"/>
      <c r="RDK10" s="1340"/>
      <c r="RDL10" s="1340"/>
      <c r="RDM10" s="1340"/>
      <c r="RDN10" s="1340"/>
      <c r="RDO10" s="1340"/>
      <c r="RDP10" s="1340"/>
      <c r="RDQ10" s="1340"/>
      <c r="RDR10" s="1340"/>
      <c r="RDS10" s="1340"/>
      <c r="RDT10" s="1340"/>
      <c r="RDU10" s="1340"/>
      <c r="RDV10" s="1340"/>
      <c r="RDW10" s="1340"/>
      <c r="RDX10" s="1340"/>
      <c r="RDY10" s="1340"/>
      <c r="RDZ10" s="1340"/>
      <c r="REA10" s="1340"/>
      <c r="REB10" s="1340"/>
      <c r="REC10" s="1340"/>
      <c r="RED10" s="1340"/>
      <c r="REE10" s="1340"/>
      <c r="REF10" s="1340"/>
      <c r="REG10" s="1340"/>
      <c r="REH10" s="1340"/>
      <c r="REI10" s="1340"/>
      <c r="REJ10" s="1340"/>
      <c r="REK10" s="1340"/>
      <c r="REL10" s="1340"/>
      <c r="REM10" s="1340"/>
      <c r="REN10" s="1340"/>
      <c r="REO10" s="1340"/>
      <c r="REP10" s="1340"/>
      <c r="REQ10" s="1340"/>
      <c r="RER10" s="1340"/>
      <c r="RES10" s="1340"/>
      <c r="RET10" s="1340"/>
      <c r="REU10" s="1340"/>
      <c r="REV10" s="1340"/>
      <c r="REW10" s="1340"/>
      <c r="REX10" s="1340"/>
      <c r="REY10" s="1340"/>
      <c r="REZ10" s="1340"/>
      <c r="RFA10" s="1340"/>
      <c r="RFB10" s="1340"/>
      <c r="RFC10" s="1340"/>
      <c r="RFD10" s="1340"/>
      <c r="RFE10" s="1340"/>
      <c r="RFF10" s="1340"/>
      <c r="RFG10" s="1340"/>
      <c r="RFH10" s="1340"/>
      <c r="RFI10" s="1340"/>
      <c r="RFJ10" s="1340"/>
      <c r="RFK10" s="1340"/>
      <c r="RFL10" s="1340"/>
      <c r="RFM10" s="1340"/>
      <c r="RFN10" s="1340"/>
      <c r="RFO10" s="1340"/>
      <c r="RFP10" s="1340"/>
      <c r="RFQ10" s="1340"/>
      <c r="RFR10" s="1340"/>
      <c r="RFS10" s="1340"/>
      <c r="RFT10" s="1340"/>
      <c r="RFU10" s="1340"/>
      <c r="RFV10" s="1340"/>
      <c r="RFW10" s="1340"/>
      <c r="RFX10" s="1340"/>
      <c r="RFY10" s="1340"/>
      <c r="RFZ10" s="1340"/>
      <c r="RGA10" s="1340"/>
      <c r="RGB10" s="1340"/>
      <c r="RGC10" s="1340"/>
      <c r="RGD10" s="1340"/>
      <c r="RGE10" s="1340"/>
      <c r="RGF10" s="1340"/>
      <c r="RGG10" s="1340"/>
      <c r="RGH10" s="1340"/>
      <c r="RGI10" s="1340"/>
      <c r="RGJ10" s="1340"/>
      <c r="RGK10" s="1340"/>
      <c r="RGL10" s="1340"/>
      <c r="RGM10" s="1340"/>
      <c r="RGN10" s="1340"/>
      <c r="RGO10" s="1340"/>
      <c r="RGP10" s="1340"/>
      <c r="RGQ10" s="1340"/>
      <c r="RGR10" s="1340"/>
      <c r="RGS10" s="1340"/>
      <c r="RGT10" s="1340"/>
      <c r="RGU10" s="1340"/>
      <c r="RGV10" s="1340"/>
      <c r="RGW10" s="1340"/>
      <c r="RGX10" s="1340"/>
      <c r="RGY10" s="1340"/>
      <c r="RGZ10" s="1340"/>
      <c r="RHA10" s="1340"/>
      <c r="RHB10" s="1340"/>
      <c r="RHC10" s="1340"/>
      <c r="RHD10" s="1340"/>
      <c r="RHE10" s="1340"/>
      <c r="RHF10" s="1340"/>
      <c r="RHG10" s="1340"/>
      <c r="RHH10" s="1340"/>
      <c r="RHI10" s="1340"/>
      <c r="RHJ10" s="1340"/>
      <c r="RHK10" s="1340"/>
      <c r="RHL10" s="1340"/>
      <c r="RHM10" s="1340"/>
      <c r="RHN10" s="1340"/>
      <c r="RHO10" s="1340"/>
      <c r="RHP10" s="1340"/>
      <c r="RHQ10" s="1340"/>
      <c r="RHR10" s="1340"/>
      <c r="RHS10" s="1340"/>
      <c r="RHT10" s="1340"/>
      <c r="RHU10" s="1340"/>
      <c r="RHV10" s="1340"/>
      <c r="RHW10" s="1340"/>
      <c r="RHX10" s="1340"/>
      <c r="RHY10" s="1340"/>
      <c r="RHZ10" s="1340"/>
      <c r="RIA10" s="1340"/>
      <c r="RIB10" s="1340"/>
      <c r="RIC10" s="1340"/>
      <c r="RID10" s="1340"/>
      <c r="RIE10" s="1340"/>
      <c r="RIF10" s="1340"/>
      <c r="RIG10" s="1340"/>
      <c r="RIH10" s="1340"/>
      <c r="RII10" s="1340"/>
      <c r="RIJ10" s="1340"/>
      <c r="RIK10" s="1340"/>
      <c r="RIL10" s="1340"/>
      <c r="RIM10" s="1340"/>
      <c r="RIN10" s="1340"/>
      <c r="RIO10" s="1340"/>
      <c r="RIP10" s="1340"/>
      <c r="RIQ10" s="1340"/>
      <c r="RIR10" s="1340"/>
      <c r="RIS10" s="1340"/>
      <c r="RIT10" s="1340"/>
      <c r="RIU10" s="1340"/>
      <c r="RIV10" s="1340"/>
      <c r="RIW10" s="1340"/>
      <c r="RIX10" s="1340"/>
      <c r="RIY10" s="1340"/>
      <c r="RIZ10" s="1340"/>
      <c r="RJA10" s="1340"/>
      <c r="RJB10" s="1340"/>
      <c r="RJC10" s="1340"/>
      <c r="RJD10" s="1340"/>
      <c r="RJE10" s="1340"/>
      <c r="RJF10" s="1340"/>
      <c r="RJG10" s="1340"/>
      <c r="RJH10" s="1340"/>
      <c r="RJI10" s="1340"/>
      <c r="RJJ10" s="1340"/>
      <c r="RJK10" s="1340"/>
      <c r="RJL10" s="1340"/>
      <c r="RJM10" s="1340"/>
      <c r="RJN10" s="1340"/>
      <c r="RJO10" s="1340"/>
      <c r="RJP10" s="1340"/>
      <c r="RJQ10" s="1340"/>
      <c r="RJR10" s="1340"/>
      <c r="RJS10" s="1340"/>
      <c r="RJT10" s="1340"/>
      <c r="RJU10" s="1340"/>
      <c r="RJV10" s="1340"/>
      <c r="RJW10" s="1340"/>
      <c r="RJX10" s="1340"/>
      <c r="RJY10" s="1340"/>
      <c r="RJZ10" s="1340"/>
      <c r="RKA10" s="1340"/>
      <c r="RKB10" s="1340"/>
      <c r="RKC10" s="1340"/>
      <c r="RKD10" s="1340"/>
      <c r="RKE10" s="1340"/>
      <c r="RKF10" s="1340"/>
      <c r="RKG10" s="1340"/>
      <c r="RKH10" s="1340"/>
      <c r="RKI10" s="1340"/>
      <c r="RKJ10" s="1340"/>
      <c r="RKK10" s="1340"/>
      <c r="RKL10" s="1340"/>
      <c r="RKM10" s="1340"/>
      <c r="RKN10" s="1340"/>
      <c r="RKO10" s="1340"/>
      <c r="RKP10" s="1340"/>
      <c r="RKQ10" s="1340"/>
      <c r="RKR10" s="1340"/>
      <c r="RKS10" s="1340"/>
      <c r="RKT10" s="1340"/>
      <c r="RKU10" s="1340"/>
      <c r="RKV10" s="1340"/>
      <c r="RKW10" s="1340"/>
      <c r="RKX10" s="1340"/>
      <c r="RKY10" s="1340"/>
      <c r="RKZ10" s="1340"/>
      <c r="RLA10" s="1340"/>
      <c r="RLB10" s="1340"/>
      <c r="RLC10" s="1340"/>
      <c r="RLD10" s="1340"/>
      <c r="RLE10" s="1340"/>
      <c r="RLF10" s="1340"/>
      <c r="RLG10" s="1340"/>
      <c r="RLH10" s="1340"/>
      <c r="RLI10" s="1340"/>
      <c r="RLJ10" s="1340"/>
      <c r="RLK10" s="1340"/>
      <c r="RLL10" s="1340"/>
      <c r="RLM10" s="1340"/>
      <c r="RLN10" s="1340"/>
      <c r="RLO10" s="1340"/>
      <c r="RLP10" s="1340"/>
      <c r="RLQ10" s="1340"/>
      <c r="RLR10" s="1340"/>
      <c r="RLS10" s="1340"/>
      <c r="RLT10" s="1340"/>
      <c r="RLU10" s="1340"/>
      <c r="RLV10" s="1340"/>
      <c r="RLW10" s="1340"/>
      <c r="RLX10" s="1340"/>
      <c r="RLY10" s="1340"/>
      <c r="RLZ10" s="1340"/>
      <c r="RMA10" s="1340"/>
      <c r="RMB10" s="1340"/>
      <c r="RMC10" s="1340"/>
      <c r="RMD10" s="1340"/>
      <c r="RME10" s="1340"/>
      <c r="RMF10" s="1340"/>
      <c r="RMG10" s="1340"/>
      <c r="RMH10" s="1340"/>
      <c r="RMI10" s="1340"/>
      <c r="RMJ10" s="1340"/>
      <c r="RMK10" s="1340"/>
      <c r="RML10" s="1340"/>
      <c r="RMM10" s="1340"/>
      <c r="RMN10" s="1340"/>
      <c r="RMO10" s="1340"/>
      <c r="RMP10" s="1340"/>
      <c r="RMQ10" s="1340"/>
      <c r="RMR10" s="1340"/>
      <c r="RMS10" s="1340"/>
      <c r="RMT10" s="1340"/>
      <c r="RMU10" s="1340"/>
      <c r="RMV10" s="1340"/>
      <c r="RMW10" s="1340"/>
      <c r="RMX10" s="1340"/>
      <c r="RMY10" s="1340"/>
      <c r="RMZ10" s="1340"/>
      <c r="RNA10" s="1340"/>
      <c r="RNB10" s="1340"/>
      <c r="RNC10" s="1340"/>
      <c r="RND10" s="1340"/>
      <c r="RNE10" s="1340"/>
      <c r="RNF10" s="1340"/>
      <c r="RNG10" s="1340"/>
      <c r="RNH10" s="1340"/>
      <c r="RNI10" s="1340"/>
      <c r="RNJ10" s="1340"/>
      <c r="RNK10" s="1340"/>
      <c r="RNL10" s="1340"/>
      <c r="RNM10" s="1340"/>
      <c r="RNN10" s="1340"/>
      <c r="RNO10" s="1340"/>
      <c r="RNP10" s="1340"/>
      <c r="RNQ10" s="1340"/>
      <c r="RNR10" s="1340"/>
      <c r="RNS10" s="1340"/>
      <c r="RNT10" s="1340"/>
      <c r="RNU10" s="1340"/>
      <c r="RNV10" s="1340"/>
      <c r="RNW10" s="1340"/>
      <c r="RNX10" s="1340"/>
      <c r="RNY10" s="1340"/>
      <c r="RNZ10" s="1340"/>
      <c r="ROA10" s="1340"/>
      <c r="ROB10" s="1340"/>
      <c r="ROC10" s="1340"/>
      <c r="ROD10" s="1340"/>
      <c r="ROE10" s="1340"/>
      <c r="ROF10" s="1340"/>
      <c r="ROG10" s="1340"/>
      <c r="ROH10" s="1340"/>
      <c r="ROI10" s="1340"/>
      <c r="ROJ10" s="1340"/>
      <c r="ROK10" s="1340"/>
      <c r="ROL10" s="1340"/>
      <c r="ROM10" s="1340"/>
      <c r="RON10" s="1340"/>
      <c r="ROO10" s="1340"/>
      <c r="ROP10" s="1340"/>
      <c r="ROQ10" s="1340"/>
      <c r="ROR10" s="1340"/>
      <c r="ROS10" s="1340"/>
      <c r="ROT10" s="1340"/>
      <c r="ROU10" s="1340"/>
      <c r="ROV10" s="1340"/>
      <c r="ROW10" s="1340"/>
      <c r="ROX10" s="1340"/>
      <c r="ROY10" s="1340"/>
      <c r="ROZ10" s="1340"/>
      <c r="RPA10" s="1340"/>
      <c r="RPB10" s="1340"/>
      <c r="RPC10" s="1340"/>
      <c r="RPD10" s="1340"/>
      <c r="RPE10" s="1340"/>
      <c r="RPF10" s="1340"/>
      <c r="RPG10" s="1340"/>
      <c r="RPH10" s="1340"/>
      <c r="RPI10" s="1340"/>
      <c r="RPJ10" s="1340"/>
      <c r="RPK10" s="1340"/>
      <c r="RPL10" s="1340"/>
      <c r="RPM10" s="1340"/>
      <c r="RPN10" s="1340"/>
      <c r="RPO10" s="1340"/>
      <c r="RPP10" s="1340"/>
      <c r="RPQ10" s="1340"/>
      <c r="RPR10" s="1340"/>
      <c r="RPS10" s="1340"/>
      <c r="RPT10" s="1340"/>
      <c r="RPU10" s="1340"/>
      <c r="RPV10" s="1340"/>
      <c r="RPW10" s="1340"/>
      <c r="RPX10" s="1340"/>
      <c r="RPY10" s="1340"/>
      <c r="RPZ10" s="1340"/>
      <c r="RQA10" s="1340"/>
      <c r="RQB10" s="1340"/>
      <c r="RQC10" s="1340"/>
      <c r="RQD10" s="1340"/>
      <c r="RQE10" s="1340"/>
      <c r="RQF10" s="1340"/>
      <c r="RQG10" s="1340"/>
      <c r="RQH10" s="1340"/>
      <c r="RQI10" s="1340"/>
      <c r="RQJ10" s="1340"/>
      <c r="RQK10" s="1340"/>
      <c r="RQL10" s="1340"/>
      <c r="RQM10" s="1340"/>
      <c r="RQN10" s="1340"/>
      <c r="RQO10" s="1340"/>
      <c r="RQP10" s="1340"/>
      <c r="RQQ10" s="1340"/>
      <c r="RQR10" s="1340"/>
      <c r="RQS10" s="1340"/>
      <c r="RQT10" s="1340"/>
      <c r="RQU10" s="1340"/>
      <c r="RQV10" s="1340"/>
      <c r="RQW10" s="1340"/>
      <c r="RQX10" s="1340"/>
      <c r="RQY10" s="1340"/>
      <c r="RQZ10" s="1340"/>
      <c r="RRA10" s="1340"/>
      <c r="RRB10" s="1340"/>
      <c r="RRC10" s="1340"/>
      <c r="RRD10" s="1340"/>
      <c r="RRE10" s="1340"/>
      <c r="RRF10" s="1340"/>
      <c r="RRG10" s="1340"/>
      <c r="RRH10" s="1340"/>
      <c r="RRI10" s="1340"/>
      <c r="RRJ10" s="1340"/>
      <c r="RRK10" s="1340"/>
      <c r="RRL10" s="1340"/>
      <c r="RRM10" s="1340"/>
      <c r="RRN10" s="1340"/>
      <c r="RRO10" s="1340"/>
      <c r="RRP10" s="1340"/>
      <c r="RRQ10" s="1340"/>
      <c r="RRR10" s="1340"/>
      <c r="RRS10" s="1340"/>
      <c r="RRT10" s="1340"/>
      <c r="RRU10" s="1340"/>
      <c r="RRV10" s="1340"/>
      <c r="RRW10" s="1340"/>
      <c r="RRX10" s="1340"/>
      <c r="RRY10" s="1340"/>
      <c r="RRZ10" s="1340"/>
      <c r="RSA10" s="1340"/>
      <c r="RSB10" s="1340"/>
      <c r="RSC10" s="1340"/>
      <c r="RSD10" s="1340"/>
      <c r="RSE10" s="1340"/>
      <c r="RSF10" s="1340"/>
      <c r="RSG10" s="1340"/>
      <c r="RSH10" s="1340"/>
      <c r="RSI10" s="1340"/>
      <c r="RSJ10" s="1340"/>
      <c r="RSK10" s="1340"/>
      <c r="RSL10" s="1340"/>
      <c r="RSM10" s="1340"/>
      <c r="RSN10" s="1340"/>
      <c r="RSO10" s="1340"/>
      <c r="RSP10" s="1340"/>
      <c r="RSQ10" s="1340"/>
      <c r="RSR10" s="1340"/>
      <c r="RSS10" s="1340"/>
      <c r="RST10" s="1340"/>
      <c r="RSU10" s="1340"/>
      <c r="RSV10" s="1340"/>
      <c r="RSW10" s="1340"/>
      <c r="RSX10" s="1340"/>
      <c r="RSY10" s="1340"/>
      <c r="RSZ10" s="1340"/>
      <c r="RTA10" s="1340"/>
      <c r="RTB10" s="1340"/>
      <c r="RTC10" s="1340"/>
      <c r="RTD10" s="1340"/>
      <c r="RTE10" s="1340"/>
      <c r="RTF10" s="1340"/>
      <c r="RTG10" s="1340"/>
      <c r="RTH10" s="1340"/>
      <c r="RTI10" s="1340"/>
      <c r="RTJ10" s="1340"/>
      <c r="RTK10" s="1340"/>
      <c r="RTL10" s="1340"/>
      <c r="RTM10" s="1340"/>
      <c r="RTN10" s="1340"/>
      <c r="RTO10" s="1340"/>
      <c r="RTP10" s="1340"/>
      <c r="RTQ10" s="1340"/>
      <c r="RTR10" s="1340"/>
      <c r="RTS10" s="1340"/>
      <c r="RTT10" s="1340"/>
      <c r="RTU10" s="1340"/>
      <c r="RTV10" s="1340"/>
      <c r="RTW10" s="1340"/>
      <c r="RTX10" s="1340"/>
      <c r="RTY10" s="1340"/>
      <c r="RTZ10" s="1340"/>
      <c r="RUA10" s="1340"/>
      <c r="RUB10" s="1340"/>
      <c r="RUC10" s="1340"/>
      <c r="RUD10" s="1340"/>
      <c r="RUE10" s="1340"/>
      <c r="RUF10" s="1340"/>
      <c r="RUG10" s="1340"/>
      <c r="RUH10" s="1340"/>
      <c r="RUI10" s="1340"/>
      <c r="RUJ10" s="1340"/>
      <c r="RUK10" s="1340"/>
      <c r="RUL10" s="1340"/>
      <c r="RUM10" s="1340"/>
      <c r="RUN10" s="1340"/>
      <c r="RUO10" s="1340"/>
      <c r="RUP10" s="1340"/>
      <c r="RUQ10" s="1340"/>
      <c r="RUR10" s="1340"/>
      <c r="RUS10" s="1340"/>
      <c r="RUT10" s="1340"/>
      <c r="RUU10" s="1340"/>
      <c r="RUV10" s="1340"/>
      <c r="RUW10" s="1340"/>
      <c r="RUX10" s="1340"/>
      <c r="RUY10" s="1340"/>
      <c r="RUZ10" s="1340"/>
      <c r="RVA10" s="1340"/>
      <c r="RVB10" s="1340"/>
      <c r="RVC10" s="1340"/>
      <c r="RVD10" s="1340"/>
      <c r="RVE10" s="1340"/>
      <c r="RVF10" s="1340"/>
      <c r="RVG10" s="1340"/>
      <c r="RVH10" s="1340"/>
      <c r="RVI10" s="1340"/>
      <c r="RVJ10" s="1340"/>
      <c r="RVK10" s="1340"/>
      <c r="RVL10" s="1340"/>
      <c r="RVM10" s="1340"/>
      <c r="RVN10" s="1340"/>
      <c r="RVO10" s="1340"/>
      <c r="RVP10" s="1340"/>
      <c r="RVQ10" s="1340"/>
      <c r="RVR10" s="1340"/>
      <c r="RVS10" s="1340"/>
      <c r="RVT10" s="1340"/>
      <c r="RVU10" s="1340"/>
      <c r="RVV10" s="1340"/>
      <c r="RVW10" s="1340"/>
      <c r="RVX10" s="1340"/>
      <c r="RVY10" s="1340"/>
      <c r="RVZ10" s="1340"/>
      <c r="RWA10" s="1340"/>
      <c r="RWB10" s="1340"/>
      <c r="RWC10" s="1340"/>
      <c r="RWD10" s="1340"/>
      <c r="RWE10" s="1340"/>
      <c r="RWF10" s="1340"/>
      <c r="RWG10" s="1340"/>
      <c r="RWH10" s="1340"/>
      <c r="RWI10" s="1340"/>
      <c r="RWJ10" s="1340"/>
      <c r="RWK10" s="1340"/>
      <c r="RWL10" s="1340"/>
      <c r="RWM10" s="1340"/>
      <c r="RWN10" s="1340"/>
      <c r="RWO10" s="1340"/>
      <c r="RWP10" s="1340"/>
      <c r="RWQ10" s="1340"/>
      <c r="RWR10" s="1340"/>
      <c r="RWS10" s="1340"/>
      <c r="RWT10" s="1340"/>
      <c r="RWU10" s="1340"/>
      <c r="RWV10" s="1340"/>
      <c r="RWW10" s="1340"/>
      <c r="RWX10" s="1340"/>
      <c r="RWY10" s="1340"/>
      <c r="RWZ10" s="1340"/>
      <c r="RXA10" s="1340"/>
      <c r="RXB10" s="1340"/>
      <c r="RXC10" s="1340"/>
      <c r="RXD10" s="1340"/>
      <c r="RXE10" s="1340"/>
      <c r="RXF10" s="1340"/>
      <c r="RXG10" s="1340"/>
      <c r="RXH10" s="1340"/>
      <c r="RXI10" s="1340"/>
      <c r="RXJ10" s="1340"/>
      <c r="RXK10" s="1340"/>
      <c r="RXL10" s="1340"/>
      <c r="RXM10" s="1340"/>
      <c r="RXN10" s="1340"/>
      <c r="RXO10" s="1340"/>
      <c r="RXP10" s="1340"/>
      <c r="RXQ10" s="1340"/>
      <c r="RXR10" s="1340"/>
      <c r="RXS10" s="1340"/>
      <c r="RXT10" s="1340"/>
      <c r="RXU10" s="1340"/>
      <c r="RXV10" s="1340"/>
      <c r="RXW10" s="1340"/>
      <c r="RXX10" s="1340"/>
      <c r="RXY10" s="1340"/>
      <c r="RXZ10" s="1340"/>
      <c r="RYA10" s="1340"/>
      <c r="RYB10" s="1340"/>
      <c r="RYC10" s="1340"/>
      <c r="RYD10" s="1340"/>
      <c r="RYE10" s="1340"/>
      <c r="RYF10" s="1340"/>
      <c r="RYG10" s="1340"/>
      <c r="RYH10" s="1340"/>
      <c r="RYI10" s="1340"/>
      <c r="RYJ10" s="1340"/>
      <c r="RYK10" s="1340"/>
      <c r="RYL10" s="1340"/>
      <c r="RYM10" s="1340"/>
      <c r="RYN10" s="1340"/>
      <c r="RYO10" s="1340"/>
      <c r="RYP10" s="1340"/>
      <c r="RYQ10" s="1340"/>
      <c r="RYR10" s="1340"/>
      <c r="RYS10" s="1340"/>
      <c r="RYT10" s="1340"/>
      <c r="RYU10" s="1340"/>
      <c r="RYV10" s="1340"/>
      <c r="RYW10" s="1340"/>
      <c r="RYX10" s="1340"/>
      <c r="RYY10" s="1340"/>
      <c r="RYZ10" s="1340"/>
      <c r="RZA10" s="1340"/>
      <c r="RZB10" s="1340"/>
      <c r="RZC10" s="1340"/>
      <c r="RZD10" s="1340"/>
      <c r="RZE10" s="1340"/>
      <c r="RZF10" s="1340"/>
      <c r="RZG10" s="1340"/>
      <c r="RZH10" s="1340"/>
      <c r="RZI10" s="1340"/>
      <c r="RZJ10" s="1340"/>
      <c r="RZK10" s="1340"/>
      <c r="RZL10" s="1340"/>
      <c r="RZM10" s="1340"/>
      <c r="RZN10" s="1340"/>
      <c r="RZO10" s="1340"/>
      <c r="RZP10" s="1340"/>
      <c r="RZQ10" s="1340"/>
      <c r="RZR10" s="1340"/>
      <c r="RZS10" s="1340"/>
      <c r="RZT10" s="1340"/>
      <c r="RZU10" s="1340"/>
      <c r="RZV10" s="1340"/>
      <c r="RZW10" s="1340"/>
      <c r="RZX10" s="1340"/>
      <c r="RZY10" s="1340"/>
      <c r="RZZ10" s="1340"/>
      <c r="SAA10" s="1340"/>
      <c r="SAB10" s="1340"/>
      <c r="SAC10" s="1340"/>
      <c r="SAD10" s="1340"/>
      <c r="SAE10" s="1340"/>
      <c r="SAF10" s="1340"/>
      <c r="SAG10" s="1340"/>
      <c r="SAH10" s="1340"/>
      <c r="SAI10" s="1340"/>
      <c r="SAJ10" s="1340"/>
      <c r="SAK10" s="1340"/>
      <c r="SAL10" s="1340"/>
      <c r="SAM10" s="1340"/>
      <c r="SAN10" s="1340"/>
      <c r="SAO10" s="1340"/>
      <c r="SAP10" s="1340"/>
      <c r="SAQ10" s="1340"/>
      <c r="SAR10" s="1340"/>
      <c r="SAS10" s="1340"/>
      <c r="SAT10" s="1340"/>
      <c r="SAU10" s="1340"/>
      <c r="SAV10" s="1340"/>
      <c r="SAW10" s="1340"/>
      <c r="SAX10" s="1340"/>
      <c r="SAY10" s="1340"/>
      <c r="SAZ10" s="1340"/>
      <c r="SBA10" s="1340"/>
      <c r="SBB10" s="1340"/>
      <c r="SBC10" s="1340"/>
      <c r="SBD10" s="1340"/>
      <c r="SBE10" s="1340"/>
      <c r="SBF10" s="1340"/>
      <c r="SBG10" s="1340"/>
      <c r="SBH10" s="1340"/>
      <c r="SBI10" s="1340"/>
      <c r="SBJ10" s="1340"/>
      <c r="SBK10" s="1340"/>
      <c r="SBL10" s="1340"/>
      <c r="SBM10" s="1340"/>
      <c r="SBN10" s="1340"/>
      <c r="SBO10" s="1340"/>
      <c r="SBP10" s="1340"/>
      <c r="SBQ10" s="1340"/>
      <c r="SBR10" s="1340"/>
      <c r="SBS10" s="1340"/>
      <c r="SBT10" s="1340"/>
      <c r="SBU10" s="1340"/>
      <c r="SBV10" s="1340"/>
      <c r="SBW10" s="1340"/>
      <c r="SBX10" s="1340"/>
      <c r="SBY10" s="1340"/>
      <c r="SBZ10" s="1340"/>
      <c r="SCA10" s="1340"/>
      <c r="SCB10" s="1340"/>
      <c r="SCC10" s="1340"/>
      <c r="SCD10" s="1340"/>
      <c r="SCE10" s="1340"/>
      <c r="SCF10" s="1340"/>
      <c r="SCG10" s="1340"/>
      <c r="SCH10" s="1340"/>
      <c r="SCI10" s="1340"/>
      <c r="SCJ10" s="1340"/>
      <c r="SCK10" s="1340"/>
      <c r="SCL10" s="1340"/>
      <c r="SCM10" s="1340"/>
      <c r="SCN10" s="1340"/>
      <c r="SCO10" s="1340"/>
      <c r="SCP10" s="1340"/>
      <c r="SCQ10" s="1340"/>
      <c r="SCR10" s="1340"/>
      <c r="SCS10" s="1340"/>
      <c r="SCT10" s="1340"/>
      <c r="SCU10" s="1340"/>
      <c r="SCV10" s="1340"/>
      <c r="SCW10" s="1340"/>
      <c r="SCX10" s="1340"/>
      <c r="SCY10" s="1340"/>
      <c r="SCZ10" s="1340"/>
      <c r="SDA10" s="1340"/>
      <c r="SDB10" s="1340"/>
      <c r="SDC10" s="1340"/>
      <c r="SDD10" s="1340"/>
      <c r="SDE10" s="1340"/>
      <c r="SDF10" s="1340"/>
      <c r="SDG10" s="1340"/>
      <c r="SDH10" s="1340"/>
      <c r="SDI10" s="1340"/>
      <c r="SDJ10" s="1340"/>
      <c r="SDK10" s="1340"/>
      <c r="SDL10" s="1340"/>
      <c r="SDM10" s="1340"/>
      <c r="SDN10" s="1340"/>
      <c r="SDO10" s="1340"/>
      <c r="SDP10" s="1340"/>
      <c r="SDQ10" s="1340"/>
      <c r="SDR10" s="1340"/>
      <c r="SDS10" s="1340"/>
      <c r="SDT10" s="1340"/>
      <c r="SDU10" s="1340"/>
      <c r="SDV10" s="1340"/>
      <c r="SDW10" s="1340"/>
      <c r="SDX10" s="1340"/>
      <c r="SDY10" s="1340"/>
      <c r="SDZ10" s="1340"/>
      <c r="SEA10" s="1340"/>
      <c r="SEB10" s="1340"/>
      <c r="SEC10" s="1340"/>
      <c r="SED10" s="1340"/>
      <c r="SEE10" s="1340"/>
      <c r="SEF10" s="1340"/>
      <c r="SEG10" s="1340"/>
      <c r="SEH10" s="1340"/>
      <c r="SEI10" s="1340"/>
      <c r="SEJ10" s="1340"/>
      <c r="SEK10" s="1340"/>
      <c r="SEL10" s="1340"/>
      <c r="SEM10" s="1340"/>
      <c r="SEN10" s="1340"/>
      <c r="SEO10" s="1340"/>
      <c r="SEP10" s="1340"/>
      <c r="SEQ10" s="1340"/>
      <c r="SER10" s="1340"/>
      <c r="SES10" s="1340"/>
      <c r="SET10" s="1340"/>
      <c r="SEU10" s="1340"/>
      <c r="SEV10" s="1340"/>
      <c r="SEW10" s="1340"/>
      <c r="SEX10" s="1340"/>
      <c r="SEY10" s="1340"/>
      <c r="SEZ10" s="1340"/>
      <c r="SFA10" s="1340"/>
      <c r="SFB10" s="1340"/>
      <c r="SFC10" s="1340"/>
      <c r="SFD10" s="1340"/>
      <c r="SFE10" s="1340"/>
      <c r="SFF10" s="1340"/>
      <c r="SFG10" s="1340"/>
      <c r="SFH10" s="1340"/>
      <c r="SFI10" s="1340"/>
      <c r="SFJ10" s="1340"/>
      <c r="SFK10" s="1340"/>
      <c r="SFL10" s="1340"/>
      <c r="SFM10" s="1340"/>
      <c r="SFN10" s="1340"/>
      <c r="SFO10" s="1340"/>
      <c r="SFP10" s="1340"/>
      <c r="SFQ10" s="1340"/>
      <c r="SFR10" s="1340"/>
      <c r="SFS10" s="1340"/>
      <c r="SFT10" s="1340"/>
      <c r="SFU10" s="1340"/>
      <c r="SFV10" s="1340"/>
      <c r="SFW10" s="1340"/>
      <c r="SFX10" s="1340"/>
      <c r="SFY10" s="1340"/>
      <c r="SFZ10" s="1340"/>
      <c r="SGA10" s="1340"/>
      <c r="SGB10" s="1340"/>
      <c r="SGC10" s="1340"/>
      <c r="SGD10" s="1340"/>
      <c r="SGE10" s="1340"/>
      <c r="SGF10" s="1340"/>
      <c r="SGG10" s="1340"/>
      <c r="SGH10" s="1340"/>
      <c r="SGI10" s="1340"/>
      <c r="SGJ10" s="1340"/>
      <c r="SGK10" s="1340"/>
      <c r="SGL10" s="1340"/>
      <c r="SGM10" s="1340"/>
      <c r="SGN10" s="1340"/>
      <c r="SGO10" s="1340"/>
      <c r="SGP10" s="1340"/>
      <c r="SGQ10" s="1340"/>
      <c r="SGR10" s="1340"/>
      <c r="SGS10" s="1340"/>
      <c r="SGT10" s="1340"/>
      <c r="SGU10" s="1340"/>
      <c r="SGV10" s="1340"/>
      <c r="SGW10" s="1340"/>
      <c r="SGX10" s="1340"/>
      <c r="SGY10" s="1340"/>
      <c r="SGZ10" s="1340"/>
      <c r="SHA10" s="1340"/>
      <c r="SHB10" s="1340"/>
      <c r="SHC10" s="1340"/>
      <c r="SHD10" s="1340"/>
      <c r="SHE10" s="1340"/>
      <c r="SHF10" s="1340"/>
      <c r="SHG10" s="1340"/>
      <c r="SHH10" s="1340"/>
      <c r="SHI10" s="1340"/>
      <c r="SHJ10" s="1340"/>
      <c r="SHK10" s="1340"/>
      <c r="SHL10" s="1340"/>
      <c r="SHM10" s="1340"/>
      <c r="SHN10" s="1340"/>
      <c r="SHO10" s="1340"/>
      <c r="SHP10" s="1340"/>
      <c r="SHQ10" s="1340"/>
      <c r="SHR10" s="1340"/>
      <c r="SHS10" s="1340"/>
      <c r="SHT10" s="1340"/>
      <c r="SHU10" s="1340"/>
      <c r="SHV10" s="1340"/>
      <c r="SHW10" s="1340"/>
      <c r="SHX10" s="1340"/>
      <c r="SHY10" s="1340"/>
      <c r="SHZ10" s="1340"/>
      <c r="SIA10" s="1340"/>
      <c r="SIB10" s="1340"/>
      <c r="SIC10" s="1340"/>
      <c r="SID10" s="1340"/>
      <c r="SIE10" s="1340"/>
      <c r="SIF10" s="1340"/>
      <c r="SIG10" s="1340"/>
      <c r="SIH10" s="1340"/>
      <c r="SII10" s="1340"/>
      <c r="SIJ10" s="1340"/>
      <c r="SIK10" s="1340"/>
      <c r="SIL10" s="1340"/>
      <c r="SIM10" s="1340"/>
      <c r="SIN10" s="1340"/>
      <c r="SIO10" s="1340"/>
      <c r="SIP10" s="1340"/>
      <c r="SIQ10" s="1340"/>
      <c r="SIR10" s="1340"/>
      <c r="SIS10" s="1340"/>
      <c r="SIT10" s="1340"/>
      <c r="SIU10" s="1340"/>
      <c r="SIV10" s="1340"/>
      <c r="SIW10" s="1340"/>
      <c r="SIX10" s="1340"/>
      <c r="SIY10" s="1340"/>
      <c r="SIZ10" s="1340"/>
      <c r="SJA10" s="1340"/>
      <c r="SJB10" s="1340"/>
      <c r="SJC10" s="1340"/>
      <c r="SJD10" s="1340"/>
      <c r="SJE10" s="1340"/>
      <c r="SJF10" s="1340"/>
      <c r="SJG10" s="1340"/>
      <c r="SJH10" s="1340"/>
      <c r="SJI10" s="1340"/>
      <c r="SJJ10" s="1340"/>
      <c r="SJK10" s="1340"/>
      <c r="SJL10" s="1340"/>
      <c r="SJM10" s="1340"/>
      <c r="SJN10" s="1340"/>
      <c r="SJO10" s="1340"/>
      <c r="SJP10" s="1340"/>
      <c r="SJQ10" s="1340"/>
      <c r="SJR10" s="1340"/>
      <c r="SJS10" s="1340"/>
      <c r="SJT10" s="1340"/>
      <c r="SJU10" s="1340"/>
      <c r="SJV10" s="1340"/>
      <c r="SJW10" s="1340"/>
      <c r="SJX10" s="1340"/>
      <c r="SJY10" s="1340"/>
      <c r="SJZ10" s="1340"/>
      <c r="SKA10" s="1340"/>
      <c r="SKB10" s="1340"/>
      <c r="SKC10" s="1340"/>
      <c r="SKD10" s="1340"/>
      <c r="SKE10" s="1340"/>
      <c r="SKF10" s="1340"/>
      <c r="SKG10" s="1340"/>
      <c r="SKH10" s="1340"/>
      <c r="SKI10" s="1340"/>
      <c r="SKJ10" s="1340"/>
      <c r="SKK10" s="1340"/>
      <c r="SKL10" s="1340"/>
      <c r="SKM10" s="1340"/>
      <c r="SKN10" s="1340"/>
      <c r="SKO10" s="1340"/>
      <c r="SKP10" s="1340"/>
      <c r="SKQ10" s="1340"/>
      <c r="SKR10" s="1340"/>
      <c r="SKS10" s="1340"/>
      <c r="SKT10" s="1340"/>
      <c r="SKU10" s="1340"/>
      <c r="SKV10" s="1340"/>
      <c r="SKW10" s="1340"/>
      <c r="SKX10" s="1340"/>
      <c r="SKY10" s="1340"/>
      <c r="SKZ10" s="1340"/>
      <c r="SLA10" s="1340"/>
      <c r="SLB10" s="1340"/>
      <c r="SLC10" s="1340"/>
      <c r="SLD10" s="1340"/>
      <c r="SLE10" s="1340"/>
      <c r="SLF10" s="1340"/>
      <c r="SLG10" s="1340"/>
      <c r="SLH10" s="1340"/>
      <c r="SLI10" s="1340"/>
      <c r="SLJ10" s="1340"/>
      <c r="SLK10" s="1340"/>
      <c r="SLL10" s="1340"/>
      <c r="SLM10" s="1340"/>
      <c r="SLN10" s="1340"/>
      <c r="SLO10" s="1340"/>
      <c r="SLP10" s="1340"/>
      <c r="SLQ10" s="1340"/>
      <c r="SLR10" s="1340"/>
      <c r="SLS10" s="1340"/>
      <c r="SLT10" s="1340"/>
      <c r="SLU10" s="1340"/>
      <c r="SLV10" s="1340"/>
      <c r="SLW10" s="1340"/>
      <c r="SLX10" s="1340"/>
      <c r="SLY10" s="1340"/>
      <c r="SLZ10" s="1340"/>
      <c r="SMA10" s="1340"/>
      <c r="SMB10" s="1340"/>
      <c r="SMC10" s="1340"/>
      <c r="SMD10" s="1340"/>
      <c r="SME10" s="1340"/>
      <c r="SMF10" s="1340"/>
      <c r="SMG10" s="1340"/>
      <c r="SMH10" s="1340"/>
      <c r="SMI10" s="1340"/>
      <c r="SMJ10" s="1340"/>
      <c r="SMK10" s="1340"/>
      <c r="SML10" s="1340"/>
      <c r="SMM10" s="1340"/>
      <c r="SMN10" s="1340"/>
      <c r="SMO10" s="1340"/>
      <c r="SMP10" s="1340"/>
      <c r="SMQ10" s="1340"/>
      <c r="SMR10" s="1340"/>
      <c r="SMS10" s="1340"/>
      <c r="SMT10" s="1340"/>
      <c r="SMU10" s="1340"/>
      <c r="SMV10" s="1340"/>
      <c r="SMW10" s="1340"/>
      <c r="SMX10" s="1340"/>
      <c r="SMY10" s="1340"/>
      <c r="SMZ10" s="1340"/>
      <c r="SNA10" s="1340"/>
      <c r="SNB10" s="1340"/>
      <c r="SNC10" s="1340"/>
      <c r="SND10" s="1340"/>
      <c r="SNE10" s="1340"/>
      <c r="SNF10" s="1340"/>
      <c r="SNG10" s="1340"/>
      <c r="SNH10" s="1340"/>
      <c r="SNI10" s="1340"/>
      <c r="SNJ10" s="1340"/>
      <c r="SNK10" s="1340"/>
      <c r="SNL10" s="1340"/>
      <c r="SNM10" s="1340"/>
      <c r="SNN10" s="1340"/>
      <c r="SNO10" s="1340"/>
      <c r="SNP10" s="1340"/>
      <c r="SNQ10" s="1340"/>
      <c r="SNR10" s="1340"/>
      <c r="SNS10" s="1340"/>
      <c r="SNT10" s="1340"/>
      <c r="SNU10" s="1340"/>
      <c r="SNV10" s="1340"/>
      <c r="SNW10" s="1340"/>
      <c r="SNX10" s="1340"/>
      <c r="SNY10" s="1340"/>
      <c r="SNZ10" s="1340"/>
      <c r="SOA10" s="1340"/>
      <c r="SOB10" s="1340"/>
      <c r="SOC10" s="1340"/>
      <c r="SOD10" s="1340"/>
      <c r="SOE10" s="1340"/>
      <c r="SOF10" s="1340"/>
      <c r="SOG10" s="1340"/>
      <c r="SOH10" s="1340"/>
      <c r="SOI10" s="1340"/>
      <c r="SOJ10" s="1340"/>
      <c r="SOK10" s="1340"/>
      <c r="SOL10" s="1340"/>
      <c r="SOM10" s="1340"/>
      <c r="SON10" s="1340"/>
      <c r="SOO10" s="1340"/>
      <c r="SOP10" s="1340"/>
      <c r="SOQ10" s="1340"/>
      <c r="SOR10" s="1340"/>
      <c r="SOS10" s="1340"/>
      <c r="SOT10" s="1340"/>
      <c r="SOU10" s="1340"/>
      <c r="SOV10" s="1340"/>
      <c r="SOW10" s="1340"/>
      <c r="SOX10" s="1340"/>
      <c r="SOY10" s="1340"/>
      <c r="SOZ10" s="1340"/>
      <c r="SPA10" s="1340"/>
      <c r="SPB10" s="1340"/>
      <c r="SPC10" s="1340"/>
      <c r="SPD10" s="1340"/>
      <c r="SPE10" s="1340"/>
      <c r="SPF10" s="1340"/>
      <c r="SPG10" s="1340"/>
      <c r="SPH10" s="1340"/>
      <c r="SPI10" s="1340"/>
      <c r="SPJ10" s="1340"/>
      <c r="SPK10" s="1340"/>
      <c r="SPL10" s="1340"/>
      <c r="SPM10" s="1340"/>
      <c r="SPN10" s="1340"/>
      <c r="SPO10" s="1340"/>
      <c r="SPP10" s="1340"/>
      <c r="SPQ10" s="1340"/>
      <c r="SPR10" s="1340"/>
      <c r="SPS10" s="1340"/>
      <c r="SPT10" s="1340"/>
      <c r="SPU10" s="1340"/>
      <c r="SPV10" s="1340"/>
      <c r="SPW10" s="1340"/>
      <c r="SPX10" s="1340"/>
      <c r="SPY10" s="1340"/>
      <c r="SPZ10" s="1340"/>
      <c r="SQA10" s="1340"/>
      <c r="SQB10" s="1340"/>
      <c r="SQC10" s="1340"/>
      <c r="SQD10" s="1340"/>
      <c r="SQE10" s="1340"/>
      <c r="SQF10" s="1340"/>
      <c r="SQG10" s="1340"/>
      <c r="SQH10" s="1340"/>
      <c r="SQI10" s="1340"/>
      <c r="SQJ10" s="1340"/>
      <c r="SQK10" s="1340"/>
      <c r="SQL10" s="1340"/>
      <c r="SQM10" s="1340"/>
      <c r="SQN10" s="1340"/>
      <c r="SQO10" s="1340"/>
      <c r="SQP10" s="1340"/>
      <c r="SQQ10" s="1340"/>
      <c r="SQR10" s="1340"/>
      <c r="SQS10" s="1340"/>
      <c r="SQT10" s="1340"/>
      <c r="SQU10" s="1340"/>
      <c r="SQV10" s="1340"/>
      <c r="SQW10" s="1340"/>
      <c r="SQX10" s="1340"/>
      <c r="SQY10" s="1340"/>
      <c r="SQZ10" s="1340"/>
      <c r="SRA10" s="1340"/>
      <c r="SRB10" s="1340"/>
      <c r="SRC10" s="1340"/>
      <c r="SRD10" s="1340"/>
      <c r="SRE10" s="1340"/>
      <c r="SRF10" s="1340"/>
      <c r="SRG10" s="1340"/>
      <c r="SRH10" s="1340"/>
      <c r="SRI10" s="1340"/>
      <c r="SRJ10" s="1340"/>
      <c r="SRK10" s="1340"/>
      <c r="SRL10" s="1340"/>
      <c r="SRM10" s="1340"/>
      <c r="SRN10" s="1340"/>
      <c r="SRO10" s="1340"/>
      <c r="SRP10" s="1340"/>
      <c r="SRQ10" s="1340"/>
      <c r="SRR10" s="1340"/>
      <c r="SRS10" s="1340"/>
      <c r="SRT10" s="1340"/>
      <c r="SRU10" s="1340"/>
      <c r="SRV10" s="1340"/>
      <c r="SRW10" s="1340"/>
      <c r="SRX10" s="1340"/>
      <c r="SRY10" s="1340"/>
      <c r="SRZ10" s="1340"/>
      <c r="SSA10" s="1340"/>
      <c r="SSB10" s="1340"/>
      <c r="SSC10" s="1340"/>
      <c r="SSD10" s="1340"/>
      <c r="SSE10" s="1340"/>
      <c r="SSF10" s="1340"/>
      <c r="SSG10" s="1340"/>
      <c r="SSH10" s="1340"/>
      <c r="SSI10" s="1340"/>
      <c r="SSJ10" s="1340"/>
      <c r="SSK10" s="1340"/>
      <c r="SSL10" s="1340"/>
      <c r="SSM10" s="1340"/>
      <c r="SSN10" s="1340"/>
      <c r="SSO10" s="1340"/>
      <c r="SSP10" s="1340"/>
      <c r="SSQ10" s="1340"/>
      <c r="SSR10" s="1340"/>
      <c r="SSS10" s="1340"/>
      <c r="SST10" s="1340"/>
      <c r="SSU10" s="1340"/>
      <c r="SSV10" s="1340"/>
      <c r="SSW10" s="1340"/>
      <c r="SSX10" s="1340"/>
      <c r="SSY10" s="1340"/>
      <c r="SSZ10" s="1340"/>
      <c r="STA10" s="1340"/>
      <c r="STB10" s="1340"/>
      <c r="STC10" s="1340"/>
      <c r="STD10" s="1340"/>
      <c r="STE10" s="1340"/>
      <c r="STF10" s="1340"/>
      <c r="STG10" s="1340"/>
      <c r="STH10" s="1340"/>
      <c r="STI10" s="1340"/>
      <c r="STJ10" s="1340"/>
      <c r="STK10" s="1340"/>
      <c r="STL10" s="1340"/>
      <c r="STM10" s="1340"/>
      <c r="STN10" s="1340"/>
      <c r="STO10" s="1340"/>
      <c r="STP10" s="1340"/>
      <c r="STQ10" s="1340"/>
      <c r="STR10" s="1340"/>
      <c r="STS10" s="1340"/>
      <c r="STT10" s="1340"/>
      <c r="STU10" s="1340"/>
      <c r="STV10" s="1340"/>
      <c r="STW10" s="1340"/>
      <c r="STX10" s="1340"/>
      <c r="STY10" s="1340"/>
      <c r="STZ10" s="1340"/>
      <c r="SUA10" s="1340"/>
      <c r="SUB10" s="1340"/>
      <c r="SUC10" s="1340"/>
      <c r="SUD10" s="1340"/>
      <c r="SUE10" s="1340"/>
      <c r="SUF10" s="1340"/>
      <c r="SUG10" s="1340"/>
      <c r="SUH10" s="1340"/>
      <c r="SUI10" s="1340"/>
      <c r="SUJ10" s="1340"/>
      <c r="SUK10" s="1340"/>
      <c r="SUL10" s="1340"/>
      <c r="SUM10" s="1340"/>
      <c r="SUN10" s="1340"/>
      <c r="SUO10" s="1340"/>
      <c r="SUP10" s="1340"/>
      <c r="SUQ10" s="1340"/>
      <c r="SUR10" s="1340"/>
      <c r="SUS10" s="1340"/>
      <c r="SUT10" s="1340"/>
      <c r="SUU10" s="1340"/>
      <c r="SUV10" s="1340"/>
      <c r="SUW10" s="1340"/>
      <c r="SUX10" s="1340"/>
      <c r="SUY10" s="1340"/>
      <c r="SUZ10" s="1340"/>
      <c r="SVA10" s="1340"/>
      <c r="SVB10" s="1340"/>
      <c r="SVC10" s="1340"/>
      <c r="SVD10" s="1340"/>
      <c r="SVE10" s="1340"/>
      <c r="SVF10" s="1340"/>
      <c r="SVG10" s="1340"/>
      <c r="SVH10" s="1340"/>
      <c r="SVI10" s="1340"/>
      <c r="SVJ10" s="1340"/>
      <c r="SVK10" s="1340"/>
      <c r="SVL10" s="1340"/>
      <c r="SVM10" s="1340"/>
      <c r="SVN10" s="1340"/>
      <c r="SVO10" s="1340"/>
      <c r="SVP10" s="1340"/>
      <c r="SVQ10" s="1340"/>
      <c r="SVR10" s="1340"/>
      <c r="SVS10" s="1340"/>
      <c r="SVT10" s="1340"/>
      <c r="SVU10" s="1340"/>
      <c r="SVV10" s="1340"/>
      <c r="SVW10" s="1340"/>
      <c r="SVX10" s="1340"/>
      <c r="SVY10" s="1340"/>
      <c r="SVZ10" s="1340"/>
      <c r="SWA10" s="1340"/>
      <c r="SWB10" s="1340"/>
      <c r="SWC10" s="1340"/>
      <c r="SWD10" s="1340"/>
      <c r="SWE10" s="1340"/>
      <c r="SWF10" s="1340"/>
      <c r="SWG10" s="1340"/>
      <c r="SWH10" s="1340"/>
      <c r="SWI10" s="1340"/>
      <c r="SWJ10" s="1340"/>
      <c r="SWK10" s="1340"/>
      <c r="SWL10" s="1340"/>
      <c r="SWM10" s="1340"/>
      <c r="SWN10" s="1340"/>
      <c r="SWO10" s="1340"/>
      <c r="SWP10" s="1340"/>
      <c r="SWQ10" s="1340"/>
      <c r="SWR10" s="1340"/>
      <c r="SWS10" s="1340"/>
      <c r="SWT10" s="1340"/>
      <c r="SWU10" s="1340"/>
      <c r="SWV10" s="1340"/>
      <c r="SWW10" s="1340"/>
      <c r="SWX10" s="1340"/>
      <c r="SWY10" s="1340"/>
      <c r="SWZ10" s="1340"/>
      <c r="SXA10" s="1340"/>
      <c r="SXB10" s="1340"/>
      <c r="SXC10" s="1340"/>
      <c r="SXD10" s="1340"/>
      <c r="SXE10" s="1340"/>
      <c r="SXF10" s="1340"/>
      <c r="SXG10" s="1340"/>
      <c r="SXH10" s="1340"/>
      <c r="SXI10" s="1340"/>
      <c r="SXJ10" s="1340"/>
      <c r="SXK10" s="1340"/>
      <c r="SXL10" s="1340"/>
      <c r="SXM10" s="1340"/>
      <c r="SXN10" s="1340"/>
      <c r="SXO10" s="1340"/>
      <c r="SXP10" s="1340"/>
      <c r="SXQ10" s="1340"/>
      <c r="SXR10" s="1340"/>
      <c r="SXS10" s="1340"/>
      <c r="SXT10" s="1340"/>
      <c r="SXU10" s="1340"/>
      <c r="SXV10" s="1340"/>
      <c r="SXW10" s="1340"/>
      <c r="SXX10" s="1340"/>
      <c r="SXY10" s="1340"/>
      <c r="SXZ10" s="1340"/>
      <c r="SYA10" s="1340"/>
      <c r="SYB10" s="1340"/>
      <c r="SYC10" s="1340"/>
      <c r="SYD10" s="1340"/>
      <c r="SYE10" s="1340"/>
      <c r="SYF10" s="1340"/>
      <c r="SYG10" s="1340"/>
      <c r="SYH10" s="1340"/>
      <c r="SYI10" s="1340"/>
      <c r="SYJ10" s="1340"/>
      <c r="SYK10" s="1340"/>
      <c r="SYL10" s="1340"/>
      <c r="SYM10" s="1340"/>
      <c r="SYN10" s="1340"/>
      <c r="SYO10" s="1340"/>
      <c r="SYP10" s="1340"/>
      <c r="SYQ10" s="1340"/>
      <c r="SYR10" s="1340"/>
      <c r="SYS10" s="1340"/>
      <c r="SYT10" s="1340"/>
      <c r="SYU10" s="1340"/>
      <c r="SYV10" s="1340"/>
      <c r="SYW10" s="1340"/>
      <c r="SYX10" s="1340"/>
      <c r="SYY10" s="1340"/>
      <c r="SYZ10" s="1340"/>
      <c r="SZA10" s="1340"/>
      <c r="SZB10" s="1340"/>
      <c r="SZC10" s="1340"/>
      <c r="SZD10" s="1340"/>
      <c r="SZE10" s="1340"/>
      <c r="SZF10" s="1340"/>
      <c r="SZG10" s="1340"/>
      <c r="SZH10" s="1340"/>
      <c r="SZI10" s="1340"/>
      <c r="SZJ10" s="1340"/>
      <c r="SZK10" s="1340"/>
      <c r="SZL10" s="1340"/>
      <c r="SZM10" s="1340"/>
      <c r="SZN10" s="1340"/>
      <c r="SZO10" s="1340"/>
      <c r="SZP10" s="1340"/>
      <c r="SZQ10" s="1340"/>
      <c r="SZR10" s="1340"/>
      <c r="SZS10" s="1340"/>
      <c r="SZT10" s="1340"/>
      <c r="SZU10" s="1340"/>
      <c r="SZV10" s="1340"/>
      <c r="SZW10" s="1340"/>
      <c r="SZX10" s="1340"/>
      <c r="SZY10" s="1340"/>
      <c r="SZZ10" s="1340"/>
      <c r="TAA10" s="1340"/>
      <c r="TAB10" s="1340"/>
      <c r="TAC10" s="1340"/>
      <c r="TAD10" s="1340"/>
      <c r="TAE10" s="1340"/>
      <c r="TAF10" s="1340"/>
      <c r="TAG10" s="1340"/>
      <c r="TAH10" s="1340"/>
      <c r="TAI10" s="1340"/>
      <c r="TAJ10" s="1340"/>
      <c r="TAK10" s="1340"/>
      <c r="TAL10" s="1340"/>
      <c r="TAM10" s="1340"/>
      <c r="TAN10" s="1340"/>
      <c r="TAO10" s="1340"/>
      <c r="TAP10" s="1340"/>
      <c r="TAQ10" s="1340"/>
      <c r="TAR10" s="1340"/>
      <c r="TAS10" s="1340"/>
      <c r="TAT10" s="1340"/>
      <c r="TAU10" s="1340"/>
      <c r="TAV10" s="1340"/>
      <c r="TAW10" s="1340"/>
      <c r="TAX10" s="1340"/>
      <c r="TAY10" s="1340"/>
      <c r="TAZ10" s="1340"/>
      <c r="TBA10" s="1340"/>
      <c r="TBB10" s="1340"/>
      <c r="TBC10" s="1340"/>
      <c r="TBD10" s="1340"/>
      <c r="TBE10" s="1340"/>
      <c r="TBF10" s="1340"/>
      <c r="TBG10" s="1340"/>
      <c r="TBH10" s="1340"/>
      <c r="TBI10" s="1340"/>
      <c r="TBJ10" s="1340"/>
      <c r="TBK10" s="1340"/>
      <c r="TBL10" s="1340"/>
      <c r="TBM10" s="1340"/>
      <c r="TBN10" s="1340"/>
      <c r="TBO10" s="1340"/>
      <c r="TBP10" s="1340"/>
      <c r="TBQ10" s="1340"/>
      <c r="TBR10" s="1340"/>
      <c r="TBS10" s="1340"/>
      <c r="TBT10" s="1340"/>
      <c r="TBU10" s="1340"/>
      <c r="TBV10" s="1340"/>
      <c r="TBW10" s="1340"/>
      <c r="TBX10" s="1340"/>
      <c r="TBY10" s="1340"/>
      <c r="TBZ10" s="1340"/>
      <c r="TCA10" s="1340"/>
      <c r="TCB10" s="1340"/>
      <c r="TCC10" s="1340"/>
      <c r="TCD10" s="1340"/>
      <c r="TCE10" s="1340"/>
      <c r="TCF10" s="1340"/>
      <c r="TCG10" s="1340"/>
      <c r="TCH10" s="1340"/>
      <c r="TCI10" s="1340"/>
      <c r="TCJ10" s="1340"/>
      <c r="TCK10" s="1340"/>
      <c r="TCL10" s="1340"/>
      <c r="TCM10" s="1340"/>
      <c r="TCN10" s="1340"/>
      <c r="TCO10" s="1340"/>
      <c r="TCP10" s="1340"/>
      <c r="TCQ10" s="1340"/>
      <c r="TCR10" s="1340"/>
      <c r="TCS10" s="1340"/>
      <c r="TCT10" s="1340"/>
      <c r="TCU10" s="1340"/>
      <c r="TCV10" s="1340"/>
      <c r="TCW10" s="1340"/>
      <c r="TCX10" s="1340"/>
      <c r="TCY10" s="1340"/>
      <c r="TCZ10" s="1340"/>
      <c r="TDA10" s="1340"/>
      <c r="TDB10" s="1340"/>
      <c r="TDC10" s="1340"/>
      <c r="TDD10" s="1340"/>
      <c r="TDE10" s="1340"/>
      <c r="TDF10" s="1340"/>
      <c r="TDG10" s="1340"/>
      <c r="TDH10" s="1340"/>
      <c r="TDI10" s="1340"/>
      <c r="TDJ10" s="1340"/>
      <c r="TDK10" s="1340"/>
      <c r="TDL10" s="1340"/>
      <c r="TDM10" s="1340"/>
      <c r="TDN10" s="1340"/>
      <c r="TDO10" s="1340"/>
      <c r="TDP10" s="1340"/>
      <c r="TDQ10" s="1340"/>
      <c r="TDR10" s="1340"/>
      <c r="TDS10" s="1340"/>
      <c r="TDT10" s="1340"/>
      <c r="TDU10" s="1340"/>
      <c r="TDV10" s="1340"/>
      <c r="TDW10" s="1340"/>
      <c r="TDX10" s="1340"/>
      <c r="TDY10" s="1340"/>
      <c r="TDZ10" s="1340"/>
      <c r="TEA10" s="1340"/>
      <c r="TEB10" s="1340"/>
      <c r="TEC10" s="1340"/>
      <c r="TED10" s="1340"/>
      <c r="TEE10" s="1340"/>
      <c r="TEF10" s="1340"/>
      <c r="TEG10" s="1340"/>
      <c r="TEH10" s="1340"/>
      <c r="TEI10" s="1340"/>
      <c r="TEJ10" s="1340"/>
      <c r="TEK10" s="1340"/>
      <c r="TEL10" s="1340"/>
      <c r="TEM10" s="1340"/>
      <c r="TEN10" s="1340"/>
      <c r="TEO10" s="1340"/>
      <c r="TEP10" s="1340"/>
      <c r="TEQ10" s="1340"/>
      <c r="TER10" s="1340"/>
      <c r="TES10" s="1340"/>
      <c r="TET10" s="1340"/>
      <c r="TEU10" s="1340"/>
      <c r="TEV10" s="1340"/>
      <c r="TEW10" s="1340"/>
      <c r="TEX10" s="1340"/>
      <c r="TEY10" s="1340"/>
      <c r="TEZ10" s="1340"/>
      <c r="TFA10" s="1340"/>
      <c r="TFB10" s="1340"/>
      <c r="TFC10" s="1340"/>
      <c r="TFD10" s="1340"/>
      <c r="TFE10" s="1340"/>
      <c r="TFF10" s="1340"/>
      <c r="TFG10" s="1340"/>
      <c r="TFH10" s="1340"/>
      <c r="TFI10" s="1340"/>
      <c r="TFJ10" s="1340"/>
      <c r="TFK10" s="1340"/>
      <c r="TFL10" s="1340"/>
      <c r="TFM10" s="1340"/>
      <c r="TFN10" s="1340"/>
      <c r="TFO10" s="1340"/>
      <c r="TFP10" s="1340"/>
      <c r="TFQ10" s="1340"/>
      <c r="TFR10" s="1340"/>
      <c r="TFS10" s="1340"/>
      <c r="TFT10" s="1340"/>
      <c r="TFU10" s="1340"/>
      <c r="TFV10" s="1340"/>
      <c r="TFW10" s="1340"/>
      <c r="TFX10" s="1340"/>
      <c r="TFY10" s="1340"/>
      <c r="TFZ10" s="1340"/>
      <c r="TGA10" s="1340"/>
      <c r="TGB10" s="1340"/>
      <c r="TGC10" s="1340"/>
      <c r="TGD10" s="1340"/>
      <c r="TGE10" s="1340"/>
      <c r="TGF10" s="1340"/>
      <c r="TGG10" s="1340"/>
      <c r="TGH10" s="1340"/>
      <c r="TGI10" s="1340"/>
      <c r="TGJ10" s="1340"/>
      <c r="TGK10" s="1340"/>
      <c r="TGL10" s="1340"/>
      <c r="TGM10" s="1340"/>
      <c r="TGN10" s="1340"/>
      <c r="TGO10" s="1340"/>
      <c r="TGP10" s="1340"/>
      <c r="TGQ10" s="1340"/>
      <c r="TGR10" s="1340"/>
      <c r="TGS10" s="1340"/>
      <c r="TGT10" s="1340"/>
      <c r="TGU10" s="1340"/>
      <c r="TGV10" s="1340"/>
      <c r="TGW10" s="1340"/>
      <c r="TGX10" s="1340"/>
      <c r="TGY10" s="1340"/>
      <c r="TGZ10" s="1340"/>
      <c r="THA10" s="1340"/>
      <c r="THB10" s="1340"/>
      <c r="THC10" s="1340"/>
      <c r="THD10" s="1340"/>
      <c r="THE10" s="1340"/>
      <c r="THF10" s="1340"/>
      <c r="THG10" s="1340"/>
      <c r="THH10" s="1340"/>
      <c r="THI10" s="1340"/>
      <c r="THJ10" s="1340"/>
      <c r="THK10" s="1340"/>
      <c r="THL10" s="1340"/>
      <c r="THM10" s="1340"/>
      <c r="THN10" s="1340"/>
      <c r="THO10" s="1340"/>
      <c r="THP10" s="1340"/>
      <c r="THQ10" s="1340"/>
      <c r="THR10" s="1340"/>
      <c r="THS10" s="1340"/>
      <c r="THT10" s="1340"/>
      <c r="THU10" s="1340"/>
      <c r="THV10" s="1340"/>
      <c r="THW10" s="1340"/>
      <c r="THX10" s="1340"/>
      <c r="THY10" s="1340"/>
      <c r="THZ10" s="1340"/>
      <c r="TIA10" s="1340"/>
      <c r="TIB10" s="1340"/>
      <c r="TIC10" s="1340"/>
      <c r="TID10" s="1340"/>
      <c r="TIE10" s="1340"/>
      <c r="TIF10" s="1340"/>
      <c r="TIG10" s="1340"/>
      <c r="TIH10" s="1340"/>
      <c r="TII10" s="1340"/>
      <c r="TIJ10" s="1340"/>
      <c r="TIK10" s="1340"/>
      <c r="TIL10" s="1340"/>
      <c r="TIM10" s="1340"/>
      <c r="TIN10" s="1340"/>
      <c r="TIO10" s="1340"/>
      <c r="TIP10" s="1340"/>
      <c r="TIQ10" s="1340"/>
      <c r="TIR10" s="1340"/>
      <c r="TIS10" s="1340"/>
      <c r="TIT10" s="1340"/>
      <c r="TIU10" s="1340"/>
      <c r="TIV10" s="1340"/>
      <c r="TIW10" s="1340"/>
      <c r="TIX10" s="1340"/>
      <c r="TIY10" s="1340"/>
      <c r="TIZ10" s="1340"/>
      <c r="TJA10" s="1340"/>
      <c r="TJB10" s="1340"/>
      <c r="TJC10" s="1340"/>
      <c r="TJD10" s="1340"/>
      <c r="TJE10" s="1340"/>
      <c r="TJF10" s="1340"/>
      <c r="TJG10" s="1340"/>
      <c r="TJH10" s="1340"/>
      <c r="TJI10" s="1340"/>
      <c r="TJJ10" s="1340"/>
      <c r="TJK10" s="1340"/>
      <c r="TJL10" s="1340"/>
      <c r="TJM10" s="1340"/>
      <c r="TJN10" s="1340"/>
      <c r="TJO10" s="1340"/>
      <c r="TJP10" s="1340"/>
      <c r="TJQ10" s="1340"/>
      <c r="TJR10" s="1340"/>
      <c r="TJS10" s="1340"/>
      <c r="TJT10" s="1340"/>
      <c r="TJU10" s="1340"/>
      <c r="TJV10" s="1340"/>
      <c r="TJW10" s="1340"/>
      <c r="TJX10" s="1340"/>
      <c r="TJY10" s="1340"/>
      <c r="TJZ10" s="1340"/>
      <c r="TKA10" s="1340"/>
      <c r="TKB10" s="1340"/>
      <c r="TKC10" s="1340"/>
      <c r="TKD10" s="1340"/>
      <c r="TKE10" s="1340"/>
      <c r="TKF10" s="1340"/>
      <c r="TKG10" s="1340"/>
      <c r="TKH10" s="1340"/>
      <c r="TKI10" s="1340"/>
      <c r="TKJ10" s="1340"/>
      <c r="TKK10" s="1340"/>
      <c r="TKL10" s="1340"/>
      <c r="TKM10" s="1340"/>
      <c r="TKN10" s="1340"/>
      <c r="TKO10" s="1340"/>
      <c r="TKP10" s="1340"/>
      <c r="TKQ10" s="1340"/>
      <c r="TKR10" s="1340"/>
      <c r="TKS10" s="1340"/>
      <c r="TKT10" s="1340"/>
      <c r="TKU10" s="1340"/>
      <c r="TKV10" s="1340"/>
      <c r="TKW10" s="1340"/>
      <c r="TKX10" s="1340"/>
      <c r="TKY10" s="1340"/>
      <c r="TKZ10" s="1340"/>
      <c r="TLA10" s="1340"/>
      <c r="TLB10" s="1340"/>
      <c r="TLC10" s="1340"/>
      <c r="TLD10" s="1340"/>
      <c r="TLE10" s="1340"/>
      <c r="TLF10" s="1340"/>
      <c r="TLG10" s="1340"/>
      <c r="TLH10" s="1340"/>
      <c r="TLI10" s="1340"/>
      <c r="TLJ10" s="1340"/>
      <c r="TLK10" s="1340"/>
      <c r="TLL10" s="1340"/>
      <c r="TLM10" s="1340"/>
      <c r="TLN10" s="1340"/>
      <c r="TLO10" s="1340"/>
      <c r="TLP10" s="1340"/>
      <c r="TLQ10" s="1340"/>
      <c r="TLR10" s="1340"/>
      <c r="TLS10" s="1340"/>
      <c r="TLT10" s="1340"/>
      <c r="TLU10" s="1340"/>
      <c r="TLV10" s="1340"/>
      <c r="TLW10" s="1340"/>
      <c r="TLX10" s="1340"/>
      <c r="TLY10" s="1340"/>
      <c r="TLZ10" s="1340"/>
      <c r="TMA10" s="1340"/>
      <c r="TMB10" s="1340"/>
      <c r="TMC10" s="1340"/>
      <c r="TMD10" s="1340"/>
      <c r="TME10" s="1340"/>
      <c r="TMF10" s="1340"/>
      <c r="TMG10" s="1340"/>
      <c r="TMH10" s="1340"/>
      <c r="TMI10" s="1340"/>
      <c r="TMJ10" s="1340"/>
      <c r="TMK10" s="1340"/>
      <c r="TML10" s="1340"/>
      <c r="TMM10" s="1340"/>
      <c r="TMN10" s="1340"/>
      <c r="TMO10" s="1340"/>
      <c r="TMP10" s="1340"/>
      <c r="TMQ10" s="1340"/>
      <c r="TMR10" s="1340"/>
      <c r="TMS10" s="1340"/>
      <c r="TMT10" s="1340"/>
      <c r="TMU10" s="1340"/>
      <c r="TMV10" s="1340"/>
      <c r="TMW10" s="1340"/>
      <c r="TMX10" s="1340"/>
      <c r="TMY10" s="1340"/>
      <c r="TMZ10" s="1340"/>
      <c r="TNA10" s="1340"/>
      <c r="TNB10" s="1340"/>
      <c r="TNC10" s="1340"/>
      <c r="TND10" s="1340"/>
      <c r="TNE10" s="1340"/>
      <c r="TNF10" s="1340"/>
      <c r="TNG10" s="1340"/>
      <c r="TNH10" s="1340"/>
      <c r="TNI10" s="1340"/>
      <c r="TNJ10" s="1340"/>
      <c r="TNK10" s="1340"/>
      <c r="TNL10" s="1340"/>
      <c r="TNM10" s="1340"/>
      <c r="TNN10" s="1340"/>
      <c r="TNO10" s="1340"/>
      <c r="TNP10" s="1340"/>
      <c r="TNQ10" s="1340"/>
      <c r="TNR10" s="1340"/>
      <c r="TNS10" s="1340"/>
      <c r="TNT10" s="1340"/>
      <c r="TNU10" s="1340"/>
      <c r="TNV10" s="1340"/>
      <c r="TNW10" s="1340"/>
      <c r="TNX10" s="1340"/>
      <c r="TNY10" s="1340"/>
      <c r="TNZ10" s="1340"/>
      <c r="TOA10" s="1340"/>
      <c r="TOB10" s="1340"/>
      <c r="TOC10" s="1340"/>
      <c r="TOD10" s="1340"/>
      <c r="TOE10" s="1340"/>
      <c r="TOF10" s="1340"/>
      <c r="TOG10" s="1340"/>
      <c r="TOH10" s="1340"/>
      <c r="TOI10" s="1340"/>
      <c r="TOJ10" s="1340"/>
      <c r="TOK10" s="1340"/>
      <c r="TOL10" s="1340"/>
      <c r="TOM10" s="1340"/>
      <c r="TON10" s="1340"/>
      <c r="TOO10" s="1340"/>
      <c r="TOP10" s="1340"/>
      <c r="TOQ10" s="1340"/>
      <c r="TOR10" s="1340"/>
      <c r="TOS10" s="1340"/>
      <c r="TOT10" s="1340"/>
      <c r="TOU10" s="1340"/>
      <c r="TOV10" s="1340"/>
      <c r="TOW10" s="1340"/>
      <c r="TOX10" s="1340"/>
      <c r="TOY10" s="1340"/>
      <c r="TOZ10" s="1340"/>
      <c r="TPA10" s="1340"/>
      <c r="TPB10" s="1340"/>
      <c r="TPC10" s="1340"/>
      <c r="TPD10" s="1340"/>
      <c r="TPE10" s="1340"/>
      <c r="TPF10" s="1340"/>
      <c r="TPG10" s="1340"/>
      <c r="TPH10" s="1340"/>
      <c r="TPI10" s="1340"/>
      <c r="TPJ10" s="1340"/>
      <c r="TPK10" s="1340"/>
      <c r="TPL10" s="1340"/>
      <c r="TPM10" s="1340"/>
      <c r="TPN10" s="1340"/>
      <c r="TPO10" s="1340"/>
      <c r="TPP10" s="1340"/>
      <c r="TPQ10" s="1340"/>
      <c r="TPR10" s="1340"/>
      <c r="TPS10" s="1340"/>
      <c r="TPT10" s="1340"/>
      <c r="TPU10" s="1340"/>
      <c r="TPV10" s="1340"/>
      <c r="TPW10" s="1340"/>
      <c r="TPX10" s="1340"/>
      <c r="TPY10" s="1340"/>
      <c r="TPZ10" s="1340"/>
      <c r="TQA10" s="1340"/>
      <c r="TQB10" s="1340"/>
      <c r="TQC10" s="1340"/>
      <c r="TQD10" s="1340"/>
      <c r="TQE10" s="1340"/>
      <c r="TQF10" s="1340"/>
      <c r="TQG10" s="1340"/>
      <c r="TQH10" s="1340"/>
      <c r="TQI10" s="1340"/>
      <c r="TQJ10" s="1340"/>
      <c r="TQK10" s="1340"/>
      <c r="TQL10" s="1340"/>
      <c r="TQM10" s="1340"/>
      <c r="TQN10" s="1340"/>
      <c r="TQO10" s="1340"/>
      <c r="TQP10" s="1340"/>
      <c r="TQQ10" s="1340"/>
      <c r="TQR10" s="1340"/>
      <c r="TQS10" s="1340"/>
      <c r="TQT10" s="1340"/>
      <c r="TQU10" s="1340"/>
      <c r="TQV10" s="1340"/>
      <c r="TQW10" s="1340"/>
      <c r="TQX10" s="1340"/>
      <c r="TQY10" s="1340"/>
      <c r="TQZ10" s="1340"/>
      <c r="TRA10" s="1340"/>
      <c r="TRB10" s="1340"/>
      <c r="TRC10" s="1340"/>
      <c r="TRD10" s="1340"/>
      <c r="TRE10" s="1340"/>
      <c r="TRF10" s="1340"/>
      <c r="TRG10" s="1340"/>
      <c r="TRH10" s="1340"/>
      <c r="TRI10" s="1340"/>
      <c r="TRJ10" s="1340"/>
      <c r="TRK10" s="1340"/>
      <c r="TRL10" s="1340"/>
      <c r="TRM10" s="1340"/>
      <c r="TRN10" s="1340"/>
      <c r="TRO10" s="1340"/>
      <c r="TRP10" s="1340"/>
      <c r="TRQ10" s="1340"/>
      <c r="TRR10" s="1340"/>
      <c r="TRS10" s="1340"/>
      <c r="TRT10" s="1340"/>
      <c r="TRU10" s="1340"/>
      <c r="TRV10" s="1340"/>
      <c r="TRW10" s="1340"/>
      <c r="TRX10" s="1340"/>
      <c r="TRY10" s="1340"/>
      <c r="TRZ10" s="1340"/>
      <c r="TSA10" s="1340"/>
      <c r="TSB10" s="1340"/>
      <c r="TSC10" s="1340"/>
      <c r="TSD10" s="1340"/>
      <c r="TSE10" s="1340"/>
      <c r="TSF10" s="1340"/>
      <c r="TSG10" s="1340"/>
      <c r="TSH10" s="1340"/>
      <c r="TSI10" s="1340"/>
      <c r="TSJ10" s="1340"/>
      <c r="TSK10" s="1340"/>
      <c r="TSL10" s="1340"/>
      <c r="TSM10" s="1340"/>
      <c r="TSN10" s="1340"/>
      <c r="TSO10" s="1340"/>
      <c r="TSP10" s="1340"/>
      <c r="TSQ10" s="1340"/>
      <c r="TSR10" s="1340"/>
      <c r="TSS10" s="1340"/>
      <c r="TST10" s="1340"/>
      <c r="TSU10" s="1340"/>
      <c r="TSV10" s="1340"/>
      <c r="TSW10" s="1340"/>
      <c r="TSX10" s="1340"/>
      <c r="TSY10" s="1340"/>
      <c r="TSZ10" s="1340"/>
      <c r="TTA10" s="1340"/>
      <c r="TTB10" s="1340"/>
      <c r="TTC10" s="1340"/>
      <c r="TTD10" s="1340"/>
      <c r="TTE10" s="1340"/>
      <c r="TTF10" s="1340"/>
      <c r="TTG10" s="1340"/>
      <c r="TTH10" s="1340"/>
      <c r="TTI10" s="1340"/>
      <c r="TTJ10" s="1340"/>
      <c r="TTK10" s="1340"/>
      <c r="TTL10" s="1340"/>
      <c r="TTM10" s="1340"/>
      <c r="TTN10" s="1340"/>
      <c r="TTO10" s="1340"/>
      <c r="TTP10" s="1340"/>
      <c r="TTQ10" s="1340"/>
      <c r="TTR10" s="1340"/>
      <c r="TTS10" s="1340"/>
      <c r="TTT10" s="1340"/>
      <c r="TTU10" s="1340"/>
      <c r="TTV10" s="1340"/>
      <c r="TTW10" s="1340"/>
      <c r="TTX10" s="1340"/>
      <c r="TTY10" s="1340"/>
      <c r="TTZ10" s="1340"/>
      <c r="TUA10" s="1340"/>
      <c r="TUB10" s="1340"/>
      <c r="TUC10" s="1340"/>
      <c r="TUD10" s="1340"/>
      <c r="TUE10" s="1340"/>
      <c r="TUF10" s="1340"/>
      <c r="TUG10" s="1340"/>
      <c r="TUH10" s="1340"/>
      <c r="TUI10" s="1340"/>
      <c r="TUJ10" s="1340"/>
      <c r="TUK10" s="1340"/>
      <c r="TUL10" s="1340"/>
      <c r="TUM10" s="1340"/>
      <c r="TUN10" s="1340"/>
      <c r="TUO10" s="1340"/>
      <c r="TUP10" s="1340"/>
      <c r="TUQ10" s="1340"/>
      <c r="TUR10" s="1340"/>
      <c r="TUS10" s="1340"/>
      <c r="TUT10" s="1340"/>
      <c r="TUU10" s="1340"/>
      <c r="TUV10" s="1340"/>
      <c r="TUW10" s="1340"/>
      <c r="TUX10" s="1340"/>
      <c r="TUY10" s="1340"/>
      <c r="TUZ10" s="1340"/>
      <c r="TVA10" s="1340"/>
      <c r="TVB10" s="1340"/>
      <c r="TVC10" s="1340"/>
      <c r="TVD10" s="1340"/>
      <c r="TVE10" s="1340"/>
      <c r="TVF10" s="1340"/>
      <c r="TVG10" s="1340"/>
      <c r="TVH10" s="1340"/>
      <c r="TVI10" s="1340"/>
      <c r="TVJ10" s="1340"/>
      <c r="TVK10" s="1340"/>
      <c r="TVL10" s="1340"/>
      <c r="TVM10" s="1340"/>
      <c r="TVN10" s="1340"/>
      <c r="TVO10" s="1340"/>
      <c r="TVP10" s="1340"/>
      <c r="TVQ10" s="1340"/>
      <c r="TVR10" s="1340"/>
      <c r="TVS10" s="1340"/>
      <c r="TVT10" s="1340"/>
      <c r="TVU10" s="1340"/>
      <c r="TVV10" s="1340"/>
      <c r="TVW10" s="1340"/>
      <c r="TVX10" s="1340"/>
      <c r="TVY10" s="1340"/>
      <c r="TVZ10" s="1340"/>
      <c r="TWA10" s="1340"/>
      <c r="TWB10" s="1340"/>
      <c r="TWC10" s="1340"/>
      <c r="TWD10" s="1340"/>
      <c r="TWE10" s="1340"/>
      <c r="TWF10" s="1340"/>
      <c r="TWG10" s="1340"/>
      <c r="TWH10" s="1340"/>
      <c r="TWI10" s="1340"/>
      <c r="TWJ10" s="1340"/>
      <c r="TWK10" s="1340"/>
      <c r="TWL10" s="1340"/>
      <c r="TWM10" s="1340"/>
      <c r="TWN10" s="1340"/>
      <c r="TWO10" s="1340"/>
      <c r="TWP10" s="1340"/>
      <c r="TWQ10" s="1340"/>
      <c r="TWR10" s="1340"/>
      <c r="TWS10" s="1340"/>
      <c r="TWT10" s="1340"/>
      <c r="TWU10" s="1340"/>
      <c r="TWV10" s="1340"/>
      <c r="TWW10" s="1340"/>
      <c r="TWX10" s="1340"/>
      <c r="TWY10" s="1340"/>
      <c r="TWZ10" s="1340"/>
      <c r="TXA10" s="1340"/>
      <c r="TXB10" s="1340"/>
      <c r="TXC10" s="1340"/>
      <c r="TXD10" s="1340"/>
      <c r="TXE10" s="1340"/>
      <c r="TXF10" s="1340"/>
      <c r="TXG10" s="1340"/>
      <c r="TXH10" s="1340"/>
      <c r="TXI10" s="1340"/>
      <c r="TXJ10" s="1340"/>
      <c r="TXK10" s="1340"/>
      <c r="TXL10" s="1340"/>
      <c r="TXM10" s="1340"/>
      <c r="TXN10" s="1340"/>
      <c r="TXO10" s="1340"/>
      <c r="TXP10" s="1340"/>
      <c r="TXQ10" s="1340"/>
      <c r="TXR10" s="1340"/>
      <c r="TXS10" s="1340"/>
      <c r="TXT10" s="1340"/>
      <c r="TXU10" s="1340"/>
      <c r="TXV10" s="1340"/>
      <c r="TXW10" s="1340"/>
      <c r="TXX10" s="1340"/>
      <c r="TXY10" s="1340"/>
      <c r="TXZ10" s="1340"/>
      <c r="TYA10" s="1340"/>
      <c r="TYB10" s="1340"/>
      <c r="TYC10" s="1340"/>
      <c r="TYD10" s="1340"/>
      <c r="TYE10" s="1340"/>
      <c r="TYF10" s="1340"/>
      <c r="TYG10" s="1340"/>
      <c r="TYH10" s="1340"/>
      <c r="TYI10" s="1340"/>
      <c r="TYJ10" s="1340"/>
      <c r="TYK10" s="1340"/>
      <c r="TYL10" s="1340"/>
      <c r="TYM10" s="1340"/>
      <c r="TYN10" s="1340"/>
      <c r="TYO10" s="1340"/>
      <c r="TYP10" s="1340"/>
      <c r="TYQ10" s="1340"/>
      <c r="TYR10" s="1340"/>
      <c r="TYS10" s="1340"/>
      <c r="TYT10" s="1340"/>
      <c r="TYU10" s="1340"/>
      <c r="TYV10" s="1340"/>
      <c r="TYW10" s="1340"/>
      <c r="TYX10" s="1340"/>
      <c r="TYY10" s="1340"/>
      <c r="TYZ10" s="1340"/>
      <c r="TZA10" s="1340"/>
      <c r="TZB10" s="1340"/>
      <c r="TZC10" s="1340"/>
      <c r="TZD10" s="1340"/>
      <c r="TZE10" s="1340"/>
      <c r="TZF10" s="1340"/>
      <c r="TZG10" s="1340"/>
      <c r="TZH10" s="1340"/>
      <c r="TZI10" s="1340"/>
      <c r="TZJ10" s="1340"/>
      <c r="TZK10" s="1340"/>
      <c r="TZL10" s="1340"/>
      <c r="TZM10" s="1340"/>
      <c r="TZN10" s="1340"/>
      <c r="TZO10" s="1340"/>
      <c r="TZP10" s="1340"/>
      <c r="TZQ10" s="1340"/>
      <c r="TZR10" s="1340"/>
      <c r="TZS10" s="1340"/>
      <c r="TZT10" s="1340"/>
      <c r="TZU10" s="1340"/>
      <c r="TZV10" s="1340"/>
      <c r="TZW10" s="1340"/>
      <c r="TZX10" s="1340"/>
      <c r="TZY10" s="1340"/>
      <c r="TZZ10" s="1340"/>
      <c r="UAA10" s="1340"/>
      <c r="UAB10" s="1340"/>
      <c r="UAC10" s="1340"/>
      <c r="UAD10" s="1340"/>
      <c r="UAE10" s="1340"/>
      <c r="UAF10" s="1340"/>
      <c r="UAG10" s="1340"/>
      <c r="UAH10" s="1340"/>
      <c r="UAI10" s="1340"/>
      <c r="UAJ10" s="1340"/>
      <c r="UAK10" s="1340"/>
      <c r="UAL10" s="1340"/>
      <c r="UAM10" s="1340"/>
      <c r="UAN10" s="1340"/>
      <c r="UAO10" s="1340"/>
      <c r="UAP10" s="1340"/>
      <c r="UAQ10" s="1340"/>
      <c r="UAR10" s="1340"/>
      <c r="UAS10" s="1340"/>
      <c r="UAT10" s="1340"/>
      <c r="UAU10" s="1340"/>
      <c r="UAV10" s="1340"/>
      <c r="UAW10" s="1340"/>
      <c r="UAX10" s="1340"/>
      <c r="UAY10" s="1340"/>
      <c r="UAZ10" s="1340"/>
      <c r="UBA10" s="1340"/>
      <c r="UBB10" s="1340"/>
      <c r="UBC10" s="1340"/>
      <c r="UBD10" s="1340"/>
      <c r="UBE10" s="1340"/>
      <c r="UBF10" s="1340"/>
      <c r="UBG10" s="1340"/>
      <c r="UBH10" s="1340"/>
      <c r="UBI10" s="1340"/>
      <c r="UBJ10" s="1340"/>
      <c r="UBK10" s="1340"/>
      <c r="UBL10" s="1340"/>
      <c r="UBM10" s="1340"/>
      <c r="UBN10" s="1340"/>
      <c r="UBO10" s="1340"/>
      <c r="UBP10" s="1340"/>
      <c r="UBQ10" s="1340"/>
      <c r="UBR10" s="1340"/>
      <c r="UBS10" s="1340"/>
      <c r="UBT10" s="1340"/>
      <c r="UBU10" s="1340"/>
      <c r="UBV10" s="1340"/>
      <c r="UBW10" s="1340"/>
      <c r="UBX10" s="1340"/>
      <c r="UBY10" s="1340"/>
      <c r="UBZ10" s="1340"/>
      <c r="UCA10" s="1340"/>
      <c r="UCB10" s="1340"/>
      <c r="UCC10" s="1340"/>
      <c r="UCD10" s="1340"/>
      <c r="UCE10" s="1340"/>
      <c r="UCF10" s="1340"/>
      <c r="UCG10" s="1340"/>
      <c r="UCH10" s="1340"/>
      <c r="UCI10" s="1340"/>
      <c r="UCJ10" s="1340"/>
      <c r="UCK10" s="1340"/>
      <c r="UCL10" s="1340"/>
      <c r="UCM10" s="1340"/>
      <c r="UCN10" s="1340"/>
      <c r="UCO10" s="1340"/>
      <c r="UCP10" s="1340"/>
      <c r="UCQ10" s="1340"/>
      <c r="UCR10" s="1340"/>
      <c r="UCS10" s="1340"/>
      <c r="UCT10" s="1340"/>
      <c r="UCU10" s="1340"/>
      <c r="UCV10" s="1340"/>
      <c r="UCW10" s="1340"/>
      <c r="UCX10" s="1340"/>
      <c r="UCY10" s="1340"/>
      <c r="UCZ10" s="1340"/>
      <c r="UDA10" s="1340"/>
      <c r="UDB10" s="1340"/>
      <c r="UDC10" s="1340"/>
      <c r="UDD10" s="1340"/>
      <c r="UDE10" s="1340"/>
      <c r="UDF10" s="1340"/>
      <c r="UDG10" s="1340"/>
      <c r="UDH10" s="1340"/>
      <c r="UDI10" s="1340"/>
      <c r="UDJ10" s="1340"/>
      <c r="UDK10" s="1340"/>
      <c r="UDL10" s="1340"/>
      <c r="UDM10" s="1340"/>
      <c r="UDN10" s="1340"/>
      <c r="UDO10" s="1340"/>
      <c r="UDP10" s="1340"/>
      <c r="UDQ10" s="1340"/>
      <c r="UDR10" s="1340"/>
      <c r="UDS10" s="1340"/>
      <c r="UDT10" s="1340"/>
      <c r="UDU10" s="1340"/>
      <c r="UDV10" s="1340"/>
      <c r="UDW10" s="1340"/>
      <c r="UDX10" s="1340"/>
      <c r="UDY10" s="1340"/>
      <c r="UDZ10" s="1340"/>
      <c r="UEA10" s="1340"/>
      <c r="UEB10" s="1340"/>
      <c r="UEC10" s="1340"/>
      <c r="UED10" s="1340"/>
      <c r="UEE10" s="1340"/>
      <c r="UEF10" s="1340"/>
      <c r="UEG10" s="1340"/>
      <c r="UEH10" s="1340"/>
      <c r="UEI10" s="1340"/>
      <c r="UEJ10" s="1340"/>
      <c r="UEK10" s="1340"/>
      <c r="UEL10" s="1340"/>
      <c r="UEM10" s="1340"/>
      <c r="UEN10" s="1340"/>
      <c r="UEO10" s="1340"/>
      <c r="UEP10" s="1340"/>
      <c r="UEQ10" s="1340"/>
      <c r="UER10" s="1340"/>
      <c r="UES10" s="1340"/>
      <c r="UET10" s="1340"/>
      <c r="UEU10" s="1340"/>
      <c r="UEV10" s="1340"/>
      <c r="UEW10" s="1340"/>
      <c r="UEX10" s="1340"/>
      <c r="UEY10" s="1340"/>
      <c r="UEZ10" s="1340"/>
      <c r="UFA10" s="1340"/>
      <c r="UFB10" s="1340"/>
      <c r="UFC10" s="1340"/>
      <c r="UFD10" s="1340"/>
      <c r="UFE10" s="1340"/>
      <c r="UFF10" s="1340"/>
      <c r="UFG10" s="1340"/>
      <c r="UFH10" s="1340"/>
      <c r="UFI10" s="1340"/>
      <c r="UFJ10" s="1340"/>
      <c r="UFK10" s="1340"/>
      <c r="UFL10" s="1340"/>
      <c r="UFM10" s="1340"/>
      <c r="UFN10" s="1340"/>
      <c r="UFO10" s="1340"/>
      <c r="UFP10" s="1340"/>
      <c r="UFQ10" s="1340"/>
      <c r="UFR10" s="1340"/>
      <c r="UFS10" s="1340"/>
      <c r="UFT10" s="1340"/>
      <c r="UFU10" s="1340"/>
      <c r="UFV10" s="1340"/>
      <c r="UFW10" s="1340"/>
      <c r="UFX10" s="1340"/>
      <c r="UFY10" s="1340"/>
      <c r="UFZ10" s="1340"/>
      <c r="UGA10" s="1340"/>
      <c r="UGB10" s="1340"/>
      <c r="UGC10" s="1340"/>
      <c r="UGD10" s="1340"/>
      <c r="UGE10" s="1340"/>
      <c r="UGF10" s="1340"/>
      <c r="UGG10" s="1340"/>
      <c r="UGH10" s="1340"/>
      <c r="UGI10" s="1340"/>
      <c r="UGJ10" s="1340"/>
      <c r="UGK10" s="1340"/>
      <c r="UGL10" s="1340"/>
      <c r="UGM10" s="1340"/>
      <c r="UGN10" s="1340"/>
      <c r="UGO10" s="1340"/>
      <c r="UGP10" s="1340"/>
      <c r="UGQ10" s="1340"/>
      <c r="UGR10" s="1340"/>
      <c r="UGS10" s="1340"/>
      <c r="UGT10" s="1340"/>
      <c r="UGU10" s="1340"/>
      <c r="UGV10" s="1340"/>
      <c r="UGW10" s="1340"/>
      <c r="UGX10" s="1340"/>
      <c r="UGY10" s="1340"/>
      <c r="UGZ10" s="1340"/>
      <c r="UHA10" s="1340"/>
      <c r="UHB10" s="1340"/>
      <c r="UHC10" s="1340"/>
      <c r="UHD10" s="1340"/>
      <c r="UHE10" s="1340"/>
      <c r="UHF10" s="1340"/>
      <c r="UHG10" s="1340"/>
      <c r="UHH10" s="1340"/>
      <c r="UHI10" s="1340"/>
      <c r="UHJ10" s="1340"/>
      <c r="UHK10" s="1340"/>
      <c r="UHL10" s="1340"/>
      <c r="UHM10" s="1340"/>
      <c r="UHN10" s="1340"/>
      <c r="UHO10" s="1340"/>
      <c r="UHP10" s="1340"/>
      <c r="UHQ10" s="1340"/>
      <c r="UHR10" s="1340"/>
      <c r="UHS10" s="1340"/>
      <c r="UHT10" s="1340"/>
      <c r="UHU10" s="1340"/>
      <c r="UHV10" s="1340"/>
      <c r="UHW10" s="1340"/>
      <c r="UHX10" s="1340"/>
      <c r="UHY10" s="1340"/>
      <c r="UHZ10" s="1340"/>
      <c r="UIA10" s="1340"/>
      <c r="UIB10" s="1340"/>
      <c r="UIC10" s="1340"/>
      <c r="UID10" s="1340"/>
      <c r="UIE10" s="1340"/>
      <c r="UIF10" s="1340"/>
      <c r="UIG10" s="1340"/>
      <c r="UIH10" s="1340"/>
      <c r="UII10" s="1340"/>
      <c r="UIJ10" s="1340"/>
      <c r="UIK10" s="1340"/>
      <c r="UIL10" s="1340"/>
      <c r="UIM10" s="1340"/>
      <c r="UIN10" s="1340"/>
      <c r="UIO10" s="1340"/>
      <c r="UIP10" s="1340"/>
      <c r="UIQ10" s="1340"/>
      <c r="UIR10" s="1340"/>
      <c r="UIS10" s="1340"/>
      <c r="UIT10" s="1340"/>
      <c r="UIU10" s="1340"/>
      <c r="UIV10" s="1340"/>
      <c r="UIW10" s="1340"/>
      <c r="UIX10" s="1340"/>
      <c r="UIY10" s="1340"/>
      <c r="UIZ10" s="1340"/>
      <c r="UJA10" s="1340"/>
      <c r="UJB10" s="1340"/>
      <c r="UJC10" s="1340"/>
      <c r="UJD10" s="1340"/>
      <c r="UJE10" s="1340"/>
      <c r="UJF10" s="1340"/>
      <c r="UJG10" s="1340"/>
      <c r="UJH10" s="1340"/>
      <c r="UJI10" s="1340"/>
      <c r="UJJ10" s="1340"/>
      <c r="UJK10" s="1340"/>
      <c r="UJL10" s="1340"/>
      <c r="UJM10" s="1340"/>
      <c r="UJN10" s="1340"/>
      <c r="UJO10" s="1340"/>
      <c r="UJP10" s="1340"/>
      <c r="UJQ10" s="1340"/>
      <c r="UJR10" s="1340"/>
      <c r="UJS10" s="1340"/>
      <c r="UJT10" s="1340"/>
      <c r="UJU10" s="1340"/>
      <c r="UJV10" s="1340"/>
      <c r="UJW10" s="1340"/>
      <c r="UJX10" s="1340"/>
      <c r="UJY10" s="1340"/>
      <c r="UJZ10" s="1340"/>
      <c r="UKA10" s="1340"/>
      <c r="UKB10" s="1340"/>
      <c r="UKC10" s="1340"/>
      <c r="UKD10" s="1340"/>
      <c r="UKE10" s="1340"/>
      <c r="UKF10" s="1340"/>
      <c r="UKG10" s="1340"/>
      <c r="UKH10" s="1340"/>
      <c r="UKI10" s="1340"/>
      <c r="UKJ10" s="1340"/>
      <c r="UKK10" s="1340"/>
      <c r="UKL10" s="1340"/>
      <c r="UKM10" s="1340"/>
      <c r="UKN10" s="1340"/>
      <c r="UKO10" s="1340"/>
      <c r="UKP10" s="1340"/>
      <c r="UKQ10" s="1340"/>
      <c r="UKR10" s="1340"/>
      <c r="UKS10" s="1340"/>
      <c r="UKT10" s="1340"/>
      <c r="UKU10" s="1340"/>
      <c r="UKV10" s="1340"/>
      <c r="UKW10" s="1340"/>
      <c r="UKX10" s="1340"/>
      <c r="UKY10" s="1340"/>
      <c r="UKZ10" s="1340"/>
      <c r="ULA10" s="1340"/>
      <c r="ULB10" s="1340"/>
      <c r="ULC10" s="1340"/>
      <c r="ULD10" s="1340"/>
      <c r="ULE10" s="1340"/>
      <c r="ULF10" s="1340"/>
      <c r="ULG10" s="1340"/>
      <c r="ULH10" s="1340"/>
      <c r="ULI10" s="1340"/>
      <c r="ULJ10" s="1340"/>
      <c r="ULK10" s="1340"/>
      <c r="ULL10" s="1340"/>
      <c r="ULM10" s="1340"/>
      <c r="ULN10" s="1340"/>
      <c r="ULO10" s="1340"/>
      <c r="ULP10" s="1340"/>
      <c r="ULQ10" s="1340"/>
      <c r="ULR10" s="1340"/>
      <c r="ULS10" s="1340"/>
      <c r="ULT10" s="1340"/>
      <c r="ULU10" s="1340"/>
      <c r="ULV10" s="1340"/>
      <c r="ULW10" s="1340"/>
      <c r="ULX10" s="1340"/>
      <c r="ULY10" s="1340"/>
      <c r="ULZ10" s="1340"/>
      <c r="UMA10" s="1340"/>
      <c r="UMB10" s="1340"/>
      <c r="UMC10" s="1340"/>
      <c r="UMD10" s="1340"/>
      <c r="UME10" s="1340"/>
      <c r="UMF10" s="1340"/>
      <c r="UMG10" s="1340"/>
      <c r="UMH10" s="1340"/>
      <c r="UMI10" s="1340"/>
      <c r="UMJ10" s="1340"/>
      <c r="UMK10" s="1340"/>
      <c r="UML10" s="1340"/>
      <c r="UMM10" s="1340"/>
      <c r="UMN10" s="1340"/>
      <c r="UMO10" s="1340"/>
      <c r="UMP10" s="1340"/>
      <c r="UMQ10" s="1340"/>
      <c r="UMR10" s="1340"/>
      <c r="UMS10" s="1340"/>
      <c r="UMT10" s="1340"/>
      <c r="UMU10" s="1340"/>
      <c r="UMV10" s="1340"/>
      <c r="UMW10" s="1340"/>
      <c r="UMX10" s="1340"/>
      <c r="UMY10" s="1340"/>
      <c r="UMZ10" s="1340"/>
      <c r="UNA10" s="1340"/>
      <c r="UNB10" s="1340"/>
      <c r="UNC10" s="1340"/>
      <c r="UND10" s="1340"/>
      <c r="UNE10" s="1340"/>
      <c r="UNF10" s="1340"/>
      <c r="UNG10" s="1340"/>
      <c r="UNH10" s="1340"/>
      <c r="UNI10" s="1340"/>
      <c r="UNJ10" s="1340"/>
      <c r="UNK10" s="1340"/>
      <c r="UNL10" s="1340"/>
      <c r="UNM10" s="1340"/>
      <c r="UNN10" s="1340"/>
      <c r="UNO10" s="1340"/>
      <c r="UNP10" s="1340"/>
      <c r="UNQ10" s="1340"/>
      <c r="UNR10" s="1340"/>
      <c r="UNS10" s="1340"/>
      <c r="UNT10" s="1340"/>
      <c r="UNU10" s="1340"/>
      <c r="UNV10" s="1340"/>
      <c r="UNW10" s="1340"/>
      <c r="UNX10" s="1340"/>
      <c r="UNY10" s="1340"/>
      <c r="UNZ10" s="1340"/>
      <c r="UOA10" s="1340"/>
      <c r="UOB10" s="1340"/>
      <c r="UOC10" s="1340"/>
      <c r="UOD10" s="1340"/>
      <c r="UOE10" s="1340"/>
      <c r="UOF10" s="1340"/>
      <c r="UOG10" s="1340"/>
      <c r="UOH10" s="1340"/>
      <c r="UOI10" s="1340"/>
      <c r="UOJ10" s="1340"/>
      <c r="UOK10" s="1340"/>
      <c r="UOL10" s="1340"/>
      <c r="UOM10" s="1340"/>
      <c r="UON10" s="1340"/>
      <c r="UOO10" s="1340"/>
      <c r="UOP10" s="1340"/>
      <c r="UOQ10" s="1340"/>
      <c r="UOR10" s="1340"/>
      <c r="UOS10" s="1340"/>
      <c r="UOT10" s="1340"/>
      <c r="UOU10" s="1340"/>
      <c r="UOV10" s="1340"/>
      <c r="UOW10" s="1340"/>
      <c r="UOX10" s="1340"/>
      <c r="UOY10" s="1340"/>
      <c r="UOZ10" s="1340"/>
      <c r="UPA10" s="1340"/>
      <c r="UPB10" s="1340"/>
      <c r="UPC10" s="1340"/>
      <c r="UPD10" s="1340"/>
      <c r="UPE10" s="1340"/>
      <c r="UPF10" s="1340"/>
      <c r="UPG10" s="1340"/>
      <c r="UPH10" s="1340"/>
      <c r="UPI10" s="1340"/>
      <c r="UPJ10" s="1340"/>
      <c r="UPK10" s="1340"/>
      <c r="UPL10" s="1340"/>
      <c r="UPM10" s="1340"/>
      <c r="UPN10" s="1340"/>
      <c r="UPO10" s="1340"/>
      <c r="UPP10" s="1340"/>
      <c r="UPQ10" s="1340"/>
      <c r="UPR10" s="1340"/>
      <c r="UPS10" s="1340"/>
      <c r="UPT10" s="1340"/>
      <c r="UPU10" s="1340"/>
      <c r="UPV10" s="1340"/>
      <c r="UPW10" s="1340"/>
      <c r="UPX10" s="1340"/>
      <c r="UPY10" s="1340"/>
      <c r="UPZ10" s="1340"/>
      <c r="UQA10" s="1340"/>
      <c r="UQB10" s="1340"/>
      <c r="UQC10" s="1340"/>
      <c r="UQD10" s="1340"/>
      <c r="UQE10" s="1340"/>
      <c r="UQF10" s="1340"/>
      <c r="UQG10" s="1340"/>
      <c r="UQH10" s="1340"/>
      <c r="UQI10" s="1340"/>
      <c r="UQJ10" s="1340"/>
      <c r="UQK10" s="1340"/>
      <c r="UQL10" s="1340"/>
      <c r="UQM10" s="1340"/>
      <c r="UQN10" s="1340"/>
      <c r="UQO10" s="1340"/>
      <c r="UQP10" s="1340"/>
      <c r="UQQ10" s="1340"/>
      <c r="UQR10" s="1340"/>
      <c r="UQS10" s="1340"/>
      <c r="UQT10" s="1340"/>
      <c r="UQU10" s="1340"/>
      <c r="UQV10" s="1340"/>
      <c r="UQW10" s="1340"/>
      <c r="UQX10" s="1340"/>
      <c r="UQY10" s="1340"/>
      <c r="UQZ10" s="1340"/>
      <c r="URA10" s="1340"/>
      <c r="URB10" s="1340"/>
      <c r="URC10" s="1340"/>
      <c r="URD10" s="1340"/>
      <c r="URE10" s="1340"/>
      <c r="URF10" s="1340"/>
      <c r="URG10" s="1340"/>
      <c r="URH10" s="1340"/>
      <c r="URI10" s="1340"/>
      <c r="URJ10" s="1340"/>
      <c r="URK10" s="1340"/>
      <c r="URL10" s="1340"/>
      <c r="URM10" s="1340"/>
      <c r="URN10" s="1340"/>
      <c r="URO10" s="1340"/>
      <c r="URP10" s="1340"/>
      <c r="URQ10" s="1340"/>
      <c r="URR10" s="1340"/>
      <c r="URS10" s="1340"/>
      <c r="URT10" s="1340"/>
      <c r="URU10" s="1340"/>
      <c r="URV10" s="1340"/>
      <c r="URW10" s="1340"/>
      <c r="URX10" s="1340"/>
      <c r="URY10" s="1340"/>
      <c r="URZ10" s="1340"/>
      <c r="USA10" s="1340"/>
      <c r="USB10" s="1340"/>
      <c r="USC10" s="1340"/>
      <c r="USD10" s="1340"/>
      <c r="USE10" s="1340"/>
      <c r="USF10" s="1340"/>
      <c r="USG10" s="1340"/>
      <c r="USH10" s="1340"/>
      <c r="USI10" s="1340"/>
      <c r="USJ10" s="1340"/>
      <c r="USK10" s="1340"/>
      <c r="USL10" s="1340"/>
      <c r="USM10" s="1340"/>
      <c r="USN10" s="1340"/>
      <c r="USO10" s="1340"/>
      <c r="USP10" s="1340"/>
      <c r="USQ10" s="1340"/>
      <c r="USR10" s="1340"/>
      <c r="USS10" s="1340"/>
      <c r="UST10" s="1340"/>
      <c r="USU10" s="1340"/>
      <c r="USV10" s="1340"/>
      <c r="USW10" s="1340"/>
      <c r="USX10" s="1340"/>
      <c r="USY10" s="1340"/>
      <c r="USZ10" s="1340"/>
      <c r="UTA10" s="1340"/>
      <c r="UTB10" s="1340"/>
      <c r="UTC10" s="1340"/>
      <c r="UTD10" s="1340"/>
      <c r="UTE10" s="1340"/>
      <c r="UTF10" s="1340"/>
      <c r="UTG10" s="1340"/>
      <c r="UTH10" s="1340"/>
      <c r="UTI10" s="1340"/>
      <c r="UTJ10" s="1340"/>
      <c r="UTK10" s="1340"/>
      <c r="UTL10" s="1340"/>
      <c r="UTM10" s="1340"/>
      <c r="UTN10" s="1340"/>
      <c r="UTO10" s="1340"/>
      <c r="UTP10" s="1340"/>
      <c r="UTQ10" s="1340"/>
      <c r="UTR10" s="1340"/>
      <c r="UTS10" s="1340"/>
      <c r="UTT10" s="1340"/>
      <c r="UTU10" s="1340"/>
      <c r="UTV10" s="1340"/>
      <c r="UTW10" s="1340"/>
      <c r="UTX10" s="1340"/>
      <c r="UTY10" s="1340"/>
      <c r="UTZ10" s="1340"/>
      <c r="UUA10" s="1340"/>
      <c r="UUB10" s="1340"/>
      <c r="UUC10" s="1340"/>
      <c r="UUD10" s="1340"/>
      <c r="UUE10" s="1340"/>
      <c r="UUF10" s="1340"/>
      <c r="UUG10" s="1340"/>
      <c r="UUH10" s="1340"/>
      <c r="UUI10" s="1340"/>
      <c r="UUJ10" s="1340"/>
      <c r="UUK10" s="1340"/>
      <c r="UUL10" s="1340"/>
      <c r="UUM10" s="1340"/>
      <c r="UUN10" s="1340"/>
      <c r="UUO10" s="1340"/>
      <c r="UUP10" s="1340"/>
      <c r="UUQ10" s="1340"/>
      <c r="UUR10" s="1340"/>
      <c r="UUS10" s="1340"/>
      <c r="UUT10" s="1340"/>
      <c r="UUU10" s="1340"/>
      <c r="UUV10" s="1340"/>
      <c r="UUW10" s="1340"/>
      <c r="UUX10" s="1340"/>
      <c r="UUY10" s="1340"/>
      <c r="UUZ10" s="1340"/>
      <c r="UVA10" s="1340"/>
      <c r="UVB10" s="1340"/>
      <c r="UVC10" s="1340"/>
      <c r="UVD10" s="1340"/>
      <c r="UVE10" s="1340"/>
      <c r="UVF10" s="1340"/>
      <c r="UVG10" s="1340"/>
      <c r="UVH10" s="1340"/>
      <c r="UVI10" s="1340"/>
      <c r="UVJ10" s="1340"/>
      <c r="UVK10" s="1340"/>
      <c r="UVL10" s="1340"/>
      <c r="UVM10" s="1340"/>
      <c r="UVN10" s="1340"/>
      <c r="UVO10" s="1340"/>
      <c r="UVP10" s="1340"/>
      <c r="UVQ10" s="1340"/>
      <c r="UVR10" s="1340"/>
      <c r="UVS10" s="1340"/>
      <c r="UVT10" s="1340"/>
      <c r="UVU10" s="1340"/>
      <c r="UVV10" s="1340"/>
      <c r="UVW10" s="1340"/>
      <c r="UVX10" s="1340"/>
      <c r="UVY10" s="1340"/>
      <c r="UVZ10" s="1340"/>
      <c r="UWA10" s="1340"/>
      <c r="UWB10" s="1340"/>
      <c r="UWC10" s="1340"/>
      <c r="UWD10" s="1340"/>
      <c r="UWE10" s="1340"/>
      <c r="UWF10" s="1340"/>
      <c r="UWG10" s="1340"/>
      <c r="UWH10" s="1340"/>
      <c r="UWI10" s="1340"/>
      <c r="UWJ10" s="1340"/>
      <c r="UWK10" s="1340"/>
      <c r="UWL10" s="1340"/>
      <c r="UWM10" s="1340"/>
      <c r="UWN10" s="1340"/>
      <c r="UWO10" s="1340"/>
      <c r="UWP10" s="1340"/>
      <c r="UWQ10" s="1340"/>
      <c r="UWR10" s="1340"/>
      <c r="UWS10" s="1340"/>
      <c r="UWT10" s="1340"/>
      <c r="UWU10" s="1340"/>
      <c r="UWV10" s="1340"/>
      <c r="UWW10" s="1340"/>
      <c r="UWX10" s="1340"/>
      <c r="UWY10" s="1340"/>
      <c r="UWZ10" s="1340"/>
      <c r="UXA10" s="1340"/>
      <c r="UXB10" s="1340"/>
      <c r="UXC10" s="1340"/>
      <c r="UXD10" s="1340"/>
      <c r="UXE10" s="1340"/>
      <c r="UXF10" s="1340"/>
      <c r="UXG10" s="1340"/>
      <c r="UXH10" s="1340"/>
      <c r="UXI10" s="1340"/>
      <c r="UXJ10" s="1340"/>
      <c r="UXK10" s="1340"/>
      <c r="UXL10" s="1340"/>
      <c r="UXM10" s="1340"/>
      <c r="UXN10" s="1340"/>
      <c r="UXO10" s="1340"/>
      <c r="UXP10" s="1340"/>
      <c r="UXQ10" s="1340"/>
      <c r="UXR10" s="1340"/>
      <c r="UXS10" s="1340"/>
      <c r="UXT10" s="1340"/>
      <c r="UXU10" s="1340"/>
      <c r="UXV10" s="1340"/>
      <c r="UXW10" s="1340"/>
      <c r="UXX10" s="1340"/>
      <c r="UXY10" s="1340"/>
      <c r="UXZ10" s="1340"/>
      <c r="UYA10" s="1340"/>
      <c r="UYB10" s="1340"/>
      <c r="UYC10" s="1340"/>
      <c r="UYD10" s="1340"/>
      <c r="UYE10" s="1340"/>
      <c r="UYF10" s="1340"/>
      <c r="UYG10" s="1340"/>
      <c r="UYH10" s="1340"/>
      <c r="UYI10" s="1340"/>
      <c r="UYJ10" s="1340"/>
      <c r="UYK10" s="1340"/>
      <c r="UYL10" s="1340"/>
      <c r="UYM10" s="1340"/>
      <c r="UYN10" s="1340"/>
      <c r="UYO10" s="1340"/>
      <c r="UYP10" s="1340"/>
      <c r="UYQ10" s="1340"/>
      <c r="UYR10" s="1340"/>
      <c r="UYS10" s="1340"/>
      <c r="UYT10" s="1340"/>
      <c r="UYU10" s="1340"/>
      <c r="UYV10" s="1340"/>
      <c r="UYW10" s="1340"/>
      <c r="UYX10" s="1340"/>
      <c r="UYY10" s="1340"/>
      <c r="UYZ10" s="1340"/>
      <c r="UZA10" s="1340"/>
      <c r="UZB10" s="1340"/>
      <c r="UZC10" s="1340"/>
      <c r="UZD10" s="1340"/>
      <c r="UZE10" s="1340"/>
      <c r="UZF10" s="1340"/>
      <c r="UZG10" s="1340"/>
      <c r="UZH10" s="1340"/>
      <c r="UZI10" s="1340"/>
      <c r="UZJ10" s="1340"/>
      <c r="UZK10" s="1340"/>
      <c r="UZL10" s="1340"/>
      <c r="UZM10" s="1340"/>
      <c r="UZN10" s="1340"/>
      <c r="UZO10" s="1340"/>
      <c r="UZP10" s="1340"/>
      <c r="UZQ10" s="1340"/>
      <c r="UZR10" s="1340"/>
      <c r="UZS10" s="1340"/>
      <c r="UZT10" s="1340"/>
      <c r="UZU10" s="1340"/>
      <c r="UZV10" s="1340"/>
      <c r="UZW10" s="1340"/>
      <c r="UZX10" s="1340"/>
      <c r="UZY10" s="1340"/>
      <c r="UZZ10" s="1340"/>
      <c r="VAA10" s="1340"/>
      <c r="VAB10" s="1340"/>
      <c r="VAC10" s="1340"/>
      <c r="VAD10" s="1340"/>
      <c r="VAE10" s="1340"/>
      <c r="VAF10" s="1340"/>
      <c r="VAG10" s="1340"/>
      <c r="VAH10" s="1340"/>
      <c r="VAI10" s="1340"/>
      <c r="VAJ10" s="1340"/>
      <c r="VAK10" s="1340"/>
      <c r="VAL10" s="1340"/>
      <c r="VAM10" s="1340"/>
      <c r="VAN10" s="1340"/>
      <c r="VAO10" s="1340"/>
      <c r="VAP10" s="1340"/>
      <c r="VAQ10" s="1340"/>
      <c r="VAR10" s="1340"/>
      <c r="VAS10" s="1340"/>
      <c r="VAT10" s="1340"/>
      <c r="VAU10" s="1340"/>
      <c r="VAV10" s="1340"/>
      <c r="VAW10" s="1340"/>
      <c r="VAX10" s="1340"/>
      <c r="VAY10" s="1340"/>
      <c r="VAZ10" s="1340"/>
      <c r="VBA10" s="1340"/>
      <c r="VBB10" s="1340"/>
      <c r="VBC10" s="1340"/>
      <c r="VBD10" s="1340"/>
      <c r="VBE10" s="1340"/>
      <c r="VBF10" s="1340"/>
      <c r="VBG10" s="1340"/>
      <c r="VBH10" s="1340"/>
      <c r="VBI10" s="1340"/>
      <c r="VBJ10" s="1340"/>
      <c r="VBK10" s="1340"/>
      <c r="VBL10" s="1340"/>
      <c r="VBM10" s="1340"/>
      <c r="VBN10" s="1340"/>
      <c r="VBO10" s="1340"/>
      <c r="VBP10" s="1340"/>
      <c r="VBQ10" s="1340"/>
      <c r="VBR10" s="1340"/>
      <c r="VBS10" s="1340"/>
      <c r="VBT10" s="1340"/>
      <c r="VBU10" s="1340"/>
      <c r="VBV10" s="1340"/>
      <c r="VBW10" s="1340"/>
      <c r="VBX10" s="1340"/>
      <c r="VBY10" s="1340"/>
      <c r="VBZ10" s="1340"/>
      <c r="VCA10" s="1340"/>
      <c r="VCB10" s="1340"/>
      <c r="VCC10" s="1340"/>
      <c r="VCD10" s="1340"/>
      <c r="VCE10" s="1340"/>
      <c r="VCF10" s="1340"/>
      <c r="VCG10" s="1340"/>
      <c r="VCH10" s="1340"/>
      <c r="VCI10" s="1340"/>
      <c r="VCJ10" s="1340"/>
      <c r="VCK10" s="1340"/>
      <c r="VCL10" s="1340"/>
      <c r="VCM10" s="1340"/>
      <c r="VCN10" s="1340"/>
      <c r="VCO10" s="1340"/>
      <c r="VCP10" s="1340"/>
      <c r="VCQ10" s="1340"/>
      <c r="VCR10" s="1340"/>
      <c r="VCS10" s="1340"/>
      <c r="VCT10" s="1340"/>
      <c r="VCU10" s="1340"/>
      <c r="VCV10" s="1340"/>
      <c r="VCW10" s="1340"/>
      <c r="VCX10" s="1340"/>
      <c r="VCY10" s="1340"/>
      <c r="VCZ10" s="1340"/>
      <c r="VDA10" s="1340"/>
      <c r="VDB10" s="1340"/>
      <c r="VDC10" s="1340"/>
      <c r="VDD10" s="1340"/>
      <c r="VDE10" s="1340"/>
      <c r="VDF10" s="1340"/>
      <c r="VDG10" s="1340"/>
      <c r="VDH10" s="1340"/>
      <c r="VDI10" s="1340"/>
      <c r="VDJ10" s="1340"/>
      <c r="VDK10" s="1340"/>
      <c r="VDL10" s="1340"/>
      <c r="VDM10" s="1340"/>
      <c r="VDN10" s="1340"/>
      <c r="VDO10" s="1340"/>
      <c r="VDP10" s="1340"/>
      <c r="VDQ10" s="1340"/>
      <c r="VDR10" s="1340"/>
      <c r="VDS10" s="1340"/>
      <c r="VDT10" s="1340"/>
      <c r="VDU10" s="1340"/>
      <c r="VDV10" s="1340"/>
      <c r="VDW10" s="1340"/>
      <c r="VDX10" s="1340"/>
      <c r="VDY10" s="1340"/>
      <c r="VDZ10" s="1340"/>
      <c r="VEA10" s="1340"/>
      <c r="VEB10" s="1340"/>
      <c r="VEC10" s="1340"/>
      <c r="VED10" s="1340"/>
      <c r="VEE10" s="1340"/>
      <c r="VEF10" s="1340"/>
      <c r="VEG10" s="1340"/>
      <c r="VEH10" s="1340"/>
      <c r="VEI10" s="1340"/>
      <c r="VEJ10" s="1340"/>
      <c r="VEK10" s="1340"/>
      <c r="VEL10" s="1340"/>
      <c r="VEM10" s="1340"/>
      <c r="VEN10" s="1340"/>
      <c r="VEO10" s="1340"/>
      <c r="VEP10" s="1340"/>
      <c r="VEQ10" s="1340"/>
      <c r="VER10" s="1340"/>
      <c r="VES10" s="1340"/>
      <c r="VET10" s="1340"/>
      <c r="VEU10" s="1340"/>
      <c r="VEV10" s="1340"/>
      <c r="VEW10" s="1340"/>
      <c r="VEX10" s="1340"/>
      <c r="VEY10" s="1340"/>
      <c r="VEZ10" s="1340"/>
      <c r="VFA10" s="1340"/>
      <c r="VFB10" s="1340"/>
      <c r="VFC10" s="1340"/>
      <c r="VFD10" s="1340"/>
      <c r="VFE10" s="1340"/>
      <c r="VFF10" s="1340"/>
      <c r="VFG10" s="1340"/>
      <c r="VFH10" s="1340"/>
      <c r="VFI10" s="1340"/>
      <c r="VFJ10" s="1340"/>
      <c r="VFK10" s="1340"/>
      <c r="VFL10" s="1340"/>
      <c r="VFM10" s="1340"/>
      <c r="VFN10" s="1340"/>
      <c r="VFO10" s="1340"/>
      <c r="VFP10" s="1340"/>
      <c r="VFQ10" s="1340"/>
      <c r="VFR10" s="1340"/>
      <c r="VFS10" s="1340"/>
      <c r="VFT10" s="1340"/>
      <c r="VFU10" s="1340"/>
      <c r="VFV10" s="1340"/>
      <c r="VFW10" s="1340"/>
      <c r="VFX10" s="1340"/>
      <c r="VFY10" s="1340"/>
      <c r="VFZ10" s="1340"/>
      <c r="VGA10" s="1340"/>
      <c r="VGB10" s="1340"/>
      <c r="VGC10" s="1340"/>
      <c r="VGD10" s="1340"/>
      <c r="VGE10" s="1340"/>
      <c r="VGF10" s="1340"/>
      <c r="VGG10" s="1340"/>
      <c r="VGH10" s="1340"/>
      <c r="VGI10" s="1340"/>
      <c r="VGJ10" s="1340"/>
      <c r="VGK10" s="1340"/>
      <c r="VGL10" s="1340"/>
      <c r="VGM10" s="1340"/>
      <c r="VGN10" s="1340"/>
      <c r="VGO10" s="1340"/>
      <c r="VGP10" s="1340"/>
      <c r="VGQ10" s="1340"/>
      <c r="VGR10" s="1340"/>
      <c r="VGS10" s="1340"/>
      <c r="VGT10" s="1340"/>
      <c r="VGU10" s="1340"/>
      <c r="VGV10" s="1340"/>
      <c r="VGW10" s="1340"/>
      <c r="VGX10" s="1340"/>
      <c r="VGY10" s="1340"/>
      <c r="VGZ10" s="1340"/>
      <c r="VHA10" s="1340"/>
      <c r="VHB10" s="1340"/>
      <c r="VHC10" s="1340"/>
      <c r="VHD10" s="1340"/>
      <c r="VHE10" s="1340"/>
      <c r="VHF10" s="1340"/>
      <c r="VHG10" s="1340"/>
      <c r="VHH10" s="1340"/>
      <c r="VHI10" s="1340"/>
      <c r="VHJ10" s="1340"/>
      <c r="VHK10" s="1340"/>
      <c r="VHL10" s="1340"/>
      <c r="VHM10" s="1340"/>
      <c r="VHN10" s="1340"/>
      <c r="VHO10" s="1340"/>
      <c r="VHP10" s="1340"/>
      <c r="VHQ10" s="1340"/>
      <c r="VHR10" s="1340"/>
      <c r="VHS10" s="1340"/>
      <c r="VHT10" s="1340"/>
      <c r="VHU10" s="1340"/>
      <c r="VHV10" s="1340"/>
      <c r="VHW10" s="1340"/>
      <c r="VHX10" s="1340"/>
      <c r="VHY10" s="1340"/>
      <c r="VHZ10" s="1340"/>
      <c r="VIA10" s="1340"/>
      <c r="VIB10" s="1340"/>
      <c r="VIC10" s="1340"/>
      <c r="VID10" s="1340"/>
      <c r="VIE10" s="1340"/>
      <c r="VIF10" s="1340"/>
      <c r="VIG10" s="1340"/>
      <c r="VIH10" s="1340"/>
      <c r="VII10" s="1340"/>
      <c r="VIJ10" s="1340"/>
      <c r="VIK10" s="1340"/>
      <c r="VIL10" s="1340"/>
      <c r="VIM10" s="1340"/>
      <c r="VIN10" s="1340"/>
      <c r="VIO10" s="1340"/>
      <c r="VIP10" s="1340"/>
      <c r="VIQ10" s="1340"/>
      <c r="VIR10" s="1340"/>
      <c r="VIS10" s="1340"/>
      <c r="VIT10" s="1340"/>
      <c r="VIU10" s="1340"/>
      <c r="VIV10" s="1340"/>
      <c r="VIW10" s="1340"/>
      <c r="VIX10" s="1340"/>
      <c r="VIY10" s="1340"/>
      <c r="VIZ10" s="1340"/>
      <c r="VJA10" s="1340"/>
      <c r="VJB10" s="1340"/>
      <c r="VJC10" s="1340"/>
      <c r="VJD10" s="1340"/>
      <c r="VJE10" s="1340"/>
      <c r="VJF10" s="1340"/>
      <c r="VJG10" s="1340"/>
      <c r="VJH10" s="1340"/>
      <c r="VJI10" s="1340"/>
      <c r="VJJ10" s="1340"/>
      <c r="VJK10" s="1340"/>
      <c r="VJL10" s="1340"/>
      <c r="VJM10" s="1340"/>
      <c r="VJN10" s="1340"/>
      <c r="VJO10" s="1340"/>
      <c r="VJP10" s="1340"/>
      <c r="VJQ10" s="1340"/>
      <c r="VJR10" s="1340"/>
      <c r="VJS10" s="1340"/>
      <c r="VJT10" s="1340"/>
      <c r="VJU10" s="1340"/>
      <c r="VJV10" s="1340"/>
      <c r="VJW10" s="1340"/>
      <c r="VJX10" s="1340"/>
      <c r="VJY10" s="1340"/>
      <c r="VJZ10" s="1340"/>
      <c r="VKA10" s="1340"/>
      <c r="VKB10" s="1340"/>
      <c r="VKC10" s="1340"/>
      <c r="VKD10" s="1340"/>
      <c r="VKE10" s="1340"/>
      <c r="VKF10" s="1340"/>
      <c r="VKG10" s="1340"/>
      <c r="VKH10" s="1340"/>
      <c r="VKI10" s="1340"/>
      <c r="VKJ10" s="1340"/>
      <c r="VKK10" s="1340"/>
      <c r="VKL10" s="1340"/>
      <c r="VKM10" s="1340"/>
      <c r="VKN10" s="1340"/>
      <c r="VKO10" s="1340"/>
      <c r="VKP10" s="1340"/>
      <c r="VKQ10" s="1340"/>
      <c r="VKR10" s="1340"/>
      <c r="VKS10" s="1340"/>
      <c r="VKT10" s="1340"/>
      <c r="VKU10" s="1340"/>
      <c r="VKV10" s="1340"/>
      <c r="VKW10" s="1340"/>
      <c r="VKX10" s="1340"/>
      <c r="VKY10" s="1340"/>
      <c r="VKZ10" s="1340"/>
      <c r="VLA10" s="1340"/>
      <c r="VLB10" s="1340"/>
      <c r="VLC10" s="1340"/>
      <c r="VLD10" s="1340"/>
      <c r="VLE10" s="1340"/>
      <c r="VLF10" s="1340"/>
      <c r="VLG10" s="1340"/>
      <c r="VLH10" s="1340"/>
      <c r="VLI10" s="1340"/>
      <c r="VLJ10" s="1340"/>
      <c r="VLK10" s="1340"/>
      <c r="VLL10" s="1340"/>
      <c r="VLM10" s="1340"/>
      <c r="VLN10" s="1340"/>
      <c r="VLO10" s="1340"/>
      <c r="VLP10" s="1340"/>
      <c r="VLQ10" s="1340"/>
      <c r="VLR10" s="1340"/>
      <c r="VLS10" s="1340"/>
      <c r="VLT10" s="1340"/>
      <c r="VLU10" s="1340"/>
      <c r="VLV10" s="1340"/>
      <c r="VLW10" s="1340"/>
      <c r="VLX10" s="1340"/>
      <c r="VLY10" s="1340"/>
      <c r="VLZ10" s="1340"/>
      <c r="VMA10" s="1340"/>
      <c r="VMB10" s="1340"/>
      <c r="VMC10" s="1340"/>
      <c r="VMD10" s="1340"/>
      <c r="VME10" s="1340"/>
      <c r="VMF10" s="1340"/>
      <c r="VMG10" s="1340"/>
      <c r="VMH10" s="1340"/>
      <c r="VMI10" s="1340"/>
      <c r="VMJ10" s="1340"/>
      <c r="VMK10" s="1340"/>
      <c r="VML10" s="1340"/>
      <c r="VMM10" s="1340"/>
      <c r="VMN10" s="1340"/>
      <c r="VMO10" s="1340"/>
      <c r="VMP10" s="1340"/>
      <c r="VMQ10" s="1340"/>
      <c r="VMR10" s="1340"/>
      <c r="VMS10" s="1340"/>
      <c r="VMT10" s="1340"/>
      <c r="VMU10" s="1340"/>
      <c r="VMV10" s="1340"/>
      <c r="VMW10" s="1340"/>
      <c r="VMX10" s="1340"/>
      <c r="VMY10" s="1340"/>
      <c r="VMZ10" s="1340"/>
      <c r="VNA10" s="1340"/>
      <c r="VNB10" s="1340"/>
      <c r="VNC10" s="1340"/>
      <c r="VND10" s="1340"/>
      <c r="VNE10" s="1340"/>
      <c r="VNF10" s="1340"/>
      <c r="VNG10" s="1340"/>
      <c r="VNH10" s="1340"/>
      <c r="VNI10" s="1340"/>
      <c r="VNJ10" s="1340"/>
      <c r="VNK10" s="1340"/>
      <c r="VNL10" s="1340"/>
      <c r="VNM10" s="1340"/>
      <c r="VNN10" s="1340"/>
      <c r="VNO10" s="1340"/>
      <c r="VNP10" s="1340"/>
      <c r="VNQ10" s="1340"/>
      <c r="VNR10" s="1340"/>
      <c r="VNS10" s="1340"/>
      <c r="VNT10" s="1340"/>
      <c r="VNU10" s="1340"/>
      <c r="VNV10" s="1340"/>
      <c r="VNW10" s="1340"/>
      <c r="VNX10" s="1340"/>
      <c r="VNY10" s="1340"/>
      <c r="VNZ10" s="1340"/>
      <c r="VOA10" s="1340"/>
      <c r="VOB10" s="1340"/>
      <c r="VOC10" s="1340"/>
      <c r="VOD10" s="1340"/>
      <c r="VOE10" s="1340"/>
      <c r="VOF10" s="1340"/>
      <c r="VOG10" s="1340"/>
      <c r="VOH10" s="1340"/>
      <c r="VOI10" s="1340"/>
      <c r="VOJ10" s="1340"/>
      <c r="VOK10" s="1340"/>
      <c r="VOL10" s="1340"/>
      <c r="VOM10" s="1340"/>
      <c r="VON10" s="1340"/>
      <c r="VOO10" s="1340"/>
      <c r="VOP10" s="1340"/>
      <c r="VOQ10" s="1340"/>
      <c r="VOR10" s="1340"/>
      <c r="VOS10" s="1340"/>
      <c r="VOT10" s="1340"/>
      <c r="VOU10" s="1340"/>
      <c r="VOV10" s="1340"/>
      <c r="VOW10" s="1340"/>
      <c r="VOX10" s="1340"/>
      <c r="VOY10" s="1340"/>
      <c r="VOZ10" s="1340"/>
      <c r="VPA10" s="1340"/>
      <c r="VPB10" s="1340"/>
      <c r="VPC10" s="1340"/>
      <c r="VPD10" s="1340"/>
      <c r="VPE10" s="1340"/>
      <c r="VPF10" s="1340"/>
      <c r="VPG10" s="1340"/>
      <c r="VPH10" s="1340"/>
      <c r="VPI10" s="1340"/>
      <c r="VPJ10" s="1340"/>
      <c r="VPK10" s="1340"/>
      <c r="VPL10" s="1340"/>
      <c r="VPM10" s="1340"/>
      <c r="VPN10" s="1340"/>
      <c r="VPO10" s="1340"/>
      <c r="VPP10" s="1340"/>
      <c r="VPQ10" s="1340"/>
      <c r="VPR10" s="1340"/>
      <c r="VPS10" s="1340"/>
      <c r="VPT10" s="1340"/>
      <c r="VPU10" s="1340"/>
      <c r="VPV10" s="1340"/>
      <c r="VPW10" s="1340"/>
      <c r="VPX10" s="1340"/>
      <c r="VPY10" s="1340"/>
      <c r="VPZ10" s="1340"/>
      <c r="VQA10" s="1340"/>
      <c r="VQB10" s="1340"/>
      <c r="VQC10" s="1340"/>
      <c r="VQD10" s="1340"/>
      <c r="VQE10" s="1340"/>
      <c r="VQF10" s="1340"/>
      <c r="VQG10" s="1340"/>
      <c r="VQH10" s="1340"/>
      <c r="VQI10" s="1340"/>
      <c r="VQJ10" s="1340"/>
      <c r="VQK10" s="1340"/>
      <c r="VQL10" s="1340"/>
      <c r="VQM10" s="1340"/>
      <c r="VQN10" s="1340"/>
      <c r="VQO10" s="1340"/>
      <c r="VQP10" s="1340"/>
      <c r="VQQ10" s="1340"/>
      <c r="VQR10" s="1340"/>
      <c r="VQS10" s="1340"/>
      <c r="VQT10" s="1340"/>
      <c r="VQU10" s="1340"/>
      <c r="VQV10" s="1340"/>
      <c r="VQW10" s="1340"/>
      <c r="VQX10" s="1340"/>
      <c r="VQY10" s="1340"/>
      <c r="VQZ10" s="1340"/>
      <c r="VRA10" s="1340"/>
      <c r="VRB10" s="1340"/>
      <c r="VRC10" s="1340"/>
      <c r="VRD10" s="1340"/>
      <c r="VRE10" s="1340"/>
      <c r="VRF10" s="1340"/>
      <c r="VRG10" s="1340"/>
      <c r="VRH10" s="1340"/>
      <c r="VRI10" s="1340"/>
      <c r="VRJ10" s="1340"/>
      <c r="VRK10" s="1340"/>
      <c r="VRL10" s="1340"/>
      <c r="VRM10" s="1340"/>
      <c r="VRN10" s="1340"/>
      <c r="VRO10" s="1340"/>
      <c r="VRP10" s="1340"/>
      <c r="VRQ10" s="1340"/>
      <c r="VRR10" s="1340"/>
      <c r="VRS10" s="1340"/>
      <c r="VRT10" s="1340"/>
      <c r="VRU10" s="1340"/>
      <c r="VRV10" s="1340"/>
      <c r="VRW10" s="1340"/>
      <c r="VRX10" s="1340"/>
      <c r="VRY10" s="1340"/>
      <c r="VRZ10" s="1340"/>
      <c r="VSA10" s="1340"/>
      <c r="VSB10" s="1340"/>
      <c r="VSC10" s="1340"/>
      <c r="VSD10" s="1340"/>
      <c r="VSE10" s="1340"/>
      <c r="VSF10" s="1340"/>
      <c r="VSG10" s="1340"/>
      <c r="VSH10" s="1340"/>
      <c r="VSI10" s="1340"/>
      <c r="VSJ10" s="1340"/>
      <c r="VSK10" s="1340"/>
      <c r="VSL10" s="1340"/>
      <c r="VSM10" s="1340"/>
      <c r="VSN10" s="1340"/>
      <c r="VSO10" s="1340"/>
      <c r="VSP10" s="1340"/>
      <c r="VSQ10" s="1340"/>
      <c r="VSR10" s="1340"/>
      <c r="VSS10" s="1340"/>
      <c r="VST10" s="1340"/>
      <c r="VSU10" s="1340"/>
      <c r="VSV10" s="1340"/>
      <c r="VSW10" s="1340"/>
      <c r="VSX10" s="1340"/>
      <c r="VSY10" s="1340"/>
      <c r="VSZ10" s="1340"/>
      <c r="VTA10" s="1340"/>
      <c r="VTB10" s="1340"/>
      <c r="VTC10" s="1340"/>
      <c r="VTD10" s="1340"/>
      <c r="VTE10" s="1340"/>
      <c r="VTF10" s="1340"/>
      <c r="VTG10" s="1340"/>
      <c r="VTH10" s="1340"/>
      <c r="VTI10" s="1340"/>
      <c r="VTJ10" s="1340"/>
      <c r="VTK10" s="1340"/>
      <c r="VTL10" s="1340"/>
      <c r="VTM10" s="1340"/>
      <c r="VTN10" s="1340"/>
      <c r="VTO10" s="1340"/>
      <c r="VTP10" s="1340"/>
      <c r="VTQ10" s="1340"/>
      <c r="VTR10" s="1340"/>
      <c r="VTS10" s="1340"/>
      <c r="VTT10" s="1340"/>
      <c r="VTU10" s="1340"/>
      <c r="VTV10" s="1340"/>
      <c r="VTW10" s="1340"/>
      <c r="VTX10" s="1340"/>
      <c r="VTY10" s="1340"/>
      <c r="VTZ10" s="1340"/>
      <c r="VUA10" s="1340"/>
      <c r="VUB10" s="1340"/>
      <c r="VUC10" s="1340"/>
      <c r="VUD10" s="1340"/>
      <c r="VUE10" s="1340"/>
      <c r="VUF10" s="1340"/>
      <c r="VUG10" s="1340"/>
      <c r="VUH10" s="1340"/>
      <c r="VUI10" s="1340"/>
      <c r="VUJ10" s="1340"/>
      <c r="VUK10" s="1340"/>
      <c r="VUL10" s="1340"/>
      <c r="VUM10" s="1340"/>
      <c r="VUN10" s="1340"/>
      <c r="VUO10" s="1340"/>
      <c r="VUP10" s="1340"/>
      <c r="VUQ10" s="1340"/>
      <c r="VUR10" s="1340"/>
      <c r="VUS10" s="1340"/>
      <c r="VUT10" s="1340"/>
      <c r="VUU10" s="1340"/>
      <c r="VUV10" s="1340"/>
      <c r="VUW10" s="1340"/>
      <c r="VUX10" s="1340"/>
      <c r="VUY10" s="1340"/>
      <c r="VUZ10" s="1340"/>
      <c r="VVA10" s="1340"/>
      <c r="VVB10" s="1340"/>
      <c r="VVC10" s="1340"/>
      <c r="VVD10" s="1340"/>
      <c r="VVE10" s="1340"/>
      <c r="VVF10" s="1340"/>
      <c r="VVG10" s="1340"/>
      <c r="VVH10" s="1340"/>
      <c r="VVI10" s="1340"/>
      <c r="VVJ10" s="1340"/>
      <c r="VVK10" s="1340"/>
      <c r="VVL10" s="1340"/>
      <c r="VVM10" s="1340"/>
      <c r="VVN10" s="1340"/>
      <c r="VVO10" s="1340"/>
      <c r="VVP10" s="1340"/>
      <c r="VVQ10" s="1340"/>
      <c r="VVR10" s="1340"/>
      <c r="VVS10" s="1340"/>
      <c r="VVT10" s="1340"/>
      <c r="VVU10" s="1340"/>
      <c r="VVV10" s="1340"/>
      <c r="VVW10" s="1340"/>
      <c r="VVX10" s="1340"/>
      <c r="VVY10" s="1340"/>
      <c r="VVZ10" s="1340"/>
      <c r="VWA10" s="1340"/>
      <c r="VWB10" s="1340"/>
      <c r="VWC10" s="1340"/>
      <c r="VWD10" s="1340"/>
      <c r="VWE10" s="1340"/>
      <c r="VWF10" s="1340"/>
      <c r="VWG10" s="1340"/>
      <c r="VWH10" s="1340"/>
      <c r="VWI10" s="1340"/>
      <c r="VWJ10" s="1340"/>
      <c r="VWK10" s="1340"/>
      <c r="VWL10" s="1340"/>
      <c r="VWM10" s="1340"/>
      <c r="VWN10" s="1340"/>
      <c r="VWO10" s="1340"/>
      <c r="VWP10" s="1340"/>
      <c r="VWQ10" s="1340"/>
      <c r="VWR10" s="1340"/>
      <c r="VWS10" s="1340"/>
      <c r="VWT10" s="1340"/>
      <c r="VWU10" s="1340"/>
      <c r="VWV10" s="1340"/>
      <c r="VWW10" s="1340"/>
      <c r="VWX10" s="1340"/>
      <c r="VWY10" s="1340"/>
      <c r="VWZ10" s="1340"/>
      <c r="VXA10" s="1340"/>
      <c r="VXB10" s="1340"/>
      <c r="VXC10" s="1340"/>
      <c r="VXD10" s="1340"/>
      <c r="VXE10" s="1340"/>
      <c r="VXF10" s="1340"/>
      <c r="VXG10" s="1340"/>
      <c r="VXH10" s="1340"/>
      <c r="VXI10" s="1340"/>
      <c r="VXJ10" s="1340"/>
      <c r="VXK10" s="1340"/>
      <c r="VXL10" s="1340"/>
      <c r="VXM10" s="1340"/>
      <c r="VXN10" s="1340"/>
      <c r="VXO10" s="1340"/>
      <c r="VXP10" s="1340"/>
      <c r="VXQ10" s="1340"/>
      <c r="VXR10" s="1340"/>
      <c r="VXS10" s="1340"/>
      <c r="VXT10" s="1340"/>
      <c r="VXU10" s="1340"/>
      <c r="VXV10" s="1340"/>
      <c r="VXW10" s="1340"/>
      <c r="VXX10" s="1340"/>
      <c r="VXY10" s="1340"/>
      <c r="VXZ10" s="1340"/>
      <c r="VYA10" s="1340"/>
      <c r="VYB10" s="1340"/>
      <c r="VYC10" s="1340"/>
      <c r="VYD10" s="1340"/>
      <c r="VYE10" s="1340"/>
      <c r="VYF10" s="1340"/>
      <c r="VYG10" s="1340"/>
      <c r="VYH10" s="1340"/>
      <c r="VYI10" s="1340"/>
      <c r="VYJ10" s="1340"/>
      <c r="VYK10" s="1340"/>
      <c r="VYL10" s="1340"/>
      <c r="VYM10" s="1340"/>
      <c r="VYN10" s="1340"/>
      <c r="VYO10" s="1340"/>
      <c r="VYP10" s="1340"/>
      <c r="VYQ10" s="1340"/>
      <c r="VYR10" s="1340"/>
      <c r="VYS10" s="1340"/>
      <c r="VYT10" s="1340"/>
      <c r="VYU10" s="1340"/>
      <c r="VYV10" s="1340"/>
      <c r="VYW10" s="1340"/>
      <c r="VYX10" s="1340"/>
      <c r="VYY10" s="1340"/>
      <c r="VYZ10" s="1340"/>
      <c r="VZA10" s="1340"/>
      <c r="VZB10" s="1340"/>
      <c r="VZC10" s="1340"/>
      <c r="VZD10" s="1340"/>
      <c r="VZE10" s="1340"/>
      <c r="VZF10" s="1340"/>
      <c r="VZG10" s="1340"/>
      <c r="VZH10" s="1340"/>
      <c r="VZI10" s="1340"/>
      <c r="VZJ10" s="1340"/>
      <c r="VZK10" s="1340"/>
      <c r="VZL10" s="1340"/>
      <c r="VZM10" s="1340"/>
      <c r="VZN10" s="1340"/>
      <c r="VZO10" s="1340"/>
      <c r="VZP10" s="1340"/>
      <c r="VZQ10" s="1340"/>
      <c r="VZR10" s="1340"/>
      <c r="VZS10" s="1340"/>
      <c r="VZT10" s="1340"/>
      <c r="VZU10" s="1340"/>
      <c r="VZV10" s="1340"/>
      <c r="VZW10" s="1340"/>
      <c r="VZX10" s="1340"/>
      <c r="VZY10" s="1340"/>
      <c r="VZZ10" s="1340"/>
      <c r="WAA10" s="1340"/>
      <c r="WAB10" s="1340"/>
      <c r="WAC10" s="1340"/>
      <c r="WAD10" s="1340"/>
      <c r="WAE10" s="1340"/>
      <c r="WAF10" s="1340"/>
      <c r="WAG10" s="1340"/>
      <c r="WAH10" s="1340"/>
      <c r="WAI10" s="1340"/>
      <c r="WAJ10" s="1340"/>
      <c r="WAK10" s="1340"/>
      <c r="WAL10" s="1340"/>
      <c r="WAM10" s="1340"/>
      <c r="WAN10" s="1340"/>
      <c r="WAO10" s="1340"/>
      <c r="WAP10" s="1340"/>
      <c r="WAQ10" s="1340"/>
      <c r="WAR10" s="1340"/>
      <c r="WAS10" s="1340"/>
      <c r="WAT10" s="1340"/>
      <c r="WAU10" s="1340"/>
      <c r="WAV10" s="1340"/>
      <c r="WAW10" s="1340"/>
      <c r="WAX10" s="1340"/>
      <c r="WAY10" s="1340"/>
      <c r="WAZ10" s="1340"/>
      <c r="WBA10" s="1340"/>
      <c r="WBB10" s="1340"/>
      <c r="WBC10" s="1340"/>
      <c r="WBD10" s="1340"/>
      <c r="WBE10" s="1340"/>
      <c r="WBF10" s="1340"/>
      <c r="WBG10" s="1340"/>
      <c r="WBH10" s="1340"/>
      <c r="WBI10" s="1340"/>
      <c r="WBJ10" s="1340"/>
      <c r="WBK10" s="1340"/>
      <c r="WBL10" s="1340"/>
      <c r="WBM10" s="1340"/>
      <c r="WBN10" s="1340"/>
      <c r="WBO10" s="1340"/>
      <c r="WBP10" s="1340"/>
      <c r="WBQ10" s="1340"/>
      <c r="WBR10" s="1340"/>
      <c r="WBS10" s="1340"/>
      <c r="WBT10" s="1340"/>
      <c r="WBU10" s="1340"/>
      <c r="WBV10" s="1340"/>
      <c r="WBW10" s="1340"/>
      <c r="WBX10" s="1340"/>
      <c r="WBY10" s="1340"/>
      <c r="WBZ10" s="1340"/>
      <c r="WCA10" s="1340"/>
      <c r="WCB10" s="1340"/>
      <c r="WCC10" s="1340"/>
      <c r="WCD10" s="1340"/>
      <c r="WCE10" s="1340"/>
      <c r="WCF10" s="1340"/>
      <c r="WCG10" s="1340"/>
      <c r="WCH10" s="1340"/>
      <c r="WCI10" s="1340"/>
      <c r="WCJ10" s="1340"/>
      <c r="WCK10" s="1340"/>
      <c r="WCL10" s="1340"/>
      <c r="WCM10" s="1340"/>
      <c r="WCN10" s="1340"/>
      <c r="WCO10" s="1340"/>
      <c r="WCP10" s="1340"/>
      <c r="WCQ10" s="1340"/>
      <c r="WCR10" s="1340"/>
      <c r="WCS10" s="1340"/>
      <c r="WCT10" s="1340"/>
      <c r="WCU10" s="1340"/>
      <c r="WCV10" s="1340"/>
      <c r="WCW10" s="1340"/>
      <c r="WCX10" s="1340"/>
      <c r="WCY10" s="1340"/>
      <c r="WCZ10" s="1340"/>
      <c r="WDA10" s="1340"/>
      <c r="WDB10" s="1340"/>
      <c r="WDC10" s="1340"/>
      <c r="WDD10" s="1340"/>
      <c r="WDE10" s="1340"/>
      <c r="WDF10" s="1340"/>
      <c r="WDG10" s="1340"/>
      <c r="WDH10" s="1340"/>
      <c r="WDI10" s="1340"/>
      <c r="WDJ10" s="1340"/>
      <c r="WDK10" s="1340"/>
      <c r="WDL10" s="1340"/>
      <c r="WDM10" s="1340"/>
      <c r="WDN10" s="1340"/>
      <c r="WDO10" s="1340"/>
      <c r="WDP10" s="1340"/>
      <c r="WDQ10" s="1340"/>
      <c r="WDR10" s="1340"/>
      <c r="WDS10" s="1340"/>
      <c r="WDT10" s="1340"/>
      <c r="WDU10" s="1340"/>
      <c r="WDV10" s="1340"/>
      <c r="WDW10" s="1340"/>
      <c r="WDX10" s="1340"/>
      <c r="WDY10" s="1340"/>
      <c r="WDZ10" s="1340"/>
      <c r="WEA10" s="1340"/>
      <c r="WEB10" s="1340"/>
      <c r="WEC10" s="1340"/>
      <c r="WED10" s="1340"/>
      <c r="WEE10" s="1340"/>
      <c r="WEF10" s="1340"/>
      <c r="WEG10" s="1340"/>
      <c r="WEH10" s="1340"/>
      <c r="WEI10" s="1340"/>
      <c r="WEJ10" s="1340"/>
      <c r="WEK10" s="1340"/>
      <c r="WEL10" s="1340"/>
      <c r="WEM10" s="1340"/>
      <c r="WEN10" s="1340"/>
      <c r="WEO10" s="1340"/>
      <c r="WEP10" s="1340"/>
      <c r="WEQ10" s="1340"/>
      <c r="WER10" s="1340"/>
      <c r="WES10" s="1340"/>
      <c r="WET10" s="1340"/>
      <c r="WEU10" s="1340"/>
      <c r="WEV10" s="1340"/>
      <c r="WEW10" s="1340"/>
      <c r="WEX10" s="1340"/>
      <c r="WEY10" s="1340"/>
      <c r="WEZ10" s="1340"/>
      <c r="WFA10" s="1340"/>
      <c r="WFB10" s="1340"/>
      <c r="WFC10" s="1340"/>
      <c r="WFD10" s="1340"/>
      <c r="WFE10" s="1340"/>
      <c r="WFF10" s="1340"/>
      <c r="WFG10" s="1340"/>
      <c r="WFH10" s="1340"/>
      <c r="WFI10" s="1340"/>
      <c r="WFJ10" s="1340"/>
      <c r="WFK10" s="1340"/>
      <c r="WFL10" s="1340"/>
      <c r="WFM10" s="1340"/>
      <c r="WFN10" s="1340"/>
      <c r="WFO10" s="1340"/>
      <c r="WFP10" s="1340"/>
      <c r="WFQ10" s="1340"/>
      <c r="WFR10" s="1340"/>
      <c r="WFS10" s="1340"/>
      <c r="WFT10" s="1340"/>
      <c r="WFU10" s="1340"/>
      <c r="WFV10" s="1340"/>
      <c r="WFW10" s="1340"/>
      <c r="WFX10" s="1340"/>
      <c r="WFY10" s="1340"/>
      <c r="WFZ10" s="1340"/>
      <c r="WGA10" s="1340"/>
      <c r="WGB10" s="1340"/>
      <c r="WGC10" s="1340"/>
      <c r="WGD10" s="1340"/>
      <c r="WGE10" s="1340"/>
      <c r="WGF10" s="1340"/>
      <c r="WGG10" s="1340"/>
      <c r="WGH10" s="1340"/>
      <c r="WGI10" s="1340"/>
      <c r="WGJ10" s="1340"/>
      <c r="WGK10" s="1340"/>
      <c r="WGL10" s="1340"/>
      <c r="WGM10" s="1340"/>
      <c r="WGN10" s="1340"/>
      <c r="WGO10" s="1340"/>
      <c r="WGP10" s="1340"/>
      <c r="WGQ10" s="1340"/>
      <c r="WGR10" s="1340"/>
      <c r="WGS10" s="1340"/>
      <c r="WGT10" s="1340"/>
      <c r="WGU10" s="1340"/>
      <c r="WGV10" s="1340"/>
      <c r="WGW10" s="1340"/>
      <c r="WGX10" s="1340"/>
      <c r="WGY10" s="1340"/>
      <c r="WGZ10" s="1340"/>
      <c r="WHA10" s="1340"/>
      <c r="WHB10" s="1340"/>
      <c r="WHC10" s="1340"/>
      <c r="WHD10" s="1340"/>
      <c r="WHE10" s="1340"/>
      <c r="WHF10" s="1340"/>
      <c r="WHG10" s="1340"/>
      <c r="WHH10" s="1340"/>
      <c r="WHI10" s="1340"/>
      <c r="WHJ10" s="1340"/>
      <c r="WHK10" s="1340"/>
      <c r="WHL10" s="1340"/>
      <c r="WHM10" s="1340"/>
      <c r="WHN10" s="1340"/>
      <c r="WHO10" s="1340"/>
      <c r="WHP10" s="1340"/>
      <c r="WHQ10" s="1340"/>
      <c r="WHR10" s="1340"/>
      <c r="WHS10" s="1340"/>
      <c r="WHT10" s="1340"/>
      <c r="WHU10" s="1340"/>
      <c r="WHV10" s="1340"/>
      <c r="WHW10" s="1340"/>
      <c r="WHX10" s="1340"/>
      <c r="WHY10" s="1340"/>
      <c r="WHZ10" s="1340"/>
      <c r="WIA10" s="1340"/>
      <c r="WIB10" s="1340"/>
      <c r="WIC10" s="1340"/>
      <c r="WID10" s="1340"/>
      <c r="WIE10" s="1340"/>
      <c r="WIF10" s="1340"/>
      <c r="WIG10" s="1340"/>
      <c r="WIH10" s="1340"/>
      <c r="WII10" s="1340"/>
      <c r="WIJ10" s="1340"/>
      <c r="WIK10" s="1340"/>
      <c r="WIL10" s="1340"/>
      <c r="WIM10" s="1340"/>
      <c r="WIN10" s="1340"/>
      <c r="WIO10" s="1340"/>
      <c r="WIP10" s="1340"/>
      <c r="WIQ10" s="1340"/>
      <c r="WIR10" s="1340"/>
      <c r="WIS10" s="1340"/>
      <c r="WIT10" s="1340"/>
      <c r="WIU10" s="1340"/>
      <c r="WIV10" s="1340"/>
      <c r="WIW10" s="1340"/>
      <c r="WIX10" s="1340"/>
      <c r="WIY10" s="1340"/>
      <c r="WIZ10" s="1340"/>
      <c r="WJA10" s="1340"/>
      <c r="WJB10" s="1340"/>
      <c r="WJC10" s="1340"/>
      <c r="WJD10" s="1340"/>
      <c r="WJE10" s="1340"/>
      <c r="WJF10" s="1340"/>
      <c r="WJG10" s="1340"/>
      <c r="WJH10" s="1340"/>
      <c r="WJI10" s="1340"/>
      <c r="WJJ10" s="1340"/>
      <c r="WJK10" s="1340"/>
      <c r="WJL10" s="1340"/>
      <c r="WJM10" s="1340"/>
      <c r="WJN10" s="1340"/>
      <c r="WJO10" s="1340"/>
      <c r="WJP10" s="1340"/>
      <c r="WJQ10" s="1340"/>
      <c r="WJR10" s="1340"/>
      <c r="WJS10" s="1340"/>
      <c r="WJT10" s="1340"/>
      <c r="WJU10" s="1340"/>
      <c r="WJV10" s="1340"/>
      <c r="WJW10" s="1340"/>
      <c r="WJX10" s="1340"/>
      <c r="WJY10" s="1340"/>
      <c r="WJZ10" s="1340"/>
      <c r="WKA10" s="1340"/>
      <c r="WKB10" s="1340"/>
      <c r="WKC10" s="1340"/>
      <c r="WKD10" s="1340"/>
      <c r="WKE10" s="1340"/>
      <c r="WKF10" s="1340"/>
      <c r="WKG10" s="1340"/>
      <c r="WKH10" s="1340"/>
      <c r="WKI10" s="1340"/>
      <c r="WKJ10" s="1340"/>
      <c r="WKK10" s="1340"/>
      <c r="WKL10" s="1340"/>
      <c r="WKM10" s="1340"/>
      <c r="WKN10" s="1340"/>
      <c r="WKO10" s="1340"/>
      <c r="WKP10" s="1340"/>
      <c r="WKQ10" s="1340"/>
      <c r="WKR10" s="1340"/>
      <c r="WKS10" s="1340"/>
      <c r="WKT10" s="1340"/>
      <c r="WKU10" s="1340"/>
      <c r="WKV10" s="1340"/>
      <c r="WKW10" s="1340"/>
      <c r="WKX10" s="1340"/>
      <c r="WKY10" s="1340"/>
      <c r="WKZ10" s="1340"/>
      <c r="WLA10" s="1340"/>
      <c r="WLB10" s="1340"/>
      <c r="WLC10" s="1340"/>
      <c r="WLD10" s="1340"/>
      <c r="WLE10" s="1340"/>
      <c r="WLF10" s="1340"/>
      <c r="WLG10" s="1340"/>
      <c r="WLH10" s="1340"/>
      <c r="WLI10" s="1340"/>
      <c r="WLJ10" s="1340"/>
      <c r="WLK10" s="1340"/>
      <c r="WLL10" s="1340"/>
      <c r="WLM10" s="1340"/>
      <c r="WLN10" s="1340"/>
      <c r="WLO10" s="1340"/>
      <c r="WLP10" s="1340"/>
      <c r="WLQ10" s="1340"/>
      <c r="WLR10" s="1340"/>
      <c r="WLS10" s="1340"/>
      <c r="WLT10" s="1340"/>
      <c r="WLU10" s="1340"/>
      <c r="WLV10" s="1340"/>
      <c r="WLW10" s="1340"/>
      <c r="WLX10" s="1340"/>
      <c r="WLY10" s="1340"/>
      <c r="WLZ10" s="1340"/>
      <c r="WMA10" s="1340"/>
      <c r="WMB10" s="1340"/>
      <c r="WMC10" s="1340"/>
      <c r="WMD10" s="1340"/>
      <c r="WME10" s="1340"/>
      <c r="WMF10" s="1340"/>
      <c r="WMG10" s="1340"/>
      <c r="WMH10" s="1340"/>
      <c r="WMI10" s="1340"/>
      <c r="WMJ10" s="1340"/>
      <c r="WMK10" s="1340"/>
      <c r="WML10" s="1340"/>
      <c r="WMM10" s="1340"/>
      <c r="WMN10" s="1340"/>
      <c r="WMO10" s="1340"/>
      <c r="WMP10" s="1340"/>
      <c r="WMQ10" s="1340"/>
      <c r="WMR10" s="1340"/>
      <c r="WMS10" s="1340"/>
      <c r="WMT10" s="1340"/>
      <c r="WMU10" s="1340"/>
      <c r="WMV10" s="1340"/>
      <c r="WMW10" s="1340"/>
      <c r="WMX10" s="1340"/>
      <c r="WMY10" s="1340"/>
      <c r="WMZ10" s="1340"/>
      <c r="WNA10" s="1340"/>
      <c r="WNB10" s="1340"/>
      <c r="WNC10" s="1340"/>
      <c r="WND10" s="1340"/>
      <c r="WNE10" s="1340"/>
      <c r="WNF10" s="1340"/>
      <c r="WNG10" s="1340"/>
      <c r="WNH10" s="1340"/>
      <c r="WNI10" s="1340"/>
      <c r="WNJ10" s="1340"/>
      <c r="WNK10" s="1340"/>
      <c r="WNL10" s="1340"/>
      <c r="WNM10" s="1340"/>
      <c r="WNN10" s="1340"/>
      <c r="WNO10" s="1340"/>
      <c r="WNP10" s="1340"/>
      <c r="WNQ10" s="1340"/>
      <c r="WNR10" s="1340"/>
      <c r="WNS10" s="1340"/>
      <c r="WNT10" s="1340"/>
      <c r="WNU10" s="1340"/>
      <c r="WNV10" s="1340"/>
      <c r="WNW10" s="1340"/>
      <c r="WNX10" s="1340"/>
      <c r="WNY10" s="1340"/>
      <c r="WNZ10" s="1340"/>
      <c r="WOA10" s="1340"/>
      <c r="WOB10" s="1340"/>
      <c r="WOC10" s="1340"/>
      <c r="WOD10" s="1340"/>
      <c r="WOE10" s="1340"/>
      <c r="WOF10" s="1340"/>
      <c r="WOG10" s="1340"/>
      <c r="WOH10" s="1340"/>
      <c r="WOI10" s="1340"/>
      <c r="WOJ10" s="1340"/>
      <c r="WOK10" s="1340"/>
      <c r="WOL10" s="1340"/>
      <c r="WOM10" s="1340"/>
      <c r="WON10" s="1340"/>
      <c r="WOO10" s="1340"/>
      <c r="WOP10" s="1340"/>
      <c r="WOQ10" s="1340"/>
      <c r="WOR10" s="1340"/>
      <c r="WOS10" s="1340"/>
      <c r="WOT10" s="1340"/>
      <c r="WOU10" s="1340"/>
      <c r="WOV10" s="1340"/>
      <c r="WOW10" s="1340"/>
      <c r="WOX10" s="1340"/>
      <c r="WOY10" s="1340"/>
      <c r="WOZ10" s="1340"/>
      <c r="WPA10" s="1340"/>
      <c r="WPB10" s="1340"/>
      <c r="WPC10" s="1340"/>
      <c r="WPD10" s="1340"/>
      <c r="WPE10" s="1340"/>
      <c r="WPF10" s="1340"/>
      <c r="WPG10" s="1340"/>
      <c r="WPH10" s="1340"/>
      <c r="WPI10" s="1340"/>
      <c r="WPJ10" s="1340"/>
      <c r="WPK10" s="1340"/>
      <c r="WPL10" s="1340"/>
      <c r="WPM10" s="1340"/>
      <c r="WPN10" s="1340"/>
      <c r="WPO10" s="1340"/>
      <c r="WPP10" s="1340"/>
      <c r="WPQ10" s="1340"/>
      <c r="WPR10" s="1340"/>
      <c r="WPS10" s="1340"/>
      <c r="WPT10" s="1340"/>
      <c r="WPU10" s="1340"/>
      <c r="WPV10" s="1340"/>
      <c r="WPW10" s="1340"/>
      <c r="WPX10" s="1340"/>
      <c r="WPY10" s="1340"/>
      <c r="WPZ10" s="1340"/>
      <c r="WQA10" s="1340"/>
      <c r="WQB10" s="1340"/>
      <c r="WQC10" s="1340"/>
      <c r="WQD10" s="1340"/>
      <c r="WQE10" s="1340"/>
      <c r="WQF10" s="1340"/>
      <c r="WQG10" s="1340"/>
      <c r="WQH10" s="1340"/>
      <c r="WQI10" s="1340"/>
      <c r="WQJ10" s="1340"/>
      <c r="WQK10" s="1340"/>
      <c r="WQL10" s="1340"/>
      <c r="WQM10" s="1340"/>
      <c r="WQN10" s="1340"/>
      <c r="WQO10" s="1340"/>
      <c r="WQP10" s="1340"/>
      <c r="WQQ10" s="1340"/>
      <c r="WQR10" s="1340"/>
      <c r="WQS10" s="1340"/>
      <c r="WQT10" s="1340"/>
      <c r="WQU10" s="1340"/>
      <c r="WQV10" s="1340"/>
      <c r="WQW10" s="1340"/>
      <c r="WQX10" s="1340"/>
      <c r="WQY10" s="1340"/>
      <c r="WQZ10" s="1340"/>
      <c r="WRA10" s="1340"/>
      <c r="WRB10" s="1340"/>
      <c r="WRC10" s="1340"/>
      <c r="WRD10" s="1340"/>
      <c r="WRE10" s="1340"/>
      <c r="WRF10" s="1340"/>
      <c r="WRG10" s="1340"/>
      <c r="WRH10" s="1340"/>
      <c r="WRI10" s="1340"/>
      <c r="WRJ10" s="1340"/>
      <c r="WRK10" s="1340"/>
      <c r="WRL10" s="1340"/>
      <c r="WRM10" s="1340"/>
      <c r="WRN10" s="1340"/>
      <c r="WRO10" s="1340"/>
      <c r="WRP10" s="1340"/>
      <c r="WRQ10" s="1340"/>
      <c r="WRR10" s="1340"/>
      <c r="WRS10" s="1340"/>
      <c r="WRT10" s="1340"/>
      <c r="WRU10" s="1340"/>
      <c r="WRV10" s="1340"/>
      <c r="WRW10" s="1340"/>
      <c r="WRX10" s="1340"/>
      <c r="WRY10" s="1340"/>
      <c r="WRZ10" s="1340"/>
      <c r="WSA10" s="1340"/>
      <c r="WSB10" s="1340"/>
      <c r="WSC10" s="1340"/>
      <c r="WSD10" s="1340"/>
      <c r="WSE10" s="1340"/>
      <c r="WSF10" s="1340"/>
      <c r="WSG10" s="1340"/>
      <c r="WSH10" s="1340"/>
      <c r="WSI10" s="1340"/>
      <c r="WSJ10" s="1340"/>
      <c r="WSK10" s="1340"/>
      <c r="WSL10" s="1340"/>
      <c r="WSM10" s="1340"/>
      <c r="WSN10" s="1340"/>
      <c r="WSO10" s="1340"/>
      <c r="WSP10" s="1340"/>
      <c r="WSQ10" s="1340"/>
      <c r="WSR10" s="1340"/>
      <c r="WSS10" s="1340"/>
      <c r="WST10" s="1340"/>
      <c r="WSU10" s="1340"/>
      <c r="WSV10" s="1340"/>
      <c r="WSW10" s="1340"/>
      <c r="WSX10" s="1340"/>
      <c r="WSY10" s="1340"/>
      <c r="WSZ10" s="1340"/>
      <c r="WTA10" s="1340"/>
      <c r="WTB10" s="1340"/>
      <c r="WTC10" s="1340"/>
      <c r="WTD10" s="1340"/>
      <c r="WTE10" s="1340"/>
      <c r="WTF10" s="1340"/>
      <c r="WTG10" s="1340"/>
      <c r="WTH10" s="1340"/>
      <c r="WTI10" s="1340"/>
      <c r="WTJ10" s="1340"/>
      <c r="WTK10" s="1340"/>
      <c r="WTL10" s="1340"/>
      <c r="WTM10" s="1340"/>
      <c r="WTN10" s="1340"/>
      <c r="WTO10" s="1340"/>
      <c r="WTP10" s="1340"/>
      <c r="WTQ10" s="1340"/>
      <c r="WTR10" s="1340"/>
      <c r="WTS10" s="1340"/>
      <c r="WTT10" s="1340"/>
      <c r="WTU10" s="1340"/>
      <c r="WTV10" s="1340"/>
      <c r="WTW10" s="1340"/>
      <c r="WTX10" s="1340"/>
      <c r="WTY10" s="1340"/>
      <c r="WTZ10" s="1340"/>
      <c r="WUA10" s="1340"/>
      <c r="WUB10" s="1340"/>
      <c r="WUC10" s="1340"/>
      <c r="WUD10" s="1340"/>
      <c r="WUE10" s="1340"/>
      <c r="WUF10" s="1340"/>
      <c r="WUG10" s="1340"/>
      <c r="WUH10" s="1340"/>
      <c r="WUI10" s="1340"/>
      <c r="WUJ10" s="1340"/>
      <c r="WUK10" s="1340"/>
      <c r="WUL10" s="1340"/>
      <c r="WUM10" s="1340"/>
      <c r="WUN10" s="1340"/>
      <c r="WUO10" s="1340"/>
      <c r="WUP10" s="1340"/>
      <c r="WUQ10" s="1340"/>
      <c r="WUR10" s="1340"/>
      <c r="WUS10" s="1340"/>
      <c r="WUT10" s="1340"/>
      <c r="WUU10" s="1340"/>
      <c r="WUV10" s="1340"/>
      <c r="WUW10" s="1340"/>
      <c r="WUX10" s="1340"/>
      <c r="WUY10" s="1340"/>
      <c r="WUZ10" s="1340"/>
      <c r="WVA10" s="1340"/>
      <c r="WVB10" s="1340"/>
      <c r="WVC10" s="1340"/>
      <c r="WVD10" s="1340"/>
      <c r="WVE10" s="1340"/>
      <c r="WVF10" s="1340"/>
      <c r="WVG10" s="1340"/>
      <c r="WVH10" s="1340"/>
      <c r="WVI10" s="1340"/>
      <c r="WVJ10" s="1340"/>
      <c r="WVK10" s="1340"/>
      <c r="WVL10" s="1340"/>
      <c r="WVM10" s="1340"/>
      <c r="WVN10" s="1340"/>
      <c r="WVO10" s="1340"/>
      <c r="WVP10" s="1340"/>
      <c r="WVQ10" s="1340"/>
      <c r="WVR10" s="1340"/>
      <c r="WVS10" s="1340"/>
      <c r="WVT10" s="1340"/>
      <c r="WVU10" s="1340"/>
      <c r="WVV10" s="1340"/>
      <c r="WVW10" s="1340"/>
      <c r="WVX10" s="1340"/>
      <c r="WVY10" s="1340"/>
      <c r="WVZ10" s="1340"/>
      <c r="WWA10" s="1340"/>
      <c r="WWB10" s="1340"/>
      <c r="WWC10" s="1340"/>
      <c r="WWD10" s="1340"/>
      <c r="WWE10" s="1340"/>
      <c r="WWF10" s="1340"/>
      <c r="WWG10" s="1340"/>
      <c r="WWH10" s="1340"/>
      <c r="WWI10" s="1340"/>
      <c r="WWJ10" s="1340"/>
      <c r="WWK10" s="1340"/>
      <c r="WWL10" s="1340"/>
      <c r="WWM10" s="1340"/>
      <c r="WWN10" s="1340"/>
      <c r="WWO10" s="1340"/>
      <c r="WWP10" s="1340"/>
      <c r="WWQ10" s="1340"/>
      <c r="WWR10" s="1340"/>
      <c r="WWS10" s="1340"/>
      <c r="WWT10" s="1340"/>
      <c r="WWU10" s="1340"/>
      <c r="WWV10" s="1340"/>
      <c r="WWW10" s="1340"/>
      <c r="WWX10" s="1340"/>
      <c r="WWY10" s="1340"/>
      <c r="WWZ10" s="1340"/>
      <c r="WXA10" s="1340"/>
      <c r="WXB10" s="1340"/>
      <c r="WXC10" s="1340"/>
      <c r="WXD10" s="1340"/>
      <c r="WXE10" s="1340"/>
      <c r="WXF10" s="1340"/>
      <c r="WXG10" s="1340"/>
      <c r="WXH10" s="1340"/>
      <c r="WXI10" s="1340"/>
      <c r="WXJ10" s="1340"/>
      <c r="WXK10" s="1340"/>
      <c r="WXL10" s="1340"/>
      <c r="WXM10" s="1340"/>
      <c r="WXN10" s="1340"/>
      <c r="WXO10" s="1340"/>
      <c r="WXP10" s="1340"/>
      <c r="WXQ10" s="1340"/>
      <c r="WXR10" s="1340"/>
      <c r="WXS10" s="1340"/>
      <c r="WXT10" s="1340"/>
      <c r="WXU10" s="1340"/>
      <c r="WXV10" s="1340"/>
      <c r="WXW10" s="1340"/>
      <c r="WXX10" s="1340"/>
      <c r="WXY10" s="1340"/>
      <c r="WXZ10" s="1340"/>
      <c r="WYA10" s="1340"/>
      <c r="WYB10" s="1340"/>
      <c r="WYC10" s="1340"/>
      <c r="WYD10" s="1340"/>
      <c r="WYE10" s="1340"/>
      <c r="WYF10" s="1340"/>
      <c r="WYG10" s="1340"/>
      <c r="WYH10" s="1340"/>
      <c r="WYI10" s="1340"/>
      <c r="WYJ10" s="1340"/>
      <c r="WYK10" s="1340"/>
      <c r="WYL10" s="1340"/>
      <c r="WYM10" s="1340"/>
      <c r="WYN10" s="1340"/>
      <c r="WYO10" s="1340"/>
      <c r="WYP10" s="1340"/>
      <c r="WYQ10" s="1340"/>
      <c r="WYR10" s="1340"/>
      <c r="WYS10" s="1340"/>
      <c r="WYT10" s="1340"/>
      <c r="WYU10" s="1340"/>
      <c r="WYV10" s="1340"/>
      <c r="WYW10" s="1340"/>
      <c r="WYX10" s="1340"/>
      <c r="WYY10" s="1340"/>
      <c r="WYZ10" s="1340"/>
      <c r="WZA10" s="1340"/>
      <c r="WZB10" s="1340"/>
      <c r="WZC10" s="1340"/>
      <c r="WZD10" s="1340"/>
      <c r="WZE10" s="1340"/>
      <c r="WZF10" s="1340"/>
      <c r="WZG10" s="1340"/>
      <c r="WZH10" s="1340"/>
      <c r="WZI10" s="1340"/>
      <c r="WZJ10" s="1340"/>
      <c r="WZK10" s="1340"/>
      <c r="WZL10" s="1340"/>
      <c r="WZM10" s="1340"/>
      <c r="WZN10" s="1340"/>
      <c r="WZO10" s="1340"/>
      <c r="WZP10" s="1340"/>
      <c r="WZQ10" s="1340"/>
      <c r="WZR10" s="1340"/>
      <c r="WZS10" s="1340"/>
      <c r="WZT10" s="1340"/>
      <c r="WZU10" s="1340"/>
      <c r="WZV10" s="1340"/>
      <c r="WZW10" s="1340"/>
      <c r="WZX10" s="1340"/>
      <c r="WZY10" s="1340"/>
      <c r="WZZ10" s="1340"/>
      <c r="XAA10" s="1340"/>
      <c r="XAB10" s="1340"/>
      <c r="XAC10" s="1340"/>
      <c r="XAD10" s="1340"/>
      <c r="XAE10" s="1340"/>
      <c r="XAF10" s="1340"/>
      <c r="XAG10" s="1340"/>
      <c r="XAH10" s="1340"/>
      <c r="XAI10" s="1340"/>
      <c r="XAJ10" s="1340"/>
      <c r="XAK10" s="1340"/>
      <c r="XAL10" s="1340"/>
      <c r="XAM10" s="1340"/>
      <c r="XAN10" s="1340"/>
      <c r="XAO10" s="1340"/>
      <c r="XAP10" s="1340"/>
      <c r="XAQ10" s="1340"/>
      <c r="XAR10" s="1340"/>
      <c r="XAS10" s="1340"/>
      <c r="XAT10" s="1340"/>
      <c r="XAU10" s="1340"/>
      <c r="XAV10" s="1340"/>
      <c r="XAW10" s="1340"/>
      <c r="XAX10" s="1340"/>
      <c r="XAY10" s="1340"/>
      <c r="XAZ10" s="1340"/>
      <c r="XBA10" s="1340"/>
      <c r="XBB10" s="1340"/>
      <c r="XBC10" s="1340"/>
      <c r="XBD10" s="1340"/>
      <c r="XBE10" s="1340"/>
      <c r="XBF10" s="1340"/>
      <c r="XBG10" s="1340"/>
      <c r="XBH10" s="1340"/>
      <c r="XBI10" s="1340"/>
      <c r="XBJ10" s="1340"/>
      <c r="XBK10" s="1340"/>
      <c r="XBL10" s="1340"/>
      <c r="XBM10" s="1340"/>
      <c r="XBN10" s="1340"/>
      <c r="XBO10" s="1340"/>
      <c r="XBP10" s="1340"/>
      <c r="XBQ10" s="1340"/>
      <c r="XBR10" s="1340"/>
      <c r="XBS10" s="1340"/>
      <c r="XBT10" s="1340"/>
      <c r="XBU10" s="1340"/>
      <c r="XBV10" s="1340"/>
      <c r="XBW10" s="1340"/>
      <c r="XBX10" s="1340"/>
      <c r="XBY10" s="1340"/>
      <c r="XBZ10" s="1340"/>
      <c r="XCA10" s="1340"/>
      <c r="XCB10" s="1340"/>
      <c r="XCC10" s="1340"/>
      <c r="XCD10" s="1340"/>
      <c r="XCE10" s="1340"/>
      <c r="XCF10" s="1340"/>
      <c r="XCG10" s="1340"/>
      <c r="XCH10" s="1340"/>
      <c r="XCI10" s="1340"/>
      <c r="XCJ10" s="1340"/>
      <c r="XCK10" s="1340"/>
      <c r="XCL10" s="1340"/>
      <c r="XCM10" s="1340"/>
      <c r="XCN10" s="1340"/>
      <c r="XCO10" s="1340"/>
      <c r="XCP10" s="1340"/>
      <c r="XCQ10" s="1340"/>
      <c r="XCR10" s="1340"/>
      <c r="XCS10" s="1340"/>
      <c r="XCT10" s="1340"/>
      <c r="XCU10" s="1340"/>
      <c r="XCV10" s="1340"/>
      <c r="XCW10" s="1340"/>
      <c r="XCX10" s="1340"/>
      <c r="XCY10" s="1340"/>
      <c r="XCZ10" s="1340"/>
      <c r="XDA10" s="1340"/>
      <c r="XDB10" s="1340"/>
      <c r="XDC10" s="1340"/>
      <c r="XDD10" s="1340"/>
      <c r="XDE10" s="1340"/>
      <c r="XDF10" s="1340"/>
      <c r="XDG10" s="1340"/>
      <c r="XDH10" s="1340"/>
      <c r="XDI10" s="1340"/>
      <c r="XDJ10" s="1340"/>
      <c r="XDK10" s="1340"/>
      <c r="XDL10" s="1340"/>
      <c r="XDM10" s="1340"/>
      <c r="XDN10" s="1340"/>
      <c r="XDO10" s="1340"/>
      <c r="XDP10" s="1340"/>
      <c r="XDQ10" s="1340"/>
      <c r="XDR10" s="1340"/>
      <c r="XDS10" s="1340"/>
      <c r="XDT10" s="1340"/>
      <c r="XDU10" s="1340"/>
      <c r="XDV10" s="1340"/>
      <c r="XDW10" s="1340"/>
      <c r="XDX10" s="1340"/>
      <c r="XDY10" s="1340"/>
      <c r="XDZ10" s="1340"/>
      <c r="XEA10" s="1340"/>
      <c r="XEB10" s="1340"/>
      <c r="XEC10" s="1340"/>
      <c r="XED10" s="1340"/>
      <c r="XEE10" s="1340"/>
      <c r="XEF10" s="1340"/>
      <c r="XEG10" s="1340"/>
      <c r="XEH10" s="1340"/>
      <c r="XEI10" s="1340"/>
      <c r="XEJ10" s="1340"/>
      <c r="XEK10" s="1340"/>
      <c r="XEL10" s="1340"/>
      <c r="XEM10" s="1340"/>
      <c r="XEN10" s="1340"/>
      <c r="XEO10" s="1340"/>
      <c r="XEP10" s="1340"/>
      <c r="XEQ10" s="1340"/>
      <c r="XER10" s="1340"/>
      <c r="XES10" s="1340"/>
      <c r="XET10" s="1340"/>
      <c r="XEU10" s="1340"/>
      <c r="XEV10" s="1340"/>
      <c r="XEW10" s="1340"/>
      <c r="XEX10" s="1340"/>
      <c r="XEY10" s="1340"/>
      <c r="XEZ10" s="1340"/>
      <c r="XFA10" s="1340"/>
      <c r="XFB10" s="1340"/>
      <c r="XFC10" s="1340"/>
      <c r="XFD10" s="1340"/>
    </row>
    <row r="11" spans="1:16384" ht="24.4" customHeight="1">
      <c r="A11" s="1290" t="s">
        <v>216</v>
      </c>
      <c r="B11" s="1290"/>
      <c r="C11" s="1290"/>
      <c r="D11" s="1290"/>
      <c r="E11" s="1290"/>
      <c r="F11" s="1340"/>
      <c r="G11" s="1340"/>
      <c r="H11" s="1340"/>
      <c r="I11" s="1340"/>
      <c r="J11" s="1340"/>
      <c r="K11" s="1340"/>
      <c r="L11" s="1340"/>
      <c r="M11" s="1340"/>
      <c r="N11" s="1340"/>
      <c r="O11" s="1340"/>
      <c r="P11" s="1340"/>
      <c r="Q11" s="1340"/>
      <c r="R11" s="1340"/>
      <c r="S11" s="1340"/>
      <c r="T11" s="1340"/>
      <c r="U11" s="1340"/>
      <c r="V11" s="1340"/>
      <c r="W11" s="1340"/>
      <c r="X11" s="1340"/>
      <c r="Y11" s="1340"/>
      <c r="Z11" s="1340"/>
      <c r="AA11" s="1340"/>
      <c r="AB11" s="1340"/>
      <c r="AC11" s="1340"/>
      <c r="AD11" s="1340"/>
      <c r="AE11" s="1340"/>
      <c r="AF11" s="1340"/>
      <c r="AG11" s="1340"/>
      <c r="AH11" s="1340"/>
      <c r="AI11" s="1340"/>
      <c r="AJ11" s="1340"/>
      <c r="AK11" s="1340"/>
      <c r="AL11" s="1340"/>
      <c r="AM11" s="1340"/>
      <c r="AN11" s="1340"/>
      <c r="AO11" s="1340"/>
      <c r="AP11" s="1340"/>
      <c r="AQ11" s="1340"/>
      <c r="AR11" s="1340"/>
      <c r="AS11" s="1340"/>
      <c r="AT11" s="1340"/>
      <c r="AU11" s="1340"/>
      <c r="AV11" s="1340"/>
      <c r="AW11" s="1340"/>
      <c r="AX11" s="1340"/>
      <c r="AY11" s="1340"/>
      <c r="AZ11" s="1340"/>
      <c r="BA11" s="1340"/>
      <c r="BB11" s="1340"/>
      <c r="BC11" s="1340"/>
      <c r="BD11" s="1340"/>
      <c r="BE11" s="1340"/>
      <c r="BF11" s="1340"/>
      <c r="BG11" s="1340"/>
      <c r="BH11" s="1340"/>
      <c r="BI11" s="1340"/>
      <c r="BJ11" s="1340"/>
      <c r="BK11" s="1340"/>
      <c r="BL11" s="1340"/>
      <c r="BM11" s="1340"/>
      <c r="BN11" s="1340"/>
      <c r="BO11" s="1340"/>
      <c r="BP11" s="1340"/>
      <c r="BQ11" s="1340"/>
      <c r="BR11" s="1340"/>
      <c r="BS11" s="1340"/>
      <c r="BT11" s="1340"/>
      <c r="BU11" s="1340"/>
      <c r="BV11" s="1340"/>
      <c r="BW11" s="1340"/>
      <c r="BX11" s="1340"/>
      <c r="BY11" s="1340"/>
      <c r="BZ11" s="1340"/>
      <c r="CA11" s="1340"/>
      <c r="CB11" s="1340"/>
      <c r="CC11" s="1340"/>
      <c r="CD11" s="1340"/>
      <c r="CE11" s="1340"/>
      <c r="CF11" s="1340"/>
      <c r="CG11" s="1340"/>
      <c r="CH11" s="1340"/>
      <c r="CI11" s="1340"/>
      <c r="CJ11" s="1340"/>
      <c r="CK11" s="1340"/>
      <c r="CL11" s="1340"/>
      <c r="CM11" s="1340"/>
      <c r="CN11" s="1340"/>
      <c r="CO11" s="1340"/>
      <c r="CP11" s="1340"/>
      <c r="CQ11" s="1340"/>
      <c r="CR11" s="1340"/>
      <c r="CS11" s="1340"/>
      <c r="CT11" s="1340"/>
      <c r="CU11" s="1340"/>
      <c r="CV11" s="1340"/>
      <c r="CW11" s="1340"/>
      <c r="CX11" s="1340"/>
      <c r="CY11" s="1340"/>
      <c r="CZ11" s="1340"/>
      <c r="DA11" s="1340"/>
      <c r="DB11" s="1340"/>
      <c r="DC11" s="1340"/>
      <c r="DD11" s="1340"/>
      <c r="DE11" s="1340"/>
      <c r="DF11" s="1340"/>
      <c r="DG11" s="1340"/>
      <c r="DH11" s="1340"/>
      <c r="DI11" s="1340"/>
      <c r="DJ11" s="1340"/>
      <c r="DK11" s="1340"/>
      <c r="DL11" s="1340"/>
      <c r="DM11" s="1340"/>
      <c r="DN11" s="1340"/>
      <c r="DO11" s="1340"/>
      <c r="DP11" s="1340"/>
      <c r="DQ11" s="1340"/>
      <c r="DR11" s="1340"/>
      <c r="DS11" s="1340"/>
      <c r="DT11" s="1340"/>
      <c r="DU11" s="1340"/>
      <c r="DV11" s="1340"/>
      <c r="DW11" s="1340"/>
      <c r="DX11" s="1340"/>
      <c r="DY11" s="1340"/>
      <c r="DZ11" s="1340"/>
      <c r="EA11" s="1340"/>
      <c r="EB11" s="1340"/>
      <c r="EC11" s="1340"/>
      <c r="ED11" s="1340"/>
      <c r="EE11" s="1340"/>
      <c r="EF11" s="1340"/>
      <c r="EG11" s="1340"/>
      <c r="EH11" s="1340"/>
      <c r="EI11" s="1340"/>
      <c r="EJ11" s="1340"/>
      <c r="EK11" s="1340"/>
      <c r="EL11" s="1340"/>
      <c r="EM11" s="1340"/>
      <c r="EN11" s="1340"/>
      <c r="EO11" s="1340"/>
      <c r="EP11" s="1340"/>
      <c r="EQ11" s="1340"/>
      <c r="ER11" s="1340"/>
      <c r="ES11" s="1340"/>
      <c r="ET11" s="1340"/>
      <c r="EU11" s="1340"/>
      <c r="EV11" s="1340"/>
      <c r="EW11" s="1340"/>
      <c r="EX11" s="1340"/>
      <c r="EY11" s="1340"/>
      <c r="EZ11" s="1340"/>
      <c r="FA11" s="1340"/>
      <c r="FB11" s="1340"/>
      <c r="FC11" s="1340"/>
      <c r="FD11" s="1340"/>
      <c r="FE11" s="1340"/>
      <c r="FF11" s="1340"/>
      <c r="FG11" s="1340"/>
      <c r="FH11" s="1340"/>
      <c r="FI11" s="1340"/>
      <c r="FJ11" s="1340"/>
      <c r="FK11" s="1340"/>
      <c r="FL11" s="1340"/>
      <c r="FM11" s="1340"/>
      <c r="FN11" s="1340"/>
      <c r="FO11" s="1340"/>
      <c r="FP11" s="1340"/>
      <c r="FQ11" s="1340"/>
      <c r="FR11" s="1340"/>
      <c r="FS11" s="1340"/>
      <c r="FT11" s="1340"/>
      <c r="FU11" s="1340"/>
      <c r="FV11" s="1340"/>
      <c r="FW11" s="1340"/>
      <c r="FX11" s="1340"/>
      <c r="FY11" s="1340"/>
      <c r="FZ11" s="1340"/>
      <c r="GA11" s="1340"/>
      <c r="GB11" s="1340"/>
      <c r="GC11" s="1340"/>
      <c r="GD11" s="1340"/>
      <c r="GE11" s="1340"/>
      <c r="GF11" s="1340"/>
      <c r="GG11" s="1340"/>
      <c r="GH11" s="1340"/>
      <c r="GI11" s="1340"/>
      <c r="GJ11" s="1340"/>
      <c r="GK11" s="1340"/>
      <c r="GL11" s="1340"/>
      <c r="GM11" s="1340"/>
      <c r="GN11" s="1340"/>
      <c r="GO11" s="1340"/>
      <c r="GP11" s="1340"/>
      <c r="GQ11" s="1340"/>
      <c r="GR11" s="1340"/>
      <c r="GS11" s="1340"/>
      <c r="GT11" s="1340"/>
      <c r="GU11" s="1340"/>
      <c r="GV11" s="1340"/>
      <c r="GW11" s="1340"/>
      <c r="GX11" s="1340"/>
      <c r="GY11" s="1340"/>
      <c r="GZ11" s="1340"/>
      <c r="HA11" s="1340"/>
      <c r="HB11" s="1340"/>
      <c r="HC11" s="1340"/>
      <c r="HD11" s="1340"/>
      <c r="HE11" s="1340"/>
      <c r="HF11" s="1340"/>
      <c r="HG11" s="1340"/>
      <c r="HH11" s="1340"/>
      <c r="HI11" s="1340"/>
      <c r="HJ11" s="1340"/>
      <c r="HK11" s="1340"/>
      <c r="HL11" s="1340"/>
      <c r="HM11" s="1340"/>
      <c r="HN11" s="1340"/>
      <c r="HO11" s="1340"/>
      <c r="HP11" s="1340"/>
      <c r="HQ11" s="1340"/>
      <c r="HR11" s="1340"/>
      <c r="HS11" s="1340"/>
      <c r="HT11" s="1340"/>
      <c r="HU11" s="1340"/>
      <c r="HV11" s="1340"/>
      <c r="HW11" s="1340"/>
      <c r="HX11" s="1340"/>
      <c r="HY11" s="1340"/>
      <c r="HZ11" s="1340"/>
      <c r="IA11" s="1340"/>
      <c r="IB11" s="1340"/>
      <c r="IC11" s="1340"/>
      <c r="ID11" s="1340"/>
      <c r="IE11" s="1340"/>
      <c r="IF11" s="1340"/>
      <c r="IG11" s="1340"/>
      <c r="IH11" s="1340"/>
      <c r="II11" s="1340"/>
      <c r="IJ11" s="1340"/>
      <c r="IK11" s="1340"/>
      <c r="IL11" s="1340"/>
      <c r="IM11" s="1340"/>
      <c r="IN11" s="1340"/>
      <c r="IO11" s="1340"/>
      <c r="IP11" s="1340"/>
      <c r="IQ11" s="1340"/>
      <c r="IR11" s="1340"/>
      <c r="IS11" s="1340"/>
      <c r="IT11" s="1340"/>
      <c r="IU11" s="1340"/>
      <c r="IV11" s="1340"/>
      <c r="IW11" s="1340"/>
      <c r="IX11" s="1340"/>
      <c r="IY11" s="1340"/>
      <c r="IZ11" s="1340"/>
      <c r="JA11" s="1340"/>
      <c r="JB11" s="1340"/>
      <c r="JC11" s="1340"/>
      <c r="JD11" s="1340"/>
      <c r="JE11" s="1340"/>
      <c r="JF11" s="1340"/>
      <c r="JG11" s="1340"/>
      <c r="JH11" s="1340"/>
      <c r="JI11" s="1340"/>
      <c r="JJ11" s="1340"/>
      <c r="JK11" s="1340"/>
      <c r="JL11" s="1340"/>
      <c r="JM11" s="1340"/>
      <c r="JN11" s="1340"/>
      <c r="JO11" s="1340"/>
      <c r="JP11" s="1340"/>
      <c r="JQ11" s="1340"/>
      <c r="JR11" s="1340"/>
      <c r="JS11" s="1340"/>
      <c r="JT11" s="1340"/>
      <c r="JU11" s="1340"/>
      <c r="JV11" s="1340"/>
      <c r="JW11" s="1340"/>
      <c r="JX11" s="1340"/>
      <c r="JY11" s="1340"/>
      <c r="JZ11" s="1340"/>
      <c r="KA11" s="1340"/>
      <c r="KB11" s="1340"/>
      <c r="KC11" s="1340"/>
      <c r="KD11" s="1340"/>
      <c r="KE11" s="1340"/>
      <c r="KF11" s="1340"/>
      <c r="KG11" s="1340"/>
      <c r="KH11" s="1340"/>
      <c r="KI11" s="1340"/>
      <c r="KJ11" s="1340"/>
      <c r="KK11" s="1340"/>
      <c r="KL11" s="1340"/>
      <c r="KM11" s="1340"/>
      <c r="KN11" s="1340"/>
      <c r="KO11" s="1340"/>
      <c r="KP11" s="1340"/>
      <c r="KQ11" s="1340"/>
      <c r="KR11" s="1340"/>
      <c r="KS11" s="1340"/>
      <c r="KT11" s="1340"/>
      <c r="KU11" s="1340"/>
      <c r="KV11" s="1340"/>
      <c r="KW11" s="1340"/>
      <c r="KX11" s="1340"/>
      <c r="KY11" s="1340"/>
      <c r="KZ11" s="1340"/>
      <c r="LA11" s="1340"/>
      <c r="LB11" s="1340"/>
      <c r="LC11" s="1340"/>
      <c r="LD11" s="1340"/>
      <c r="LE11" s="1340"/>
      <c r="LF11" s="1340"/>
      <c r="LG11" s="1340"/>
      <c r="LH11" s="1340"/>
      <c r="LI11" s="1340"/>
      <c r="LJ11" s="1340"/>
      <c r="LK11" s="1340"/>
      <c r="LL11" s="1340"/>
      <c r="LM11" s="1340"/>
      <c r="LN11" s="1340"/>
      <c r="LO11" s="1340"/>
      <c r="LP11" s="1340"/>
      <c r="LQ11" s="1340"/>
      <c r="LR11" s="1340"/>
      <c r="LS11" s="1340"/>
      <c r="LT11" s="1340"/>
      <c r="LU11" s="1340"/>
      <c r="LV11" s="1340"/>
      <c r="LW11" s="1340"/>
      <c r="LX11" s="1340"/>
      <c r="LY11" s="1340"/>
      <c r="LZ11" s="1340"/>
      <c r="MA11" s="1340"/>
      <c r="MB11" s="1340"/>
      <c r="MC11" s="1340"/>
      <c r="MD11" s="1340"/>
      <c r="ME11" s="1340"/>
      <c r="MF11" s="1340"/>
      <c r="MG11" s="1340"/>
      <c r="MH11" s="1340"/>
      <c r="MI11" s="1340"/>
      <c r="MJ11" s="1340"/>
      <c r="MK11" s="1340"/>
      <c r="ML11" s="1340"/>
      <c r="MM11" s="1340"/>
      <c r="MN11" s="1340"/>
      <c r="MO11" s="1340"/>
      <c r="MP11" s="1340"/>
      <c r="MQ11" s="1340"/>
      <c r="MR11" s="1340"/>
      <c r="MS11" s="1340"/>
      <c r="MT11" s="1340"/>
      <c r="MU11" s="1340"/>
      <c r="MV11" s="1340"/>
      <c r="MW11" s="1340"/>
      <c r="MX11" s="1340"/>
      <c r="MY11" s="1340"/>
      <c r="MZ11" s="1340"/>
      <c r="NA11" s="1340"/>
      <c r="NB11" s="1340"/>
      <c r="NC11" s="1340"/>
      <c r="ND11" s="1340"/>
      <c r="NE11" s="1340"/>
      <c r="NF11" s="1340"/>
      <c r="NG11" s="1340"/>
      <c r="NH11" s="1340"/>
      <c r="NI11" s="1340"/>
      <c r="NJ11" s="1340"/>
      <c r="NK11" s="1340"/>
      <c r="NL11" s="1340"/>
      <c r="NM11" s="1340"/>
      <c r="NN11" s="1340"/>
      <c r="NO11" s="1340"/>
      <c r="NP11" s="1340"/>
      <c r="NQ11" s="1340"/>
      <c r="NR11" s="1340"/>
      <c r="NS11" s="1340"/>
      <c r="NT11" s="1340"/>
      <c r="NU11" s="1340"/>
      <c r="NV11" s="1340"/>
      <c r="NW11" s="1340"/>
      <c r="NX11" s="1340"/>
      <c r="NY11" s="1340"/>
      <c r="NZ11" s="1340"/>
      <c r="OA11" s="1340"/>
      <c r="OB11" s="1340"/>
      <c r="OC11" s="1340"/>
      <c r="OD11" s="1340"/>
      <c r="OE11" s="1340"/>
      <c r="OF11" s="1340"/>
      <c r="OG11" s="1340"/>
      <c r="OH11" s="1340"/>
      <c r="OI11" s="1340"/>
      <c r="OJ11" s="1340"/>
      <c r="OK11" s="1340"/>
      <c r="OL11" s="1340"/>
      <c r="OM11" s="1340"/>
      <c r="ON11" s="1340"/>
      <c r="OO11" s="1340"/>
      <c r="OP11" s="1340"/>
      <c r="OQ11" s="1340"/>
      <c r="OR11" s="1340"/>
      <c r="OS11" s="1340"/>
      <c r="OT11" s="1340"/>
      <c r="OU11" s="1340"/>
      <c r="OV11" s="1340"/>
      <c r="OW11" s="1340"/>
      <c r="OX11" s="1340"/>
      <c r="OY11" s="1340"/>
      <c r="OZ11" s="1340"/>
      <c r="PA11" s="1340"/>
      <c r="PB11" s="1340"/>
      <c r="PC11" s="1340"/>
      <c r="PD11" s="1340"/>
      <c r="PE11" s="1340"/>
      <c r="PF11" s="1340"/>
      <c r="PG11" s="1340"/>
      <c r="PH11" s="1340"/>
      <c r="PI11" s="1340"/>
      <c r="PJ11" s="1340"/>
      <c r="PK11" s="1340"/>
      <c r="PL11" s="1340"/>
      <c r="PM11" s="1340"/>
      <c r="PN11" s="1340"/>
      <c r="PO11" s="1340"/>
      <c r="PP11" s="1340"/>
      <c r="PQ11" s="1340"/>
      <c r="PR11" s="1340"/>
      <c r="PS11" s="1340"/>
      <c r="PT11" s="1340"/>
      <c r="PU11" s="1340"/>
      <c r="PV11" s="1340"/>
      <c r="PW11" s="1340"/>
      <c r="PX11" s="1340"/>
      <c r="PY11" s="1340"/>
      <c r="PZ11" s="1340"/>
      <c r="QA11" s="1340"/>
      <c r="QB11" s="1340"/>
      <c r="QC11" s="1340"/>
      <c r="QD11" s="1340"/>
      <c r="QE11" s="1340"/>
      <c r="QF11" s="1340"/>
      <c r="QG11" s="1340"/>
      <c r="QH11" s="1340"/>
      <c r="QI11" s="1340"/>
      <c r="QJ11" s="1340"/>
      <c r="QK11" s="1340"/>
      <c r="QL11" s="1340"/>
      <c r="QM11" s="1340"/>
      <c r="QN11" s="1340"/>
      <c r="QO11" s="1340"/>
      <c r="QP11" s="1340"/>
      <c r="QQ11" s="1340"/>
      <c r="QR11" s="1340"/>
      <c r="QS11" s="1340"/>
      <c r="QT11" s="1340"/>
      <c r="QU11" s="1340"/>
      <c r="QV11" s="1340"/>
      <c r="QW11" s="1340"/>
      <c r="QX11" s="1340"/>
      <c r="QY11" s="1340"/>
      <c r="QZ11" s="1340"/>
      <c r="RA11" s="1340"/>
      <c r="RB11" s="1340"/>
      <c r="RC11" s="1340"/>
      <c r="RD11" s="1340"/>
      <c r="RE11" s="1340"/>
      <c r="RF11" s="1340"/>
      <c r="RG11" s="1340"/>
      <c r="RH11" s="1340"/>
      <c r="RI11" s="1340"/>
      <c r="RJ11" s="1340"/>
      <c r="RK11" s="1340"/>
      <c r="RL11" s="1340"/>
      <c r="RM11" s="1340"/>
      <c r="RN11" s="1340"/>
      <c r="RO11" s="1340"/>
      <c r="RP11" s="1340"/>
      <c r="RQ11" s="1340"/>
      <c r="RR11" s="1340"/>
      <c r="RS11" s="1340"/>
      <c r="RT11" s="1340"/>
      <c r="RU11" s="1340"/>
      <c r="RV11" s="1340"/>
      <c r="RW11" s="1340"/>
      <c r="RX11" s="1340"/>
      <c r="RY11" s="1340"/>
      <c r="RZ11" s="1340"/>
      <c r="SA11" s="1340"/>
      <c r="SB11" s="1340"/>
      <c r="SC11" s="1340"/>
      <c r="SD11" s="1340"/>
      <c r="SE11" s="1340"/>
      <c r="SF11" s="1340"/>
      <c r="SG11" s="1340"/>
      <c r="SH11" s="1340"/>
      <c r="SI11" s="1340"/>
      <c r="SJ11" s="1340"/>
      <c r="SK11" s="1340"/>
      <c r="SL11" s="1340"/>
      <c r="SM11" s="1340"/>
      <c r="SN11" s="1340"/>
      <c r="SO11" s="1340"/>
      <c r="SP11" s="1340"/>
      <c r="SQ11" s="1340"/>
      <c r="SR11" s="1340"/>
      <c r="SS11" s="1340"/>
      <c r="ST11" s="1340"/>
      <c r="SU11" s="1340"/>
      <c r="SV11" s="1340"/>
      <c r="SW11" s="1340"/>
      <c r="SX11" s="1340"/>
      <c r="SY11" s="1340"/>
      <c r="SZ11" s="1340"/>
      <c r="TA11" s="1340"/>
      <c r="TB11" s="1340"/>
      <c r="TC11" s="1340"/>
      <c r="TD11" s="1340"/>
      <c r="TE11" s="1340"/>
      <c r="TF11" s="1340"/>
      <c r="TG11" s="1340"/>
      <c r="TH11" s="1340"/>
      <c r="TI11" s="1340"/>
      <c r="TJ11" s="1340"/>
      <c r="TK11" s="1340"/>
      <c r="TL11" s="1340"/>
      <c r="TM11" s="1340"/>
      <c r="TN11" s="1340"/>
      <c r="TO11" s="1340"/>
      <c r="TP11" s="1340"/>
      <c r="TQ11" s="1340"/>
      <c r="TR11" s="1340"/>
      <c r="TS11" s="1340"/>
      <c r="TT11" s="1340"/>
      <c r="TU11" s="1340"/>
      <c r="TV11" s="1340"/>
      <c r="TW11" s="1340"/>
      <c r="TX11" s="1340"/>
      <c r="TY11" s="1340"/>
      <c r="TZ11" s="1340"/>
      <c r="UA11" s="1340"/>
      <c r="UB11" s="1340"/>
      <c r="UC11" s="1340"/>
      <c r="UD11" s="1340"/>
      <c r="UE11" s="1340"/>
      <c r="UF11" s="1340"/>
      <c r="UG11" s="1340"/>
      <c r="UH11" s="1340"/>
      <c r="UI11" s="1340"/>
      <c r="UJ11" s="1340"/>
      <c r="UK11" s="1340"/>
      <c r="UL11" s="1340"/>
      <c r="UM11" s="1340"/>
      <c r="UN11" s="1340"/>
      <c r="UO11" s="1340"/>
      <c r="UP11" s="1340"/>
      <c r="UQ11" s="1340"/>
      <c r="UR11" s="1340"/>
      <c r="US11" s="1340"/>
      <c r="UT11" s="1340"/>
      <c r="UU11" s="1340"/>
      <c r="UV11" s="1340"/>
      <c r="UW11" s="1340"/>
      <c r="UX11" s="1340"/>
      <c r="UY11" s="1340"/>
      <c r="UZ11" s="1340"/>
      <c r="VA11" s="1340"/>
      <c r="VB11" s="1340"/>
      <c r="VC11" s="1340"/>
      <c r="VD11" s="1340"/>
      <c r="VE11" s="1340"/>
      <c r="VF11" s="1340"/>
      <c r="VG11" s="1340"/>
      <c r="VH11" s="1340"/>
      <c r="VI11" s="1340"/>
      <c r="VJ11" s="1340"/>
      <c r="VK11" s="1340"/>
      <c r="VL11" s="1340"/>
      <c r="VM11" s="1340"/>
      <c r="VN11" s="1340"/>
      <c r="VO11" s="1340"/>
      <c r="VP11" s="1340"/>
      <c r="VQ11" s="1340"/>
      <c r="VR11" s="1340"/>
      <c r="VS11" s="1340"/>
      <c r="VT11" s="1340"/>
      <c r="VU11" s="1340"/>
      <c r="VV11" s="1340"/>
      <c r="VW11" s="1340"/>
      <c r="VX11" s="1340"/>
      <c r="VY11" s="1340"/>
      <c r="VZ11" s="1340"/>
      <c r="WA11" s="1340"/>
      <c r="WB11" s="1340"/>
      <c r="WC11" s="1340"/>
      <c r="WD11" s="1340"/>
      <c r="WE11" s="1340"/>
      <c r="WF11" s="1340"/>
      <c r="WG11" s="1340"/>
      <c r="WH11" s="1340"/>
      <c r="WI11" s="1340"/>
      <c r="WJ11" s="1340"/>
      <c r="WK11" s="1340"/>
      <c r="WL11" s="1340"/>
      <c r="WM11" s="1340"/>
      <c r="WN11" s="1340"/>
      <c r="WO11" s="1340"/>
      <c r="WP11" s="1340"/>
      <c r="WQ11" s="1340"/>
      <c r="WR11" s="1340"/>
      <c r="WS11" s="1340"/>
      <c r="WT11" s="1340"/>
      <c r="WU11" s="1340"/>
      <c r="WV11" s="1340"/>
      <c r="WW11" s="1340"/>
      <c r="WX11" s="1340"/>
      <c r="WY11" s="1340"/>
      <c r="WZ11" s="1340"/>
      <c r="XA11" s="1340"/>
      <c r="XB11" s="1340"/>
      <c r="XC11" s="1340"/>
      <c r="XD11" s="1340"/>
      <c r="XE11" s="1340"/>
      <c r="XF11" s="1340"/>
      <c r="XG11" s="1340"/>
      <c r="XH11" s="1340"/>
      <c r="XI11" s="1340"/>
      <c r="XJ11" s="1340"/>
      <c r="XK11" s="1340"/>
      <c r="XL11" s="1340"/>
      <c r="XM11" s="1340"/>
      <c r="XN11" s="1340"/>
      <c r="XO11" s="1340"/>
      <c r="XP11" s="1340"/>
      <c r="XQ11" s="1340"/>
      <c r="XR11" s="1340"/>
      <c r="XS11" s="1340"/>
      <c r="XT11" s="1340"/>
      <c r="XU11" s="1340"/>
      <c r="XV11" s="1340"/>
      <c r="XW11" s="1340"/>
      <c r="XX11" s="1340"/>
      <c r="XY11" s="1340"/>
      <c r="XZ11" s="1340"/>
      <c r="YA11" s="1340"/>
      <c r="YB11" s="1340"/>
      <c r="YC11" s="1340"/>
      <c r="YD11" s="1340"/>
      <c r="YE11" s="1340"/>
      <c r="YF11" s="1340"/>
      <c r="YG11" s="1340"/>
      <c r="YH11" s="1340"/>
      <c r="YI11" s="1340"/>
      <c r="YJ11" s="1340"/>
      <c r="YK11" s="1340"/>
      <c r="YL11" s="1340"/>
      <c r="YM11" s="1340"/>
      <c r="YN11" s="1340"/>
      <c r="YO11" s="1340"/>
      <c r="YP11" s="1340"/>
      <c r="YQ11" s="1340"/>
      <c r="YR11" s="1340"/>
      <c r="YS11" s="1340"/>
      <c r="YT11" s="1340"/>
      <c r="YU11" s="1340"/>
      <c r="YV11" s="1340"/>
      <c r="YW11" s="1340"/>
      <c r="YX11" s="1340"/>
      <c r="YY11" s="1340"/>
      <c r="YZ11" s="1340"/>
      <c r="ZA11" s="1340"/>
      <c r="ZB11" s="1340"/>
      <c r="ZC11" s="1340"/>
      <c r="ZD11" s="1340"/>
      <c r="ZE11" s="1340"/>
      <c r="ZF11" s="1340"/>
      <c r="ZG11" s="1340"/>
      <c r="ZH11" s="1340"/>
      <c r="ZI11" s="1340"/>
      <c r="ZJ11" s="1340"/>
      <c r="ZK11" s="1340"/>
      <c r="ZL11" s="1340"/>
      <c r="ZM11" s="1340"/>
      <c r="ZN11" s="1340"/>
      <c r="ZO11" s="1340"/>
      <c r="ZP11" s="1340"/>
      <c r="ZQ11" s="1340"/>
      <c r="ZR11" s="1340"/>
      <c r="ZS11" s="1340"/>
      <c r="ZT11" s="1340"/>
      <c r="ZU11" s="1340"/>
      <c r="ZV11" s="1340"/>
      <c r="ZW11" s="1340"/>
      <c r="ZX11" s="1340"/>
      <c r="ZY11" s="1340"/>
      <c r="ZZ11" s="1340"/>
      <c r="AAA11" s="1340"/>
      <c r="AAB11" s="1340"/>
      <c r="AAC11" s="1340"/>
      <c r="AAD11" s="1340"/>
      <c r="AAE11" s="1340"/>
      <c r="AAF11" s="1340"/>
      <c r="AAG11" s="1340"/>
      <c r="AAH11" s="1340"/>
      <c r="AAI11" s="1340"/>
      <c r="AAJ11" s="1340"/>
      <c r="AAK11" s="1340"/>
      <c r="AAL11" s="1340"/>
      <c r="AAM11" s="1340"/>
      <c r="AAN11" s="1340"/>
      <c r="AAO11" s="1340"/>
      <c r="AAP11" s="1340"/>
      <c r="AAQ11" s="1340"/>
      <c r="AAR11" s="1340"/>
      <c r="AAS11" s="1340"/>
      <c r="AAT11" s="1340"/>
      <c r="AAU11" s="1340"/>
      <c r="AAV11" s="1340"/>
      <c r="AAW11" s="1340"/>
      <c r="AAX11" s="1340"/>
      <c r="AAY11" s="1340"/>
      <c r="AAZ11" s="1340"/>
      <c r="ABA11" s="1340"/>
      <c r="ABB11" s="1340"/>
      <c r="ABC11" s="1340"/>
      <c r="ABD11" s="1340"/>
      <c r="ABE11" s="1340"/>
      <c r="ABF11" s="1340"/>
      <c r="ABG11" s="1340"/>
      <c r="ABH11" s="1340"/>
      <c r="ABI11" s="1340"/>
      <c r="ABJ11" s="1340"/>
      <c r="ABK11" s="1340"/>
      <c r="ABL11" s="1340"/>
      <c r="ABM11" s="1340"/>
      <c r="ABN11" s="1340"/>
      <c r="ABO11" s="1340"/>
      <c r="ABP11" s="1340"/>
      <c r="ABQ11" s="1340"/>
      <c r="ABR11" s="1340"/>
      <c r="ABS11" s="1340"/>
      <c r="ABT11" s="1340"/>
      <c r="ABU11" s="1340"/>
      <c r="ABV11" s="1340"/>
      <c r="ABW11" s="1340"/>
      <c r="ABX11" s="1340"/>
      <c r="ABY11" s="1340"/>
      <c r="ABZ11" s="1340"/>
      <c r="ACA11" s="1340"/>
      <c r="ACB11" s="1340"/>
      <c r="ACC11" s="1340"/>
      <c r="ACD11" s="1340"/>
      <c r="ACE11" s="1340"/>
      <c r="ACF11" s="1340"/>
      <c r="ACG11" s="1340"/>
      <c r="ACH11" s="1340"/>
      <c r="ACI11" s="1340"/>
      <c r="ACJ11" s="1340"/>
      <c r="ACK11" s="1340"/>
      <c r="ACL11" s="1340"/>
      <c r="ACM11" s="1340"/>
      <c r="ACN11" s="1340"/>
      <c r="ACO11" s="1340"/>
      <c r="ACP11" s="1340"/>
      <c r="ACQ11" s="1340"/>
      <c r="ACR11" s="1340"/>
      <c r="ACS11" s="1340"/>
      <c r="ACT11" s="1340"/>
      <c r="ACU11" s="1340"/>
      <c r="ACV11" s="1340"/>
      <c r="ACW11" s="1340"/>
      <c r="ACX11" s="1340"/>
      <c r="ACY11" s="1340"/>
      <c r="ACZ11" s="1340"/>
      <c r="ADA11" s="1340"/>
      <c r="ADB11" s="1340"/>
      <c r="ADC11" s="1340"/>
      <c r="ADD11" s="1340"/>
      <c r="ADE11" s="1340"/>
      <c r="ADF11" s="1340"/>
      <c r="ADG11" s="1340"/>
      <c r="ADH11" s="1340"/>
      <c r="ADI11" s="1340"/>
      <c r="ADJ11" s="1340"/>
      <c r="ADK11" s="1340"/>
      <c r="ADL11" s="1340"/>
      <c r="ADM11" s="1340"/>
      <c r="ADN11" s="1340"/>
      <c r="ADO11" s="1340"/>
      <c r="ADP11" s="1340"/>
      <c r="ADQ11" s="1340"/>
      <c r="ADR11" s="1340"/>
      <c r="ADS11" s="1340"/>
      <c r="ADT11" s="1340"/>
      <c r="ADU11" s="1340"/>
      <c r="ADV11" s="1340"/>
      <c r="ADW11" s="1340"/>
      <c r="ADX11" s="1340"/>
      <c r="ADY11" s="1340"/>
      <c r="ADZ11" s="1340"/>
      <c r="AEA11" s="1340"/>
      <c r="AEB11" s="1340"/>
      <c r="AEC11" s="1340"/>
      <c r="AED11" s="1340"/>
      <c r="AEE11" s="1340"/>
      <c r="AEF11" s="1340"/>
      <c r="AEG11" s="1340"/>
      <c r="AEH11" s="1340"/>
      <c r="AEI11" s="1340"/>
      <c r="AEJ11" s="1340"/>
      <c r="AEK11" s="1340"/>
      <c r="AEL11" s="1340"/>
      <c r="AEM11" s="1340"/>
      <c r="AEN11" s="1340"/>
      <c r="AEO11" s="1340"/>
      <c r="AEP11" s="1340"/>
      <c r="AEQ11" s="1340"/>
      <c r="AER11" s="1340"/>
      <c r="AES11" s="1340"/>
      <c r="AET11" s="1340"/>
      <c r="AEU11" s="1340"/>
      <c r="AEV11" s="1340"/>
      <c r="AEW11" s="1340"/>
      <c r="AEX11" s="1340"/>
      <c r="AEY11" s="1340"/>
      <c r="AEZ11" s="1340"/>
      <c r="AFA11" s="1340"/>
      <c r="AFB11" s="1340"/>
      <c r="AFC11" s="1340"/>
      <c r="AFD11" s="1340"/>
      <c r="AFE11" s="1340"/>
      <c r="AFF11" s="1340"/>
      <c r="AFG11" s="1340"/>
      <c r="AFH11" s="1340"/>
      <c r="AFI11" s="1340"/>
      <c r="AFJ11" s="1340"/>
      <c r="AFK11" s="1340"/>
      <c r="AFL11" s="1340"/>
      <c r="AFM11" s="1340"/>
      <c r="AFN11" s="1340"/>
      <c r="AFO11" s="1340"/>
      <c r="AFP11" s="1340"/>
      <c r="AFQ11" s="1340"/>
      <c r="AFR11" s="1340"/>
      <c r="AFS11" s="1340"/>
      <c r="AFT11" s="1340"/>
      <c r="AFU11" s="1340"/>
      <c r="AFV11" s="1340"/>
      <c r="AFW11" s="1340"/>
      <c r="AFX11" s="1340"/>
      <c r="AFY11" s="1340"/>
      <c r="AFZ11" s="1340"/>
      <c r="AGA11" s="1340"/>
      <c r="AGB11" s="1340"/>
      <c r="AGC11" s="1340"/>
      <c r="AGD11" s="1340"/>
      <c r="AGE11" s="1340"/>
      <c r="AGF11" s="1340"/>
      <c r="AGG11" s="1340"/>
      <c r="AGH11" s="1340"/>
      <c r="AGI11" s="1340"/>
      <c r="AGJ11" s="1340"/>
      <c r="AGK11" s="1340"/>
      <c r="AGL11" s="1340"/>
      <c r="AGM11" s="1340"/>
      <c r="AGN11" s="1340"/>
      <c r="AGO11" s="1340"/>
      <c r="AGP11" s="1340"/>
      <c r="AGQ11" s="1340"/>
      <c r="AGR11" s="1340"/>
      <c r="AGS11" s="1340"/>
      <c r="AGT11" s="1340"/>
      <c r="AGU11" s="1340"/>
      <c r="AGV11" s="1340"/>
      <c r="AGW11" s="1340"/>
      <c r="AGX11" s="1340"/>
      <c r="AGY11" s="1340"/>
      <c r="AGZ11" s="1340"/>
      <c r="AHA11" s="1340"/>
      <c r="AHB11" s="1340"/>
      <c r="AHC11" s="1340"/>
      <c r="AHD11" s="1340"/>
      <c r="AHE11" s="1340"/>
      <c r="AHF11" s="1340"/>
      <c r="AHG11" s="1340"/>
      <c r="AHH11" s="1340"/>
      <c r="AHI11" s="1340"/>
      <c r="AHJ11" s="1340"/>
      <c r="AHK11" s="1340"/>
      <c r="AHL11" s="1340"/>
      <c r="AHM11" s="1340"/>
      <c r="AHN11" s="1340"/>
      <c r="AHO11" s="1340"/>
      <c r="AHP11" s="1340"/>
      <c r="AHQ11" s="1340"/>
      <c r="AHR11" s="1340"/>
      <c r="AHS11" s="1340"/>
      <c r="AHT11" s="1340"/>
      <c r="AHU11" s="1340"/>
      <c r="AHV11" s="1340"/>
      <c r="AHW11" s="1340"/>
      <c r="AHX11" s="1340"/>
      <c r="AHY11" s="1340"/>
      <c r="AHZ11" s="1340"/>
      <c r="AIA11" s="1340"/>
      <c r="AIB11" s="1340"/>
      <c r="AIC11" s="1340"/>
      <c r="AID11" s="1340"/>
      <c r="AIE11" s="1340"/>
      <c r="AIF11" s="1340"/>
      <c r="AIG11" s="1340"/>
      <c r="AIH11" s="1340"/>
      <c r="AII11" s="1340"/>
      <c r="AIJ11" s="1340"/>
      <c r="AIK11" s="1340"/>
      <c r="AIL11" s="1340"/>
      <c r="AIM11" s="1340"/>
      <c r="AIN11" s="1340"/>
      <c r="AIO11" s="1340"/>
      <c r="AIP11" s="1340"/>
      <c r="AIQ11" s="1340"/>
      <c r="AIR11" s="1340"/>
      <c r="AIS11" s="1340"/>
      <c r="AIT11" s="1340"/>
      <c r="AIU11" s="1340"/>
      <c r="AIV11" s="1340"/>
      <c r="AIW11" s="1340"/>
      <c r="AIX11" s="1340"/>
      <c r="AIY11" s="1340"/>
      <c r="AIZ11" s="1340"/>
      <c r="AJA11" s="1340"/>
      <c r="AJB11" s="1340"/>
      <c r="AJC11" s="1340"/>
      <c r="AJD11" s="1340"/>
      <c r="AJE11" s="1340"/>
      <c r="AJF11" s="1340"/>
      <c r="AJG11" s="1340"/>
      <c r="AJH11" s="1340"/>
      <c r="AJI11" s="1340"/>
      <c r="AJJ11" s="1340"/>
      <c r="AJK11" s="1340"/>
      <c r="AJL11" s="1340"/>
      <c r="AJM11" s="1340"/>
      <c r="AJN11" s="1340"/>
      <c r="AJO11" s="1340"/>
      <c r="AJP11" s="1340"/>
      <c r="AJQ11" s="1340"/>
      <c r="AJR11" s="1340"/>
      <c r="AJS11" s="1340"/>
      <c r="AJT11" s="1340"/>
      <c r="AJU11" s="1340"/>
      <c r="AJV11" s="1340"/>
      <c r="AJW11" s="1340"/>
      <c r="AJX11" s="1340"/>
      <c r="AJY11" s="1340"/>
      <c r="AJZ11" s="1340"/>
      <c r="AKA11" s="1340"/>
      <c r="AKB11" s="1340"/>
      <c r="AKC11" s="1340"/>
      <c r="AKD11" s="1340"/>
      <c r="AKE11" s="1340"/>
      <c r="AKF11" s="1340"/>
      <c r="AKG11" s="1340"/>
      <c r="AKH11" s="1340"/>
      <c r="AKI11" s="1340"/>
      <c r="AKJ11" s="1340"/>
      <c r="AKK11" s="1340"/>
      <c r="AKL11" s="1340"/>
      <c r="AKM11" s="1340"/>
      <c r="AKN11" s="1340"/>
      <c r="AKO11" s="1340"/>
      <c r="AKP11" s="1340"/>
      <c r="AKQ11" s="1340"/>
      <c r="AKR11" s="1340"/>
      <c r="AKS11" s="1340"/>
      <c r="AKT11" s="1340"/>
      <c r="AKU11" s="1340"/>
      <c r="AKV11" s="1340"/>
      <c r="AKW11" s="1340"/>
      <c r="AKX11" s="1340"/>
      <c r="AKY11" s="1340"/>
      <c r="AKZ11" s="1340"/>
      <c r="ALA11" s="1340"/>
      <c r="ALB11" s="1340"/>
      <c r="ALC11" s="1340"/>
      <c r="ALD11" s="1340"/>
      <c r="ALE11" s="1340"/>
      <c r="ALF11" s="1340"/>
      <c r="ALG11" s="1340"/>
      <c r="ALH11" s="1340"/>
      <c r="ALI11" s="1340"/>
      <c r="ALJ11" s="1340"/>
      <c r="ALK11" s="1340"/>
      <c r="ALL11" s="1340"/>
      <c r="ALM11" s="1340"/>
      <c r="ALN11" s="1340"/>
      <c r="ALO11" s="1340"/>
      <c r="ALP11" s="1340"/>
      <c r="ALQ11" s="1340"/>
      <c r="ALR11" s="1340"/>
      <c r="ALS11" s="1340"/>
      <c r="ALT11" s="1340"/>
      <c r="ALU11" s="1340"/>
      <c r="ALV11" s="1340"/>
      <c r="ALW11" s="1340"/>
      <c r="ALX11" s="1340"/>
      <c r="ALY11" s="1340"/>
      <c r="ALZ11" s="1340"/>
      <c r="AMA11" s="1340"/>
      <c r="AMB11" s="1340"/>
      <c r="AMC11" s="1340"/>
      <c r="AMD11" s="1340"/>
      <c r="AME11" s="1340"/>
      <c r="AMF11" s="1340"/>
      <c r="AMG11" s="1340"/>
      <c r="AMH11" s="1340"/>
      <c r="AMI11" s="1340"/>
      <c r="AMJ11" s="1340"/>
      <c r="AMK11" s="1340"/>
      <c r="AML11" s="1340"/>
      <c r="AMM11" s="1340"/>
      <c r="AMN11" s="1340"/>
      <c r="AMO11" s="1340"/>
      <c r="AMP11" s="1340"/>
      <c r="AMQ11" s="1340"/>
      <c r="AMR11" s="1340"/>
      <c r="AMS11" s="1340"/>
      <c r="AMT11" s="1340"/>
      <c r="AMU11" s="1340"/>
      <c r="AMV11" s="1340"/>
      <c r="AMW11" s="1340"/>
      <c r="AMX11" s="1340"/>
      <c r="AMY11" s="1340"/>
      <c r="AMZ11" s="1340"/>
      <c r="ANA11" s="1340"/>
      <c r="ANB11" s="1340"/>
      <c r="ANC11" s="1340"/>
      <c r="AND11" s="1340"/>
      <c r="ANE11" s="1340"/>
      <c r="ANF11" s="1340"/>
      <c r="ANG11" s="1340"/>
      <c r="ANH11" s="1340"/>
      <c r="ANI11" s="1340"/>
      <c r="ANJ11" s="1340"/>
      <c r="ANK11" s="1340"/>
      <c r="ANL11" s="1340"/>
      <c r="ANM11" s="1340"/>
      <c r="ANN11" s="1340"/>
      <c r="ANO11" s="1340"/>
      <c r="ANP11" s="1340"/>
      <c r="ANQ11" s="1340"/>
      <c r="ANR11" s="1340"/>
      <c r="ANS11" s="1340"/>
      <c r="ANT11" s="1340"/>
      <c r="ANU11" s="1340"/>
      <c r="ANV11" s="1340"/>
      <c r="ANW11" s="1340"/>
      <c r="ANX11" s="1340"/>
      <c r="ANY11" s="1340"/>
      <c r="ANZ11" s="1340"/>
      <c r="AOA11" s="1340"/>
      <c r="AOB11" s="1340"/>
      <c r="AOC11" s="1340"/>
      <c r="AOD11" s="1340"/>
      <c r="AOE11" s="1340"/>
      <c r="AOF11" s="1340"/>
      <c r="AOG11" s="1340"/>
      <c r="AOH11" s="1340"/>
      <c r="AOI11" s="1340"/>
      <c r="AOJ11" s="1340"/>
      <c r="AOK11" s="1340"/>
      <c r="AOL11" s="1340"/>
      <c r="AOM11" s="1340"/>
      <c r="AON11" s="1340"/>
      <c r="AOO11" s="1340"/>
      <c r="AOP11" s="1340"/>
      <c r="AOQ11" s="1340"/>
      <c r="AOR11" s="1340"/>
      <c r="AOS11" s="1340"/>
      <c r="AOT11" s="1340"/>
      <c r="AOU11" s="1340"/>
      <c r="AOV11" s="1340"/>
      <c r="AOW11" s="1340"/>
      <c r="AOX11" s="1340"/>
      <c r="AOY11" s="1340"/>
      <c r="AOZ11" s="1340"/>
      <c r="APA11" s="1340"/>
      <c r="APB11" s="1340"/>
      <c r="APC11" s="1340"/>
      <c r="APD11" s="1340"/>
      <c r="APE11" s="1340"/>
      <c r="APF11" s="1340"/>
      <c r="APG11" s="1340"/>
      <c r="APH11" s="1340"/>
      <c r="API11" s="1340"/>
      <c r="APJ11" s="1340"/>
      <c r="APK11" s="1340"/>
      <c r="APL11" s="1340"/>
      <c r="APM11" s="1340"/>
      <c r="APN11" s="1340"/>
      <c r="APO11" s="1340"/>
      <c r="APP11" s="1340"/>
      <c r="APQ11" s="1340"/>
      <c r="APR11" s="1340"/>
      <c r="APS11" s="1340"/>
      <c r="APT11" s="1340"/>
      <c r="APU11" s="1340"/>
      <c r="APV11" s="1340"/>
      <c r="APW11" s="1340"/>
      <c r="APX11" s="1340"/>
      <c r="APY11" s="1340"/>
      <c r="APZ11" s="1340"/>
      <c r="AQA11" s="1340"/>
      <c r="AQB11" s="1340"/>
      <c r="AQC11" s="1340"/>
      <c r="AQD11" s="1340"/>
      <c r="AQE11" s="1340"/>
      <c r="AQF11" s="1340"/>
      <c r="AQG11" s="1340"/>
      <c r="AQH11" s="1340"/>
      <c r="AQI11" s="1340"/>
      <c r="AQJ11" s="1340"/>
      <c r="AQK11" s="1340"/>
      <c r="AQL11" s="1340"/>
      <c r="AQM11" s="1340"/>
      <c r="AQN11" s="1340"/>
      <c r="AQO11" s="1340"/>
      <c r="AQP11" s="1340"/>
      <c r="AQQ11" s="1340"/>
      <c r="AQR11" s="1340"/>
      <c r="AQS11" s="1340"/>
      <c r="AQT11" s="1340"/>
      <c r="AQU11" s="1340"/>
      <c r="AQV11" s="1340"/>
      <c r="AQW11" s="1340"/>
      <c r="AQX11" s="1340"/>
      <c r="AQY11" s="1340"/>
      <c r="AQZ11" s="1340"/>
      <c r="ARA11" s="1340"/>
      <c r="ARB11" s="1340"/>
      <c r="ARC11" s="1340"/>
      <c r="ARD11" s="1340"/>
      <c r="ARE11" s="1340"/>
      <c r="ARF11" s="1340"/>
      <c r="ARG11" s="1340"/>
      <c r="ARH11" s="1340"/>
      <c r="ARI11" s="1340"/>
      <c r="ARJ11" s="1340"/>
      <c r="ARK11" s="1340"/>
      <c r="ARL11" s="1340"/>
      <c r="ARM11" s="1340"/>
      <c r="ARN11" s="1340"/>
      <c r="ARO11" s="1340"/>
      <c r="ARP11" s="1340"/>
      <c r="ARQ11" s="1340"/>
      <c r="ARR11" s="1340"/>
      <c r="ARS11" s="1340"/>
      <c r="ART11" s="1340"/>
      <c r="ARU11" s="1340"/>
      <c r="ARV11" s="1340"/>
      <c r="ARW11" s="1340"/>
      <c r="ARX11" s="1340"/>
      <c r="ARY11" s="1340"/>
      <c r="ARZ11" s="1340"/>
      <c r="ASA11" s="1340"/>
      <c r="ASB11" s="1340"/>
      <c r="ASC11" s="1340"/>
      <c r="ASD11" s="1340"/>
      <c r="ASE11" s="1340"/>
      <c r="ASF11" s="1340"/>
      <c r="ASG11" s="1340"/>
      <c r="ASH11" s="1340"/>
      <c r="ASI11" s="1340"/>
      <c r="ASJ11" s="1340"/>
      <c r="ASK11" s="1340"/>
      <c r="ASL11" s="1340"/>
      <c r="ASM11" s="1340"/>
      <c r="ASN11" s="1340"/>
      <c r="ASO11" s="1340"/>
      <c r="ASP11" s="1340"/>
      <c r="ASQ11" s="1340"/>
      <c r="ASR11" s="1340"/>
      <c r="ASS11" s="1340"/>
      <c r="AST11" s="1340"/>
      <c r="ASU11" s="1340"/>
      <c r="ASV11" s="1340"/>
      <c r="ASW11" s="1340"/>
      <c r="ASX11" s="1340"/>
      <c r="ASY11" s="1340"/>
      <c r="ASZ11" s="1340"/>
      <c r="ATA11" s="1340"/>
      <c r="ATB11" s="1340"/>
      <c r="ATC11" s="1340"/>
      <c r="ATD11" s="1340"/>
      <c r="ATE11" s="1340"/>
      <c r="ATF11" s="1340"/>
      <c r="ATG11" s="1340"/>
      <c r="ATH11" s="1340"/>
      <c r="ATI11" s="1340"/>
      <c r="ATJ11" s="1340"/>
      <c r="ATK11" s="1340"/>
      <c r="ATL11" s="1340"/>
      <c r="ATM11" s="1340"/>
      <c r="ATN11" s="1340"/>
      <c r="ATO11" s="1340"/>
      <c r="ATP11" s="1340"/>
      <c r="ATQ11" s="1340"/>
      <c r="ATR11" s="1340"/>
      <c r="ATS11" s="1340"/>
      <c r="ATT11" s="1340"/>
      <c r="ATU11" s="1340"/>
      <c r="ATV11" s="1340"/>
      <c r="ATW11" s="1340"/>
      <c r="ATX11" s="1340"/>
      <c r="ATY11" s="1340"/>
      <c r="ATZ11" s="1340"/>
      <c r="AUA11" s="1340"/>
      <c r="AUB11" s="1340"/>
      <c r="AUC11" s="1340"/>
      <c r="AUD11" s="1340"/>
      <c r="AUE11" s="1340"/>
      <c r="AUF11" s="1340"/>
      <c r="AUG11" s="1340"/>
      <c r="AUH11" s="1340"/>
      <c r="AUI11" s="1340"/>
      <c r="AUJ11" s="1340"/>
      <c r="AUK11" s="1340"/>
      <c r="AUL11" s="1340"/>
      <c r="AUM11" s="1340"/>
      <c r="AUN11" s="1340"/>
      <c r="AUO11" s="1340"/>
      <c r="AUP11" s="1340"/>
      <c r="AUQ11" s="1340"/>
      <c r="AUR11" s="1340"/>
      <c r="AUS11" s="1340"/>
      <c r="AUT11" s="1340"/>
      <c r="AUU11" s="1340"/>
      <c r="AUV11" s="1340"/>
      <c r="AUW11" s="1340"/>
      <c r="AUX11" s="1340"/>
      <c r="AUY11" s="1340"/>
      <c r="AUZ11" s="1340"/>
      <c r="AVA11" s="1340"/>
      <c r="AVB11" s="1340"/>
      <c r="AVC11" s="1340"/>
      <c r="AVD11" s="1340"/>
      <c r="AVE11" s="1340"/>
      <c r="AVF11" s="1340"/>
      <c r="AVG11" s="1340"/>
      <c r="AVH11" s="1340"/>
      <c r="AVI11" s="1340"/>
      <c r="AVJ11" s="1340"/>
      <c r="AVK11" s="1340"/>
      <c r="AVL11" s="1340"/>
      <c r="AVM11" s="1340"/>
      <c r="AVN11" s="1340"/>
      <c r="AVO11" s="1340"/>
      <c r="AVP11" s="1340"/>
      <c r="AVQ11" s="1340"/>
      <c r="AVR11" s="1340"/>
      <c r="AVS11" s="1340"/>
      <c r="AVT11" s="1340"/>
      <c r="AVU11" s="1340"/>
      <c r="AVV11" s="1340"/>
      <c r="AVW11" s="1340"/>
      <c r="AVX11" s="1340"/>
      <c r="AVY11" s="1340"/>
      <c r="AVZ11" s="1340"/>
      <c r="AWA11" s="1340"/>
      <c r="AWB11" s="1340"/>
      <c r="AWC11" s="1340"/>
      <c r="AWD11" s="1340"/>
      <c r="AWE11" s="1340"/>
      <c r="AWF11" s="1340"/>
      <c r="AWG11" s="1340"/>
      <c r="AWH11" s="1340"/>
      <c r="AWI11" s="1340"/>
      <c r="AWJ11" s="1340"/>
      <c r="AWK11" s="1340"/>
      <c r="AWL11" s="1340"/>
      <c r="AWM11" s="1340"/>
      <c r="AWN11" s="1340"/>
      <c r="AWO11" s="1340"/>
      <c r="AWP11" s="1340"/>
      <c r="AWQ11" s="1340"/>
      <c r="AWR11" s="1340"/>
      <c r="AWS11" s="1340"/>
      <c r="AWT11" s="1340"/>
      <c r="AWU11" s="1340"/>
      <c r="AWV11" s="1340"/>
      <c r="AWW11" s="1340"/>
      <c r="AWX11" s="1340"/>
      <c r="AWY11" s="1340"/>
      <c r="AWZ11" s="1340"/>
      <c r="AXA11" s="1340"/>
      <c r="AXB11" s="1340"/>
      <c r="AXC11" s="1340"/>
      <c r="AXD11" s="1340"/>
      <c r="AXE11" s="1340"/>
      <c r="AXF11" s="1340"/>
      <c r="AXG11" s="1340"/>
      <c r="AXH11" s="1340"/>
      <c r="AXI11" s="1340"/>
      <c r="AXJ11" s="1340"/>
      <c r="AXK11" s="1340"/>
      <c r="AXL11" s="1340"/>
      <c r="AXM11" s="1340"/>
      <c r="AXN11" s="1340"/>
      <c r="AXO11" s="1340"/>
      <c r="AXP11" s="1340"/>
      <c r="AXQ11" s="1340"/>
      <c r="AXR11" s="1340"/>
      <c r="AXS11" s="1340"/>
      <c r="AXT11" s="1340"/>
      <c r="AXU11" s="1340"/>
      <c r="AXV11" s="1340"/>
      <c r="AXW11" s="1340"/>
      <c r="AXX11" s="1340"/>
      <c r="AXY11" s="1340"/>
      <c r="AXZ11" s="1340"/>
      <c r="AYA11" s="1340"/>
      <c r="AYB11" s="1340"/>
      <c r="AYC11" s="1340"/>
      <c r="AYD11" s="1340"/>
      <c r="AYE11" s="1340"/>
      <c r="AYF11" s="1340"/>
      <c r="AYG11" s="1340"/>
      <c r="AYH11" s="1340"/>
      <c r="AYI11" s="1340"/>
      <c r="AYJ11" s="1340"/>
      <c r="AYK11" s="1340"/>
      <c r="AYL11" s="1340"/>
      <c r="AYM11" s="1340"/>
      <c r="AYN11" s="1340"/>
      <c r="AYO11" s="1340"/>
      <c r="AYP11" s="1340"/>
      <c r="AYQ11" s="1340"/>
      <c r="AYR11" s="1340"/>
      <c r="AYS11" s="1340"/>
      <c r="AYT11" s="1340"/>
      <c r="AYU11" s="1340"/>
      <c r="AYV11" s="1340"/>
      <c r="AYW11" s="1340"/>
      <c r="AYX11" s="1340"/>
      <c r="AYY11" s="1340"/>
      <c r="AYZ11" s="1340"/>
      <c r="AZA11" s="1340"/>
      <c r="AZB11" s="1340"/>
      <c r="AZC11" s="1340"/>
      <c r="AZD11" s="1340"/>
      <c r="AZE11" s="1340"/>
      <c r="AZF11" s="1340"/>
      <c r="AZG11" s="1340"/>
      <c r="AZH11" s="1340"/>
      <c r="AZI11" s="1340"/>
      <c r="AZJ11" s="1340"/>
      <c r="AZK11" s="1340"/>
      <c r="AZL11" s="1340"/>
      <c r="AZM11" s="1340"/>
      <c r="AZN11" s="1340"/>
      <c r="AZO11" s="1340"/>
      <c r="AZP11" s="1340"/>
      <c r="AZQ11" s="1340"/>
      <c r="AZR11" s="1340"/>
      <c r="AZS11" s="1340"/>
      <c r="AZT11" s="1340"/>
      <c r="AZU11" s="1340"/>
      <c r="AZV11" s="1340"/>
      <c r="AZW11" s="1340"/>
      <c r="AZX11" s="1340"/>
      <c r="AZY11" s="1340"/>
      <c r="AZZ11" s="1340"/>
      <c r="BAA11" s="1340"/>
      <c r="BAB11" s="1340"/>
      <c r="BAC11" s="1340"/>
      <c r="BAD11" s="1340"/>
      <c r="BAE11" s="1340"/>
      <c r="BAF11" s="1340"/>
      <c r="BAG11" s="1340"/>
      <c r="BAH11" s="1340"/>
      <c r="BAI11" s="1340"/>
      <c r="BAJ11" s="1340"/>
      <c r="BAK11" s="1340"/>
      <c r="BAL11" s="1340"/>
      <c r="BAM11" s="1340"/>
      <c r="BAN11" s="1340"/>
      <c r="BAO11" s="1340"/>
      <c r="BAP11" s="1340"/>
      <c r="BAQ11" s="1340"/>
      <c r="BAR11" s="1340"/>
      <c r="BAS11" s="1340"/>
      <c r="BAT11" s="1340"/>
      <c r="BAU11" s="1340"/>
      <c r="BAV11" s="1340"/>
      <c r="BAW11" s="1340"/>
      <c r="BAX11" s="1340"/>
      <c r="BAY11" s="1340"/>
      <c r="BAZ11" s="1340"/>
      <c r="BBA11" s="1340"/>
      <c r="BBB11" s="1340"/>
      <c r="BBC11" s="1340"/>
      <c r="BBD11" s="1340"/>
      <c r="BBE11" s="1340"/>
      <c r="BBF11" s="1340"/>
      <c r="BBG11" s="1340"/>
      <c r="BBH11" s="1340"/>
      <c r="BBI11" s="1340"/>
      <c r="BBJ11" s="1340"/>
      <c r="BBK11" s="1340"/>
      <c r="BBL11" s="1340"/>
      <c r="BBM11" s="1340"/>
      <c r="BBN11" s="1340"/>
      <c r="BBO11" s="1340"/>
      <c r="BBP11" s="1340"/>
      <c r="BBQ11" s="1340"/>
      <c r="BBR11" s="1340"/>
      <c r="BBS11" s="1340"/>
      <c r="BBT11" s="1340"/>
      <c r="BBU11" s="1340"/>
      <c r="BBV11" s="1340"/>
      <c r="BBW11" s="1340"/>
      <c r="BBX11" s="1340"/>
      <c r="BBY11" s="1340"/>
      <c r="BBZ11" s="1340"/>
      <c r="BCA11" s="1340"/>
      <c r="BCB11" s="1340"/>
      <c r="BCC11" s="1340"/>
      <c r="BCD11" s="1340"/>
      <c r="BCE11" s="1340"/>
      <c r="BCF11" s="1340"/>
      <c r="BCG11" s="1340"/>
      <c r="BCH11" s="1340"/>
      <c r="BCI11" s="1340"/>
      <c r="BCJ11" s="1340"/>
      <c r="BCK11" s="1340"/>
      <c r="BCL11" s="1340"/>
      <c r="BCM11" s="1340"/>
      <c r="BCN11" s="1340"/>
      <c r="BCO11" s="1340"/>
      <c r="BCP11" s="1340"/>
      <c r="BCQ11" s="1340"/>
      <c r="BCR11" s="1340"/>
      <c r="BCS11" s="1340"/>
      <c r="BCT11" s="1340"/>
      <c r="BCU11" s="1340"/>
      <c r="BCV11" s="1340"/>
      <c r="BCW11" s="1340"/>
      <c r="BCX11" s="1340"/>
      <c r="BCY11" s="1340"/>
      <c r="BCZ11" s="1340"/>
      <c r="BDA11" s="1340"/>
      <c r="BDB11" s="1340"/>
      <c r="BDC11" s="1340"/>
      <c r="BDD11" s="1340"/>
      <c r="BDE11" s="1340"/>
      <c r="BDF11" s="1340"/>
      <c r="BDG11" s="1340"/>
      <c r="BDH11" s="1340"/>
      <c r="BDI11" s="1340"/>
      <c r="BDJ11" s="1340"/>
      <c r="BDK11" s="1340"/>
      <c r="BDL11" s="1340"/>
      <c r="BDM11" s="1340"/>
      <c r="BDN11" s="1340"/>
      <c r="BDO11" s="1340"/>
      <c r="BDP11" s="1340"/>
      <c r="BDQ11" s="1340"/>
      <c r="BDR11" s="1340"/>
      <c r="BDS11" s="1340"/>
      <c r="BDT11" s="1340"/>
      <c r="BDU11" s="1340"/>
      <c r="BDV11" s="1340"/>
      <c r="BDW11" s="1340"/>
      <c r="BDX11" s="1340"/>
      <c r="BDY11" s="1340"/>
      <c r="BDZ11" s="1340"/>
      <c r="BEA11" s="1340"/>
      <c r="BEB11" s="1340"/>
      <c r="BEC11" s="1340"/>
      <c r="BED11" s="1340"/>
      <c r="BEE11" s="1340"/>
      <c r="BEF11" s="1340"/>
      <c r="BEG11" s="1340"/>
      <c r="BEH11" s="1340"/>
      <c r="BEI11" s="1340"/>
      <c r="BEJ11" s="1340"/>
      <c r="BEK11" s="1340"/>
      <c r="BEL11" s="1340"/>
      <c r="BEM11" s="1340"/>
      <c r="BEN11" s="1340"/>
      <c r="BEO11" s="1340"/>
      <c r="BEP11" s="1340"/>
      <c r="BEQ11" s="1340"/>
      <c r="BER11" s="1340"/>
      <c r="BES11" s="1340"/>
      <c r="BET11" s="1340"/>
      <c r="BEU11" s="1340"/>
      <c r="BEV11" s="1340"/>
      <c r="BEW11" s="1340"/>
      <c r="BEX11" s="1340"/>
      <c r="BEY11" s="1340"/>
      <c r="BEZ11" s="1340"/>
      <c r="BFA11" s="1340"/>
      <c r="BFB11" s="1340"/>
      <c r="BFC11" s="1340"/>
      <c r="BFD11" s="1340"/>
      <c r="BFE11" s="1340"/>
      <c r="BFF11" s="1340"/>
      <c r="BFG11" s="1340"/>
      <c r="BFH11" s="1340"/>
      <c r="BFI11" s="1340"/>
      <c r="BFJ11" s="1340"/>
      <c r="BFK11" s="1340"/>
      <c r="BFL11" s="1340"/>
      <c r="BFM11" s="1340"/>
      <c r="BFN11" s="1340"/>
      <c r="BFO11" s="1340"/>
      <c r="BFP11" s="1340"/>
      <c r="BFQ11" s="1340"/>
      <c r="BFR11" s="1340"/>
      <c r="BFS11" s="1340"/>
      <c r="BFT11" s="1340"/>
      <c r="BFU11" s="1340"/>
      <c r="BFV11" s="1340"/>
      <c r="BFW11" s="1340"/>
      <c r="BFX11" s="1340"/>
      <c r="BFY11" s="1340"/>
      <c r="BFZ11" s="1340"/>
      <c r="BGA11" s="1340"/>
      <c r="BGB11" s="1340"/>
      <c r="BGC11" s="1340"/>
      <c r="BGD11" s="1340"/>
      <c r="BGE11" s="1340"/>
      <c r="BGF11" s="1340"/>
      <c r="BGG11" s="1340"/>
      <c r="BGH11" s="1340"/>
      <c r="BGI11" s="1340"/>
      <c r="BGJ11" s="1340"/>
      <c r="BGK11" s="1340"/>
      <c r="BGL11" s="1340"/>
      <c r="BGM11" s="1340"/>
      <c r="BGN11" s="1340"/>
      <c r="BGO11" s="1340"/>
      <c r="BGP11" s="1340"/>
      <c r="BGQ11" s="1340"/>
      <c r="BGR11" s="1340"/>
      <c r="BGS11" s="1340"/>
      <c r="BGT11" s="1340"/>
      <c r="BGU11" s="1340"/>
      <c r="BGV11" s="1340"/>
      <c r="BGW11" s="1340"/>
      <c r="BGX11" s="1340"/>
      <c r="BGY11" s="1340"/>
      <c r="BGZ11" s="1340"/>
      <c r="BHA11" s="1340"/>
      <c r="BHB11" s="1340"/>
      <c r="BHC11" s="1340"/>
      <c r="BHD11" s="1340"/>
      <c r="BHE11" s="1340"/>
      <c r="BHF11" s="1340"/>
      <c r="BHG11" s="1340"/>
      <c r="BHH11" s="1340"/>
      <c r="BHI11" s="1340"/>
      <c r="BHJ11" s="1340"/>
      <c r="BHK11" s="1340"/>
      <c r="BHL11" s="1340"/>
      <c r="BHM11" s="1340"/>
      <c r="BHN11" s="1340"/>
      <c r="BHO11" s="1340"/>
      <c r="BHP11" s="1340"/>
      <c r="BHQ11" s="1340"/>
      <c r="BHR11" s="1340"/>
      <c r="BHS11" s="1340"/>
      <c r="BHT11" s="1340"/>
      <c r="BHU11" s="1340"/>
      <c r="BHV11" s="1340"/>
      <c r="BHW11" s="1340"/>
      <c r="BHX11" s="1340"/>
      <c r="BHY11" s="1340"/>
      <c r="BHZ11" s="1340"/>
      <c r="BIA11" s="1340"/>
      <c r="BIB11" s="1340"/>
      <c r="BIC11" s="1340"/>
      <c r="BID11" s="1340"/>
      <c r="BIE11" s="1340"/>
      <c r="BIF11" s="1340"/>
      <c r="BIG11" s="1340"/>
      <c r="BIH11" s="1340"/>
      <c r="BII11" s="1340"/>
      <c r="BIJ11" s="1340"/>
      <c r="BIK11" s="1340"/>
      <c r="BIL11" s="1340"/>
      <c r="BIM11" s="1340"/>
      <c r="BIN11" s="1340"/>
      <c r="BIO11" s="1340"/>
      <c r="BIP11" s="1340"/>
      <c r="BIQ11" s="1340"/>
      <c r="BIR11" s="1340"/>
      <c r="BIS11" s="1340"/>
      <c r="BIT11" s="1340"/>
      <c r="BIU11" s="1340"/>
      <c r="BIV11" s="1340"/>
      <c r="BIW11" s="1340"/>
      <c r="BIX11" s="1340"/>
      <c r="BIY11" s="1340"/>
      <c r="BIZ11" s="1340"/>
      <c r="BJA11" s="1340"/>
      <c r="BJB11" s="1340"/>
      <c r="BJC11" s="1340"/>
      <c r="BJD11" s="1340"/>
      <c r="BJE11" s="1340"/>
      <c r="BJF11" s="1340"/>
      <c r="BJG11" s="1340"/>
      <c r="BJH11" s="1340"/>
      <c r="BJI11" s="1340"/>
      <c r="BJJ11" s="1340"/>
      <c r="BJK11" s="1340"/>
      <c r="BJL11" s="1340"/>
      <c r="BJM11" s="1340"/>
      <c r="BJN11" s="1340"/>
      <c r="BJO11" s="1340"/>
      <c r="BJP11" s="1340"/>
      <c r="BJQ11" s="1340"/>
      <c r="BJR11" s="1340"/>
      <c r="BJS11" s="1340"/>
      <c r="BJT11" s="1340"/>
      <c r="BJU11" s="1340"/>
      <c r="BJV11" s="1340"/>
      <c r="BJW11" s="1340"/>
      <c r="BJX11" s="1340"/>
      <c r="BJY11" s="1340"/>
      <c r="BJZ11" s="1340"/>
      <c r="BKA11" s="1340"/>
      <c r="BKB11" s="1340"/>
      <c r="BKC11" s="1340"/>
      <c r="BKD11" s="1340"/>
      <c r="BKE11" s="1340"/>
      <c r="BKF11" s="1340"/>
      <c r="BKG11" s="1340"/>
      <c r="BKH11" s="1340"/>
      <c r="BKI11" s="1340"/>
      <c r="BKJ11" s="1340"/>
      <c r="BKK11" s="1340"/>
      <c r="BKL11" s="1340"/>
      <c r="BKM11" s="1340"/>
      <c r="BKN11" s="1340"/>
      <c r="BKO11" s="1340"/>
      <c r="BKP11" s="1340"/>
      <c r="BKQ11" s="1340"/>
      <c r="BKR11" s="1340"/>
      <c r="BKS11" s="1340"/>
      <c r="BKT11" s="1340"/>
      <c r="BKU11" s="1340"/>
      <c r="BKV11" s="1340"/>
      <c r="BKW11" s="1340"/>
      <c r="BKX11" s="1340"/>
      <c r="BKY11" s="1340"/>
      <c r="BKZ11" s="1340"/>
      <c r="BLA11" s="1340"/>
      <c r="BLB11" s="1340"/>
      <c r="BLC11" s="1340"/>
      <c r="BLD11" s="1340"/>
      <c r="BLE11" s="1340"/>
      <c r="BLF11" s="1340"/>
      <c r="BLG11" s="1340"/>
      <c r="BLH11" s="1340"/>
      <c r="BLI11" s="1340"/>
      <c r="BLJ11" s="1340"/>
      <c r="BLK11" s="1340"/>
      <c r="BLL11" s="1340"/>
      <c r="BLM11" s="1340"/>
      <c r="BLN11" s="1340"/>
      <c r="BLO11" s="1340"/>
      <c r="BLP11" s="1340"/>
      <c r="BLQ11" s="1340"/>
      <c r="BLR11" s="1340"/>
      <c r="BLS11" s="1340"/>
      <c r="BLT11" s="1340"/>
      <c r="BLU11" s="1340"/>
      <c r="BLV11" s="1340"/>
      <c r="BLW11" s="1340"/>
      <c r="BLX11" s="1340"/>
      <c r="BLY11" s="1340"/>
      <c r="BLZ11" s="1340"/>
      <c r="BMA11" s="1340"/>
      <c r="BMB11" s="1340"/>
      <c r="BMC11" s="1340"/>
      <c r="BMD11" s="1340"/>
      <c r="BME11" s="1340"/>
      <c r="BMF11" s="1340"/>
      <c r="BMG11" s="1340"/>
      <c r="BMH11" s="1340"/>
      <c r="BMI11" s="1340"/>
      <c r="BMJ11" s="1340"/>
      <c r="BMK11" s="1340"/>
      <c r="BML11" s="1340"/>
      <c r="BMM11" s="1340"/>
      <c r="BMN11" s="1340"/>
      <c r="BMO11" s="1340"/>
      <c r="BMP11" s="1340"/>
      <c r="BMQ11" s="1340"/>
      <c r="BMR11" s="1340"/>
      <c r="BMS11" s="1340"/>
      <c r="BMT11" s="1340"/>
      <c r="BMU11" s="1340"/>
      <c r="BMV11" s="1340"/>
      <c r="BMW11" s="1340"/>
      <c r="BMX11" s="1340"/>
      <c r="BMY11" s="1340"/>
      <c r="BMZ11" s="1340"/>
      <c r="BNA11" s="1340"/>
      <c r="BNB11" s="1340"/>
      <c r="BNC11" s="1340"/>
      <c r="BND11" s="1340"/>
      <c r="BNE11" s="1340"/>
      <c r="BNF11" s="1340"/>
      <c r="BNG11" s="1340"/>
      <c r="BNH11" s="1340"/>
      <c r="BNI11" s="1340"/>
      <c r="BNJ11" s="1340"/>
      <c r="BNK11" s="1340"/>
      <c r="BNL11" s="1340"/>
      <c r="BNM11" s="1340"/>
      <c r="BNN11" s="1340"/>
      <c r="BNO11" s="1340"/>
      <c r="BNP11" s="1340"/>
      <c r="BNQ11" s="1340"/>
      <c r="BNR11" s="1340"/>
      <c r="BNS11" s="1340"/>
      <c r="BNT11" s="1340"/>
      <c r="BNU11" s="1340"/>
      <c r="BNV11" s="1340"/>
      <c r="BNW11" s="1340"/>
      <c r="BNX11" s="1340"/>
      <c r="BNY11" s="1340"/>
      <c r="BNZ11" s="1340"/>
      <c r="BOA11" s="1340"/>
      <c r="BOB11" s="1340"/>
      <c r="BOC11" s="1340"/>
      <c r="BOD11" s="1340"/>
      <c r="BOE11" s="1340"/>
      <c r="BOF11" s="1340"/>
      <c r="BOG11" s="1340"/>
      <c r="BOH11" s="1340"/>
      <c r="BOI11" s="1340"/>
      <c r="BOJ11" s="1340"/>
      <c r="BOK11" s="1340"/>
      <c r="BOL11" s="1340"/>
      <c r="BOM11" s="1340"/>
      <c r="BON11" s="1340"/>
      <c r="BOO11" s="1340"/>
      <c r="BOP11" s="1340"/>
      <c r="BOQ11" s="1340"/>
      <c r="BOR11" s="1340"/>
      <c r="BOS11" s="1340"/>
      <c r="BOT11" s="1340"/>
      <c r="BOU11" s="1340"/>
      <c r="BOV11" s="1340"/>
      <c r="BOW11" s="1340"/>
      <c r="BOX11" s="1340"/>
      <c r="BOY11" s="1340"/>
      <c r="BOZ11" s="1340"/>
      <c r="BPA11" s="1340"/>
      <c r="BPB11" s="1340"/>
      <c r="BPC11" s="1340"/>
      <c r="BPD11" s="1340"/>
      <c r="BPE11" s="1340"/>
      <c r="BPF11" s="1340"/>
      <c r="BPG11" s="1340"/>
      <c r="BPH11" s="1340"/>
      <c r="BPI11" s="1340"/>
      <c r="BPJ11" s="1340"/>
      <c r="BPK11" s="1340"/>
      <c r="BPL11" s="1340"/>
      <c r="BPM11" s="1340"/>
      <c r="BPN11" s="1340"/>
      <c r="BPO11" s="1340"/>
      <c r="BPP11" s="1340"/>
      <c r="BPQ11" s="1340"/>
      <c r="BPR11" s="1340"/>
      <c r="BPS11" s="1340"/>
      <c r="BPT11" s="1340"/>
      <c r="BPU11" s="1340"/>
      <c r="BPV11" s="1340"/>
      <c r="BPW11" s="1340"/>
      <c r="BPX11" s="1340"/>
      <c r="BPY11" s="1340"/>
      <c r="BPZ11" s="1340"/>
      <c r="BQA11" s="1340"/>
      <c r="BQB11" s="1340"/>
      <c r="BQC11" s="1340"/>
      <c r="BQD11" s="1340"/>
      <c r="BQE11" s="1340"/>
      <c r="BQF11" s="1340"/>
      <c r="BQG11" s="1340"/>
      <c r="BQH11" s="1340"/>
      <c r="BQI11" s="1340"/>
      <c r="BQJ11" s="1340"/>
      <c r="BQK11" s="1340"/>
      <c r="BQL11" s="1340"/>
      <c r="BQM11" s="1340"/>
      <c r="BQN11" s="1340"/>
      <c r="BQO11" s="1340"/>
      <c r="BQP11" s="1340"/>
      <c r="BQQ11" s="1340"/>
      <c r="BQR11" s="1340"/>
      <c r="BQS11" s="1340"/>
      <c r="BQT11" s="1340"/>
      <c r="BQU11" s="1340"/>
      <c r="BQV11" s="1340"/>
      <c r="BQW11" s="1340"/>
      <c r="BQX11" s="1340"/>
      <c r="BQY11" s="1340"/>
      <c r="BQZ11" s="1340"/>
      <c r="BRA11" s="1340"/>
      <c r="BRB11" s="1340"/>
      <c r="BRC11" s="1340"/>
      <c r="BRD11" s="1340"/>
      <c r="BRE11" s="1340"/>
      <c r="BRF11" s="1340"/>
      <c r="BRG11" s="1340"/>
      <c r="BRH11" s="1340"/>
      <c r="BRI11" s="1340"/>
      <c r="BRJ11" s="1340"/>
      <c r="BRK11" s="1340"/>
      <c r="BRL11" s="1340"/>
      <c r="BRM11" s="1340"/>
      <c r="BRN11" s="1340"/>
      <c r="BRO11" s="1340"/>
      <c r="BRP11" s="1340"/>
      <c r="BRQ11" s="1340"/>
      <c r="BRR11" s="1340"/>
      <c r="BRS11" s="1340"/>
      <c r="BRT11" s="1340"/>
      <c r="BRU11" s="1340"/>
      <c r="BRV11" s="1340"/>
      <c r="BRW11" s="1340"/>
      <c r="BRX11" s="1340"/>
      <c r="BRY11" s="1340"/>
      <c r="BRZ11" s="1340"/>
      <c r="BSA11" s="1340"/>
      <c r="BSB11" s="1340"/>
      <c r="BSC11" s="1340"/>
      <c r="BSD11" s="1340"/>
      <c r="BSE11" s="1340"/>
      <c r="BSF11" s="1340"/>
      <c r="BSG11" s="1340"/>
      <c r="BSH11" s="1340"/>
      <c r="BSI11" s="1340"/>
      <c r="BSJ11" s="1340"/>
      <c r="BSK11" s="1340"/>
      <c r="BSL11" s="1340"/>
      <c r="BSM11" s="1340"/>
      <c r="BSN11" s="1340"/>
      <c r="BSO11" s="1340"/>
      <c r="BSP11" s="1340"/>
      <c r="BSQ11" s="1340"/>
      <c r="BSR11" s="1340"/>
      <c r="BSS11" s="1340"/>
      <c r="BST11" s="1340"/>
      <c r="BSU11" s="1340"/>
      <c r="BSV11" s="1340"/>
      <c r="BSW11" s="1340"/>
      <c r="BSX11" s="1340"/>
      <c r="BSY11" s="1340"/>
      <c r="BSZ11" s="1340"/>
      <c r="BTA11" s="1340"/>
      <c r="BTB11" s="1340"/>
      <c r="BTC11" s="1340"/>
      <c r="BTD11" s="1340"/>
      <c r="BTE11" s="1340"/>
      <c r="BTF11" s="1340"/>
      <c r="BTG11" s="1340"/>
      <c r="BTH11" s="1340"/>
      <c r="BTI11" s="1340"/>
      <c r="BTJ11" s="1340"/>
      <c r="BTK11" s="1340"/>
      <c r="BTL11" s="1340"/>
      <c r="BTM11" s="1340"/>
      <c r="BTN11" s="1340"/>
      <c r="BTO11" s="1340"/>
      <c r="BTP11" s="1340"/>
      <c r="BTQ11" s="1340"/>
      <c r="BTR11" s="1340"/>
      <c r="BTS11" s="1340"/>
      <c r="BTT11" s="1340"/>
      <c r="BTU11" s="1340"/>
      <c r="BTV11" s="1340"/>
      <c r="BTW11" s="1340"/>
      <c r="BTX11" s="1340"/>
      <c r="BTY11" s="1340"/>
      <c r="BTZ11" s="1340"/>
      <c r="BUA11" s="1340"/>
      <c r="BUB11" s="1340"/>
      <c r="BUC11" s="1340"/>
      <c r="BUD11" s="1340"/>
      <c r="BUE11" s="1340"/>
      <c r="BUF11" s="1340"/>
      <c r="BUG11" s="1340"/>
      <c r="BUH11" s="1340"/>
      <c r="BUI11" s="1340"/>
      <c r="BUJ11" s="1340"/>
      <c r="BUK11" s="1340"/>
      <c r="BUL11" s="1340"/>
      <c r="BUM11" s="1340"/>
      <c r="BUN11" s="1340"/>
      <c r="BUO11" s="1340"/>
      <c r="BUP11" s="1340"/>
      <c r="BUQ11" s="1340"/>
      <c r="BUR11" s="1340"/>
      <c r="BUS11" s="1340"/>
      <c r="BUT11" s="1340"/>
      <c r="BUU11" s="1340"/>
      <c r="BUV11" s="1340"/>
      <c r="BUW11" s="1340"/>
      <c r="BUX11" s="1340"/>
      <c r="BUY11" s="1340"/>
      <c r="BUZ11" s="1340"/>
      <c r="BVA11" s="1340"/>
      <c r="BVB11" s="1340"/>
      <c r="BVC11" s="1340"/>
      <c r="BVD11" s="1340"/>
      <c r="BVE11" s="1340"/>
      <c r="BVF11" s="1340"/>
      <c r="BVG11" s="1340"/>
      <c r="BVH11" s="1340"/>
      <c r="BVI11" s="1340"/>
      <c r="BVJ11" s="1340"/>
      <c r="BVK11" s="1340"/>
      <c r="BVL11" s="1340"/>
      <c r="BVM11" s="1340"/>
      <c r="BVN11" s="1340"/>
      <c r="BVO11" s="1340"/>
      <c r="BVP11" s="1340"/>
      <c r="BVQ11" s="1340"/>
      <c r="BVR11" s="1340"/>
      <c r="BVS11" s="1340"/>
      <c r="BVT11" s="1340"/>
      <c r="BVU11" s="1340"/>
      <c r="BVV11" s="1340"/>
      <c r="BVW11" s="1340"/>
      <c r="BVX11" s="1340"/>
      <c r="BVY11" s="1340"/>
      <c r="BVZ11" s="1340"/>
      <c r="BWA11" s="1340"/>
      <c r="BWB11" s="1340"/>
      <c r="BWC11" s="1340"/>
      <c r="BWD11" s="1340"/>
      <c r="BWE11" s="1340"/>
      <c r="BWF11" s="1340"/>
      <c r="BWG11" s="1340"/>
      <c r="BWH11" s="1340"/>
      <c r="BWI11" s="1340"/>
      <c r="BWJ11" s="1340"/>
      <c r="BWK11" s="1340"/>
      <c r="BWL11" s="1340"/>
      <c r="BWM11" s="1340"/>
      <c r="BWN11" s="1340"/>
      <c r="BWO11" s="1340"/>
      <c r="BWP11" s="1340"/>
      <c r="BWQ11" s="1340"/>
      <c r="BWR11" s="1340"/>
      <c r="BWS11" s="1340"/>
      <c r="BWT11" s="1340"/>
      <c r="BWU11" s="1340"/>
      <c r="BWV11" s="1340"/>
      <c r="BWW11" s="1340"/>
      <c r="BWX11" s="1340"/>
      <c r="BWY11" s="1340"/>
      <c r="BWZ11" s="1340"/>
      <c r="BXA11" s="1340"/>
      <c r="BXB11" s="1340"/>
      <c r="BXC11" s="1340"/>
      <c r="BXD11" s="1340"/>
      <c r="BXE11" s="1340"/>
      <c r="BXF11" s="1340"/>
      <c r="BXG11" s="1340"/>
      <c r="BXH11" s="1340"/>
      <c r="BXI11" s="1340"/>
      <c r="BXJ11" s="1340"/>
      <c r="BXK11" s="1340"/>
      <c r="BXL11" s="1340"/>
      <c r="BXM11" s="1340"/>
      <c r="BXN11" s="1340"/>
      <c r="BXO11" s="1340"/>
      <c r="BXP11" s="1340"/>
      <c r="BXQ11" s="1340"/>
      <c r="BXR11" s="1340"/>
      <c r="BXS11" s="1340"/>
      <c r="BXT11" s="1340"/>
      <c r="BXU11" s="1340"/>
      <c r="BXV11" s="1340"/>
      <c r="BXW11" s="1340"/>
      <c r="BXX11" s="1340"/>
      <c r="BXY11" s="1340"/>
      <c r="BXZ11" s="1340"/>
      <c r="BYA11" s="1340"/>
      <c r="BYB11" s="1340"/>
      <c r="BYC11" s="1340"/>
      <c r="BYD11" s="1340"/>
      <c r="BYE11" s="1340"/>
      <c r="BYF11" s="1340"/>
      <c r="BYG11" s="1340"/>
      <c r="BYH11" s="1340"/>
      <c r="BYI11" s="1340"/>
      <c r="BYJ11" s="1340"/>
      <c r="BYK11" s="1340"/>
      <c r="BYL11" s="1340"/>
      <c r="BYM11" s="1340"/>
      <c r="BYN11" s="1340"/>
      <c r="BYO11" s="1340"/>
      <c r="BYP11" s="1340"/>
      <c r="BYQ11" s="1340"/>
      <c r="BYR11" s="1340"/>
      <c r="BYS11" s="1340"/>
      <c r="BYT11" s="1340"/>
      <c r="BYU11" s="1340"/>
      <c r="BYV11" s="1340"/>
      <c r="BYW11" s="1340"/>
      <c r="BYX11" s="1340"/>
      <c r="BYY11" s="1340"/>
      <c r="BYZ11" s="1340"/>
      <c r="BZA11" s="1340"/>
      <c r="BZB11" s="1340"/>
      <c r="BZC11" s="1340"/>
      <c r="BZD11" s="1340"/>
      <c r="BZE11" s="1340"/>
      <c r="BZF11" s="1340"/>
      <c r="BZG11" s="1340"/>
      <c r="BZH11" s="1340"/>
      <c r="BZI11" s="1340"/>
      <c r="BZJ11" s="1340"/>
      <c r="BZK11" s="1340"/>
      <c r="BZL11" s="1340"/>
      <c r="BZM11" s="1340"/>
      <c r="BZN11" s="1340"/>
      <c r="BZO11" s="1340"/>
      <c r="BZP11" s="1340"/>
      <c r="BZQ11" s="1340"/>
      <c r="BZR11" s="1340"/>
      <c r="BZS11" s="1340"/>
      <c r="BZT11" s="1340"/>
      <c r="BZU11" s="1340"/>
      <c r="BZV11" s="1340"/>
      <c r="BZW11" s="1340"/>
      <c r="BZX11" s="1340"/>
      <c r="BZY11" s="1340"/>
      <c r="BZZ11" s="1340"/>
      <c r="CAA11" s="1340"/>
      <c r="CAB11" s="1340"/>
      <c r="CAC11" s="1340"/>
      <c r="CAD11" s="1340"/>
      <c r="CAE11" s="1340"/>
      <c r="CAF11" s="1340"/>
      <c r="CAG11" s="1340"/>
      <c r="CAH11" s="1340"/>
      <c r="CAI11" s="1340"/>
      <c r="CAJ11" s="1340"/>
      <c r="CAK11" s="1340"/>
      <c r="CAL11" s="1340"/>
      <c r="CAM11" s="1340"/>
      <c r="CAN11" s="1340"/>
      <c r="CAO11" s="1340"/>
      <c r="CAP11" s="1340"/>
      <c r="CAQ11" s="1340"/>
      <c r="CAR11" s="1340"/>
      <c r="CAS11" s="1340"/>
      <c r="CAT11" s="1340"/>
      <c r="CAU11" s="1340"/>
      <c r="CAV11" s="1340"/>
      <c r="CAW11" s="1340"/>
      <c r="CAX11" s="1340"/>
      <c r="CAY11" s="1340"/>
      <c r="CAZ11" s="1340"/>
      <c r="CBA11" s="1340"/>
      <c r="CBB11" s="1340"/>
      <c r="CBC11" s="1340"/>
      <c r="CBD11" s="1340"/>
      <c r="CBE11" s="1340"/>
      <c r="CBF11" s="1340"/>
      <c r="CBG11" s="1340"/>
      <c r="CBH11" s="1340"/>
      <c r="CBI11" s="1340"/>
      <c r="CBJ11" s="1340"/>
      <c r="CBK11" s="1340"/>
      <c r="CBL11" s="1340"/>
      <c r="CBM11" s="1340"/>
      <c r="CBN11" s="1340"/>
      <c r="CBO11" s="1340"/>
      <c r="CBP11" s="1340"/>
      <c r="CBQ11" s="1340"/>
      <c r="CBR11" s="1340"/>
      <c r="CBS11" s="1340"/>
      <c r="CBT11" s="1340"/>
      <c r="CBU11" s="1340"/>
      <c r="CBV11" s="1340"/>
      <c r="CBW11" s="1340"/>
      <c r="CBX11" s="1340"/>
      <c r="CBY11" s="1340"/>
      <c r="CBZ11" s="1340"/>
      <c r="CCA11" s="1340"/>
      <c r="CCB11" s="1340"/>
      <c r="CCC11" s="1340"/>
      <c r="CCD11" s="1340"/>
      <c r="CCE11" s="1340"/>
      <c r="CCF11" s="1340"/>
      <c r="CCG11" s="1340"/>
      <c r="CCH11" s="1340"/>
      <c r="CCI11" s="1340"/>
      <c r="CCJ11" s="1340"/>
      <c r="CCK11" s="1340"/>
      <c r="CCL11" s="1340"/>
      <c r="CCM11" s="1340"/>
      <c r="CCN11" s="1340"/>
      <c r="CCO11" s="1340"/>
      <c r="CCP11" s="1340"/>
      <c r="CCQ11" s="1340"/>
      <c r="CCR11" s="1340"/>
      <c r="CCS11" s="1340"/>
      <c r="CCT11" s="1340"/>
      <c r="CCU11" s="1340"/>
      <c r="CCV11" s="1340"/>
      <c r="CCW11" s="1340"/>
      <c r="CCX11" s="1340"/>
      <c r="CCY11" s="1340"/>
      <c r="CCZ11" s="1340"/>
      <c r="CDA11" s="1340"/>
      <c r="CDB11" s="1340"/>
      <c r="CDC11" s="1340"/>
      <c r="CDD11" s="1340"/>
      <c r="CDE11" s="1340"/>
      <c r="CDF11" s="1340"/>
      <c r="CDG11" s="1340"/>
      <c r="CDH11" s="1340"/>
      <c r="CDI11" s="1340"/>
      <c r="CDJ11" s="1340"/>
      <c r="CDK11" s="1340"/>
      <c r="CDL11" s="1340"/>
      <c r="CDM11" s="1340"/>
      <c r="CDN11" s="1340"/>
      <c r="CDO11" s="1340"/>
      <c r="CDP11" s="1340"/>
      <c r="CDQ11" s="1340"/>
      <c r="CDR11" s="1340"/>
      <c r="CDS11" s="1340"/>
      <c r="CDT11" s="1340"/>
      <c r="CDU11" s="1340"/>
      <c r="CDV11" s="1340"/>
      <c r="CDW11" s="1340"/>
      <c r="CDX11" s="1340"/>
      <c r="CDY11" s="1340"/>
      <c r="CDZ11" s="1340"/>
      <c r="CEA11" s="1340"/>
      <c r="CEB11" s="1340"/>
      <c r="CEC11" s="1340"/>
      <c r="CED11" s="1340"/>
      <c r="CEE11" s="1340"/>
      <c r="CEF11" s="1340"/>
      <c r="CEG11" s="1340"/>
      <c r="CEH11" s="1340"/>
      <c r="CEI11" s="1340"/>
      <c r="CEJ11" s="1340"/>
      <c r="CEK11" s="1340"/>
      <c r="CEL11" s="1340"/>
      <c r="CEM11" s="1340"/>
      <c r="CEN11" s="1340"/>
      <c r="CEO11" s="1340"/>
      <c r="CEP11" s="1340"/>
      <c r="CEQ11" s="1340"/>
      <c r="CER11" s="1340"/>
      <c r="CES11" s="1340"/>
      <c r="CET11" s="1340"/>
      <c r="CEU11" s="1340"/>
      <c r="CEV11" s="1340"/>
      <c r="CEW11" s="1340"/>
      <c r="CEX11" s="1340"/>
      <c r="CEY11" s="1340"/>
      <c r="CEZ11" s="1340"/>
      <c r="CFA11" s="1340"/>
      <c r="CFB11" s="1340"/>
      <c r="CFC11" s="1340"/>
      <c r="CFD11" s="1340"/>
      <c r="CFE11" s="1340"/>
      <c r="CFF11" s="1340"/>
      <c r="CFG11" s="1340"/>
      <c r="CFH11" s="1340"/>
      <c r="CFI11" s="1340"/>
      <c r="CFJ11" s="1340"/>
      <c r="CFK11" s="1340"/>
      <c r="CFL11" s="1340"/>
      <c r="CFM11" s="1340"/>
      <c r="CFN11" s="1340"/>
      <c r="CFO11" s="1340"/>
      <c r="CFP11" s="1340"/>
      <c r="CFQ11" s="1340"/>
      <c r="CFR11" s="1340"/>
      <c r="CFS11" s="1340"/>
      <c r="CFT11" s="1340"/>
      <c r="CFU11" s="1340"/>
      <c r="CFV11" s="1340"/>
      <c r="CFW11" s="1340"/>
      <c r="CFX11" s="1340"/>
      <c r="CFY11" s="1340"/>
      <c r="CFZ11" s="1340"/>
      <c r="CGA11" s="1340"/>
      <c r="CGB11" s="1340"/>
      <c r="CGC11" s="1340"/>
      <c r="CGD11" s="1340"/>
      <c r="CGE11" s="1340"/>
      <c r="CGF11" s="1340"/>
      <c r="CGG11" s="1340"/>
      <c r="CGH11" s="1340"/>
      <c r="CGI11" s="1340"/>
      <c r="CGJ11" s="1340"/>
      <c r="CGK11" s="1340"/>
      <c r="CGL11" s="1340"/>
      <c r="CGM11" s="1340"/>
      <c r="CGN11" s="1340"/>
      <c r="CGO11" s="1340"/>
      <c r="CGP11" s="1340"/>
      <c r="CGQ11" s="1340"/>
      <c r="CGR11" s="1340"/>
      <c r="CGS11" s="1340"/>
      <c r="CGT11" s="1340"/>
      <c r="CGU11" s="1340"/>
      <c r="CGV11" s="1340"/>
      <c r="CGW11" s="1340"/>
      <c r="CGX11" s="1340"/>
      <c r="CGY11" s="1340"/>
      <c r="CGZ11" s="1340"/>
      <c r="CHA11" s="1340"/>
      <c r="CHB11" s="1340"/>
      <c r="CHC11" s="1340"/>
      <c r="CHD11" s="1340"/>
      <c r="CHE11" s="1340"/>
      <c r="CHF11" s="1340"/>
      <c r="CHG11" s="1340"/>
      <c r="CHH11" s="1340"/>
      <c r="CHI11" s="1340"/>
      <c r="CHJ11" s="1340"/>
      <c r="CHK11" s="1340"/>
      <c r="CHL11" s="1340"/>
      <c r="CHM11" s="1340"/>
      <c r="CHN11" s="1340"/>
      <c r="CHO11" s="1340"/>
      <c r="CHP11" s="1340"/>
      <c r="CHQ11" s="1340"/>
      <c r="CHR11" s="1340"/>
      <c r="CHS11" s="1340"/>
      <c r="CHT11" s="1340"/>
      <c r="CHU11" s="1340"/>
      <c r="CHV11" s="1340"/>
      <c r="CHW11" s="1340"/>
      <c r="CHX11" s="1340"/>
      <c r="CHY11" s="1340"/>
      <c r="CHZ11" s="1340"/>
      <c r="CIA11" s="1340"/>
      <c r="CIB11" s="1340"/>
      <c r="CIC11" s="1340"/>
      <c r="CID11" s="1340"/>
      <c r="CIE11" s="1340"/>
      <c r="CIF11" s="1340"/>
      <c r="CIG11" s="1340"/>
      <c r="CIH11" s="1340"/>
      <c r="CII11" s="1340"/>
      <c r="CIJ11" s="1340"/>
      <c r="CIK11" s="1340"/>
      <c r="CIL11" s="1340"/>
      <c r="CIM11" s="1340"/>
      <c r="CIN11" s="1340"/>
      <c r="CIO11" s="1340"/>
      <c r="CIP11" s="1340"/>
      <c r="CIQ11" s="1340"/>
      <c r="CIR11" s="1340"/>
      <c r="CIS11" s="1340"/>
      <c r="CIT11" s="1340"/>
      <c r="CIU11" s="1340"/>
      <c r="CIV11" s="1340"/>
      <c r="CIW11" s="1340"/>
      <c r="CIX11" s="1340"/>
      <c r="CIY11" s="1340"/>
      <c r="CIZ11" s="1340"/>
      <c r="CJA11" s="1340"/>
      <c r="CJB11" s="1340"/>
      <c r="CJC11" s="1340"/>
      <c r="CJD11" s="1340"/>
      <c r="CJE11" s="1340"/>
      <c r="CJF11" s="1340"/>
      <c r="CJG11" s="1340"/>
      <c r="CJH11" s="1340"/>
      <c r="CJI11" s="1340"/>
      <c r="CJJ11" s="1340"/>
      <c r="CJK11" s="1340"/>
      <c r="CJL11" s="1340"/>
      <c r="CJM11" s="1340"/>
      <c r="CJN11" s="1340"/>
      <c r="CJO11" s="1340"/>
      <c r="CJP11" s="1340"/>
      <c r="CJQ11" s="1340"/>
      <c r="CJR11" s="1340"/>
      <c r="CJS11" s="1340"/>
      <c r="CJT11" s="1340"/>
      <c r="CJU11" s="1340"/>
      <c r="CJV11" s="1340"/>
      <c r="CJW11" s="1340"/>
      <c r="CJX11" s="1340"/>
      <c r="CJY11" s="1340"/>
      <c r="CJZ11" s="1340"/>
      <c r="CKA11" s="1340"/>
      <c r="CKB11" s="1340"/>
      <c r="CKC11" s="1340"/>
      <c r="CKD11" s="1340"/>
      <c r="CKE11" s="1340"/>
      <c r="CKF11" s="1340"/>
      <c r="CKG11" s="1340"/>
      <c r="CKH11" s="1340"/>
      <c r="CKI11" s="1340"/>
      <c r="CKJ11" s="1340"/>
      <c r="CKK11" s="1340"/>
      <c r="CKL11" s="1340"/>
      <c r="CKM11" s="1340"/>
      <c r="CKN11" s="1340"/>
      <c r="CKO11" s="1340"/>
      <c r="CKP11" s="1340"/>
      <c r="CKQ11" s="1340"/>
      <c r="CKR11" s="1340"/>
      <c r="CKS11" s="1340"/>
      <c r="CKT11" s="1340"/>
      <c r="CKU11" s="1340"/>
      <c r="CKV11" s="1340"/>
      <c r="CKW11" s="1340"/>
      <c r="CKX11" s="1340"/>
      <c r="CKY11" s="1340"/>
      <c r="CKZ11" s="1340"/>
      <c r="CLA11" s="1340"/>
      <c r="CLB11" s="1340"/>
      <c r="CLC11" s="1340"/>
      <c r="CLD11" s="1340"/>
      <c r="CLE11" s="1340"/>
      <c r="CLF11" s="1340"/>
      <c r="CLG11" s="1340"/>
      <c r="CLH11" s="1340"/>
      <c r="CLI11" s="1340"/>
      <c r="CLJ11" s="1340"/>
      <c r="CLK11" s="1340"/>
      <c r="CLL11" s="1340"/>
      <c r="CLM11" s="1340"/>
      <c r="CLN11" s="1340"/>
      <c r="CLO11" s="1340"/>
      <c r="CLP11" s="1340"/>
      <c r="CLQ11" s="1340"/>
      <c r="CLR11" s="1340"/>
      <c r="CLS11" s="1340"/>
      <c r="CLT11" s="1340"/>
      <c r="CLU11" s="1340"/>
      <c r="CLV11" s="1340"/>
      <c r="CLW11" s="1340"/>
      <c r="CLX11" s="1340"/>
      <c r="CLY11" s="1340"/>
      <c r="CLZ11" s="1340"/>
      <c r="CMA11" s="1340"/>
      <c r="CMB11" s="1340"/>
      <c r="CMC11" s="1340"/>
      <c r="CMD11" s="1340"/>
      <c r="CME11" s="1340"/>
      <c r="CMF11" s="1340"/>
      <c r="CMG11" s="1340"/>
      <c r="CMH11" s="1340"/>
      <c r="CMI11" s="1340"/>
      <c r="CMJ11" s="1340"/>
      <c r="CMK11" s="1340"/>
      <c r="CML11" s="1340"/>
      <c r="CMM11" s="1340"/>
      <c r="CMN11" s="1340"/>
      <c r="CMO11" s="1340"/>
      <c r="CMP11" s="1340"/>
      <c r="CMQ11" s="1340"/>
      <c r="CMR11" s="1340"/>
      <c r="CMS11" s="1340"/>
      <c r="CMT11" s="1340"/>
      <c r="CMU11" s="1340"/>
      <c r="CMV11" s="1340"/>
      <c r="CMW11" s="1340"/>
      <c r="CMX11" s="1340"/>
      <c r="CMY11" s="1340"/>
      <c r="CMZ11" s="1340"/>
      <c r="CNA11" s="1340"/>
      <c r="CNB11" s="1340"/>
      <c r="CNC11" s="1340"/>
      <c r="CND11" s="1340"/>
      <c r="CNE11" s="1340"/>
      <c r="CNF11" s="1340"/>
      <c r="CNG11" s="1340"/>
      <c r="CNH11" s="1340"/>
      <c r="CNI11" s="1340"/>
      <c r="CNJ11" s="1340"/>
      <c r="CNK11" s="1340"/>
      <c r="CNL11" s="1340"/>
      <c r="CNM11" s="1340"/>
      <c r="CNN11" s="1340"/>
      <c r="CNO11" s="1340"/>
      <c r="CNP11" s="1340"/>
      <c r="CNQ11" s="1340"/>
      <c r="CNR11" s="1340"/>
      <c r="CNS11" s="1340"/>
      <c r="CNT11" s="1340"/>
      <c r="CNU11" s="1340"/>
      <c r="CNV11" s="1340"/>
      <c r="CNW11" s="1340"/>
      <c r="CNX11" s="1340"/>
      <c r="CNY11" s="1340"/>
      <c r="CNZ11" s="1340"/>
      <c r="COA11" s="1340"/>
      <c r="COB11" s="1340"/>
      <c r="COC11" s="1340"/>
      <c r="COD11" s="1340"/>
      <c r="COE11" s="1340"/>
      <c r="COF11" s="1340"/>
      <c r="COG11" s="1340"/>
      <c r="COH11" s="1340"/>
      <c r="COI11" s="1340"/>
      <c r="COJ11" s="1340"/>
      <c r="COK11" s="1340"/>
      <c r="COL11" s="1340"/>
      <c r="COM11" s="1340"/>
      <c r="CON11" s="1340"/>
      <c r="COO11" s="1340"/>
      <c r="COP11" s="1340"/>
      <c r="COQ11" s="1340"/>
      <c r="COR11" s="1340"/>
      <c r="COS11" s="1340"/>
      <c r="COT11" s="1340"/>
      <c r="COU11" s="1340"/>
      <c r="COV11" s="1340"/>
      <c r="COW11" s="1340"/>
      <c r="COX11" s="1340"/>
      <c r="COY11" s="1340"/>
      <c r="COZ11" s="1340"/>
      <c r="CPA11" s="1340"/>
      <c r="CPB11" s="1340"/>
      <c r="CPC11" s="1340"/>
      <c r="CPD11" s="1340"/>
      <c r="CPE11" s="1340"/>
      <c r="CPF11" s="1340"/>
      <c r="CPG11" s="1340"/>
      <c r="CPH11" s="1340"/>
      <c r="CPI11" s="1340"/>
      <c r="CPJ11" s="1340"/>
      <c r="CPK11" s="1340"/>
      <c r="CPL11" s="1340"/>
      <c r="CPM11" s="1340"/>
      <c r="CPN11" s="1340"/>
      <c r="CPO11" s="1340"/>
      <c r="CPP11" s="1340"/>
      <c r="CPQ11" s="1340"/>
      <c r="CPR11" s="1340"/>
      <c r="CPS11" s="1340"/>
      <c r="CPT11" s="1340"/>
      <c r="CPU11" s="1340"/>
      <c r="CPV11" s="1340"/>
      <c r="CPW11" s="1340"/>
      <c r="CPX11" s="1340"/>
      <c r="CPY11" s="1340"/>
      <c r="CPZ11" s="1340"/>
      <c r="CQA11" s="1340"/>
      <c r="CQB11" s="1340"/>
      <c r="CQC11" s="1340"/>
      <c r="CQD11" s="1340"/>
      <c r="CQE11" s="1340"/>
      <c r="CQF11" s="1340"/>
      <c r="CQG11" s="1340"/>
      <c r="CQH11" s="1340"/>
      <c r="CQI11" s="1340"/>
      <c r="CQJ11" s="1340"/>
      <c r="CQK11" s="1340"/>
      <c r="CQL11" s="1340"/>
      <c r="CQM11" s="1340"/>
      <c r="CQN11" s="1340"/>
      <c r="CQO11" s="1340"/>
      <c r="CQP11" s="1340"/>
      <c r="CQQ11" s="1340"/>
      <c r="CQR11" s="1340"/>
      <c r="CQS11" s="1340"/>
      <c r="CQT11" s="1340"/>
      <c r="CQU11" s="1340"/>
      <c r="CQV11" s="1340"/>
      <c r="CQW11" s="1340"/>
      <c r="CQX11" s="1340"/>
      <c r="CQY11" s="1340"/>
      <c r="CQZ11" s="1340"/>
      <c r="CRA11" s="1340"/>
      <c r="CRB11" s="1340"/>
      <c r="CRC11" s="1340"/>
      <c r="CRD11" s="1340"/>
      <c r="CRE11" s="1340"/>
      <c r="CRF11" s="1340"/>
      <c r="CRG11" s="1340"/>
      <c r="CRH11" s="1340"/>
      <c r="CRI11" s="1340"/>
      <c r="CRJ11" s="1340"/>
      <c r="CRK11" s="1340"/>
      <c r="CRL11" s="1340"/>
      <c r="CRM11" s="1340"/>
      <c r="CRN11" s="1340"/>
      <c r="CRO11" s="1340"/>
      <c r="CRP11" s="1340"/>
      <c r="CRQ11" s="1340"/>
      <c r="CRR11" s="1340"/>
      <c r="CRS11" s="1340"/>
      <c r="CRT11" s="1340"/>
      <c r="CRU11" s="1340"/>
      <c r="CRV11" s="1340"/>
      <c r="CRW11" s="1340"/>
      <c r="CRX11" s="1340"/>
      <c r="CRY11" s="1340"/>
      <c r="CRZ11" s="1340"/>
      <c r="CSA11" s="1340"/>
      <c r="CSB11" s="1340"/>
      <c r="CSC11" s="1340"/>
      <c r="CSD11" s="1340"/>
      <c r="CSE11" s="1340"/>
      <c r="CSF11" s="1340"/>
      <c r="CSG11" s="1340"/>
      <c r="CSH11" s="1340"/>
      <c r="CSI11" s="1340"/>
      <c r="CSJ11" s="1340"/>
      <c r="CSK11" s="1340"/>
      <c r="CSL11" s="1340"/>
      <c r="CSM11" s="1340"/>
      <c r="CSN11" s="1340"/>
      <c r="CSO11" s="1340"/>
      <c r="CSP11" s="1340"/>
      <c r="CSQ11" s="1340"/>
      <c r="CSR11" s="1340"/>
      <c r="CSS11" s="1340"/>
      <c r="CST11" s="1340"/>
      <c r="CSU11" s="1340"/>
      <c r="CSV11" s="1340"/>
      <c r="CSW11" s="1340"/>
      <c r="CSX11" s="1340"/>
      <c r="CSY11" s="1340"/>
      <c r="CSZ11" s="1340"/>
      <c r="CTA11" s="1340"/>
      <c r="CTB11" s="1340"/>
      <c r="CTC11" s="1340"/>
      <c r="CTD11" s="1340"/>
      <c r="CTE11" s="1340"/>
      <c r="CTF11" s="1340"/>
      <c r="CTG11" s="1340"/>
      <c r="CTH11" s="1340"/>
      <c r="CTI11" s="1340"/>
      <c r="CTJ11" s="1340"/>
      <c r="CTK11" s="1340"/>
      <c r="CTL11" s="1340"/>
      <c r="CTM11" s="1340"/>
      <c r="CTN11" s="1340"/>
      <c r="CTO11" s="1340"/>
      <c r="CTP11" s="1340"/>
      <c r="CTQ11" s="1340"/>
      <c r="CTR11" s="1340"/>
      <c r="CTS11" s="1340"/>
      <c r="CTT11" s="1340"/>
      <c r="CTU11" s="1340"/>
      <c r="CTV11" s="1340"/>
      <c r="CTW11" s="1340"/>
      <c r="CTX11" s="1340"/>
      <c r="CTY11" s="1340"/>
      <c r="CTZ11" s="1340"/>
      <c r="CUA11" s="1340"/>
      <c r="CUB11" s="1340"/>
      <c r="CUC11" s="1340"/>
      <c r="CUD11" s="1340"/>
      <c r="CUE11" s="1340"/>
      <c r="CUF11" s="1340"/>
      <c r="CUG11" s="1340"/>
      <c r="CUH11" s="1340"/>
      <c r="CUI11" s="1340"/>
      <c r="CUJ11" s="1340"/>
      <c r="CUK11" s="1340"/>
      <c r="CUL11" s="1340"/>
      <c r="CUM11" s="1340"/>
      <c r="CUN11" s="1340"/>
      <c r="CUO11" s="1340"/>
      <c r="CUP11" s="1340"/>
      <c r="CUQ11" s="1340"/>
      <c r="CUR11" s="1340"/>
      <c r="CUS11" s="1340"/>
      <c r="CUT11" s="1340"/>
      <c r="CUU11" s="1340"/>
      <c r="CUV11" s="1340"/>
      <c r="CUW11" s="1340"/>
      <c r="CUX11" s="1340"/>
      <c r="CUY11" s="1340"/>
      <c r="CUZ11" s="1340"/>
      <c r="CVA11" s="1340"/>
      <c r="CVB11" s="1340"/>
      <c r="CVC11" s="1340"/>
      <c r="CVD11" s="1340"/>
      <c r="CVE11" s="1340"/>
      <c r="CVF11" s="1340"/>
      <c r="CVG11" s="1340"/>
      <c r="CVH11" s="1340"/>
      <c r="CVI11" s="1340"/>
      <c r="CVJ11" s="1340"/>
      <c r="CVK11" s="1340"/>
      <c r="CVL11" s="1340"/>
      <c r="CVM11" s="1340"/>
      <c r="CVN11" s="1340"/>
      <c r="CVO11" s="1340"/>
      <c r="CVP11" s="1340"/>
      <c r="CVQ11" s="1340"/>
      <c r="CVR11" s="1340"/>
      <c r="CVS11" s="1340"/>
      <c r="CVT11" s="1340"/>
      <c r="CVU11" s="1340"/>
      <c r="CVV11" s="1340"/>
      <c r="CVW11" s="1340"/>
      <c r="CVX11" s="1340"/>
      <c r="CVY11" s="1340"/>
      <c r="CVZ11" s="1340"/>
      <c r="CWA11" s="1340"/>
      <c r="CWB11" s="1340"/>
      <c r="CWC11" s="1340"/>
      <c r="CWD11" s="1340"/>
      <c r="CWE11" s="1340"/>
      <c r="CWF11" s="1340"/>
      <c r="CWG11" s="1340"/>
      <c r="CWH11" s="1340"/>
      <c r="CWI11" s="1340"/>
      <c r="CWJ11" s="1340"/>
      <c r="CWK11" s="1340"/>
      <c r="CWL11" s="1340"/>
      <c r="CWM11" s="1340"/>
      <c r="CWN11" s="1340"/>
      <c r="CWO11" s="1340"/>
      <c r="CWP11" s="1340"/>
      <c r="CWQ11" s="1340"/>
      <c r="CWR11" s="1340"/>
      <c r="CWS11" s="1340"/>
      <c r="CWT11" s="1340"/>
      <c r="CWU11" s="1340"/>
      <c r="CWV11" s="1340"/>
      <c r="CWW11" s="1340"/>
      <c r="CWX11" s="1340"/>
      <c r="CWY11" s="1340"/>
      <c r="CWZ11" s="1340"/>
      <c r="CXA11" s="1340"/>
      <c r="CXB11" s="1340"/>
      <c r="CXC11" s="1340"/>
      <c r="CXD11" s="1340"/>
      <c r="CXE11" s="1340"/>
      <c r="CXF11" s="1340"/>
      <c r="CXG11" s="1340"/>
      <c r="CXH11" s="1340"/>
      <c r="CXI11" s="1340"/>
      <c r="CXJ11" s="1340"/>
      <c r="CXK11" s="1340"/>
      <c r="CXL11" s="1340"/>
      <c r="CXM11" s="1340"/>
      <c r="CXN11" s="1340"/>
      <c r="CXO11" s="1340"/>
      <c r="CXP11" s="1340"/>
      <c r="CXQ11" s="1340"/>
      <c r="CXR11" s="1340"/>
      <c r="CXS11" s="1340"/>
      <c r="CXT11" s="1340"/>
      <c r="CXU11" s="1340"/>
      <c r="CXV11" s="1340"/>
      <c r="CXW11" s="1340"/>
      <c r="CXX11" s="1340"/>
      <c r="CXY11" s="1340"/>
      <c r="CXZ11" s="1340"/>
      <c r="CYA11" s="1340"/>
      <c r="CYB11" s="1340"/>
      <c r="CYC11" s="1340"/>
      <c r="CYD11" s="1340"/>
      <c r="CYE11" s="1340"/>
      <c r="CYF11" s="1340"/>
      <c r="CYG11" s="1340"/>
      <c r="CYH11" s="1340"/>
      <c r="CYI11" s="1340"/>
      <c r="CYJ11" s="1340"/>
      <c r="CYK11" s="1340"/>
      <c r="CYL11" s="1340"/>
      <c r="CYM11" s="1340"/>
      <c r="CYN11" s="1340"/>
      <c r="CYO11" s="1340"/>
      <c r="CYP11" s="1340"/>
      <c r="CYQ11" s="1340"/>
      <c r="CYR11" s="1340"/>
      <c r="CYS11" s="1340"/>
      <c r="CYT11" s="1340"/>
      <c r="CYU11" s="1340"/>
      <c r="CYV11" s="1340"/>
      <c r="CYW11" s="1340"/>
      <c r="CYX11" s="1340"/>
      <c r="CYY11" s="1340"/>
      <c r="CYZ11" s="1340"/>
      <c r="CZA11" s="1340"/>
      <c r="CZB11" s="1340"/>
      <c r="CZC11" s="1340"/>
      <c r="CZD11" s="1340"/>
      <c r="CZE11" s="1340"/>
      <c r="CZF11" s="1340"/>
      <c r="CZG11" s="1340"/>
      <c r="CZH11" s="1340"/>
      <c r="CZI11" s="1340"/>
      <c r="CZJ11" s="1340"/>
      <c r="CZK11" s="1340"/>
      <c r="CZL11" s="1340"/>
      <c r="CZM11" s="1340"/>
      <c r="CZN11" s="1340"/>
      <c r="CZO11" s="1340"/>
      <c r="CZP11" s="1340"/>
      <c r="CZQ11" s="1340"/>
      <c r="CZR11" s="1340"/>
      <c r="CZS11" s="1340"/>
      <c r="CZT11" s="1340"/>
      <c r="CZU11" s="1340"/>
      <c r="CZV11" s="1340"/>
      <c r="CZW11" s="1340"/>
      <c r="CZX11" s="1340"/>
      <c r="CZY11" s="1340"/>
      <c r="CZZ11" s="1340"/>
      <c r="DAA11" s="1340"/>
      <c r="DAB11" s="1340"/>
      <c r="DAC11" s="1340"/>
      <c r="DAD11" s="1340"/>
      <c r="DAE11" s="1340"/>
      <c r="DAF11" s="1340"/>
      <c r="DAG11" s="1340"/>
      <c r="DAH11" s="1340"/>
      <c r="DAI11" s="1340"/>
      <c r="DAJ11" s="1340"/>
      <c r="DAK11" s="1340"/>
      <c r="DAL11" s="1340"/>
      <c r="DAM11" s="1340"/>
      <c r="DAN11" s="1340"/>
      <c r="DAO11" s="1340"/>
      <c r="DAP11" s="1340"/>
      <c r="DAQ11" s="1340"/>
      <c r="DAR11" s="1340"/>
      <c r="DAS11" s="1340"/>
      <c r="DAT11" s="1340"/>
      <c r="DAU11" s="1340"/>
      <c r="DAV11" s="1340"/>
      <c r="DAW11" s="1340"/>
      <c r="DAX11" s="1340"/>
      <c r="DAY11" s="1340"/>
      <c r="DAZ11" s="1340"/>
      <c r="DBA11" s="1340"/>
      <c r="DBB11" s="1340"/>
      <c r="DBC11" s="1340"/>
      <c r="DBD11" s="1340"/>
      <c r="DBE11" s="1340"/>
      <c r="DBF11" s="1340"/>
      <c r="DBG11" s="1340"/>
      <c r="DBH11" s="1340"/>
      <c r="DBI11" s="1340"/>
      <c r="DBJ11" s="1340"/>
      <c r="DBK11" s="1340"/>
      <c r="DBL11" s="1340"/>
      <c r="DBM11" s="1340"/>
      <c r="DBN11" s="1340"/>
      <c r="DBO11" s="1340"/>
      <c r="DBP11" s="1340"/>
      <c r="DBQ11" s="1340"/>
      <c r="DBR11" s="1340"/>
      <c r="DBS11" s="1340"/>
      <c r="DBT11" s="1340"/>
      <c r="DBU11" s="1340"/>
      <c r="DBV11" s="1340"/>
      <c r="DBW11" s="1340"/>
      <c r="DBX11" s="1340"/>
      <c r="DBY11" s="1340"/>
      <c r="DBZ11" s="1340"/>
      <c r="DCA11" s="1340"/>
      <c r="DCB11" s="1340"/>
      <c r="DCC11" s="1340"/>
      <c r="DCD11" s="1340"/>
      <c r="DCE11" s="1340"/>
      <c r="DCF11" s="1340"/>
      <c r="DCG11" s="1340"/>
      <c r="DCH11" s="1340"/>
      <c r="DCI11" s="1340"/>
      <c r="DCJ11" s="1340"/>
      <c r="DCK11" s="1340"/>
      <c r="DCL11" s="1340"/>
      <c r="DCM11" s="1340"/>
      <c r="DCN11" s="1340"/>
      <c r="DCO11" s="1340"/>
      <c r="DCP11" s="1340"/>
      <c r="DCQ11" s="1340"/>
      <c r="DCR11" s="1340"/>
      <c r="DCS11" s="1340"/>
      <c r="DCT11" s="1340"/>
      <c r="DCU11" s="1340"/>
      <c r="DCV11" s="1340"/>
      <c r="DCW11" s="1340"/>
      <c r="DCX11" s="1340"/>
      <c r="DCY11" s="1340"/>
      <c r="DCZ11" s="1340"/>
      <c r="DDA11" s="1340"/>
      <c r="DDB11" s="1340"/>
      <c r="DDC11" s="1340"/>
      <c r="DDD11" s="1340"/>
      <c r="DDE11" s="1340"/>
      <c r="DDF11" s="1340"/>
      <c r="DDG11" s="1340"/>
      <c r="DDH11" s="1340"/>
      <c r="DDI11" s="1340"/>
      <c r="DDJ11" s="1340"/>
      <c r="DDK11" s="1340"/>
      <c r="DDL11" s="1340"/>
      <c r="DDM11" s="1340"/>
      <c r="DDN11" s="1340"/>
      <c r="DDO11" s="1340"/>
      <c r="DDP11" s="1340"/>
      <c r="DDQ11" s="1340"/>
      <c r="DDR11" s="1340"/>
      <c r="DDS11" s="1340"/>
      <c r="DDT11" s="1340"/>
      <c r="DDU11" s="1340"/>
      <c r="DDV11" s="1340"/>
      <c r="DDW11" s="1340"/>
      <c r="DDX11" s="1340"/>
      <c r="DDY11" s="1340"/>
      <c r="DDZ11" s="1340"/>
      <c r="DEA11" s="1340"/>
      <c r="DEB11" s="1340"/>
      <c r="DEC11" s="1340"/>
      <c r="DED11" s="1340"/>
      <c r="DEE11" s="1340"/>
      <c r="DEF11" s="1340"/>
      <c r="DEG11" s="1340"/>
      <c r="DEH11" s="1340"/>
      <c r="DEI11" s="1340"/>
      <c r="DEJ11" s="1340"/>
      <c r="DEK11" s="1340"/>
      <c r="DEL11" s="1340"/>
      <c r="DEM11" s="1340"/>
      <c r="DEN11" s="1340"/>
      <c r="DEO11" s="1340"/>
      <c r="DEP11" s="1340"/>
      <c r="DEQ11" s="1340"/>
      <c r="DER11" s="1340"/>
      <c r="DES11" s="1340"/>
      <c r="DET11" s="1340"/>
      <c r="DEU11" s="1340"/>
      <c r="DEV11" s="1340"/>
      <c r="DEW11" s="1340"/>
      <c r="DEX11" s="1340"/>
      <c r="DEY11" s="1340"/>
      <c r="DEZ11" s="1340"/>
      <c r="DFA11" s="1340"/>
      <c r="DFB11" s="1340"/>
      <c r="DFC11" s="1340"/>
      <c r="DFD11" s="1340"/>
      <c r="DFE11" s="1340"/>
      <c r="DFF11" s="1340"/>
      <c r="DFG11" s="1340"/>
      <c r="DFH11" s="1340"/>
      <c r="DFI11" s="1340"/>
      <c r="DFJ11" s="1340"/>
      <c r="DFK11" s="1340"/>
      <c r="DFL11" s="1340"/>
      <c r="DFM11" s="1340"/>
      <c r="DFN11" s="1340"/>
      <c r="DFO11" s="1340"/>
      <c r="DFP11" s="1340"/>
      <c r="DFQ11" s="1340"/>
      <c r="DFR11" s="1340"/>
      <c r="DFS11" s="1340"/>
      <c r="DFT11" s="1340"/>
      <c r="DFU11" s="1340"/>
      <c r="DFV11" s="1340"/>
      <c r="DFW11" s="1340"/>
      <c r="DFX11" s="1340"/>
      <c r="DFY11" s="1340"/>
      <c r="DFZ11" s="1340"/>
      <c r="DGA11" s="1340"/>
      <c r="DGB11" s="1340"/>
      <c r="DGC11" s="1340"/>
      <c r="DGD11" s="1340"/>
      <c r="DGE11" s="1340"/>
      <c r="DGF11" s="1340"/>
      <c r="DGG11" s="1340"/>
      <c r="DGH11" s="1340"/>
      <c r="DGI11" s="1340"/>
      <c r="DGJ11" s="1340"/>
      <c r="DGK11" s="1340"/>
      <c r="DGL11" s="1340"/>
      <c r="DGM11" s="1340"/>
      <c r="DGN11" s="1340"/>
      <c r="DGO11" s="1340"/>
      <c r="DGP11" s="1340"/>
      <c r="DGQ11" s="1340"/>
      <c r="DGR11" s="1340"/>
      <c r="DGS11" s="1340"/>
      <c r="DGT11" s="1340"/>
      <c r="DGU11" s="1340"/>
      <c r="DGV11" s="1340"/>
      <c r="DGW11" s="1340"/>
      <c r="DGX11" s="1340"/>
      <c r="DGY11" s="1340"/>
      <c r="DGZ11" s="1340"/>
      <c r="DHA11" s="1340"/>
      <c r="DHB11" s="1340"/>
      <c r="DHC11" s="1340"/>
      <c r="DHD11" s="1340"/>
      <c r="DHE11" s="1340"/>
      <c r="DHF11" s="1340"/>
      <c r="DHG11" s="1340"/>
      <c r="DHH11" s="1340"/>
      <c r="DHI11" s="1340"/>
      <c r="DHJ11" s="1340"/>
      <c r="DHK11" s="1340"/>
      <c r="DHL11" s="1340"/>
      <c r="DHM11" s="1340"/>
      <c r="DHN11" s="1340"/>
      <c r="DHO11" s="1340"/>
      <c r="DHP11" s="1340"/>
      <c r="DHQ11" s="1340"/>
      <c r="DHR11" s="1340"/>
      <c r="DHS11" s="1340"/>
      <c r="DHT11" s="1340"/>
      <c r="DHU11" s="1340"/>
      <c r="DHV11" s="1340"/>
      <c r="DHW11" s="1340"/>
      <c r="DHX11" s="1340"/>
      <c r="DHY11" s="1340"/>
      <c r="DHZ11" s="1340"/>
      <c r="DIA11" s="1340"/>
      <c r="DIB11" s="1340"/>
      <c r="DIC11" s="1340"/>
      <c r="DID11" s="1340"/>
      <c r="DIE11" s="1340"/>
      <c r="DIF11" s="1340"/>
      <c r="DIG11" s="1340"/>
      <c r="DIH11" s="1340"/>
      <c r="DII11" s="1340"/>
      <c r="DIJ11" s="1340"/>
      <c r="DIK11" s="1340"/>
      <c r="DIL11" s="1340"/>
      <c r="DIM11" s="1340"/>
      <c r="DIN11" s="1340"/>
      <c r="DIO11" s="1340"/>
      <c r="DIP11" s="1340"/>
      <c r="DIQ11" s="1340"/>
      <c r="DIR11" s="1340"/>
      <c r="DIS11" s="1340"/>
      <c r="DIT11" s="1340"/>
      <c r="DIU11" s="1340"/>
      <c r="DIV11" s="1340"/>
      <c r="DIW11" s="1340"/>
      <c r="DIX11" s="1340"/>
      <c r="DIY11" s="1340"/>
      <c r="DIZ11" s="1340"/>
      <c r="DJA11" s="1340"/>
      <c r="DJB11" s="1340"/>
      <c r="DJC11" s="1340"/>
      <c r="DJD11" s="1340"/>
      <c r="DJE11" s="1340"/>
      <c r="DJF11" s="1340"/>
      <c r="DJG11" s="1340"/>
      <c r="DJH11" s="1340"/>
      <c r="DJI11" s="1340"/>
      <c r="DJJ11" s="1340"/>
      <c r="DJK11" s="1340"/>
      <c r="DJL11" s="1340"/>
      <c r="DJM11" s="1340"/>
      <c r="DJN11" s="1340"/>
      <c r="DJO11" s="1340"/>
      <c r="DJP11" s="1340"/>
      <c r="DJQ11" s="1340"/>
      <c r="DJR11" s="1340"/>
      <c r="DJS11" s="1340"/>
      <c r="DJT11" s="1340"/>
      <c r="DJU11" s="1340"/>
      <c r="DJV11" s="1340"/>
      <c r="DJW11" s="1340"/>
      <c r="DJX11" s="1340"/>
      <c r="DJY11" s="1340"/>
      <c r="DJZ11" s="1340"/>
      <c r="DKA11" s="1340"/>
      <c r="DKB11" s="1340"/>
      <c r="DKC11" s="1340"/>
      <c r="DKD11" s="1340"/>
      <c r="DKE11" s="1340"/>
      <c r="DKF11" s="1340"/>
      <c r="DKG11" s="1340"/>
      <c r="DKH11" s="1340"/>
      <c r="DKI11" s="1340"/>
      <c r="DKJ11" s="1340"/>
      <c r="DKK11" s="1340"/>
      <c r="DKL11" s="1340"/>
      <c r="DKM11" s="1340"/>
      <c r="DKN11" s="1340"/>
      <c r="DKO11" s="1340"/>
      <c r="DKP11" s="1340"/>
      <c r="DKQ11" s="1340"/>
      <c r="DKR11" s="1340"/>
      <c r="DKS11" s="1340"/>
      <c r="DKT11" s="1340"/>
      <c r="DKU11" s="1340"/>
      <c r="DKV11" s="1340"/>
      <c r="DKW11" s="1340"/>
      <c r="DKX11" s="1340"/>
      <c r="DKY11" s="1340"/>
      <c r="DKZ11" s="1340"/>
      <c r="DLA11" s="1340"/>
      <c r="DLB11" s="1340"/>
      <c r="DLC11" s="1340"/>
      <c r="DLD11" s="1340"/>
      <c r="DLE11" s="1340"/>
      <c r="DLF11" s="1340"/>
      <c r="DLG11" s="1340"/>
      <c r="DLH11" s="1340"/>
      <c r="DLI11" s="1340"/>
      <c r="DLJ11" s="1340"/>
      <c r="DLK11" s="1340"/>
      <c r="DLL11" s="1340"/>
      <c r="DLM11" s="1340"/>
      <c r="DLN11" s="1340"/>
      <c r="DLO11" s="1340"/>
      <c r="DLP11" s="1340"/>
      <c r="DLQ11" s="1340"/>
      <c r="DLR11" s="1340"/>
      <c r="DLS11" s="1340"/>
      <c r="DLT11" s="1340"/>
      <c r="DLU11" s="1340"/>
      <c r="DLV11" s="1340"/>
      <c r="DLW11" s="1340"/>
      <c r="DLX11" s="1340"/>
      <c r="DLY11" s="1340"/>
      <c r="DLZ11" s="1340"/>
      <c r="DMA11" s="1340"/>
      <c r="DMB11" s="1340"/>
      <c r="DMC11" s="1340"/>
      <c r="DMD11" s="1340"/>
      <c r="DME11" s="1340"/>
      <c r="DMF11" s="1340"/>
      <c r="DMG11" s="1340"/>
      <c r="DMH11" s="1340"/>
      <c r="DMI11" s="1340"/>
      <c r="DMJ11" s="1340"/>
      <c r="DMK11" s="1340"/>
      <c r="DML11" s="1340"/>
      <c r="DMM11" s="1340"/>
      <c r="DMN11" s="1340"/>
      <c r="DMO11" s="1340"/>
      <c r="DMP11" s="1340"/>
      <c r="DMQ11" s="1340"/>
      <c r="DMR11" s="1340"/>
      <c r="DMS11" s="1340"/>
      <c r="DMT11" s="1340"/>
      <c r="DMU11" s="1340"/>
      <c r="DMV11" s="1340"/>
      <c r="DMW11" s="1340"/>
      <c r="DMX11" s="1340"/>
      <c r="DMY11" s="1340"/>
      <c r="DMZ11" s="1340"/>
      <c r="DNA11" s="1340"/>
      <c r="DNB11" s="1340"/>
      <c r="DNC11" s="1340"/>
      <c r="DND11" s="1340"/>
      <c r="DNE11" s="1340"/>
      <c r="DNF11" s="1340"/>
      <c r="DNG11" s="1340"/>
      <c r="DNH11" s="1340"/>
      <c r="DNI11" s="1340"/>
      <c r="DNJ11" s="1340"/>
      <c r="DNK11" s="1340"/>
      <c r="DNL11" s="1340"/>
      <c r="DNM11" s="1340"/>
      <c r="DNN11" s="1340"/>
      <c r="DNO11" s="1340"/>
      <c r="DNP11" s="1340"/>
      <c r="DNQ11" s="1340"/>
      <c r="DNR11" s="1340"/>
      <c r="DNS11" s="1340"/>
      <c r="DNT11" s="1340"/>
      <c r="DNU11" s="1340"/>
      <c r="DNV11" s="1340"/>
      <c r="DNW11" s="1340"/>
      <c r="DNX11" s="1340"/>
      <c r="DNY11" s="1340"/>
      <c r="DNZ11" s="1340"/>
      <c r="DOA11" s="1340"/>
      <c r="DOB11" s="1340"/>
      <c r="DOC11" s="1340"/>
      <c r="DOD11" s="1340"/>
      <c r="DOE11" s="1340"/>
      <c r="DOF11" s="1340"/>
      <c r="DOG11" s="1340"/>
      <c r="DOH11" s="1340"/>
      <c r="DOI11" s="1340"/>
      <c r="DOJ11" s="1340"/>
      <c r="DOK11" s="1340"/>
      <c r="DOL11" s="1340"/>
      <c r="DOM11" s="1340"/>
      <c r="DON11" s="1340"/>
      <c r="DOO11" s="1340"/>
      <c r="DOP11" s="1340"/>
      <c r="DOQ11" s="1340"/>
      <c r="DOR11" s="1340"/>
      <c r="DOS11" s="1340"/>
      <c r="DOT11" s="1340"/>
      <c r="DOU11" s="1340"/>
      <c r="DOV11" s="1340"/>
      <c r="DOW11" s="1340"/>
      <c r="DOX11" s="1340"/>
      <c r="DOY11" s="1340"/>
      <c r="DOZ11" s="1340"/>
      <c r="DPA11" s="1340"/>
      <c r="DPB11" s="1340"/>
      <c r="DPC11" s="1340"/>
      <c r="DPD11" s="1340"/>
      <c r="DPE11" s="1340"/>
      <c r="DPF11" s="1340"/>
      <c r="DPG11" s="1340"/>
      <c r="DPH11" s="1340"/>
      <c r="DPI11" s="1340"/>
      <c r="DPJ11" s="1340"/>
      <c r="DPK11" s="1340"/>
      <c r="DPL11" s="1340"/>
      <c r="DPM11" s="1340"/>
      <c r="DPN11" s="1340"/>
      <c r="DPO11" s="1340"/>
      <c r="DPP11" s="1340"/>
      <c r="DPQ11" s="1340"/>
      <c r="DPR11" s="1340"/>
      <c r="DPS11" s="1340"/>
      <c r="DPT11" s="1340"/>
      <c r="DPU11" s="1340"/>
      <c r="DPV11" s="1340"/>
      <c r="DPW11" s="1340"/>
      <c r="DPX11" s="1340"/>
      <c r="DPY11" s="1340"/>
      <c r="DPZ11" s="1340"/>
      <c r="DQA11" s="1340"/>
      <c r="DQB11" s="1340"/>
      <c r="DQC11" s="1340"/>
      <c r="DQD11" s="1340"/>
      <c r="DQE11" s="1340"/>
      <c r="DQF11" s="1340"/>
      <c r="DQG11" s="1340"/>
      <c r="DQH11" s="1340"/>
      <c r="DQI11" s="1340"/>
      <c r="DQJ11" s="1340"/>
      <c r="DQK11" s="1340"/>
      <c r="DQL11" s="1340"/>
      <c r="DQM11" s="1340"/>
      <c r="DQN11" s="1340"/>
      <c r="DQO11" s="1340"/>
      <c r="DQP11" s="1340"/>
      <c r="DQQ11" s="1340"/>
      <c r="DQR11" s="1340"/>
      <c r="DQS11" s="1340"/>
      <c r="DQT11" s="1340"/>
      <c r="DQU11" s="1340"/>
      <c r="DQV11" s="1340"/>
      <c r="DQW11" s="1340"/>
      <c r="DQX11" s="1340"/>
      <c r="DQY11" s="1340"/>
      <c r="DQZ11" s="1340"/>
      <c r="DRA11" s="1340"/>
      <c r="DRB11" s="1340"/>
      <c r="DRC11" s="1340"/>
      <c r="DRD11" s="1340"/>
      <c r="DRE11" s="1340"/>
      <c r="DRF11" s="1340"/>
      <c r="DRG11" s="1340"/>
      <c r="DRH11" s="1340"/>
      <c r="DRI11" s="1340"/>
      <c r="DRJ11" s="1340"/>
      <c r="DRK11" s="1340"/>
      <c r="DRL11" s="1340"/>
      <c r="DRM11" s="1340"/>
      <c r="DRN11" s="1340"/>
      <c r="DRO11" s="1340"/>
      <c r="DRP11" s="1340"/>
      <c r="DRQ11" s="1340"/>
      <c r="DRR11" s="1340"/>
      <c r="DRS11" s="1340"/>
      <c r="DRT11" s="1340"/>
      <c r="DRU11" s="1340"/>
      <c r="DRV11" s="1340"/>
      <c r="DRW11" s="1340"/>
      <c r="DRX11" s="1340"/>
      <c r="DRY11" s="1340"/>
      <c r="DRZ11" s="1340"/>
      <c r="DSA11" s="1340"/>
      <c r="DSB11" s="1340"/>
      <c r="DSC11" s="1340"/>
      <c r="DSD11" s="1340"/>
      <c r="DSE11" s="1340"/>
      <c r="DSF11" s="1340"/>
      <c r="DSG11" s="1340"/>
      <c r="DSH11" s="1340"/>
      <c r="DSI11" s="1340"/>
      <c r="DSJ11" s="1340"/>
      <c r="DSK11" s="1340"/>
      <c r="DSL11" s="1340"/>
      <c r="DSM11" s="1340"/>
      <c r="DSN11" s="1340"/>
      <c r="DSO11" s="1340"/>
      <c r="DSP11" s="1340"/>
      <c r="DSQ11" s="1340"/>
      <c r="DSR11" s="1340"/>
      <c r="DSS11" s="1340"/>
      <c r="DST11" s="1340"/>
      <c r="DSU11" s="1340"/>
      <c r="DSV11" s="1340"/>
      <c r="DSW11" s="1340"/>
      <c r="DSX11" s="1340"/>
      <c r="DSY11" s="1340"/>
      <c r="DSZ11" s="1340"/>
      <c r="DTA11" s="1340"/>
      <c r="DTB11" s="1340"/>
      <c r="DTC11" s="1340"/>
      <c r="DTD11" s="1340"/>
      <c r="DTE11" s="1340"/>
      <c r="DTF11" s="1340"/>
      <c r="DTG11" s="1340"/>
      <c r="DTH11" s="1340"/>
      <c r="DTI11" s="1340"/>
      <c r="DTJ11" s="1340"/>
      <c r="DTK11" s="1340"/>
      <c r="DTL11" s="1340"/>
      <c r="DTM11" s="1340"/>
      <c r="DTN11" s="1340"/>
      <c r="DTO11" s="1340"/>
      <c r="DTP11" s="1340"/>
      <c r="DTQ11" s="1340"/>
      <c r="DTR11" s="1340"/>
      <c r="DTS11" s="1340"/>
      <c r="DTT11" s="1340"/>
      <c r="DTU11" s="1340"/>
      <c r="DTV11" s="1340"/>
      <c r="DTW11" s="1340"/>
      <c r="DTX11" s="1340"/>
      <c r="DTY11" s="1340"/>
      <c r="DTZ11" s="1340"/>
      <c r="DUA11" s="1340"/>
      <c r="DUB11" s="1340"/>
      <c r="DUC11" s="1340"/>
      <c r="DUD11" s="1340"/>
      <c r="DUE11" s="1340"/>
      <c r="DUF11" s="1340"/>
      <c r="DUG11" s="1340"/>
      <c r="DUH11" s="1340"/>
      <c r="DUI11" s="1340"/>
      <c r="DUJ11" s="1340"/>
      <c r="DUK11" s="1340"/>
      <c r="DUL11" s="1340"/>
      <c r="DUM11" s="1340"/>
      <c r="DUN11" s="1340"/>
      <c r="DUO11" s="1340"/>
      <c r="DUP11" s="1340"/>
      <c r="DUQ11" s="1340"/>
      <c r="DUR11" s="1340"/>
      <c r="DUS11" s="1340"/>
      <c r="DUT11" s="1340"/>
      <c r="DUU11" s="1340"/>
      <c r="DUV11" s="1340"/>
      <c r="DUW11" s="1340"/>
      <c r="DUX11" s="1340"/>
      <c r="DUY11" s="1340"/>
      <c r="DUZ11" s="1340"/>
      <c r="DVA11" s="1340"/>
      <c r="DVB11" s="1340"/>
      <c r="DVC11" s="1340"/>
      <c r="DVD11" s="1340"/>
      <c r="DVE11" s="1340"/>
      <c r="DVF11" s="1340"/>
      <c r="DVG11" s="1340"/>
      <c r="DVH11" s="1340"/>
      <c r="DVI11" s="1340"/>
      <c r="DVJ11" s="1340"/>
      <c r="DVK11" s="1340"/>
      <c r="DVL11" s="1340"/>
      <c r="DVM11" s="1340"/>
      <c r="DVN11" s="1340"/>
      <c r="DVO11" s="1340"/>
      <c r="DVP11" s="1340"/>
      <c r="DVQ11" s="1340"/>
      <c r="DVR11" s="1340"/>
      <c r="DVS11" s="1340"/>
      <c r="DVT11" s="1340"/>
      <c r="DVU11" s="1340"/>
      <c r="DVV11" s="1340"/>
      <c r="DVW11" s="1340"/>
      <c r="DVX11" s="1340"/>
      <c r="DVY11" s="1340"/>
      <c r="DVZ11" s="1340"/>
      <c r="DWA11" s="1340"/>
      <c r="DWB11" s="1340"/>
      <c r="DWC11" s="1340"/>
      <c r="DWD11" s="1340"/>
      <c r="DWE11" s="1340"/>
      <c r="DWF11" s="1340"/>
      <c r="DWG11" s="1340"/>
      <c r="DWH11" s="1340"/>
      <c r="DWI11" s="1340"/>
      <c r="DWJ11" s="1340"/>
      <c r="DWK11" s="1340"/>
      <c r="DWL11" s="1340"/>
      <c r="DWM11" s="1340"/>
      <c r="DWN11" s="1340"/>
      <c r="DWO11" s="1340"/>
      <c r="DWP11" s="1340"/>
      <c r="DWQ11" s="1340"/>
      <c r="DWR11" s="1340"/>
      <c r="DWS11" s="1340"/>
      <c r="DWT11" s="1340"/>
      <c r="DWU11" s="1340"/>
      <c r="DWV11" s="1340"/>
      <c r="DWW11" s="1340"/>
      <c r="DWX11" s="1340"/>
      <c r="DWY11" s="1340"/>
      <c r="DWZ11" s="1340"/>
      <c r="DXA11" s="1340"/>
      <c r="DXB11" s="1340"/>
      <c r="DXC11" s="1340"/>
      <c r="DXD11" s="1340"/>
      <c r="DXE11" s="1340"/>
      <c r="DXF11" s="1340"/>
      <c r="DXG11" s="1340"/>
      <c r="DXH11" s="1340"/>
      <c r="DXI11" s="1340"/>
      <c r="DXJ11" s="1340"/>
      <c r="DXK11" s="1340"/>
      <c r="DXL11" s="1340"/>
      <c r="DXM11" s="1340"/>
      <c r="DXN11" s="1340"/>
      <c r="DXO11" s="1340"/>
      <c r="DXP11" s="1340"/>
      <c r="DXQ11" s="1340"/>
      <c r="DXR11" s="1340"/>
      <c r="DXS11" s="1340"/>
      <c r="DXT11" s="1340"/>
      <c r="DXU11" s="1340"/>
      <c r="DXV11" s="1340"/>
      <c r="DXW11" s="1340"/>
      <c r="DXX11" s="1340"/>
      <c r="DXY11" s="1340"/>
      <c r="DXZ11" s="1340"/>
      <c r="DYA11" s="1340"/>
      <c r="DYB11" s="1340"/>
      <c r="DYC11" s="1340"/>
      <c r="DYD11" s="1340"/>
      <c r="DYE11" s="1340"/>
      <c r="DYF11" s="1340"/>
      <c r="DYG11" s="1340"/>
      <c r="DYH11" s="1340"/>
      <c r="DYI11" s="1340"/>
      <c r="DYJ11" s="1340"/>
      <c r="DYK11" s="1340"/>
      <c r="DYL11" s="1340"/>
      <c r="DYM11" s="1340"/>
      <c r="DYN11" s="1340"/>
      <c r="DYO11" s="1340"/>
      <c r="DYP11" s="1340"/>
      <c r="DYQ11" s="1340"/>
      <c r="DYR11" s="1340"/>
      <c r="DYS11" s="1340"/>
      <c r="DYT11" s="1340"/>
      <c r="DYU11" s="1340"/>
      <c r="DYV11" s="1340"/>
      <c r="DYW11" s="1340"/>
      <c r="DYX11" s="1340"/>
      <c r="DYY11" s="1340"/>
      <c r="DYZ11" s="1340"/>
      <c r="DZA11" s="1340"/>
      <c r="DZB11" s="1340"/>
      <c r="DZC11" s="1340"/>
      <c r="DZD11" s="1340"/>
      <c r="DZE11" s="1340"/>
      <c r="DZF11" s="1340"/>
      <c r="DZG11" s="1340"/>
      <c r="DZH11" s="1340"/>
      <c r="DZI11" s="1340"/>
      <c r="DZJ11" s="1340"/>
      <c r="DZK11" s="1340"/>
      <c r="DZL11" s="1340"/>
      <c r="DZM11" s="1340"/>
      <c r="DZN11" s="1340"/>
      <c r="DZO11" s="1340"/>
      <c r="DZP11" s="1340"/>
      <c r="DZQ11" s="1340"/>
      <c r="DZR11" s="1340"/>
      <c r="DZS11" s="1340"/>
      <c r="DZT11" s="1340"/>
      <c r="DZU11" s="1340"/>
      <c r="DZV11" s="1340"/>
      <c r="DZW11" s="1340"/>
      <c r="DZX11" s="1340"/>
      <c r="DZY11" s="1340"/>
      <c r="DZZ11" s="1340"/>
      <c r="EAA11" s="1340"/>
      <c r="EAB11" s="1340"/>
      <c r="EAC11" s="1340"/>
      <c r="EAD11" s="1340"/>
      <c r="EAE11" s="1340"/>
      <c r="EAF11" s="1340"/>
      <c r="EAG11" s="1340"/>
      <c r="EAH11" s="1340"/>
      <c r="EAI11" s="1340"/>
      <c r="EAJ11" s="1340"/>
      <c r="EAK11" s="1340"/>
      <c r="EAL11" s="1340"/>
      <c r="EAM11" s="1340"/>
      <c r="EAN11" s="1340"/>
      <c r="EAO11" s="1340"/>
      <c r="EAP11" s="1340"/>
      <c r="EAQ11" s="1340"/>
      <c r="EAR11" s="1340"/>
      <c r="EAS11" s="1340"/>
      <c r="EAT11" s="1340"/>
      <c r="EAU11" s="1340"/>
      <c r="EAV11" s="1340"/>
      <c r="EAW11" s="1340"/>
      <c r="EAX11" s="1340"/>
      <c r="EAY11" s="1340"/>
      <c r="EAZ11" s="1340"/>
      <c r="EBA11" s="1340"/>
      <c r="EBB11" s="1340"/>
      <c r="EBC11" s="1340"/>
      <c r="EBD11" s="1340"/>
      <c r="EBE11" s="1340"/>
      <c r="EBF11" s="1340"/>
      <c r="EBG11" s="1340"/>
      <c r="EBH11" s="1340"/>
      <c r="EBI11" s="1340"/>
      <c r="EBJ11" s="1340"/>
      <c r="EBK11" s="1340"/>
      <c r="EBL11" s="1340"/>
      <c r="EBM11" s="1340"/>
      <c r="EBN11" s="1340"/>
      <c r="EBO11" s="1340"/>
      <c r="EBP11" s="1340"/>
      <c r="EBQ11" s="1340"/>
      <c r="EBR11" s="1340"/>
      <c r="EBS11" s="1340"/>
      <c r="EBT11" s="1340"/>
      <c r="EBU11" s="1340"/>
      <c r="EBV11" s="1340"/>
      <c r="EBW11" s="1340"/>
      <c r="EBX11" s="1340"/>
      <c r="EBY11" s="1340"/>
      <c r="EBZ11" s="1340"/>
      <c r="ECA11" s="1340"/>
      <c r="ECB11" s="1340"/>
      <c r="ECC11" s="1340"/>
      <c r="ECD11" s="1340"/>
      <c r="ECE11" s="1340"/>
      <c r="ECF11" s="1340"/>
      <c r="ECG11" s="1340"/>
      <c r="ECH11" s="1340"/>
      <c r="ECI11" s="1340"/>
      <c r="ECJ11" s="1340"/>
      <c r="ECK11" s="1340"/>
      <c r="ECL11" s="1340"/>
      <c r="ECM11" s="1340"/>
      <c r="ECN11" s="1340"/>
      <c r="ECO11" s="1340"/>
      <c r="ECP11" s="1340"/>
      <c r="ECQ11" s="1340"/>
      <c r="ECR11" s="1340"/>
      <c r="ECS11" s="1340"/>
      <c r="ECT11" s="1340"/>
      <c r="ECU11" s="1340"/>
      <c r="ECV11" s="1340"/>
      <c r="ECW11" s="1340"/>
      <c r="ECX11" s="1340"/>
      <c r="ECY11" s="1340"/>
      <c r="ECZ11" s="1340"/>
      <c r="EDA11" s="1340"/>
      <c r="EDB11" s="1340"/>
      <c r="EDC11" s="1340"/>
      <c r="EDD11" s="1340"/>
      <c r="EDE11" s="1340"/>
      <c r="EDF11" s="1340"/>
      <c r="EDG11" s="1340"/>
      <c r="EDH11" s="1340"/>
      <c r="EDI11" s="1340"/>
      <c r="EDJ11" s="1340"/>
      <c r="EDK11" s="1340"/>
      <c r="EDL11" s="1340"/>
      <c r="EDM11" s="1340"/>
      <c r="EDN11" s="1340"/>
      <c r="EDO11" s="1340"/>
      <c r="EDP11" s="1340"/>
      <c r="EDQ11" s="1340"/>
      <c r="EDR11" s="1340"/>
      <c r="EDS11" s="1340"/>
      <c r="EDT11" s="1340"/>
      <c r="EDU11" s="1340"/>
      <c r="EDV11" s="1340"/>
      <c r="EDW11" s="1340"/>
      <c r="EDX11" s="1340"/>
      <c r="EDY11" s="1340"/>
      <c r="EDZ11" s="1340"/>
      <c r="EEA11" s="1340"/>
      <c r="EEB11" s="1340"/>
      <c r="EEC11" s="1340"/>
      <c r="EED11" s="1340"/>
      <c r="EEE11" s="1340"/>
      <c r="EEF11" s="1340"/>
      <c r="EEG11" s="1340"/>
      <c r="EEH11" s="1340"/>
      <c r="EEI11" s="1340"/>
      <c r="EEJ11" s="1340"/>
      <c r="EEK11" s="1340"/>
      <c r="EEL11" s="1340"/>
      <c r="EEM11" s="1340"/>
      <c r="EEN11" s="1340"/>
      <c r="EEO11" s="1340"/>
      <c r="EEP11" s="1340"/>
      <c r="EEQ11" s="1340"/>
      <c r="EER11" s="1340"/>
      <c r="EES11" s="1340"/>
      <c r="EET11" s="1340"/>
      <c r="EEU11" s="1340"/>
      <c r="EEV11" s="1340"/>
      <c r="EEW11" s="1340"/>
      <c r="EEX11" s="1340"/>
      <c r="EEY11" s="1340"/>
      <c r="EEZ11" s="1340"/>
      <c r="EFA11" s="1340"/>
      <c r="EFB11" s="1340"/>
      <c r="EFC11" s="1340"/>
      <c r="EFD11" s="1340"/>
      <c r="EFE11" s="1340"/>
      <c r="EFF11" s="1340"/>
      <c r="EFG11" s="1340"/>
      <c r="EFH11" s="1340"/>
      <c r="EFI11" s="1340"/>
      <c r="EFJ11" s="1340"/>
      <c r="EFK11" s="1340"/>
      <c r="EFL11" s="1340"/>
      <c r="EFM11" s="1340"/>
      <c r="EFN11" s="1340"/>
      <c r="EFO11" s="1340"/>
      <c r="EFP11" s="1340"/>
      <c r="EFQ11" s="1340"/>
      <c r="EFR11" s="1340"/>
      <c r="EFS11" s="1340"/>
      <c r="EFT11" s="1340"/>
      <c r="EFU11" s="1340"/>
      <c r="EFV11" s="1340"/>
      <c r="EFW11" s="1340"/>
      <c r="EFX11" s="1340"/>
      <c r="EFY11" s="1340"/>
      <c r="EFZ11" s="1340"/>
      <c r="EGA11" s="1340"/>
      <c r="EGB11" s="1340"/>
      <c r="EGC11" s="1340"/>
      <c r="EGD11" s="1340"/>
      <c r="EGE11" s="1340"/>
      <c r="EGF11" s="1340"/>
      <c r="EGG11" s="1340"/>
      <c r="EGH11" s="1340"/>
      <c r="EGI11" s="1340"/>
      <c r="EGJ11" s="1340"/>
      <c r="EGK11" s="1340"/>
      <c r="EGL11" s="1340"/>
      <c r="EGM11" s="1340"/>
      <c r="EGN11" s="1340"/>
      <c r="EGO11" s="1340"/>
      <c r="EGP11" s="1340"/>
      <c r="EGQ11" s="1340"/>
      <c r="EGR11" s="1340"/>
      <c r="EGS11" s="1340"/>
      <c r="EGT11" s="1340"/>
      <c r="EGU11" s="1340"/>
      <c r="EGV11" s="1340"/>
      <c r="EGW11" s="1340"/>
      <c r="EGX11" s="1340"/>
      <c r="EGY11" s="1340"/>
      <c r="EGZ11" s="1340"/>
      <c r="EHA11" s="1340"/>
      <c r="EHB11" s="1340"/>
      <c r="EHC11" s="1340"/>
      <c r="EHD11" s="1340"/>
      <c r="EHE11" s="1340"/>
      <c r="EHF11" s="1340"/>
      <c r="EHG11" s="1340"/>
      <c r="EHH11" s="1340"/>
      <c r="EHI11" s="1340"/>
      <c r="EHJ11" s="1340"/>
      <c r="EHK11" s="1340"/>
      <c r="EHL11" s="1340"/>
      <c r="EHM11" s="1340"/>
      <c r="EHN11" s="1340"/>
      <c r="EHO11" s="1340"/>
      <c r="EHP11" s="1340"/>
      <c r="EHQ11" s="1340"/>
      <c r="EHR11" s="1340"/>
      <c r="EHS11" s="1340"/>
      <c r="EHT11" s="1340"/>
      <c r="EHU11" s="1340"/>
      <c r="EHV11" s="1340"/>
      <c r="EHW11" s="1340"/>
      <c r="EHX11" s="1340"/>
      <c r="EHY11" s="1340"/>
      <c r="EHZ11" s="1340"/>
      <c r="EIA11" s="1340"/>
      <c r="EIB11" s="1340"/>
      <c r="EIC11" s="1340"/>
      <c r="EID11" s="1340"/>
      <c r="EIE11" s="1340"/>
      <c r="EIF11" s="1340"/>
      <c r="EIG11" s="1340"/>
      <c r="EIH11" s="1340"/>
      <c r="EII11" s="1340"/>
      <c r="EIJ11" s="1340"/>
      <c r="EIK11" s="1340"/>
      <c r="EIL11" s="1340"/>
      <c r="EIM11" s="1340"/>
      <c r="EIN11" s="1340"/>
      <c r="EIO11" s="1340"/>
      <c r="EIP11" s="1340"/>
      <c r="EIQ11" s="1340"/>
      <c r="EIR11" s="1340"/>
      <c r="EIS11" s="1340"/>
      <c r="EIT11" s="1340"/>
      <c r="EIU11" s="1340"/>
      <c r="EIV11" s="1340"/>
      <c r="EIW11" s="1340"/>
      <c r="EIX11" s="1340"/>
      <c r="EIY11" s="1340"/>
      <c r="EIZ11" s="1340"/>
      <c r="EJA11" s="1340"/>
      <c r="EJB11" s="1340"/>
      <c r="EJC11" s="1340"/>
      <c r="EJD11" s="1340"/>
      <c r="EJE11" s="1340"/>
      <c r="EJF11" s="1340"/>
      <c r="EJG11" s="1340"/>
      <c r="EJH11" s="1340"/>
      <c r="EJI11" s="1340"/>
      <c r="EJJ11" s="1340"/>
      <c r="EJK11" s="1340"/>
      <c r="EJL11" s="1340"/>
      <c r="EJM11" s="1340"/>
      <c r="EJN11" s="1340"/>
      <c r="EJO11" s="1340"/>
      <c r="EJP11" s="1340"/>
      <c r="EJQ11" s="1340"/>
      <c r="EJR11" s="1340"/>
      <c r="EJS11" s="1340"/>
      <c r="EJT11" s="1340"/>
      <c r="EJU11" s="1340"/>
      <c r="EJV11" s="1340"/>
      <c r="EJW11" s="1340"/>
      <c r="EJX11" s="1340"/>
      <c r="EJY11" s="1340"/>
      <c r="EJZ11" s="1340"/>
      <c r="EKA11" s="1340"/>
      <c r="EKB11" s="1340"/>
      <c r="EKC11" s="1340"/>
      <c r="EKD11" s="1340"/>
      <c r="EKE11" s="1340"/>
      <c r="EKF11" s="1340"/>
      <c r="EKG11" s="1340"/>
      <c r="EKH11" s="1340"/>
      <c r="EKI11" s="1340"/>
      <c r="EKJ11" s="1340"/>
      <c r="EKK11" s="1340"/>
      <c r="EKL11" s="1340"/>
      <c r="EKM11" s="1340"/>
      <c r="EKN11" s="1340"/>
      <c r="EKO11" s="1340"/>
      <c r="EKP11" s="1340"/>
      <c r="EKQ11" s="1340"/>
      <c r="EKR11" s="1340"/>
      <c r="EKS11" s="1340"/>
      <c r="EKT11" s="1340"/>
      <c r="EKU11" s="1340"/>
      <c r="EKV11" s="1340"/>
      <c r="EKW11" s="1340"/>
      <c r="EKX11" s="1340"/>
      <c r="EKY11" s="1340"/>
      <c r="EKZ11" s="1340"/>
      <c r="ELA11" s="1340"/>
      <c r="ELB11" s="1340"/>
      <c r="ELC11" s="1340"/>
      <c r="ELD11" s="1340"/>
      <c r="ELE11" s="1340"/>
      <c r="ELF11" s="1340"/>
      <c r="ELG11" s="1340"/>
      <c r="ELH11" s="1340"/>
      <c r="ELI11" s="1340"/>
      <c r="ELJ11" s="1340"/>
      <c r="ELK11" s="1340"/>
      <c r="ELL11" s="1340"/>
      <c r="ELM11" s="1340"/>
      <c r="ELN11" s="1340"/>
      <c r="ELO11" s="1340"/>
      <c r="ELP11" s="1340"/>
      <c r="ELQ11" s="1340"/>
      <c r="ELR11" s="1340"/>
      <c r="ELS11" s="1340"/>
      <c r="ELT11" s="1340"/>
      <c r="ELU11" s="1340"/>
      <c r="ELV11" s="1340"/>
      <c r="ELW11" s="1340"/>
      <c r="ELX11" s="1340"/>
      <c r="ELY11" s="1340"/>
      <c r="ELZ11" s="1340"/>
      <c r="EMA11" s="1340"/>
      <c r="EMB11" s="1340"/>
      <c r="EMC11" s="1340"/>
      <c r="EMD11" s="1340"/>
      <c r="EME11" s="1340"/>
      <c r="EMF11" s="1340"/>
      <c r="EMG11" s="1340"/>
      <c r="EMH11" s="1340"/>
      <c r="EMI11" s="1340"/>
      <c r="EMJ11" s="1340"/>
      <c r="EMK11" s="1340"/>
      <c r="EML11" s="1340"/>
      <c r="EMM11" s="1340"/>
      <c r="EMN11" s="1340"/>
      <c r="EMO11" s="1340"/>
      <c r="EMP11" s="1340"/>
      <c r="EMQ11" s="1340"/>
      <c r="EMR11" s="1340"/>
      <c r="EMS11" s="1340"/>
      <c r="EMT11" s="1340"/>
      <c r="EMU11" s="1340"/>
      <c r="EMV11" s="1340"/>
      <c r="EMW11" s="1340"/>
      <c r="EMX11" s="1340"/>
      <c r="EMY11" s="1340"/>
      <c r="EMZ11" s="1340"/>
      <c r="ENA11" s="1340"/>
      <c r="ENB11" s="1340"/>
      <c r="ENC11" s="1340"/>
      <c r="END11" s="1340"/>
      <c r="ENE11" s="1340"/>
      <c r="ENF11" s="1340"/>
      <c r="ENG11" s="1340"/>
      <c r="ENH11" s="1340"/>
      <c r="ENI11" s="1340"/>
      <c r="ENJ11" s="1340"/>
      <c r="ENK11" s="1340"/>
      <c r="ENL11" s="1340"/>
      <c r="ENM11" s="1340"/>
      <c r="ENN11" s="1340"/>
      <c r="ENO11" s="1340"/>
      <c r="ENP11" s="1340"/>
      <c r="ENQ11" s="1340"/>
      <c r="ENR11" s="1340"/>
      <c r="ENS11" s="1340"/>
      <c r="ENT11" s="1340"/>
      <c r="ENU11" s="1340"/>
      <c r="ENV11" s="1340"/>
      <c r="ENW11" s="1340"/>
      <c r="ENX11" s="1340"/>
      <c r="ENY11" s="1340"/>
      <c r="ENZ11" s="1340"/>
      <c r="EOA11" s="1340"/>
      <c r="EOB11" s="1340"/>
      <c r="EOC11" s="1340"/>
      <c r="EOD11" s="1340"/>
      <c r="EOE11" s="1340"/>
      <c r="EOF11" s="1340"/>
      <c r="EOG11" s="1340"/>
      <c r="EOH11" s="1340"/>
      <c r="EOI11" s="1340"/>
      <c r="EOJ11" s="1340"/>
      <c r="EOK11" s="1340"/>
      <c r="EOL11" s="1340"/>
      <c r="EOM11" s="1340"/>
      <c r="EON11" s="1340"/>
      <c r="EOO11" s="1340"/>
      <c r="EOP11" s="1340"/>
      <c r="EOQ11" s="1340"/>
      <c r="EOR11" s="1340"/>
      <c r="EOS11" s="1340"/>
      <c r="EOT11" s="1340"/>
      <c r="EOU11" s="1340"/>
      <c r="EOV11" s="1340"/>
      <c r="EOW11" s="1340"/>
      <c r="EOX11" s="1340"/>
      <c r="EOY11" s="1340"/>
      <c r="EOZ11" s="1340"/>
      <c r="EPA11" s="1340"/>
      <c r="EPB11" s="1340"/>
      <c r="EPC11" s="1340"/>
      <c r="EPD11" s="1340"/>
      <c r="EPE11" s="1340"/>
      <c r="EPF11" s="1340"/>
      <c r="EPG11" s="1340"/>
      <c r="EPH11" s="1340"/>
      <c r="EPI11" s="1340"/>
      <c r="EPJ11" s="1340"/>
      <c r="EPK11" s="1340"/>
      <c r="EPL11" s="1340"/>
      <c r="EPM11" s="1340"/>
      <c r="EPN11" s="1340"/>
      <c r="EPO11" s="1340"/>
      <c r="EPP11" s="1340"/>
      <c r="EPQ11" s="1340"/>
      <c r="EPR11" s="1340"/>
      <c r="EPS11" s="1340"/>
      <c r="EPT11" s="1340"/>
      <c r="EPU11" s="1340"/>
      <c r="EPV11" s="1340"/>
      <c r="EPW11" s="1340"/>
      <c r="EPX11" s="1340"/>
      <c r="EPY11" s="1340"/>
      <c r="EPZ11" s="1340"/>
      <c r="EQA11" s="1340"/>
      <c r="EQB11" s="1340"/>
      <c r="EQC11" s="1340"/>
      <c r="EQD11" s="1340"/>
      <c r="EQE11" s="1340"/>
      <c r="EQF11" s="1340"/>
      <c r="EQG11" s="1340"/>
      <c r="EQH11" s="1340"/>
      <c r="EQI11" s="1340"/>
      <c r="EQJ11" s="1340"/>
      <c r="EQK11" s="1340"/>
      <c r="EQL11" s="1340"/>
      <c r="EQM11" s="1340"/>
      <c r="EQN11" s="1340"/>
      <c r="EQO11" s="1340"/>
      <c r="EQP11" s="1340"/>
      <c r="EQQ11" s="1340"/>
      <c r="EQR11" s="1340"/>
      <c r="EQS11" s="1340"/>
      <c r="EQT11" s="1340"/>
      <c r="EQU11" s="1340"/>
      <c r="EQV11" s="1340"/>
      <c r="EQW11" s="1340"/>
      <c r="EQX11" s="1340"/>
      <c r="EQY11" s="1340"/>
      <c r="EQZ11" s="1340"/>
      <c r="ERA11" s="1340"/>
      <c r="ERB11" s="1340"/>
      <c r="ERC11" s="1340"/>
      <c r="ERD11" s="1340"/>
      <c r="ERE11" s="1340"/>
      <c r="ERF11" s="1340"/>
      <c r="ERG11" s="1340"/>
      <c r="ERH11" s="1340"/>
      <c r="ERI11" s="1340"/>
      <c r="ERJ11" s="1340"/>
      <c r="ERK11" s="1340"/>
      <c r="ERL11" s="1340"/>
      <c r="ERM11" s="1340"/>
      <c r="ERN11" s="1340"/>
      <c r="ERO11" s="1340"/>
      <c r="ERP11" s="1340"/>
      <c r="ERQ11" s="1340"/>
      <c r="ERR11" s="1340"/>
      <c r="ERS11" s="1340"/>
      <c r="ERT11" s="1340"/>
      <c r="ERU11" s="1340"/>
      <c r="ERV11" s="1340"/>
      <c r="ERW11" s="1340"/>
      <c r="ERX11" s="1340"/>
      <c r="ERY11" s="1340"/>
      <c r="ERZ11" s="1340"/>
      <c r="ESA11" s="1340"/>
      <c r="ESB11" s="1340"/>
      <c r="ESC11" s="1340"/>
      <c r="ESD11" s="1340"/>
      <c r="ESE11" s="1340"/>
      <c r="ESF11" s="1340"/>
      <c r="ESG11" s="1340"/>
      <c r="ESH11" s="1340"/>
      <c r="ESI11" s="1340"/>
      <c r="ESJ11" s="1340"/>
      <c r="ESK11" s="1340"/>
      <c r="ESL11" s="1340"/>
      <c r="ESM11" s="1340"/>
      <c r="ESN11" s="1340"/>
      <c r="ESO11" s="1340"/>
      <c r="ESP11" s="1340"/>
      <c r="ESQ11" s="1340"/>
      <c r="ESR11" s="1340"/>
      <c r="ESS11" s="1340"/>
      <c r="EST11" s="1340"/>
      <c r="ESU11" s="1340"/>
      <c r="ESV11" s="1340"/>
      <c r="ESW11" s="1340"/>
      <c r="ESX11" s="1340"/>
      <c r="ESY11" s="1340"/>
      <c r="ESZ11" s="1340"/>
      <c r="ETA11" s="1340"/>
      <c r="ETB11" s="1340"/>
      <c r="ETC11" s="1340"/>
      <c r="ETD11" s="1340"/>
      <c r="ETE11" s="1340"/>
      <c r="ETF11" s="1340"/>
      <c r="ETG11" s="1340"/>
      <c r="ETH11" s="1340"/>
      <c r="ETI11" s="1340"/>
      <c r="ETJ11" s="1340"/>
      <c r="ETK11" s="1340"/>
      <c r="ETL11" s="1340"/>
      <c r="ETM11" s="1340"/>
      <c r="ETN11" s="1340"/>
      <c r="ETO11" s="1340"/>
      <c r="ETP11" s="1340"/>
      <c r="ETQ11" s="1340"/>
      <c r="ETR11" s="1340"/>
      <c r="ETS11" s="1340"/>
      <c r="ETT11" s="1340"/>
      <c r="ETU11" s="1340"/>
      <c r="ETV11" s="1340"/>
      <c r="ETW11" s="1340"/>
      <c r="ETX11" s="1340"/>
      <c r="ETY11" s="1340"/>
      <c r="ETZ11" s="1340"/>
      <c r="EUA11" s="1340"/>
      <c r="EUB11" s="1340"/>
      <c r="EUC11" s="1340"/>
      <c r="EUD11" s="1340"/>
      <c r="EUE11" s="1340"/>
      <c r="EUF11" s="1340"/>
      <c r="EUG11" s="1340"/>
      <c r="EUH11" s="1340"/>
      <c r="EUI11" s="1340"/>
      <c r="EUJ11" s="1340"/>
      <c r="EUK11" s="1340"/>
      <c r="EUL11" s="1340"/>
      <c r="EUM11" s="1340"/>
      <c r="EUN11" s="1340"/>
      <c r="EUO11" s="1340"/>
      <c r="EUP11" s="1340"/>
      <c r="EUQ11" s="1340"/>
      <c r="EUR11" s="1340"/>
      <c r="EUS11" s="1340"/>
      <c r="EUT11" s="1340"/>
      <c r="EUU11" s="1340"/>
      <c r="EUV11" s="1340"/>
      <c r="EUW11" s="1340"/>
      <c r="EUX11" s="1340"/>
      <c r="EUY11" s="1340"/>
      <c r="EUZ11" s="1340"/>
      <c r="EVA11" s="1340"/>
      <c r="EVB11" s="1340"/>
      <c r="EVC11" s="1340"/>
      <c r="EVD11" s="1340"/>
      <c r="EVE11" s="1340"/>
      <c r="EVF11" s="1340"/>
      <c r="EVG11" s="1340"/>
      <c r="EVH11" s="1340"/>
      <c r="EVI11" s="1340"/>
      <c r="EVJ11" s="1340"/>
      <c r="EVK11" s="1340"/>
      <c r="EVL11" s="1340"/>
      <c r="EVM11" s="1340"/>
      <c r="EVN11" s="1340"/>
      <c r="EVO11" s="1340"/>
      <c r="EVP11" s="1340"/>
      <c r="EVQ11" s="1340"/>
      <c r="EVR11" s="1340"/>
      <c r="EVS11" s="1340"/>
      <c r="EVT11" s="1340"/>
      <c r="EVU11" s="1340"/>
      <c r="EVV11" s="1340"/>
      <c r="EVW11" s="1340"/>
      <c r="EVX11" s="1340"/>
      <c r="EVY11" s="1340"/>
      <c r="EVZ11" s="1340"/>
      <c r="EWA11" s="1340"/>
      <c r="EWB11" s="1340"/>
      <c r="EWC11" s="1340"/>
      <c r="EWD11" s="1340"/>
      <c r="EWE11" s="1340"/>
      <c r="EWF11" s="1340"/>
      <c r="EWG11" s="1340"/>
      <c r="EWH11" s="1340"/>
      <c r="EWI11" s="1340"/>
      <c r="EWJ11" s="1340"/>
      <c r="EWK11" s="1340"/>
      <c r="EWL11" s="1340"/>
      <c r="EWM11" s="1340"/>
      <c r="EWN11" s="1340"/>
      <c r="EWO11" s="1340"/>
      <c r="EWP11" s="1340"/>
      <c r="EWQ11" s="1340"/>
      <c r="EWR11" s="1340"/>
      <c r="EWS11" s="1340"/>
      <c r="EWT11" s="1340"/>
      <c r="EWU11" s="1340"/>
      <c r="EWV11" s="1340"/>
      <c r="EWW11" s="1340"/>
      <c r="EWX11" s="1340"/>
      <c r="EWY11" s="1340"/>
      <c r="EWZ11" s="1340"/>
      <c r="EXA11" s="1340"/>
      <c r="EXB11" s="1340"/>
      <c r="EXC11" s="1340"/>
      <c r="EXD11" s="1340"/>
      <c r="EXE11" s="1340"/>
      <c r="EXF11" s="1340"/>
      <c r="EXG11" s="1340"/>
      <c r="EXH11" s="1340"/>
      <c r="EXI11" s="1340"/>
      <c r="EXJ11" s="1340"/>
      <c r="EXK11" s="1340"/>
      <c r="EXL11" s="1340"/>
      <c r="EXM11" s="1340"/>
      <c r="EXN11" s="1340"/>
      <c r="EXO11" s="1340"/>
      <c r="EXP11" s="1340"/>
      <c r="EXQ11" s="1340"/>
      <c r="EXR11" s="1340"/>
      <c r="EXS11" s="1340"/>
      <c r="EXT11" s="1340"/>
      <c r="EXU11" s="1340"/>
      <c r="EXV11" s="1340"/>
      <c r="EXW11" s="1340"/>
      <c r="EXX11" s="1340"/>
      <c r="EXY11" s="1340"/>
      <c r="EXZ11" s="1340"/>
      <c r="EYA11" s="1340"/>
      <c r="EYB11" s="1340"/>
      <c r="EYC11" s="1340"/>
      <c r="EYD11" s="1340"/>
      <c r="EYE11" s="1340"/>
      <c r="EYF11" s="1340"/>
      <c r="EYG11" s="1340"/>
      <c r="EYH11" s="1340"/>
      <c r="EYI11" s="1340"/>
      <c r="EYJ11" s="1340"/>
      <c r="EYK11" s="1340"/>
      <c r="EYL11" s="1340"/>
      <c r="EYM11" s="1340"/>
      <c r="EYN11" s="1340"/>
      <c r="EYO11" s="1340"/>
      <c r="EYP11" s="1340"/>
      <c r="EYQ11" s="1340"/>
      <c r="EYR11" s="1340"/>
      <c r="EYS11" s="1340"/>
      <c r="EYT11" s="1340"/>
      <c r="EYU11" s="1340"/>
      <c r="EYV11" s="1340"/>
      <c r="EYW11" s="1340"/>
      <c r="EYX11" s="1340"/>
      <c r="EYY11" s="1340"/>
      <c r="EYZ11" s="1340"/>
      <c r="EZA11" s="1340"/>
      <c r="EZB11" s="1340"/>
      <c r="EZC11" s="1340"/>
      <c r="EZD11" s="1340"/>
      <c r="EZE11" s="1340"/>
      <c r="EZF11" s="1340"/>
      <c r="EZG11" s="1340"/>
      <c r="EZH11" s="1340"/>
      <c r="EZI11" s="1340"/>
      <c r="EZJ11" s="1340"/>
      <c r="EZK11" s="1340"/>
      <c r="EZL11" s="1340"/>
      <c r="EZM11" s="1340"/>
      <c r="EZN11" s="1340"/>
      <c r="EZO11" s="1340"/>
      <c r="EZP11" s="1340"/>
      <c r="EZQ11" s="1340"/>
      <c r="EZR11" s="1340"/>
      <c r="EZS11" s="1340"/>
      <c r="EZT11" s="1340"/>
      <c r="EZU11" s="1340"/>
      <c r="EZV11" s="1340"/>
      <c r="EZW11" s="1340"/>
      <c r="EZX11" s="1340"/>
      <c r="EZY11" s="1340"/>
      <c r="EZZ11" s="1340"/>
      <c r="FAA11" s="1340"/>
      <c r="FAB11" s="1340"/>
      <c r="FAC11" s="1340"/>
      <c r="FAD11" s="1340"/>
      <c r="FAE11" s="1340"/>
      <c r="FAF11" s="1340"/>
      <c r="FAG11" s="1340"/>
      <c r="FAH11" s="1340"/>
      <c r="FAI11" s="1340"/>
      <c r="FAJ11" s="1340"/>
      <c r="FAK11" s="1340"/>
      <c r="FAL11" s="1340"/>
      <c r="FAM11" s="1340"/>
      <c r="FAN11" s="1340"/>
      <c r="FAO11" s="1340"/>
      <c r="FAP11" s="1340"/>
      <c r="FAQ11" s="1340"/>
      <c r="FAR11" s="1340"/>
      <c r="FAS11" s="1340"/>
      <c r="FAT11" s="1340"/>
      <c r="FAU11" s="1340"/>
      <c r="FAV11" s="1340"/>
      <c r="FAW11" s="1340"/>
      <c r="FAX11" s="1340"/>
      <c r="FAY11" s="1340"/>
      <c r="FAZ11" s="1340"/>
      <c r="FBA11" s="1340"/>
      <c r="FBB11" s="1340"/>
      <c r="FBC11" s="1340"/>
      <c r="FBD11" s="1340"/>
      <c r="FBE11" s="1340"/>
      <c r="FBF11" s="1340"/>
      <c r="FBG11" s="1340"/>
      <c r="FBH11" s="1340"/>
      <c r="FBI11" s="1340"/>
      <c r="FBJ11" s="1340"/>
      <c r="FBK11" s="1340"/>
      <c r="FBL11" s="1340"/>
      <c r="FBM11" s="1340"/>
      <c r="FBN11" s="1340"/>
      <c r="FBO11" s="1340"/>
      <c r="FBP11" s="1340"/>
      <c r="FBQ11" s="1340"/>
      <c r="FBR11" s="1340"/>
      <c r="FBS11" s="1340"/>
      <c r="FBT11" s="1340"/>
      <c r="FBU11" s="1340"/>
      <c r="FBV11" s="1340"/>
      <c r="FBW11" s="1340"/>
      <c r="FBX11" s="1340"/>
      <c r="FBY11" s="1340"/>
      <c r="FBZ11" s="1340"/>
      <c r="FCA11" s="1340"/>
      <c r="FCB11" s="1340"/>
      <c r="FCC11" s="1340"/>
      <c r="FCD11" s="1340"/>
      <c r="FCE11" s="1340"/>
      <c r="FCF11" s="1340"/>
      <c r="FCG11" s="1340"/>
      <c r="FCH11" s="1340"/>
      <c r="FCI11" s="1340"/>
      <c r="FCJ11" s="1340"/>
      <c r="FCK11" s="1340"/>
      <c r="FCL11" s="1340"/>
      <c r="FCM11" s="1340"/>
      <c r="FCN11" s="1340"/>
      <c r="FCO11" s="1340"/>
      <c r="FCP11" s="1340"/>
      <c r="FCQ11" s="1340"/>
      <c r="FCR11" s="1340"/>
      <c r="FCS11" s="1340"/>
      <c r="FCT11" s="1340"/>
      <c r="FCU11" s="1340"/>
      <c r="FCV11" s="1340"/>
      <c r="FCW11" s="1340"/>
      <c r="FCX11" s="1340"/>
      <c r="FCY11" s="1340"/>
      <c r="FCZ11" s="1340"/>
      <c r="FDA11" s="1340"/>
      <c r="FDB11" s="1340"/>
      <c r="FDC11" s="1340"/>
      <c r="FDD11" s="1340"/>
      <c r="FDE11" s="1340"/>
      <c r="FDF11" s="1340"/>
      <c r="FDG11" s="1340"/>
      <c r="FDH11" s="1340"/>
      <c r="FDI11" s="1340"/>
      <c r="FDJ11" s="1340"/>
      <c r="FDK11" s="1340"/>
      <c r="FDL11" s="1340"/>
      <c r="FDM11" s="1340"/>
      <c r="FDN11" s="1340"/>
      <c r="FDO11" s="1340"/>
      <c r="FDP11" s="1340"/>
      <c r="FDQ11" s="1340"/>
      <c r="FDR11" s="1340"/>
      <c r="FDS11" s="1340"/>
      <c r="FDT11" s="1340"/>
      <c r="FDU11" s="1340"/>
      <c r="FDV11" s="1340"/>
      <c r="FDW11" s="1340"/>
      <c r="FDX11" s="1340"/>
      <c r="FDY11" s="1340"/>
      <c r="FDZ11" s="1340"/>
      <c r="FEA11" s="1340"/>
      <c r="FEB11" s="1340"/>
      <c r="FEC11" s="1340"/>
      <c r="FED11" s="1340"/>
      <c r="FEE11" s="1340"/>
      <c r="FEF11" s="1340"/>
      <c r="FEG11" s="1340"/>
      <c r="FEH11" s="1340"/>
      <c r="FEI11" s="1340"/>
      <c r="FEJ11" s="1340"/>
      <c r="FEK11" s="1340"/>
      <c r="FEL11" s="1340"/>
      <c r="FEM11" s="1340"/>
      <c r="FEN11" s="1340"/>
      <c r="FEO11" s="1340"/>
      <c r="FEP11" s="1340"/>
      <c r="FEQ11" s="1340"/>
      <c r="FER11" s="1340"/>
      <c r="FES11" s="1340"/>
      <c r="FET11" s="1340"/>
      <c r="FEU11" s="1340"/>
      <c r="FEV11" s="1340"/>
      <c r="FEW11" s="1340"/>
      <c r="FEX11" s="1340"/>
      <c r="FEY11" s="1340"/>
      <c r="FEZ11" s="1340"/>
      <c r="FFA11" s="1340"/>
      <c r="FFB11" s="1340"/>
      <c r="FFC11" s="1340"/>
      <c r="FFD11" s="1340"/>
      <c r="FFE11" s="1340"/>
      <c r="FFF11" s="1340"/>
      <c r="FFG11" s="1340"/>
      <c r="FFH11" s="1340"/>
      <c r="FFI11" s="1340"/>
      <c r="FFJ11" s="1340"/>
      <c r="FFK11" s="1340"/>
      <c r="FFL11" s="1340"/>
      <c r="FFM11" s="1340"/>
      <c r="FFN11" s="1340"/>
      <c r="FFO11" s="1340"/>
      <c r="FFP11" s="1340"/>
      <c r="FFQ11" s="1340"/>
      <c r="FFR11" s="1340"/>
      <c r="FFS11" s="1340"/>
      <c r="FFT11" s="1340"/>
      <c r="FFU11" s="1340"/>
      <c r="FFV11" s="1340"/>
      <c r="FFW11" s="1340"/>
      <c r="FFX11" s="1340"/>
      <c r="FFY11" s="1340"/>
      <c r="FFZ11" s="1340"/>
      <c r="FGA11" s="1340"/>
      <c r="FGB11" s="1340"/>
      <c r="FGC11" s="1340"/>
      <c r="FGD11" s="1340"/>
      <c r="FGE11" s="1340"/>
      <c r="FGF11" s="1340"/>
      <c r="FGG11" s="1340"/>
      <c r="FGH11" s="1340"/>
      <c r="FGI11" s="1340"/>
      <c r="FGJ11" s="1340"/>
      <c r="FGK11" s="1340"/>
      <c r="FGL11" s="1340"/>
      <c r="FGM11" s="1340"/>
      <c r="FGN11" s="1340"/>
      <c r="FGO11" s="1340"/>
      <c r="FGP11" s="1340"/>
      <c r="FGQ11" s="1340"/>
      <c r="FGR11" s="1340"/>
      <c r="FGS11" s="1340"/>
      <c r="FGT11" s="1340"/>
      <c r="FGU11" s="1340"/>
      <c r="FGV11" s="1340"/>
      <c r="FGW11" s="1340"/>
      <c r="FGX11" s="1340"/>
      <c r="FGY11" s="1340"/>
      <c r="FGZ11" s="1340"/>
      <c r="FHA11" s="1340"/>
      <c r="FHB11" s="1340"/>
      <c r="FHC11" s="1340"/>
      <c r="FHD11" s="1340"/>
      <c r="FHE11" s="1340"/>
      <c r="FHF11" s="1340"/>
      <c r="FHG11" s="1340"/>
      <c r="FHH11" s="1340"/>
      <c r="FHI11" s="1340"/>
      <c r="FHJ11" s="1340"/>
      <c r="FHK11" s="1340"/>
      <c r="FHL11" s="1340"/>
      <c r="FHM11" s="1340"/>
      <c r="FHN11" s="1340"/>
      <c r="FHO11" s="1340"/>
      <c r="FHP11" s="1340"/>
      <c r="FHQ11" s="1340"/>
      <c r="FHR11" s="1340"/>
      <c r="FHS11" s="1340"/>
      <c r="FHT11" s="1340"/>
      <c r="FHU11" s="1340"/>
      <c r="FHV11" s="1340"/>
      <c r="FHW11" s="1340"/>
      <c r="FHX11" s="1340"/>
      <c r="FHY11" s="1340"/>
      <c r="FHZ11" s="1340"/>
      <c r="FIA11" s="1340"/>
      <c r="FIB11" s="1340"/>
      <c r="FIC11" s="1340"/>
      <c r="FID11" s="1340"/>
      <c r="FIE11" s="1340"/>
      <c r="FIF11" s="1340"/>
      <c r="FIG11" s="1340"/>
      <c r="FIH11" s="1340"/>
      <c r="FII11" s="1340"/>
      <c r="FIJ11" s="1340"/>
      <c r="FIK11" s="1340"/>
      <c r="FIL11" s="1340"/>
      <c r="FIM11" s="1340"/>
      <c r="FIN11" s="1340"/>
      <c r="FIO11" s="1340"/>
      <c r="FIP11" s="1340"/>
      <c r="FIQ11" s="1340"/>
      <c r="FIR11" s="1340"/>
      <c r="FIS11" s="1340"/>
      <c r="FIT11" s="1340"/>
      <c r="FIU11" s="1340"/>
      <c r="FIV11" s="1340"/>
      <c r="FIW11" s="1340"/>
      <c r="FIX11" s="1340"/>
      <c r="FIY11" s="1340"/>
      <c r="FIZ11" s="1340"/>
      <c r="FJA11" s="1340"/>
      <c r="FJB11" s="1340"/>
      <c r="FJC11" s="1340"/>
      <c r="FJD11" s="1340"/>
      <c r="FJE11" s="1340"/>
      <c r="FJF11" s="1340"/>
      <c r="FJG11" s="1340"/>
      <c r="FJH11" s="1340"/>
      <c r="FJI11" s="1340"/>
      <c r="FJJ11" s="1340"/>
      <c r="FJK11" s="1340"/>
      <c r="FJL11" s="1340"/>
      <c r="FJM11" s="1340"/>
      <c r="FJN11" s="1340"/>
      <c r="FJO11" s="1340"/>
      <c r="FJP11" s="1340"/>
      <c r="FJQ11" s="1340"/>
      <c r="FJR11" s="1340"/>
      <c r="FJS11" s="1340"/>
      <c r="FJT11" s="1340"/>
      <c r="FJU11" s="1340"/>
      <c r="FJV11" s="1340"/>
      <c r="FJW11" s="1340"/>
      <c r="FJX11" s="1340"/>
      <c r="FJY11" s="1340"/>
      <c r="FJZ11" s="1340"/>
      <c r="FKA11" s="1340"/>
      <c r="FKB11" s="1340"/>
      <c r="FKC11" s="1340"/>
      <c r="FKD11" s="1340"/>
      <c r="FKE11" s="1340"/>
      <c r="FKF11" s="1340"/>
      <c r="FKG11" s="1340"/>
      <c r="FKH11" s="1340"/>
      <c r="FKI11" s="1340"/>
      <c r="FKJ11" s="1340"/>
      <c r="FKK11" s="1340"/>
      <c r="FKL11" s="1340"/>
      <c r="FKM11" s="1340"/>
      <c r="FKN11" s="1340"/>
      <c r="FKO11" s="1340"/>
      <c r="FKP11" s="1340"/>
      <c r="FKQ11" s="1340"/>
      <c r="FKR11" s="1340"/>
      <c r="FKS11" s="1340"/>
      <c r="FKT11" s="1340"/>
      <c r="FKU11" s="1340"/>
      <c r="FKV11" s="1340"/>
      <c r="FKW11" s="1340"/>
      <c r="FKX11" s="1340"/>
      <c r="FKY11" s="1340"/>
      <c r="FKZ11" s="1340"/>
      <c r="FLA11" s="1340"/>
      <c r="FLB11" s="1340"/>
      <c r="FLC11" s="1340"/>
      <c r="FLD11" s="1340"/>
      <c r="FLE11" s="1340"/>
      <c r="FLF11" s="1340"/>
      <c r="FLG11" s="1340"/>
      <c r="FLH11" s="1340"/>
      <c r="FLI11" s="1340"/>
      <c r="FLJ11" s="1340"/>
      <c r="FLK11" s="1340"/>
      <c r="FLL11" s="1340"/>
      <c r="FLM11" s="1340"/>
      <c r="FLN11" s="1340"/>
      <c r="FLO11" s="1340"/>
      <c r="FLP11" s="1340"/>
      <c r="FLQ11" s="1340"/>
      <c r="FLR11" s="1340"/>
      <c r="FLS11" s="1340"/>
      <c r="FLT11" s="1340"/>
      <c r="FLU11" s="1340"/>
      <c r="FLV11" s="1340"/>
      <c r="FLW11" s="1340"/>
      <c r="FLX11" s="1340"/>
      <c r="FLY11" s="1340"/>
      <c r="FLZ11" s="1340"/>
      <c r="FMA11" s="1340"/>
      <c r="FMB11" s="1340"/>
      <c r="FMC11" s="1340"/>
      <c r="FMD11" s="1340"/>
      <c r="FME11" s="1340"/>
      <c r="FMF11" s="1340"/>
      <c r="FMG11" s="1340"/>
      <c r="FMH11" s="1340"/>
      <c r="FMI11" s="1340"/>
      <c r="FMJ11" s="1340"/>
      <c r="FMK11" s="1340"/>
      <c r="FML11" s="1340"/>
      <c r="FMM11" s="1340"/>
      <c r="FMN11" s="1340"/>
      <c r="FMO11" s="1340"/>
      <c r="FMP11" s="1340"/>
      <c r="FMQ11" s="1340"/>
      <c r="FMR11" s="1340"/>
      <c r="FMS11" s="1340"/>
      <c r="FMT11" s="1340"/>
      <c r="FMU11" s="1340"/>
      <c r="FMV11" s="1340"/>
      <c r="FMW11" s="1340"/>
      <c r="FMX11" s="1340"/>
      <c r="FMY11" s="1340"/>
      <c r="FMZ11" s="1340"/>
      <c r="FNA11" s="1340"/>
      <c r="FNB11" s="1340"/>
      <c r="FNC11" s="1340"/>
      <c r="FND11" s="1340"/>
      <c r="FNE11" s="1340"/>
      <c r="FNF11" s="1340"/>
      <c r="FNG11" s="1340"/>
      <c r="FNH11" s="1340"/>
      <c r="FNI11" s="1340"/>
      <c r="FNJ11" s="1340"/>
      <c r="FNK11" s="1340"/>
      <c r="FNL11" s="1340"/>
      <c r="FNM11" s="1340"/>
      <c r="FNN11" s="1340"/>
      <c r="FNO11" s="1340"/>
      <c r="FNP11" s="1340"/>
      <c r="FNQ11" s="1340"/>
      <c r="FNR11" s="1340"/>
      <c r="FNS11" s="1340"/>
      <c r="FNT11" s="1340"/>
      <c r="FNU11" s="1340"/>
      <c r="FNV11" s="1340"/>
      <c r="FNW11" s="1340"/>
      <c r="FNX11" s="1340"/>
      <c r="FNY11" s="1340"/>
      <c r="FNZ11" s="1340"/>
      <c r="FOA11" s="1340"/>
      <c r="FOB11" s="1340"/>
      <c r="FOC11" s="1340"/>
      <c r="FOD11" s="1340"/>
      <c r="FOE11" s="1340"/>
      <c r="FOF11" s="1340"/>
      <c r="FOG11" s="1340"/>
      <c r="FOH11" s="1340"/>
      <c r="FOI11" s="1340"/>
      <c r="FOJ11" s="1340"/>
      <c r="FOK11" s="1340"/>
      <c r="FOL11" s="1340"/>
      <c r="FOM11" s="1340"/>
      <c r="FON11" s="1340"/>
      <c r="FOO11" s="1340"/>
      <c r="FOP11" s="1340"/>
      <c r="FOQ11" s="1340"/>
      <c r="FOR11" s="1340"/>
      <c r="FOS11" s="1340"/>
      <c r="FOT11" s="1340"/>
      <c r="FOU11" s="1340"/>
      <c r="FOV11" s="1340"/>
      <c r="FOW11" s="1340"/>
      <c r="FOX11" s="1340"/>
      <c r="FOY11" s="1340"/>
      <c r="FOZ11" s="1340"/>
      <c r="FPA11" s="1340"/>
      <c r="FPB11" s="1340"/>
      <c r="FPC11" s="1340"/>
      <c r="FPD11" s="1340"/>
      <c r="FPE11" s="1340"/>
      <c r="FPF11" s="1340"/>
      <c r="FPG11" s="1340"/>
      <c r="FPH11" s="1340"/>
      <c r="FPI11" s="1340"/>
      <c r="FPJ11" s="1340"/>
      <c r="FPK11" s="1340"/>
      <c r="FPL11" s="1340"/>
      <c r="FPM11" s="1340"/>
      <c r="FPN11" s="1340"/>
      <c r="FPO11" s="1340"/>
      <c r="FPP11" s="1340"/>
      <c r="FPQ11" s="1340"/>
      <c r="FPR11" s="1340"/>
      <c r="FPS11" s="1340"/>
      <c r="FPT11" s="1340"/>
      <c r="FPU11" s="1340"/>
      <c r="FPV11" s="1340"/>
      <c r="FPW11" s="1340"/>
      <c r="FPX11" s="1340"/>
      <c r="FPY11" s="1340"/>
      <c r="FPZ11" s="1340"/>
      <c r="FQA11" s="1340"/>
      <c r="FQB11" s="1340"/>
      <c r="FQC11" s="1340"/>
      <c r="FQD11" s="1340"/>
      <c r="FQE11" s="1340"/>
      <c r="FQF11" s="1340"/>
      <c r="FQG11" s="1340"/>
      <c r="FQH11" s="1340"/>
      <c r="FQI11" s="1340"/>
      <c r="FQJ11" s="1340"/>
      <c r="FQK11" s="1340"/>
      <c r="FQL11" s="1340"/>
      <c r="FQM11" s="1340"/>
      <c r="FQN11" s="1340"/>
      <c r="FQO11" s="1340"/>
      <c r="FQP11" s="1340"/>
      <c r="FQQ11" s="1340"/>
      <c r="FQR11" s="1340"/>
      <c r="FQS11" s="1340"/>
      <c r="FQT11" s="1340"/>
      <c r="FQU11" s="1340"/>
      <c r="FQV11" s="1340"/>
      <c r="FQW11" s="1340"/>
      <c r="FQX11" s="1340"/>
      <c r="FQY11" s="1340"/>
      <c r="FQZ11" s="1340"/>
      <c r="FRA11" s="1340"/>
      <c r="FRB11" s="1340"/>
      <c r="FRC11" s="1340"/>
      <c r="FRD11" s="1340"/>
      <c r="FRE11" s="1340"/>
      <c r="FRF11" s="1340"/>
      <c r="FRG11" s="1340"/>
      <c r="FRH11" s="1340"/>
      <c r="FRI11" s="1340"/>
      <c r="FRJ11" s="1340"/>
      <c r="FRK11" s="1340"/>
      <c r="FRL11" s="1340"/>
      <c r="FRM11" s="1340"/>
      <c r="FRN11" s="1340"/>
      <c r="FRO11" s="1340"/>
      <c r="FRP11" s="1340"/>
      <c r="FRQ11" s="1340"/>
      <c r="FRR11" s="1340"/>
      <c r="FRS11" s="1340"/>
      <c r="FRT11" s="1340"/>
      <c r="FRU11" s="1340"/>
      <c r="FRV11" s="1340"/>
      <c r="FRW11" s="1340"/>
      <c r="FRX11" s="1340"/>
      <c r="FRY11" s="1340"/>
      <c r="FRZ11" s="1340"/>
      <c r="FSA11" s="1340"/>
      <c r="FSB11" s="1340"/>
      <c r="FSC11" s="1340"/>
      <c r="FSD11" s="1340"/>
      <c r="FSE11" s="1340"/>
      <c r="FSF11" s="1340"/>
      <c r="FSG11" s="1340"/>
      <c r="FSH11" s="1340"/>
      <c r="FSI11" s="1340"/>
      <c r="FSJ11" s="1340"/>
      <c r="FSK11" s="1340"/>
      <c r="FSL11" s="1340"/>
      <c r="FSM11" s="1340"/>
      <c r="FSN11" s="1340"/>
      <c r="FSO11" s="1340"/>
      <c r="FSP11" s="1340"/>
      <c r="FSQ11" s="1340"/>
      <c r="FSR11" s="1340"/>
      <c r="FSS11" s="1340"/>
      <c r="FST11" s="1340"/>
      <c r="FSU11" s="1340"/>
      <c r="FSV11" s="1340"/>
      <c r="FSW11" s="1340"/>
      <c r="FSX11" s="1340"/>
      <c r="FSY11" s="1340"/>
      <c r="FSZ11" s="1340"/>
      <c r="FTA11" s="1340"/>
      <c r="FTB11" s="1340"/>
      <c r="FTC11" s="1340"/>
      <c r="FTD11" s="1340"/>
      <c r="FTE11" s="1340"/>
      <c r="FTF11" s="1340"/>
      <c r="FTG11" s="1340"/>
      <c r="FTH11" s="1340"/>
      <c r="FTI11" s="1340"/>
      <c r="FTJ11" s="1340"/>
      <c r="FTK11" s="1340"/>
      <c r="FTL11" s="1340"/>
      <c r="FTM11" s="1340"/>
      <c r="FTN11" s="1340"/>
      <c r="FTO11" s="1340"/>
      <c r="FTP11" s="1340"/>
      <c r="FTQ11" s="1340"/>
      <c r="FTR11" s="1340"/>
      <c r="FTS11" s="1340"/>
      <c r="FTT11" s="1340"/>
      <c r="FTU11" s="1340"/>
      <c r="FTV11" s="1340"/>
      <c r="FTW11" s="1340"/>
      <c r="FTX11" s="1340"/>
      <c r="FTY11" s="1340"/>
      <c r="FTZ11" s="1340"/>
      <c r="FUA11" s="1340"/>
      <c r="FUB11" s="1340"/>
      <c r="FUC11" s="1340"/>
      <c r="FUD11" s="1340"/>
      <c r="FUE11" s="1340"/>
      <c r="FUF11" s="1340"/>
      <c r="FUG11" s="1340"/>
      <c r="FUH11" s="1340"/>
      <c r="FUI11" s="1340"/>
      <c r="FUJ11" s="1340"/>
      <c r="FUK11" s="1340"/>
      <c r="FUL11" s="1340"/>
      <c r="FUM11" s="1340"/>
      <c r="FUN11" s="1340"/>
      <c r="FUO11" s="1340"/>
      <c r="FUP11" s="1340"/>
      <c r="FUQ11" s="1340"/>
      <c r="FUR11" s="1340"/>
      <c r="FUS11" s="1340"/>
      <c r="FUT11" s="1340"/>
      <c r="FUU11" s="1340"/>
      <c r="FUV11" s="1340"/>
      <c r="FUW11" s="1340"/>
      <c r="FUX11" s="1340"/>
      <c r="FUY11" s="1340"/>
      <c r="FUZ11" s="1340"/>
      <c r="FVA11" s="1340"/>
      <c r="FVB11" s="1340"/>
      <c r="FVC11" s="1340"/>
      <c r="FVD11" s="1340"/>
      <c r="FVE11" s="1340"/>
      <c r="FVF11" s="1340"/>
      <c r="FVG11" s="1340"/>
      <c r="FVH11" s="1340"/>
      <c r="FVI11" s="1340"/>
      <c r="FVJ11" s="1340"/>
      <c r="FVK11" s="1340"/>
      <c r="FVL11" s="1340"/>
      <c r="FVM11" s="1340"/>
      <c r="FVN11" s="1340"/>
      <c r="FVO11" s="1340"/>
      <c r="FVP11" s="1340"/>
      <c r="FVQ11" s="1340"/>
      <c r="FVR11" s="1340"/>
      <c r="FVS11" s="1340"/>
      <c r="FVT11" s="1340"/>
      <c r="FVU11" s="1340"/>
      <c r="FVV11" s="1340"/>
      <c r="FVW11" s="1340"/>
      <c r="FVX11" s="1340"/>
      <c r="FVY11" s="1340"/>
      <c r="FVZ11" s="1340"/>
      <c r="FWA11" s="1340"/>
      <c r="FWB11" s="1340"/>
      <c r="FWC11" s="1340"/>
      <c r="FWD11" s="1340"/>
      <c r="FWE11" s="1340"/>
      <c r="FWF11" s="1340"/>
      <c r="FWG11" s="1340"/>
      <c r="FWH11" s="1340"/>
      <c r="FWI11" s="1340"/>
      <c r="FWJ11" s="1340"/>
      <c r="FWK11" s="1340"/>
      <c r="FWL11" s="1340"/>
      <c r="FWM11" s="1340"/>
      <c r="FWN11" s="1340"/>
      <c r="FWO11" s="1340"/>
      <c r="FWP11" s="1340"/>
      <c r="FWQ11" s="1340"/>
      <c r="FWR11" s="1340"/>
      <c r="FWS11" s="1340"/>
      <c r="FWT11" s="1340"/>
      <c r="FWU11" s="1340"/>
      <c r="FWV11" s="1340"/>
      <c r="FWW11" s="1340"/>
      <c r="FWX11" s="1340"/>
      <c r="FWY11" s="1340"/>
      <c r="FWZ11" s="1340"/>
      <c r="FXA11" s="1340"/>
      <c r="FXB11" s="1340"/>
      <c r="FXC11" s="1340"/>
      <c r="FXD11" s="1340"/>
      <c r="FXE11" s="1340"/>
      <c r="FXF11" s="1340"/>
      <c r="FXG11" s="1340"/>
      <c r="FXH11" s="1340"/>
      <c r="FXI11" s="1340"/>
      <c r="FXJ11" s="1340"/>
      <c r="FXK11" s="1340"/>
      <c r="FXL11" s="1340"/>
      <c r="FXM11" s="1340"/>
      <c r="FXN11" s="1340"/>
      <c r="FXO11" s="1340"/>
      <c r="FXP11" s="1340"/>
      <c r="FXQ11" s="1340"/>
      <c r="FXR11" s="1340"/>
      <c r="FXS11" s="1340"/>
      <c r="FXT11" s="1340"/>
      <c r="FXU11" s="1340"/>
      <c r="FXV11" s="1340"/>
      <c r="FXW11" s="1340"/>
      <c r="FXX11" s="1340"/>
      <c r="FXY11" s="1340"/>
      <c r="FXZ11" s="1340"/>
      <c r="FYA11" s="1340"/>
      <c r="FYB11" s="1340"/>
      <c r="FYC11" s="1340"/>
      <c r="FYD11" s="1340"/>
      <c r="FYE11" s="1340"/>
      <c r="FYF11" s="1340"/>
      <c r="FYG11" s="1340"/>
      <c r="FYH11" s="1340"/>
      <c r="FYI11" s="1340"/>
      <c r="FYJ11" s="1340"/>
      <c r="FYK11" s="1340"/>
      <c r="FYL11" s="1340"/>
      <c r="FYM11" s="1340"/>
      <c r="FYN11" s="1340"/>
      <c r="FYO11" s="1340"/>
      <c r="FYP11" s="1340"/>
      <c r="FYQ11" s="1340"/>
      <c r="FYR11" s="1340"/>
      <c r="FYS11" s="1340"/>
      <c r="FYT11" s="1340"/>
      <c r="FYU11" s="1340"/>
      <c r="FYV11" s="1340"/>
      <c r="FYW11" s="1340"/>
      <c r="FYX11" s="1340"/>
      <c r="FYY11" s="1340"/>
      <c r="FYZ11" s="1340"/>
      <c r="FZA11" s="1340"/>
      <c r="FZB11" s="1340"/>
      <c r="FZC11" s="1340"/>
      <c r="FZD11" s="1340"/>
      <c r="FZE11" s="1340"/>
      <c r="FZF11" s="1340"/>
      <c r="FZG11" s="1340"/>
      <c r="FZH11" s="1340"/>
      <c r="FZI11" s="1340"/>
      <c r="FZJ11" s="1340"/>
      <c r="FZK11" s="1340"/>
      <c r="FZL11" s="1340"/>
      <c r="FZM11" s="1340"/>
      <c r="FZN11" s="1340"/>
      <c r="FZO11" s="1340"/>
      <c r="FZP11" s="1340"/>
      <c r="FZQ11" s="1340"/>
      <c r="FZR11" s="1340"/>
      <c r="FZS11" s="1340"/>
      <c r="FZT11" s="1340"/>
      <c r="FZU11" s="1340"/>
      <c r="FZV11" s="1340"/>
      <c r="FZW11" s="1340"/>
      <c r="FZX11" s="1340"/>
      <c r="FZY11" s="1340"/>
      <c r="FZZ11" s="1340"/>
      <c r="GAA11" s="1340"/>
      <c r="GAB11" s="1340"/>
      <c r="GAC11" s="1340"/>
      <c r="GAD11" s="1340"/>
      <c r="GAE11" s="1340"/>
      <c r="GAF11" s="1340"/>
      <c r="GAG11" s="1340"/>
      <c r="GAH11" s="1340"/>
      <c r="GAI11" s="1340"/>
      <c r="GAJ11" s="1340"/>
      <c r="GAK11" s="1340"/>
      <c r="GAL11" s="1340"/>
      <c r="GAM11" s="1340"/>
      <c r="GAN11" s="1340"/>
      <c r="GAO11" s="1340"/>
      <c r="GAP11" s="1340"/>
      <c r="GAQ11" s="1340"/>
      <c r="GAR11" s="1340"/>
      <c r="GAS11" s="1340"/>
      <c r="GAT11" s="1340"/>
      <c r="GAU11" s="1340"/>
      <c r="GAV11" s="1340"/>
      <c r="GAW11" s="1340"/>
      <c r="GAX11" s="1340"/>
      <c r="GAY11" s="1340"/>
      <c r="GAZ11" s="1340"/>
      <c r="GBA11" s="1340"/>
      <c r="GBB11" s="1340"/>
      <c r="GBC11" s="1340"/>
      <c r="GBD11" s="1340"/>
      <c r="GBE11" s="1340"/>
      <c r="GBF11" s="1340"/>
      <c r="GBG11" s="1340"/>
      <c r="GBH11" s="1340"/>
      <c r="GBI11" s="1340"/>
      <c r="GBJ11" s="1340"/>
      <c r="GBK11" s="1340"/>
      <c r="GBL11" s="1340"/>
      <c r="GBM11" s="1340"/>
      <c r="GBN11" s="1340"/>
      <c r="GBO11" s="1340"/>
      <c r="GBP11" s="1340"/>
      <c r="GBQ11" s="1340"/>
      <c r="GBR11" s="1340"/>
      <c r="GBS11" s="1340"/>
      <c r="GBT11" s="1340"/>
      <c r="GBU11" s="1340"/>
      <c r="GBV11" s="1340"/>
      <c r="GBW11" s="1340"/>
      <c r="GBX11" s="1340"/>
      <c r="GBY11" s="1340"/>
      <c r="GBZ11" s="1340"/>
      <c r="GCA11" s="1340"/>
      <c r="GCB11" s="1340"/>
      <c r="GCC11" s="1340"/>
      <c r="GCD11" s="1340"/>
      <c r="GCE11" s="1340"/>
      <c r="GCF11" s="1340"/>
      <c r="GCG11" s="1340"/>
      <c r="GCH11" s="1340"/>
      <c r="GCI11" s="1340"/>
      <c r="GCJ11" s="1340"/>
      <c r="GCK11" s="1340"/>
      <c r="GCL11" s="1340"/>
      <c r="GCM11" s="1340"/>
      <c r="GCN11" s="1340"/>
      <c r="GCO11" s="1340"/>
      <c r="GCP11" s="1340"/>
      <c r="GCQ11" s="1340"/>
      <c r="GCR11" s="1340"/>
      <c r="GCS11" s="1340"/>
      <c r="GCT11" s="1340"/>
      <c r="GCU11" s="1340"/>
      <c r="GCV11" s="1340"/>
      <c r="GCW11" s="1340"/>
      <c r="GCX11" s="1340"/>
      <c r="GCY11" s="1340"/>
      <c r="GCZ11" s="1340"/>
      <c r="GDA11" s="1340"/>
      <c r="GDB11" s="1340"/>
      <c r="GDC11" s="1340"/>
      <c r="GDD11" s="1340"/>
      <c r="GDE11" s="1340"/>
      <c r="GDF11" s="1340"/>
      <c r="GDG11" s="1340"/>
      <c r="GDH11" s="1340"/>
      <c r="GDI11" s="1340"/>
      <c r="GDJ11" s="1340"/>
      <c r="GDK11" s="1340"/>
      <c r="GDL11" s="1340"/>
      <c r="GDM11" s="1340"/>
      <c r="GDN11" s="1340"/>
      <c r="GDO11" s="1340"/>
      <c r="GDP11" s="1340"/>
      <c r="GDQ11" s="1340"/>
      <c r="GDR11" s="1340"/>
      <c r="GDS11" s="1340"/>
      <c r="GDT11" s="1340"/>
      <c r="GDU11" s="1340"/>
      <c r="GDV11" s="1340"/>
      <c r="GDW11" s="1340"/>
      <c r="GDX11" s="1340"/>
      <c r="GDY11" s="1340"/>
      <c r="GDZ11" s="1340"/>
      <c r="GEA11" s="1340"/>
      <c r="GEB11" s="1340"/>
      <c r="GEC11" s="1340"/>
      <c r="GED11" s="1340"/>
      <c r="GEE11" s="1340"/>
      <c r="GEF11" s="1340"/>
      <c r="GEG11" s="1340"/>
      <c r="GEH11" s="1340"/>
      <c r="GEI11" s="1340"/>
      <c r="GEJ11" s="1340"/>
      <c r="GEK11" s="1340"/>
      <c r="GEL11" s="1340"/>
      <c r="GEM11" s="1340"/>
      <c r="GEN11" s="1340"/>
      <c r="GEO11" s="1340"/>
      <c r="GEP11" s="1340"/>
      <c r="GEQ11" s="1340"/>
      <c r="GER11" s="1340"/>
      <c r="GES11" s="1340"/>
      <c r="GET11" s="1340"/>
      <c r="GEU11" s="1340"/>
      <c r="GEV11" s="1340"/>
      <c r="GEW11" s="1340"/>
      <c r="GEX11" s="1340"/>
      <c r="GEY11" s="1340"/>
      <c r="GEZ11" s="1340"/>
      <c r="GFA11" s="1340"/>
      <c r="GFB11" s="1340"/>
      <c r="GFC11" s="1340"/>
      <c r="GFD11" s="1340"/>
      <c r="GFE11" s="1340"/>
      <c r="GFF11" s="1340"/>
      <c r="GFG11" s="1340"/>
      <c r="GFH11" s="1340"/>
      <c r="GFI11" s="1340"/>
      <c r="GFJ11" s="1340"/>
      <c r="GFK11" s="1340"/>
      <c r="GFL11" s="1340"/>
      <c r="GFM11" s="1340"/>
      <c r="GFN11" s="1340"/>
      <c r="GFO11" s="1340"/>
      <c r="GFP11" s="1340"/>
      <c r="GFQ11" s="1340"/>
      <c r="GFR11" s="1340"/>
      <c r="GFS11" s="1340"/>
      <c r="GFT11" s="1340"/>
      <c r="GFU11" s="1340"/>
      <c r="GFV11" s="1340"/>
      <c r="GFW11" s="1340"/>
      <c r="GFX11" s="1340"/>
      <c r="GFY11" s="1340"/>
      <c r="GFZ11" s="1340"/>
      <c r="GGA11" s="1340"/>
      <c r="GGB11" s="1340"/>
      <c r="GGC11" s="1340"/>
      <c r="GGD11" s="1340"/>
      <c r="GGE11" s="1340"/>
      <c r="GGF11" s="1340"/>
      <c r="GGG11" s="1340"/>
      <c r="GGH11" s="1340"/>
      <c r="GGI11" s="1340"/>
      <c r="GGJ11" s="1340"/>
      <c r="GGK11" s="1340"/>
      <c r="GGL11" s="1340"/>
      <c r="GGM11" s="1340"/>
      <c r="GGN11" s="1340"/>
      <c r="GGO11" s="1340"/>
      <c r="GGP11" s="1340"/>
      <c r="GGQ11" s="1340"/>
      <c r="GGR11" s="1340"/>
      <c r="GGS11" s="1340"/>
      <c r="GGT11" s="1340"/>
      <c r="GGU11" s="1340"/>
      <c r="GGV11" s="1340"/>
      <c r="GGW11" s="1340"/>
      <c r="GGX11" s="1340"/>
      <c r="GGY11" s="1340"/>
      <c r="GGZ11" s="1340"/>
      <c r="GHA11" s="1340"/>
      <c r="GHB11" s="1340"/>
      <c r="GHC11" s="1340"/>
      <c r="GHD11" s="1340"/>
      <c r="GHE11" s="1340"/>
      <c r="GHF11" s="1340"/>
      <c r="GHG11" s="1340"/>
      <c r="GHH11" s="1340"/>
      <c r="GHI11" s="1340"/>
      <c r="GHJ11" s="1340"/>
      <c r="GHK11" s="1340"/>
      <c r="GHL11" s="1340"/>
      <c r="GHM11" s="1340"/>
      <c r="GHN11" s="1340"/>
      <c r="GHO11" s="1340"/>
      <c r="GHP11" s="1340"/>
      <c r="GHQ11" s="1340"/>
      <c r="GHR11" s="1340"/>
      <c r="GHS11" s="1340"/>
      <c r="GHT11" s="1340"/>
      <c r="GHU11" s="1340"/>
      <c r="GHV11" s="1340"/>
      <c r="GHW11" s="1340"/>
      <c r="GHX11" s="1340"/>
      <c r="GHY11" s="1340"/>
      <c r="GHZ11" s="1340"/>
      <c r="GIA11" s="1340"/>
      <c r="GIB11" s="1340"/>
      <c r="GIC11" s="1340"/>
      <c r="GID11" s="1340"/>
      <c r="GIE11" s="1340"/>
      <c r="GIF11" s="1340"/>
      <c r="GIG11" s="1340"/>
      <c r="GIH11" s="1340"/>
      <c r="GII11" s="1340"/>
      <c r="GIJ11" s="1340"/>
      <c r="GIK11" s="1340"/>
      <c r="GIL11" s="1340"/>
      <c r="GIM11" s="1340"/>
      <c r="GIN11" s="1340"/>
      <c r="GIO11" s="1340"/>
      <c r="GIP11" s="1340"/>
      <c r="GIQ11" s="1340"/>
      <c r="GIR11" s="1340"/>
      <c r="GIS11" s="1340"/>
      <c r="GIT11" s="1340"/>
      <c r="GIU11" s="1340"/>
      <c r="GIV11" s="1340"/>
      <c r="GIW11" s="1340"/>
      <c r="GIX11" s="1340"/>
      <c r="GIY11" s="1340"/>
      <c r="GIZ11" s="1340"/>
      <c r="GJA11" s="1340"/>
      <c r="GJB11" s="1340"/>
      <c r="GJC11" s="1340"/>
      <c r="GJD11" s="1340"/>
      <c r="GJE11" s="1340"/>
      <c r="GJF11" s="1340"/>
      <c r="GJG11" s="1340"/>
      <c r="GJH11" s="1340"/>
      <c r="GJI11" s="1340"/>
      <c r="GJJ11" s="1340"/>
      <c r="GJK11" s="1340"/>
      <c r="GJL11" s="1340"/>
      <c r="GJM11" s="1340"/>
      <c r="GJN11" s="1340"/>
      <c r="GJO11" s="1340"/>
      <c r="GJP11" s="1340"/>
      <c r="GJQ11" s="1340"/>
      <c r="GJR11" s="1340"/>
      <c r="GJS11" s="1340"/>
      <c r="GJT11" s="1340"/>
      <c r="GJU11" s="1340"/>
      <c r="GJV11" s="1340"/>
      <c r="GJW11" s="1340"/>
      <c r="GJX11" s="1340"/>
      <c r="GJY11" s="1340"/>
      <c r="GJZ11" s="1340"/>
      <c r="GKA11" s="1340"/>
      <c r="GKB11" s="1340"/>
      <c r="GKC11" s="1340"/>
      <c r="GKD11" s="1340"/>
      <c r="GKE11" s="1340"/>
      <c r="GKF11" s="1340"/>
      <c r="GKG11" s="1340"/>
      <c r="GKH11" s="1340"/>
      <c r="GKI11" s="1340"/>
      <c r="GKJ11" s="1340"/>
      <c r="GKK11" s="1340"/>
      <c r="GKL11" s="1340"/>
      <c r="GKM11" s="1340"/>
      <c r="GKN11" s="1340"/>
      <c r="GKO11" s="1340"/>
      <c r="GKP11" s="1340"/>
      <c r="GKQ11" s="1340"/>
      <c r="GKR11" s="1340"/>
      <c r="GKS11" s="1340"/>
      <c r="GKT11" s="1340"/>
      <c r="GKU11" s="1340"/>
      <c r="GKV11" s="1340"/>
      <c r="GKW11" s="1340"/>
      <c r="GKX11" s="1340"/>
      <c r="GKY11" s="1340"/>
      <c r="GKZ11" s="1340"/>
      <c r="GLA11" s="1340"/>
      <c r="GLB11" s="1340"/>
      <c r="GLC11" s="1340"/>
      <c r="GLD11" s="1340"/>
      <c r="GLE11" s="1340"/>
      <c r="GLF11" s="1340"/>
      <c r="GLG11" s="1340"/>
      <c r="GLH11" s="1340"/>
      <c r="GLI11" s="1340"/>
      <c r="GLJ11" s="1340"/>
      <c r="GLK11" s="1340"/>
      <c r="GLL11" s="1340"/>
      <c r="GLM11" s="1340"/>
      <c r="GLN11" s="1340"/>
      <c r="GLO11" s="1340"/>
      <c r="GLP11" s="1340"/>
      <c r="GLQ11" s="1340"/>
      <c r="GLR11" s="1340"/>
      <c r="GLS11" s="1340"/>
      <c r="GLT11" s="1340"/>
      <c r="GLU11" s="1340"/>
      <c r="GLV11" s="1340"/>
      <c r="GLW11" s="1340"/>
      <c r="GLX11" s="1340"/>
      <c r="GLY11" s="1340"/>
      <c r="GLZ11" s="1340"/>
      <c r="GMA11" s="1340"/>
      <c r="GMB11" s="1340"/>
      <c r="GMC11" s="1340"/>
      <c r="GMD11" s="1340"/>
      <c r="GME11" s="1340"/>
      <c r="GMF11" s="1340"/>
      <c r="GMG11" s="1340"/>
      <c r="GMH11" s="1340"/>
      <c r="GMI11" s="1340"/>
      <c r="GMJ11" s="1340"/>
      <c r="GMK11" s="1340"/>
      <c r="GML11" s="1340"/>
      <c r="GMM11" s="1340"/>
      <c r="GMN11" s="1340"/>
      <c r="GMO11" s="1340"/>
      <c r="GMP11" s="1340"/>
      <c r="GMQ11" s="1340"/>
      <c r="GMR11" s="1340"/>
      <c r="GMS11" s="1340"/>
      <c r="GMT11" s="1340"/>
      <c r="GMU11" s="1340"/>
      <c r="GMV11" s="1340"/>
      <c r="GMW11" s="1340"/>
      <c r="GMX11" s="1340"/>
      <c r="GMY11" s="1340"/>
      <c r="GMZ11" s="1340"/>
      <c r="GNA11" s="1340"/>
      <c r="GNB11" s="1340"/>
      <c r="GNC11" s="1340"/>
      <c r="GND11" s="1340"/>
      <c r="GNE11" s="1340"/>
      <c r="GNF11" s="1340"/>
      <c r="GNG11" s="1340"/>
      <c r="GNH11" s="1340"/>
      <c r="GNI11" s="1340"/>
      <c r="GNJ11" s="1340"/>
      <c r="GNK11" s="1340"/>
      <c r="GNL11" s="1340"/>
      <c r="GNM11" s="1340"/>
      <c r="GNN11" s="1340"/>
      <c r="GNO11" s="1340"/>
      <c r="GNP11" s="1340"/>
      <c r="GNQ11" s="1340"/>
      <c r="GNR11" s="1340"/>
      <c r="GNS11" s="1340"/>
      <c r="GNT11" s="1340"/>
      <c r="GNU11" s="1340"/>
      <c r="GNV11" s="1340"/>
      <c r="GNW11" s="1340"/>
      <c r="GNX11" s="1340"/>
      <c r="GNY11" s="1340"/>
      <c r="GNZ11" s="1340"/>
      <c r="GOA11" s="1340"/>
      <c r="GOB11" s="1340"/>
      <c r="GOC11" s="1340"/>
      <c r="GOD11" s="1340"/>
      <c r="GOE11" s="1340"/>
      <c r="GOF11" s="1340"/>
      <c r="GOG11" s="1340"/>
      <c r="GOH11" s="1340"/>
      <c r="GOI11" s="1340"/>
      <c r="GOJ11" s="1340"/>
      <c r="GOK11" s="1340"/>
      <c r="GOL11" s="1340"/>
      <c r="GOM11" s="1340"/>
      <c r="GON11" s="1340"/>
      <c r="GOO11" s="1340"/>
      <c r="GOP11" s="1340"/>
      <c r="GOQ11" s="1340"/>
      <c r="GOR11" s="1340"/>
      <c r="GOS11" s="1340"/>
      <c r="GOT11" s="1340"/>
      <c r="GOU11" s="1340"/>
      <c r="GOV11" s="1340"/>
      <c r="GOW11" s="1340"/>
      <c r="GOX11" s="1340"/>
      <c r="GOY11" s="1340"/>
      <c r="GOZ11" s="1340"/>
      <c r="GPA11" s="1340"/>
      <c r="GPB11" s="1340"/>
      <c r="GPC11" s="1340"/>
      <c r="GPD11" s="1340"/>
      <c r="GPE11" s="1340"/>
      <c r="GPF11" s="1340"/>
      <c r="GPG11" s="1340"/>
      <c r="GPH11" s="1340"/>
      <c r="GPI11" s="1340"/>
      <c r="GPJ11" s="1340"/>
      <c r="GPK11" s="1340"/>
      <c r="GPL11" s="1340"/>
      <c r="GPM11" s="1340"/>
      <c r="GPN11" s="1340"/>
      <c r="GPO11" s="1340"/>
      <c r="GPP11" s="1340"/>
      <c r="GPQ11" s="1340"/>
      <c r="GPR11" s="1340"/>
      <c r="GPS11" s="1340"/>
      <c r="GPT11" s="1340"/>
      <c r="GPU11" s="1340"/>
      <c r="GPV11" s="1340"/>
      <c r="GPW11" s="1340"/>
      <c r="GPX11" s="1340"/>
      <c r="GPY11" s="1340"/>
      <c r="GPZ11" s="1340"/>
      <c r="GQA11" s="1340"/>
      <c r="GQB11" s="1340"/>
      <c r="GQC11" s="1340"/>
      <c r="GQD11" s="1340"/>
      <c r="GQE11" s="1340"/>
      <c r="GQF11" s="1340"/>
      <c r="GQG11" s="1340"/>
      <c r="GQH11" s="1340"/>
      <c r="GQI11" s="1340"/>
      <c r="GQJ11" s="1340"/>
      <c r="GQK11" s="1340"/>
      <c r="GQL11" s="1340"/>
      <c r="GQM11" s="1340"/>
      <c r="GQN11" s="1340"/>
      <c r="GQO11" s="1340"/>
      <c r="GQP11" s="1340"/>
      <c r="GQQ11" s="1340"/>
      <c r="GQR11" s="1340"/>
      <c r="GQS11" s="1340"/>
      <c r="GQT11" s="1340"/>
      <c r="GQU11" s="1340"/>
      <c r="GQV11" s="1340"/>
      <c r="GQW11" s="1340"/>
      <c r="GQX11" s="1340"/>
      <c r="GQY11" s="1340"/>
      <c r="GQZ11" s="1340"/>
      <c r="GRA11" s="1340"/>
      <c r="GRB11" s="1340"/>
      <c r="GRC11" s="1340"/>
      <c r="GRD11" s="1340"/>
      <c r="GRE11" s="1340"/>
      <c r="GRF11" s="1340"/>
      <c r="GRG11" s="1340"/>
      <c r="GRH11" s="1340"/>
      <c r="GRI11" s="1340"/>
      <c r="GRJ11" s="1340"/>
      <c r="GRK11" s="1340"/>
      <c r="GRL11" s="1340"/>
      <c r="GRM11" s="1340"/>
      <c r="GRN11" s="1340"/>
      <c r="GRO11" s="1340"/>
      <c r="GRP11" s="1340"/>
      <c r="GRQ11" s="1340"/>
      <c r="GRR11" s="1340"/>
      <c r="GRS11" s="1340"/>
      <c r="GRT11" s="1340"/>
      <c r="GRU11" s="1340"/>
      <c r="GRV11" s="1340"/>
      <c r="GRW11" s="1340"/>
      <c r="GRX11" s="1340"/>
      <c r="GRY11" s="1340"/>
      <c r="GRZ11" s="1340"/>
      <c r="GSA11" s="1340"/>
      <c r="GSB11" s="1340"/>
      <c r="GSC11" s="1340"/>
      <c r="GSD11" s="1340"/>
      <c r="GSE11" s="1340"/>
      <c r="GSF11" s="1340"/>
      <c r="GSG11" s="1340"/>
      <c r="GSH11" s="1340"/>
      <c r="GSI11" s="1340"/>
      <c r="GSJ11" s="1340"/>
      <c r="GSK11" s="1340"/>
      <c r="GSL11" s="1340"/>
      <c r="GSM11" s="1340"/>
      <c r="GSN11" s="1340"/>
      <c r="GSO11" s="1340"/>
      <c r="GSP11" s="1340"/>
      <c r="GSQ11" s="1340"/>
      <c r="GSR11" s="1340"/>
      <c r="GSS11" s="1340"/>
      <c r="GST11" s="1340"/>
      <c r="GSU11" s="1340"/>
      <c r="GSV11" s="1340"/>
      <c r="GSW11" s="1340"/>
      <c r="GSX11" s="1340"/>
      <c r="GSY11" s="1340"/>
      <c r="GSZ11" s="1340"/>
      <c r="GTA11" s="1340"/>
      <c r="GTB11" s="1340"/>
      <c r="GTC11" s="1340"/>
      <c r="GTD11" s="1340"/>
      <c r="GTE11" s="1340"/>
      <c r="GTF11" s="1340"/>
      <c r="GTG11" s="1340"/>
      <c r="GTH11" s="1340"/>
      <c r="GTI11" s="1340"/>
      <c r="GTJ11" s="1340"/>
      <c r="GTK11" s="1340"/>
      <c r="GTL11" s="1340"/>
      <c r="GTM11" s="1340"/>
      <c r="GTN11" s="1340"/>
      <c r="GTO11" s="1340"/>
      <c r="GTP11" s="1340"/>
      <c r="GTQ11" s="1340"/>
      <c r="GTR11" s="1340"/>
      <c r="GTS11" s="1340"/>
      <c r="GTT11" s="1340"/>
      <c r="GTU11" s="1340"/>
      <c r="GTV11" s="1340"/>
      <c r="GTW11" s="1340"/>
      <c r="GTX11" s="1340"/>
      <c r="GTY11" s="1340"/>
      <c r="GTZ11" s="1340"/>
      <c r="GUA11" s="1340"/>
      <c r="GUB11" s="1340"/>
      <c r="GUC11" s="1340"/>
      <c r="GUD11" s="1340"/>
      <c r="GUE11" s="1340"/>
      <c r="GUF11" s="1340"/>
      <c r="GUG11" s="1340"/>
      <c r="GUH11" s="1340"/>
      <c r="GUI11" s="1340"/>
      <c r="GUJ11" s="1340"/>
      <c r="GUK11" s="1340"/>
      <c r="GUL11" s="1340"/>
      <c r="GUM11" s="1340"/>
      <c r="GUN11" s="1340"/>
      <c r="GUO11" s="1340"/>
      <c r="GUP11" s="1340"/>
      <c r="GUQ11" s="1340"/>
      <c r="GUR11" s="1340"/>
      <c r="GUS11" s="1340"/>
      <c r="GUT11" s="1340"/>
      <c r="GUU11" s="1340"/>
      <c r="GUV11" s="1340"/>
      <c r="GUW11" s="1340"/>
      <c r="GUX11" s="1340"/>
      <c r="GUY11" s="1340"/>
      <c r="GUZ11" s="1340"/>
      <c r="GVA11" s="1340"/>
      <c r="GVB11" s="1340"/>
      <c r="GVC11" s="1340"/>
      <c r="GVD11" s="1340"/>
      <c r="GVE11" s="1340"/>
      <c r="GVF11" s="1340"/>
      <c r="GVG11" s="1340"/>
      <c r="GVH11" s="1340"/>
      <c r="GVI11" s="1340"/>
      <c r="GVJ11" s="1340"/>
      <c r="GVK11" s="1340"/>
      <c r="GVL11" s="1340"/>
      <c r="GVM11" s="1340"/>
      <c r="GVN11" s="1340"/>
      <c r="GVO11" s="1340"/>
      <c r="GVP11" s="1340"/>
      <c r="GVQ11" s="1340"/>
      <c r="GVR11" s="1340"/>
      <c r="GVS11" s="1340"/>
      <c r="GVT11" s="1340"/>
      <c r="GVU11" s="1340"/>
      <c r="GVV11" s="1340"/>
      <c r="GVW11" s="1340"/>
      <c r="GVX11" s="1340"/>
      <c r="GVY11" s="1340"/>
      <c r="GVZ11" s="1340"/>
      <c r="GWA11" s="1340"/>
      <c r="GWB11" s="1340"/>
      <c r="GWC11" s="1340"/>
      <c r="GWD11" s="1340"/>
      <c r="GWE11" s="1340"/>
      <c r="GWF11" s="1340"/>
      <c r="GWG11" s="1340"/>
      <c r="GWH11" s="1340"/>
      <c r="GWI11" s="1340"/>
      <c r="GWJ11" s="1340"/>
      <c r="GWK11" s="1340"/>
      <c r="GWL11" s="1340"/>
      <c r="GWM11" s="1340"/>
      <c r="GWN11" s="1340"/>
      <c r="GWO11" s="1340"/>
      <c r="GWP11" s="1340"/>
      <c r="GWQ11" s="1340"/>
      <c r="GWR11" s="1340"/>
      <c r="GWS11" s="1340"/>
      <c r="GWT11" s="1340"/>
      <c r="GWU11" s="1340"/>
      <c r="GWV11" s="1340"/>
      <c r="GWW11" s="1340"/>
      <c r="GWX11" s="1340"/>
      <c r="GWY11" s="1340"/>
      <c r="GWZ11" s="1340"/>
      <c r="GXA11" s="1340"/>
      <c r="GXB11" s="1340"/>
      <c r="GXC11" s="1340"/>
      <c r="GXD11" s="1340"/>
      <c r="GXE11" s="1340"/>
      <c r="GXF11" s="1340"/>
      <c r="GXG11" s="1340"/>
      <c r="GXH11" s="1340"/>
      <c r="GXI11" s="1340"/>
      <c r="GXJ11" s="1340"/>
      <c r="GXK11" s="1340"/>
      <c r="GXL11" s="1340"/>
      <c r="GXM11" s="1340"/>
      <c r="GXN11" s="1340"/>
      <c r="GXO11" s="1340"/>
      <c r="GXP11" s="1340"/>
      <c r="GXQ11" s="1340"/>
      <c r="GXR11" s="1340"/>
      <c r="GXS11" s="1340"/>
      <c r="GXT11" s="1340"/>
      <c r="GXU11" s="1340"/>
      <c r="GXV11" s="1340"/>
      <c r="GXW11" s="1340"/>
      <c r="GXX11" s="1340"/>
      <c r="GXY11" s="1340"/>
      <c r="GXZ11" s="1340"/>
      <c r="GYA11" s="1340"/>
      <c r="GYB11" s="1340"/>
      <c r="GYC11" s="1340"/>
      <c r="GYD11" s="1340"/>
      <c r="GYE11" s="1340"/>
      <c r="GYF11" s="1340"/>
      <c r="GYG11" s="1340"/>
      <c r="GYH11" s="1340"/>
      <c r="GYI11" s="1340"/>
      <c r="GYJ11" s="1340"/>
      <c r="GYK11" s="1340"/>
      <c r="GYL11" s="1340"/>
      <c r="GYM11" s="1340"/>
      <c r="GYN11" s="1340"/>
      <c r="GYO11" s="1340"/>
      <c r="GYP11" s="1340"/>
      <c r="GYQ11" s="1340"/>
      <c r="GYR11" s="1340"/>
      <c r="GYS11" s="1340"/>
      <c r="GYT11" s="1340"/>
      <c r="GYU11" s="1340"/>
      <c r="GYV11" s="1340"/>
      <c r="GYW11" s="1340"/>
      <c r="GYX11" s="1340"/>
      <c r="GYY11" s="1340"/>
      <c r="GYZ11" s="1340"/>
      <c r="GZA11" s="1340"/>
      <c r="GZB11" s="1340"/>
      <c r="GZC11" s="1340"/>
      <c r="GZD11" s="1340"/>
      <c r="GZE11" s="1340"/>
      <c r="GZF11" s="1340"/>
      <c r="GZG11" s="1340"/>
      <c r="GZH11" s="1340"/>
      <c r="GZI11" s="1340"/>
      <c r="GZJ11" s="1340"/>
      <c r="GZK11" s="1340"/>
      <c r="GZL11" s="1340"/>
      <c r="GZM11" s="1340"/>
      <c r="GZN11" s="1340"/>
      <c r="GZO11" s="1340"/>
      <c r="GZP11" s="1340"/>
      <c r="GZQ11" s="1340"/>
      <c r="GZR11" s="1340"/>
      <c r="GZS11" s="1340"/>
      <c r="GZT11" s="1340"/>
      <c r="GZU11" s="1340"/>
      <c r="GZV11" s="1340"/>
      <c r="GZW11" s="1340"/>
      <c r="GZX11" s="1340"/>
      <c r="GZY11" s="1340"/>
      <c r="GZZ11" s="1340"/>
      <c r="HAA11" s="1340"/>
      <c r="HAB11" s="1340"/>
      <c r="HAC11" s="1340"/>
      <c r="HAD11" s="1340"/>
      <c r="HAE11" s="1340"/>
      <c r="HAF11" s="1340"/>
      <c r="HAG11" s="1340"/>
      <c r="HAH11" s="1340"/>
      <c r="HAI11" s="1340"/>
      <c r="HAJ11" s="1340"/>
      <c r="HAK11" s="1340"/>
      <c r="HAL11" s="1340"/>
      <c r="HAM11" s="1340"/>
      <c r="HAN11" s="1340"/>
      <c r="HAO11" s="1340"/>
      <c r="HAP11" s="1340"/>
      <c r="HAQ11" s="1340"/>
      <c r="HAR11" s="1340"/>
      <c r="HAS11" s="1340"/>
      <c r="HAT11" s="1340"/>
      <c r="HAU11" s="1340"/>
      <c r="HAV11" s="1340"/>
      <c r="HAW11" s="1340"/>
      <c r="HAX11" s="1340"/>
      <c r="HAY11" s="1340"/>
      <c r="HAZ11" s="1340"/>
      <c r="HBA11" s="1340"/>
      <c r="HBB11" s="1340"/>
      <c r="HBC11" s="1340"/>
      <c r="HBD11" s="1340"/>
      <c r="HBE11" s="1340"/>
      <c r="HBF11" s="1340"/>
      <c r="HBG11" s="1340"/>
      <c r="HBH11" s="1340"/>
      <c r="HBI11" s="1340"/>
      <c r="HBJ11" s="1340"/>
      <c r="HBK11" s="1340"/>
      <c r="HBL11" s="1340"/>
      <c r="HBM11" s="1340"/>
      <c r="HBN11" s="1340"/>
      <c r="HBO11" s="1340"/>
      <c r="HBP11" s="1340"/>
      <c r="HBQ11" s="1340"/>
      <c r="HBR11" s="1340"/>
      <c r="HBS11" s="1340"/>
      <c r="HBT11" s="1340"/>
      <c r="HBU11" s="1340"/>
      <c r="HBV11" s="1340"/>
      <c r="HBW11" s="1340"/>
      <c r="HBX11" s="1340"/>
      <c r="HBY11" s="1340"/>
      <c r="HBZ11" s="1340"/>
      <c r="HCA11" s="1340"/>
      <c r="HCB11" s="1340"/>
      <c r="HCC11" s="1340"/>
      <c r="HCD11" s="1340"/>
      <c r="HCE11" s="1340"/>
      <c r="HCF11" s="1340"/>
      <c r="HCG11" s="1340"/>
      <c r="HCH11" s="1340"/>
      <c r="HCI11" s="1340"/>
      <c r="HCJ11" s="1340"/>
      <c r="HCK11" s="1340"/>
      <c r="HCL11" s="1340"/>
      <c r="HCM11" s="1340"/>
      <c r="HCN11" s="1340"/>
      <c r="HCO11" s="1340"/>
      <c r="HCP11" s="1340"/>
      <c r="HCQ11" s="1340"/>
      <c r="HCR11" s="1340"/>
      <c r="HCS11" s="1340"/>
      <c r="HCT11" s="1340"/>
      <c r="HCU11" s="1340"/>
      <c r="HCV11" s="1340"/>
      <c r="HCW11" s="1340"/>
      <c r="HCX11" s="1340"/>
      <c r="HCY11" s="1340"/>
      <c r="HCZ11" s="1340"/>
      <c r="HDA11" s="1340"/>
      <c r="HDB11" s="1340"/>
      <c r="HDC11" s="1340"/>
      <c r="HDD11" s="1340"/>
      <c r="HDE11" s="1340"/>
      <c r="HDF11" s="1340"/>
      <c r="HDG11" s="1340"/>
      <c r="HDH11" s="1340"/>
      <c r="HDI11" s="1340"/>
      <c r="HDJ11" s="1340"/>
      <c r="HDK11" s="1340"/>
      <c r="HDL11" s="1340"/>
      <c r="HDM11" s="1340"/>
      <c r="HDN11" s="1340"/>
      <c r="HDO11" s="1340"/>
      <c r="HDP11" s="1340"/>
      <c r="HDQ11" s="1340"/>
      <c r="HDR11" s="1340"/>
      <c r="HDS11" s="1340"/>
      <c r="HDT11" s="1340"/>
      <c r="HDU11" s="1340"/>
      <c r="HDV11" s="1340"/>
      <c r="HDW11" s="1340"/>
      <c r="HDX11" s="1340"/>
      <c r="HDY11" s="1340"/>
      <c r="HDZ11" s="1340"/>
      <c r="HEA11" s="1340"/>
      <c r="HEB11" s="1340"/>
      <c r="HEC11" s="1340"/>
      <c r="HED11" s="1340"/>
      <c r="HEE11" s="1340"/>
      <c r="HEF11" s="1340"/>
      <c r="HEG11" s="1340"/>
      <c r="HEH11" s="1340"/>
      <c r="HEI11" s="1340"/>
      <c r="HEJ11" s="1340"/>
      <c r="HEK11" s="1340"/>
      <c r="HEL11" s="1340"/>
      <c r="HEM11" s="1340"/>
      <c r="HEN11" s="1340"/>
      <c r="HEO11" s="1340"/>
      <c r="HEP11" s="1340"/>
      <c r="HEQ11" s="1340"/>
      <c r="HER11" s="1340"/>
      <c r="HES11" s="1340"/>
      <c r="HET11" s="1340"/>
      <c r="HEU11" s="1340"/>
      <c r="HEV11" s="1340"/>
      <c r="HEW11" s="1340"/>
      <c r="HEX11" s="1340"/>
      <c r="HEY11" s="1340"/>
      <c r="HEZ11" s="1340"/>
      <c r="HFA11" s="1340"/>
      <c r="HFB11" s="1340"/>
      <c r="HFC11" s="1340"/>
      <c r="HFD11" s="1340"/>
      <c r="HFE11" s="1340"/>
      <c r="HFF11" s="1340"/>
      <c r="HFG11" s="1340"/>
      <c r="HFH11" s="1340"/>
      <c r="HFI11" s="1340"/>
      <c r="HFJ11" s="1340"/>
      <c r="HFK11" s="1340"/>
      <c r="HFL11" s="1340"/>
      <c r="HFM11" s="1340"/>
      <c r="HFN11" s="1340"/>
      <c r="HFO11" s="1340"/>
      <c r="HFP11" s="1340"/>
      <c r="HFQ11" s="1340"/>
      <c r="HFR11" s="1340"/>
      <c r="HFS11" s="1340"/>
      <c r="HFT11" s="1340"/>
      <c r="HFU11" s="1340"/>
      <c r="HFV11" s="1340"/>
      <c r="HFW11" s="1340"/>
      <c r="HFX11" s="1340"/>
      <c r="HFY11" s="1340"/>
      <c r="HFZ11" s="1340"/>
      <c r="HGA11" s="1340"/>
      <c r="HGB11" s="1340"/>
      <c r="HGC11" s="1340"/>
      <c r="HGD11" s="1340"/>
      <c r="HGE11" s="1340"/>
      <c r="HGF11" s="1340"/>
      <c r="HGG11" s="1340"/>
      <c r="HGH11" s="1340"/>
      <c r="HGI11" s="1340"/>
      <c r="HGJ11" s="1340"/>
      <c r="HGK11" s="1340"/>
      <c r="HGL11" s="1340"/>
      <c r="HGM11" s="1340"/>
      <c r="HGN11" s="1340"/>
      <c r="HGO11" s="1340"/>
      <c r="HGP11" s="1340"/>
      <c r="HGQ11" s="1340"/>
      <c r="HGR11" s="1340"/>
      <c r="HGS11" s="1340"/>
      <c r="HGT11" s="1340"/>
      <c r="HGU11" s="1340"/>
      <c r="HGV11" s="1340"/>
      <c r="HGW11" s="1340"/>
      <c r="HGX11" s="1340"/>
      <c r="HGY11" s="1340"/>
      <c r="HGZ11" s="1340"/>
      <c r="HHA11" s="1340"/>
      <c r="HHB11" s="1340"/>
      <c r="HHC11" s="1340"/>
      <c r="HHD11" s="1340"/>
      <c r="HHE11" s="1340"/>
      <c r="HHF11" s="1340"/>
      <c r="HHG11" s="1340"/>
      <c r="HHH11" s="1340"/>
      <c r="HHI11" s="1340"/>
      <c r="HHJ11" s="1340"/>
      <c r="HHK11" s="1340"/>
      <c r="HHL11" s="1340"/>
      <c r="HHM11" s="1340"/>
      <c r="HHN11" s="1340"/>
      <c r="HHO11" s="1340"/>
      <c r="HHP11" s="1340"/>
      <c r="HHQ11" s="1340"/>
      <c r="HHR11" s="1340"/>
      <c r="HHS11" s="1340"/>
      <c r="HHT11" s="1340"/>
      <c r="HHU11" s="1340"/>
      <c r="HHV11" s="1340"/>
      <c r="HHW11" s="1340"/>
      <c r="HHX11" s="1340"/>
      <c r="HHY11" s="1340"/>
      <c r="HHZ11" s="1340"/>
      <c r="HIA11" s="1340"/>
      <c r="HIB11" s="1340"/>
      <c r="HIC11" s="1340"/>
      <c r="HID11" s="1340"/>
      <c r="HIE11" s="1340"/>
      <c r="HIF11" s="1340"/>
      <c r="HIG11" s="1340"/>
      <c r="HIH11" s="1340"/>
      <c r="HII11" s="1340"/>
      <c r="HIJ11" s="1340"/>
      <c r="HIK11" s="1340"/>
      <c r="HIL11" s="1340"/>
      <c r="HIM11" s="1340"/>
      <c r="HIN11" s="1340"/>
      <c r="HIO11" s="1340"/>
      <c r="HIP11" s="1340"/>
      <c r="HIQ11" s="1340"/>
      <c r="HIR11" s="1340"/>
      <c r="HIS11" s="1340"/>
      <c r="HIT11" s="1340"/>
      <c r="HIU11" s="1340"/>
      <c r="HIV11" s="1340"/>
      <c r="HIW11" s="1340"/>
      <c r="HIX11" s="1340"/>
      <c r="HIY11" s="1340"/>
      <c r="HIZ11" s="1340"/>
      <c r="HJA11" s="1340"/>
      <c r="HJB11" s="1340"/>
      <c r="HJC11" s="1340"/>
      <c r="HJD11" s="1340"/>
      <c r="HJE11" s="1340"/>
      <c r="HJF11" s="1340"/>
      <c r="HJG11" s="1340"/>
      <c r="HJH11" s="1340"/>
      <c r="HJI11" s="1340"/>
      <c r="HJJ11" s="1340"/>
      <c r="HJK11" s="1340"/>
      <c r="HJL11" s="1340"/>
      <c r="HJM11" s="1340"/>
      <c r="HJN11" s="1340"/>
      <c r="HJO11" s="1340"/>
      <c r="HJP11" s="1340"/>
      <c r="HJQ11" s="1340"/>
      <c r="HJR11" s="1340"/>
      <c r="HJS11" s="1340"/>
      <c r="HJT11" s="1340"/>
      <c r="HJU11" s="1340"/>
      <c r="HJV11" s="1340"/>
      <c r="HJW11" s="1340"/>
      <c r="HJX11" s="1340"/>
      <c r="HJY11" s="1340"/>
      <c r="HJZ11" s="1340"/>
      <c r="HKA11" s="1340"/>
      <c r="HKB11" s="1340"/>
      <c r="HKC11" s="1340"/>
      <c r="HKD11" s="1340"/>
      <c r="HKE11" s="1340"/>
      <c r="HKF11" s="1340"/>
      <c r="HKG11" s="1340"/>
      <c r="HKH11" s="1340"/>
      <c r="HKI11" s="1340"/>
      <c r="HKJ11" s="1340"/>
      <c r="HKK11" s="1340"/>
      <c r="HKL11" s="1340"/>
      <c r="HKM11" s="1340"/>
      <c r="HKN11" s="1340"/>
      <c r="HKO11" s="1340"/>
      <c r="HKP11" s="1340"/>
      <c r="HKQ11" s="1340"/>
      <c r="HKR11" s="1340"/>
      <c r="HKS11" s="1340"/>
      <c r="HKT11" s="1340"/>
      <c r="HKU11" s="1340"/>
      <c r="HKV11" s="1340"/>
      <c r="HKW11" s="1340"/>
      <c r="HKX11" s="1340"/>
      <c r="HKY11" s="1340"/>
      <c r="HKZ11" s="1340"/>
      <c r="HLA11" s="1340"/>
      <c r="HLB11" s="1340"/>
      <c r="HLC11" s="1340"/>
      <c r="HLD11" s="1340"/>
      <c r="HLE11" s="1340"/>
      <c r="HLF11" s="1340"/>
      <c r="HLG11" s="1340"/>
      <c r="HLH11" s="1340"/>
      <c r="HLI11" s="1340"/>
      <c r="HLJ11" s="1340"/>
      <c r="HLK11" s="1340"/>
      <c r="HLL11" s="1340"/>
      <c r="HLM11" s="1340"/>
      <c r="HLN11" s="1340"/>
      <c r="HLO11" s="1340"/>
      <c r="HLP11" s="1340"/>
      <c r="HLQ11" s="1340"/>
      <c r="HLR11" s="1340"/>
      <c r="HLS11" s="1340"/>
      <c r="HLT11" s="1340"/>
      <c r="HLU11" s="1340"/>
      <c r="HLV11" s="1340"/>
      <c r="HLW11" s="1340"/>
      <c r="HLX11" s="1340"/>
      <c r="HLY11" s="1340"/>
      <c r="HLZ11" s="1340"/>
      <c r="HMA11" s="1340"/>
      <c r="HMB11" s="1340"/>
      <c r="HMC11" s="1340"/>
      <c r="HMD11" s="1340"/>
      <c r="HME11" s="1340"/>
      <c r="HMF11" s="1340"/>
      <c r="HMG11" s="1340"/>
      <c r="HMH11" s="1340"/>
      <c r="HMI11" s="1340"/>
      <c r="HMJ11" s="1340"/>
      <c r="HMK11" s="1340"/>
      <c r="HML11" s="1340"/>
      <c r="HMM11" s="1340"/>
      <c r="HMN11" s="1340"/>
      <c r="HMO11" s="1340"/>
      <c r="HMP11" s="1340"/>
      <c r="HMQ11" s="1340"/>
      <c r="HMR11" s="1340"/>
      <c r="HMS11" s="1340"/>
      <c r="HMT11" s="1340"/>
      <c r="HMU11" s="1340"/>
      <c r="HMV11" s="1340"/>
      <c r="HMW11" s="1340"/>
      <c r="HMX11" s="1340"/>
      <c r="HMY11" s="1340"/>
      <c r="HMZ11" s="1340"/>
      <c r="HNA11" s="1340"/>
      <c r="HNB11" s="1340"/>
      <c r="HNC11" s="1340"/>
      <c r="HND11" s="1340"/>
      <c r="HNE11" s="1340"/>
      <c r="HNF11" s="1340"/>
      <c r="HNG11" s="1340"/>
      <c r="HNH11" s="1340"/>
      <c r="HNI11" s="1340"/>
      <c r="HNJ11" s="1340"/>
      <c r="HNK11" s="1340"/>
      <c r="HNL11" s="1340"/>
      <c r="HNM11" s="1340"/>
      <c r="HNN11" s="1340"/>
      <c r="HNO11" s="1340"/>
      <c r="HNP11" s="1340"/>
      <c r="HNQ11" s="1340"/>
      <c r="HNR11" s="1340"/>
      <c r="HNS11" s="1340"/>
      <c r="HNT11" s="1340"/>
      <c r="HNU11" s="1340"/>
      <c r="HNV11" s="1340"/>
      <c r="HNW11" s="1340"/>
      <c r="HNX11" s="1340"/>
      <c r="HNY11" s="1340"/>
      <c r="HNZ11" s="1340"/>
      <c r="HOA11" s="1340"/>
      <c r="HOB11" s="1340"/>
      <c r="HOC11" s="1340"/>
      <c r="HOD11" s="1340"/>
      <c r="HOE11" s="1340"/>
      <c r="HOF11" s="1340"/>
      <c r="HOG11" s="1340"/>
      <c r="HOH11" s="1340"/>
      <c r="HOI11" s="1340"/>
      <c r="HOJ11" s="1340"/>
      <c r="HOK11" s="1340"/>
      <c r="HOL11" s="1340"/>
      <c r="HOM11" s="1340"/>
      <c r="HON11" s="1340"/>
      <c r="HOO11" s="1340"/>
      <c r="HOP11" s="1340"/>
      <c r="HOQ11" s="1340"/>
      <c r="HOR11" s="1340"/>
      <c r="HOS11" s="1340"/>
      <c r="HOT11" s="1340"/>
      <c r="HOU11" s="1340"/>
      <c r="HOV11" s="1340"/>
      <c r="HOW11" s="1340"/>
      <c r="HOX11" s="1340"/>
      <c r="HOY11" s="1340"/>
      <c r="HOZ11" s="1340"/>
      <c r="HPA11" s="1340"/>
      <c r="HPB11" s="1340"/>
      <c r="HPC11" s="1340"/>
      <c r="HPD11" s="1340"/>
      <c r="HPE11" s="1340"/>
      <c r="HPF11" s="1340"/>
      <c r="HPG11" s="1340"/>
      <c r="HPH11" s="1340"/>
      <c r="HPI11" s="1340"/>
      <c r="HPJ11" s="1340"/>
      <c r="HPK11" s="1340"/>
      <c r="HPL11" s="1340"/>
      <c r="HPM11" s="1340"/>
      <c r="HPN11" s="1340"/>
      <c r="HPO11" s="1340"/>
      <c r="HPP11" s="1340"/>
      <c r="HPQ11" s="1340"/>
      <c r="HPR11" s="1340"/>
      <c r="HPS11" s="1340"/>
      <c r="HPT11" s="1340"/>
      <c r="HPU11" s="1340"/>
      <c r="HPV11" s="1340"/>
      <c r="HPW11" s="1340"/>
      <c r="HPX11" s="1340"/>
      <c r="HPY11" s="1340"/>
      <c r="HPZ11" s="1340"/>
      <c r="HQA11" s="1340"/>
      <c r="HQB11" s="1340"/>
      <c r="HQC11" s="1340"/>
      <c r="HQD11" s="1340"/>
      <c r="HQE11" s="1340"/>
      <c r="HQF11" s="1340"/>
      <c r="HQG11" s="1340"/>
      <c r="HQH11" s="1340"/>
      <c r="HQI11" s="1340"/>
      <c r="HQJ11" s="1340"/>
      <c r="HQK11" s="1340"/>
      <c r="HQL11" s="1340"/>
      <c r="HQM11" s="1340"/>
      <c r="HQN11" s="1340"/>
      <c r="HQO11" s="1340"/>
      <c r="HQP11" s="1340"/>
      <c r="HQQ11" s="1340"/>
      <c r="HQR11" s="1340"/>
      <c r="HQS11" s="1340"/>
      <c r="HQT11" s="1340"/>
      <c r="HQU11" s="1340"/>
      <c r="HQV11" s="1340"/>
      <c r="HQW11" s="1340"/>
      <c r="HQX11" s="1340"/>
      <c r="HQY11" s="1340"/>
      <c r="HQZ11" s="1340"/>
      <c r="HRA11" s="1340"/>
      <c r="HRB11" s="1340"/>
      <c r="HRC11" s="1340"/>
      <c r="HRD11" s="1340"/>
      <c r="HRE11" s="1340"/>
      <c r="HRF11" s="1340"/>
      <c r="HRG11" s="1340"/>
      <c r="HRH11" s="1340"/>
      <c r="HRI11" s="1340"/>
      <c r="HRJ11" s="1340"/>
      <c r="HRK11" s="1340"/>
      <c r="HRL11" s="1340"/>
      <c r="HRM11" s="1340"/>
      <c r="HRN11" s="1340"/>
      <c r="HRO11" s="1340"/>
      <c r="HRP11" s="1340"/>
      <c r="HRQ11" s="1340"/>
      <c r="HRR11" s="1340"/>
      <c r="HRS11" s="1340"/>
      <c r="HRT11" s="1340"/>
      <c r="HRU11" s="1340"/>
      <c r="HRV11" s="1340"/>
      <c r="HRW11" s="1340"/>
      <c r="HRX11" s="1340"/>
      <c r="HRY11" s="1340"/>
      <c r="HRZ11" s="1340"/>
      <c r="HSA11" s="1340"/>
      <c r="HSB11" s="1340"/>
      <c r="HSC11" s="1340"/>
      <c r="HSD11" s="1340"/>
      <c r="HSE11" s="1340"/>
      <c r="HSF11" s="1340"/>
      <c r="HSG11" s="1340"/>
      <c r="HSH11" s="1340"/>
      <c r="HSI11" s="1340"/>
      <c r="HSJ11" s="1340"/>
      <c r="HSK11" s="1340"/>
      <c r="HSL11" s="1340"/>
      <c r="HSM11" s="1340"/>
      <c r="HSN11" s="1340"/>
      <c r="HSO11" s="1340"/>
      <c r="HSP11" s="1340"/>
      <c r="HSQ11" s="1340"/>
      <c r="HSR11" s="1340"/>
      <c r="HSS11" s="1340"/>
      <c r="HST11" s="1340"/>
      <c r="HSU11" s="1340"/>
      <c r="HSV11" s="1340"/>
      <c r="HSW11" s="1340"/>
      <c r="HSX11" s="1340"/>
      <c r="HSY11" s="1340"/>
      <c r="HSZ11" s="1340"/>
      <c r="HTA11" s="1340"/>
      <c r="HTB11" s="1340"/>
      <c r="HTC11" s="1340"/>
      <c r="HTD11" s="1340"/>
      <c r="HTE11" s="1340"/>
      <c r="HTF11" s="1340"/>
      <c r="HTG11" s="1340"/>
      <c r="HTH11" s="1340"/>
      <c r="HTI11" s="1340"/>
      <c r="HTJ11" s="1340"/>
      <c r="HTK11" s="1340"/>
      <c r="HTL11" s="1340"/>
      <c r="HTM11" s="1340"/>
      <c r="HTN11" s="1340"/>
      <c r="HTO11" s="1340"/>
      <c r="HTP11" s="1340"/>
      <c r="HTQ11" s="1340"/>
      <c r="HTR11" s="1340"/>
      <c r="HTS11" s="1340"/>
      <c r="HTT11" s="1340"/>
      <c r="HTU11" s="1340"/>
      <c r="HTV11" s="1340"/>
      <c r="HTW11" s="1340"/>
      <c r="HTX11" s="1340"/>
      <c r="HTY11" s="1340"/>
      <c r="HTZ11" s="1340"/>
      <c r="HUA11" s="1340"/>
      <c r="HUB11" s="1340"/>
      <c r="HUC11" s="1340"/>
      <c r="HUD11" s="1340"/>
      <c r="HUE11" s="1340"/>
      <c r="HUF11" s="1340"/>
      <c r="HUG11" s="1340"/>
      <c r="HUH11" s="1340"/>
      <c r="HUI11" s="1340"/>
      <c r="HUJ11" s="1340"/>
      <c r="HUK11" s="1340"/>
      <c r="HUL11" s="1340"/>
      <c r="HUM11" s="1340"/>
      <c r="HUN11" s="1340"/>
      <c r="HUO11" s="1340"/>
      <c r="HUP11" s="1340"/>
      <c r="HUQ11" s="1340"/>
      <c r="HUR11" s="1340"/>
      <c r="HUS11" s="1340"/>
      <c r="HUT11" s="1340"/>
      <c r="HUU11" s="1340"/>
      <c r="HUV11" s="1340"/>
      <c r="HUW11" s="1340"/>
      <c r="HUX11" s="1340"/>
      <c r="HUY11" s="1340"/>
      <c r="HUZ11" s="1340"/>
      <c r="HVA11" s="1340"/>
      <c r="HVB11" s="1340"/>
      <c r="HVC11" s="1340"/>
      <c r="HVD11" s="1340"/>
      <c r="HVE11" s="1340"/>
      <c r="HVF11" s="1340"/>
      <c r="HVG11" s="1340"/>
      <c r="HVH11" s="1340"/>
      <c r="HVI11" s="1340"/>
      <c r="HVJ11" s="1340"/>
      <c r="HVK11" s="1340"/>
      <c r="HVL11" s="1340"/>
      <c r="HVM11" s="1340"/>
      <c r="HVN11" s="1340"/>
      <c r="HVO11" s="1340"/>
      <c r="HVP11" s="1340"/>
      <c r="HVQ11" s="1340"/>
      <c r="HVR11" s="1340"/>
      <c r="HVS11" s="1340"/>
      <c r="HVT11" s="1340"/>
      <c r="HVU11" s="1340"/>
      <c r="HVV11" s="1340"/>
      <c r="HVW11" s="1340"/>
      <c r="HVX11" s="1340"/>
      <c r="HVY11" s="1340"/>
      <c r="HVZ11" s="1340"/>
      <c r="HWA11" s="1340"/>
      <c r="HWB11" s="1340"/>
      <c r="HWC11" s="1340"/>
      <c r="HWD11" s="1340"/>
      <c r="HWE11" s="1340"/>
      <c r="HWF11" s="1340"/>
      <c r="HWG11" s="1340"/>
      <c r="HWH11" s="1340"/>
      <c r="HWI11" s="1340"/>
      <c r="HWJ11" s="1340"/>
      <c r="HWK11" s="1340"/>
      <c r="HWL11" s="1340"/>
      <c r="HWM11" s="1340"/>
      <c r="HWN11" s="1340"/>
      <c r="HWO11" s="1340"/>
      <c r="HWP11" s="1340"/>
      <c r="HWQ11" s="1340"/>
      <c r="HWR11" s="1340"/>
      <c r="HWS11" s="1340"/>
      <c r="HWT11" s="1340"/>
      <c r="HWU11" s="1340"/>
      <c r="HWV11" s="1340"/>
      <c r="HWW11" s="1340"/>
      <c r="HWX11" s="1340"/>
      <c r="HWY11" s="1340"/>
      <c r="HWZ11" s="1340"/>
      <c r="HXA11" s="1340"/>
      <c r="HXB11" s="1340"/>
      <c r="HXC11" s="1340"/>
      <c r="HXD11" s="1340"/>
      <c r="HXE11" s="1340"/>
      <c r="HXF11" s="1340"/>
      <c r="HXG11" s="1340"/>
      <c r="HXH11" s="1340"/>
      <c r="HXI11" s="1340"/>
      <c r="HXJ11" s="1340"/>
      <c r="HXK11" s="1340"/>
      <c r="HXL11" s="1340"/>
      <c r="HXM11" s="1340"/>
      <c r="HXN11" s="1340"/>
      <c r="HXO11" s="1340"/>
      <c r="HXP11" s="1340"/>
      <c r="HXQ11" s="1340"/>
      <c r="HXR11" s="1340"/>
      <c r="HXS11" s="1340"/>
      <c r="HXT11" s="1340"/>
      <c r="HXU11" s="1340"/>
      <c r="HXV11" s="1340"/>
      <c r="HXW11" s="1340"/>
      <c r="HXX11" s="1340"/>
      <c r="HXY11" s="1340"/>
      <c r="HXZ11" s="1340"/>
      <c r="HYA11" s="1340"/>
      <c r="HYB11" s="1340"/>
      <c r="HYC11" s="1340"/>
      <c r="HYD11" s="1340"/>
      <c r="HYE11" s="1340"/>
      <c r="HYF11" s="1340"/>
      <c r="HYG11" s="1340"/>
      <c r="HYH11" s="1340"/>
      <c r="HYI11" s="1340"/>
      <c r="HYJ11" s="1340"/>
      <c r="HYK11" s="1340"/>
      <c r="HYL11" s="1340"/>
      <c r="HYM11" s="1340"/>
      <c r="HYN11" s="1340"/>
      <c r="HYO11" s="1340"/>
      <c r="HYP11" s="1340"/>
      <c r="HYQ11" s="1340"/>
      <c r="HYR11" s="1340"/>
      <c r="HYS11" s="1340"/>
      <c r="HYT11" s="1340"/>
      <c r="HYU11" s="1340"/>
      <c r="HYV11" s="1340"/>
      <c r="HYW11" s="1340"/>
      <c r="HYX11" s="1340"/>
      <c r="HYY11" s="1340"/>
      <c r="HYZ11" s="1340"/>
      <c r="HZA11" s="1340"/>
      <c r="HZB11" s="1340"/>
      <c r="HZC11" s="1340"/>
      <c r="HZD11" s="1340"/>
      <c r="HZE11" s="1340"/>
      <c r="HZF11" s="1340"/>
      <c r="HZG11" s="1340"/>
      <c r="HZH11" s="1340"/>
      <c r="HZI11" s="1340"/>
      <c r="HZJ11" s="1340"/>
      <c r="HZK11" s="1340"/>
      <c r="HZL11" s="1340"/>
      <c r="HZM11" s="1340"/>
      <c r="HZN11" s="1340"/>
      <c r="HZO11" s="1340"/>
      <c r="HZP11" s="1340"/>
      <c r="HZQ11" s="1340"/>
      <c r="HZR11" s="1340"/>
      <c r="HZS11" s="1340"/>
      <c r="HZT11" s="1340"/>
      <c r="HZU11" s="1340"/>
      <c r="HZV11" s="1340"/>
      <c r="HZW11" s="1340"/>
      <c r="HZX11" s="1340"/>
      <c r="HZY11" s="1340"/>
      <c r="HZZ11" s="1340"/>
      <c r="IAA11" s="1340"/>
      <c r="IAB11" s="1340"/>
      <c r="IAC11" s="1340"/>
      <c r="IAD11" s="1340"/>
      <c r="IAE11" s="1340"/>
      <c r="IAF11" s="1340"/>
      <c r="IAG11" s="1340"/>
      <c r="IAH11" s="1340"/>
      <c r="IAI11" s="1340"/>
      <c r="IAJ11" s="1340"/>
      <c r="IAK11" s="1340"/>
      <c r="IAL11" s="1340"/>
      <c r="IAM11" s="1340"/>
      <c r="IAN11" s="1340"/>
      <c r="IAO11" s="1340"/>
      <c r="IAP11" s="1340"/>
      <c r="IAQ11" s="1340"/>
      <c r="IAR11" s="1340"/>
      <c r="IAS11" s="1340"/>
      <c r="IAT11" s="1340"/>
      <c r="IAU11" s="1340"/>
      <c r="IAV11" s="1340"/>
      <c r="IAW11" s="1340"/>
      <c r="IAX11" s="1340"/>
      <c r="IAY11" s="1340"/>
      <c r="IAZ11" s="1340"/>
      <c r="IBA11" s="1340"/>
      <c r="IBB11" s="1340"/>
      <c r="IBC11" s="1340"/>
      <c r="IBD11" s="1340"/>
      <c r="IBE11" s="1340"/>
      <c r="IBF11" s="1340"/>
      <c r="IBG11" s="1340"/>
      <c r="IBH11" s="1340"/>
      <c r="IBI11" s="1340"/>
      <c r="IBJ11" s="1340"/>
      <c r="IBK11" s="1340"/>
      <c r="IBL11" s="1340"/>
      <c r="IBM11" s="1340"/>
      <c r="IBN11" s="1340"/>
      <c r="IBO11" s="1340"/>
      <c r="IBP11" s="1340"/>
      <c r="IBQ11" s="1340"/>
      <c r="IBR11" s="1340"/>
      <c r="IBS11" s="1340"/>
      <c r="IBT11" s="1340"/>
      <c r="IBU11" s="1340"/>
      <c r="IBV11" s="1340"/>
      <c r="IBW11" s="1340"/>
      <c r="IBX11" s="1340"/>
      <c r="IBY11" s="1340"/>
      <c r="IBZ11" s="1340"/>
      <c r="ICA11" s="1340"/>
      <c r="ICB11" s="1340"/>
      <c r="ICC11" s="1340"/>
      <c r="ICD11" s="1340"/>
      <c r="ICE11" s="1340"/>
      <c r="ICF11" s="1340"/>
      <c r="ICG11" s="1340"/>
      <c r="ICH11" s="1340"/>
      <c r="ICI11" s="1340"/>
      <c r="ICJ11" s="1340"/>
      <c r="ICK11" s="1340"/>
      <c r="ICL11" s="1340"/>
      <c r="ICM11" s="1340"/>
      <c r="ICN11" s="1340"/>
      <c r="ICO11" s="1340"/>
      <c r="ICP11" s="1340"/>
      <c r="ICQ11" s="1340"/>
      <c r="ICR11" s="1340"/>
      <c r="ICS11" s="1340"/>
      <c r="ICT11" s="1340"/>
      <c r="ICU11" s="1340"/>
      <c r="ICV11" s="1340"/>
      <c r="ICW11" s="1340"/>
      <c r="ICX11" s="1340"/>
      <c r="ICY11" s="1340"/>
      <c r="ICZ11" s="1340"/>
      <c r="IDA11" s="1340"/>
      <c r="IDB11" s="1340"/>
      <c r="IDC11" s="1340"/>
      <c r="IDD11" s="1340"/>
      <c r="IDE11" s="1340"/>
      <c r="IDF11" s="1340"/>
      <c r="IDG11" s="1340"/>
      <c r="IDH11" s="1340"/>
      <c r="IDI11" s="1340"/>
      <c r="IDJ11" s="1340"/>
      <c r="IDK11" s="1340"/>
      <c r="IDL11" s="1340"/>
      <c r="IDM11" s="1340"/>
      <c r="IDN11" s="1340"/>
      <c r="IDO11" s="1340"/>
      <c r="IDP11" s="1340"/>
      <c r="IDQ11" s="1340"/>
      <c r="IDR11" s="1340"/>
      <c r="IDS11" s="1340"/>
      <c r="IDT11" s="1340"/>
      <c r="IDU11" s="1340"/>
      <c r="IDV11" s="1340"/>
      <c r="IDW11" s="1340"/>
      <c r="IDX11" s="1340"/>
      <c r="IDY11" s="1340"/>
      <c r="IDZ11" s="1340"/>
      <c r="IEA11" s="1340"/>
      <c r="IEB11" s="1340"/>
      <c r="IEC11" s="1340"/>
      <c r="IED11" s="1340"/>
      <c r="IEE11" s="1340"/>
      <c r="IEF11" s="1340"/>
      <c r="IEG11" s="1340"/>
      <c r="IEH11" s="1340"/>
      <c r="IEI11" s="1340"/>
      <c r="IEJ11" s="1340"/>
      <c r="IEK11" s="1340"/>
      <c r="IEL11" s="1340"/>
      <c r="IEM11" s="1340"/>
      <c r="IEN11" s="1340"/>
      <c r="IEO11" s="1340"/>
      <c r="IEP11" s="1340"/>
      <c r="IEQ11" s="1340"/>
      <c r="IER11" s="1340"/>
      <c r="IES11" s="1340"/>
      <c r="IET11" s="1340"/>
      <c r="IEU11" s="1340"/>
      <c r="IEV11" s="1340"/>
      <c r="IEW11" s="1340"/>
      <c r="IEX11" s="1340"/>
      <c r="IEY11" s="1340"/>
      <c r="IEZ11" s="1340"/>
      <c r="IFA11" s="1340"/>
      <c r="IFB11" s="1340"/>
      <c r="IFC11" s="1340"/>
      <c r="IFD11" s="1340"/>
      <c r="IFE11" s="1340"/>
      <c r="IFF11" s="1340"/>
      <c r="IFG11" s="1340"/>
      <c r="IFH11" s="1340"/>
      <c r="IFI11" s="1340"/>
      <c r="IFJ11" s="1340"/>
      <c r="IFK11" s="1340"/>
      <c r="IFL11" s="1340"/>
      <c r="IFM11" s="1340"/>
      <c r="IFN11" s="1340"/>
      <c r="IFO11" s="1340"/>
      <c r="IFP11" s="1340"/>
      <c r="IFQ11" s="1340"/>
      <c r="IFR11" s="1340"/>
      <c r="IFS11" s="1340"/>
      <c r="IFT11" s="1340"/>
      <c r="IFU11" s="1340"/>
      <c r="IFV11" s="1340"/>
      <c r="IFW11" s="1340"/>
      <c r="IFX11" s="1340"/>
      <c r="IFY11" s="1340"/>
      <c r="IFZ11" s="1340"/>
      <c r="IGA11" s="1340"/>
      <c r="IGB11" s="1340"/>
      <c r="IGC11" s="1340"/>
      <c r="IGD11" s="1340"/>
      <c r="IGE11" s="1340"/>
      <c r="IGF11" s="1340"/>
      <c r="IGG11" s="1340"/>
      <c r="IGH11" s="1340"/>
      <c r="IGI11" s="1340"/>
      <c r="IGJ11" s="1340"/>
      <c r="IGK11" s="1340"/>
      <c r="IGL11" s="1340"/>
      <c r="IGM11" s="1340"/>
      <c r="IGN11" s="1340"/>
      <c r="IGO11" s="1340"/>
      <c r="IGP11" s="1340"/>
      <c r="IGQ11" s="1340"/>
      <c r="IGR11" s="1340"/>
      <c r="IGS11" s="1340"/>
      <c r="IGT11" s="1340"/>
      <c r="IGU11" s="1340"/>
      <c r="IGV11" s="1340"/>
      <c r="IGW11" s="1340"/>
      <c r="IGX11" s="1340"/>
      <c r="IGY11" s="1340"/>
      <c r="IGZ11" s="1340"/>
      <c r="IHA11" s="1340"/>
      <c r="IHB11" s="1340"/>
      <c r="IHC11" s="1340"/>
      <c r="IHD11" s="1340"/>
      <c r="IHE11" s="1340"/>
      <c r="IHF11" s="1340"/>
      <c r="IHG11" s="1340"/>
      <c r="IHH11" s="1340"/>
      <c r="IHI11" s="1340"/>
      <c r="IHJ11" s="1340"/>
      <c r="IHK11" s="1340"/>
      <c r="IHL11" s="1340"/>
      <c r="IHM11" s="1340"/>
      <c r="IHN11" s="1340"/>
      <c r="IHO11" s="1340"/>
      <c r="IHP11" s="1340"/>
      <c r="IHQ11" s="1340"/>
      <c r="IHR11" s="1340"/>
      <c r="IHS11" s="1340"/>
      <c r="IHT11" s="1340"/>
      <c r="IHU11" s="1340"/>
      <c r="IHV11" s="1340"/>
      <c r="IHW11" s="1340"/>
      <c r="IHX11" s="1340"/>
      <c r="IHY11" s="1340"/>
      <c r="IHZ11" s="1340"/>
      <c r="IIA11" s="1340"/>
      <c r="IIB11" s="1340"/>
      <c r="IIC11" s="1340"/>
      <c r="IID11" s="1340"/>
      <c r="IIE11" s="1340"/>
      <c r="IIF11" s="1340"/>
      <c r="IIG11" s="1340"/>
      <c r="IIH11" s="1340"/>
      <c r="III11" s="1340"/>
      <c r="IIJ11" s="1340"/>
      <c r="IIK11" s="1340"/>
      <c r="IIL11" s="1340"/>
      <c r="IIM11" s="1340"/>
      <c r="IIN11" s="1340"/>
      <c r="IIO11" s="1340"/>
      <c r="IIP11" s="1340"/>
      <c r="IIQ11" s="1340"/>
      <c r="IIR11" s="1340"/>
      <c r="IIS11" s="1340"/>
      <c r="IIT11" s="1340"/>
      <c r="IIU11" s="1340"/>
      <c r="IIV11" s="1340"/>
      <c r="IIW11" s="1340"/>
      <c r="IIX11" s="1340"/>
      <c r="IIY11" s="1340"/>
      <c r="IIZ11" s="1340"/>
      <c r="IJA11" s="1340"/>
      <c r="IJB11" s="1340"/>
      <c r="IJC11" s="1340"/>
      <c r="IJD11" s="1340"/>
      <c r="IJE11" s="1340"/>
      <c r="IJF11" s="1340"/>
      <c r="IJG11" s="1340"/>
      <c r="IJH11" s="1340"/>
      <c r="IJI11" s="1340"/>
      <c r="IJJ11" s="1340"/>
      <c r="IJK11" s="1340"/>
      <c r="IJL11" s="1340"/>
      <c r="IJM11" s="1340"/>
      <c r="IJN11" s="1340"/>
      <c r="IJO11" s="1340"/>
      <c r="IJP11" s="1340"/>
      <c r="IJQ11" s="1340"/>
      <c r="IJR11" s="1340"/>
      <c r="IJS11" s="1340"/>
      <c r="IJT11" s="1340"/>
      <c r="IJU11" s="1340"/>
      <c r="IJV11" s="1340"/>
      <c r="IJW11" s="1340"/>
      <c r="IJX11" s="1340"/>
      <c r="IJY11" s="1340"/>
      <c r="IJZ11" s="1340"/>
      <c r="IKA11" s="1340"/>
      <c r="IKB11" s="1340"/>
      <c r="IKC11" s="1340"/>
      <c r="IKD11" s="1340"/>
      <c r="IKE11" s="1340"/>
      <c r="IKF11" s="1340"/>
      <c r="IKG11" s="1340"/>
      <c r="IKH11" s="1340"/>
      <c r="IKI11" s="1340"/>
      <c r="IKJ11" s="1340"/>
      <c r="IKK11" s="1340"/>
      <c r="IKL11" s="1340"/>
      <c r="IKM11" s="1340"/>
      <c r="IKN11" s="1340"/>
      <c r="IKO11" s="1340"/>
      <c r="IKP11" s="1340"/>
      <c r="IKQ11" s="1340"/>
      <c r="IKR11" s="1340"/>
      <c r="IKS11" s="1340"/>
      <c r="IKT11" s="1340"/>
      <c r="IKU11" s="1340"/>
      <c r="IKV11" s="1340"/>
      <c r="IKW11" s="1340"/>
      <c r="IKX11" s="1340"/>
      <c r="IKY11" s="1340"/>
      <c r="IKZ11" s="1340"/>
      <c r="ILA11" s="1340"/>
      <c r="ILB11" s="1340"/>
      <c r="ILC11" s="1340"/>
      <c r="ILD11" s="1340"/>
      <c r="ILE11" s="1340"/>
      <c r="ILF11" s="1340"/>
      <c r="ILG11" s="1340"/>
      <c r="ILH11" s="1340"/>
      <c r="ILI11" s="1340"/>
      <c r="ILJ11" s="1340"/>
      <c r="ILK11" s="1340"/>
      <c r="ILL11" s="1340"/>
      <c r="ILM11" s="1340"/>
      <c r="ILN11" s="1340"/>
      <c r="ILO11" s="1340"/>
      <c r="ILP11" s="1340"/>
      <c r="ILQ11" s="1340"/>
      <c r="ILR11" s="1340"/>
      <c r="ILS11" s="1340"/>
      <c r="ILT11" s="1340"/>
      <c r="ILU11" s="1340"/>
      <c r="ILV11" s="1340"/>
      <c r="ILW11" s="1340"/>
      <c r="ILX11" s="1340"/>
      <c r="ILY11" s="1340"/>
      <c r="ILZ11" s="1340"/>
      <c r="IMA11" s="1340"/>
      <c r="IMB11" s="1340"/>
      <c r="IMC11" s="1340"/>
      <c r="IMD11" s="1340"/>
      <c r="IME11" s="1340"/>
      <c r="IMF11" s="1340"/>
      <c r="IMG11" s="1340"/>
      <c r="IMH11" s="1340"/>
      <c r="IMI11" s="1340"/>
      <c r="IMJ11" s="1340"/>
      <c r="IMK11" s="1340"/>
      <c r="IML11" s="1340"/>
      <c r="IMM11" s="1340"/>
      <c r="IMN11" s="1340"/>
      <c r="IMO11" s="1340"/>
      <c r="IMP11" s="1340"/>
      <c r="IMQ11" s="1340"/>
      <c r="IMR11" s="1340"/>
      <c r="IMS11" s="1340"/>
      <c r="IMT11" s="1340"/>
      <c r="IMU11" s="1340"/>
      <c r="IMV11" s="1340"/>
      <c r="IMW11" s="1340"/>
      <c r="IMX11" s="1340"/>
      <c r="IMY11" s="1340"/>
      <c r="IMZ11" s="1340"/>
      <c r="INA11" s="1340"/>
      <c r="INB11" s="1340"/>
      <c r="INC11" s="1340"/>
      <c r="IND11" s="1340"/>
      <c r="INE11" s="1340"/>
      <c r="INF11" s="1340"/>
      <c r="ING11" s="1340"/>
      <c r="INH11" s="1340"/>
      <c r="INI11" s="1340"/>
      <c r="INJ11" s="1340"/>
      <c r="INK11" s="1340"/>
      <c r="INL11" s="1340"/>
      <c r="INM11" s="1340"/>
      <c r="INN11" s="1340"/>
      <c r="INO11" s="1340"/>
      <c r="INP11" s="1340"/>
      <c r="INQ11" s="1340"/>
      <c r="INR11" s="1340"/>
      <c r="INS11" s="1340"/>
      <c r="INT11" s="1340"/>
      <c r="INU11" s="1340"/>
      <c r="INV11" s="1340"/>
      <c r="INW11" s="1340"/>
      <c r="INX11" s="1340"/>
      <c r="INY11" s="1340"/>
      <c r="INZ11" s="1340"/>
      <c r="IOA11" s="1340"/>
      <c r="IOB11" s="1340"/>
      <c r="IOC11" s="1340"/>
      <c r="IOD11" s="1340"/>
      <c r="IOE11" s="1340"/>
      <c r="IOF11" s="1340"/>
      <c r="IOG11" s="1340"/>
      <c r="IOH11" s="1340"/>
      <c r="IOI11" s="1340"/>
      <c r="IOJ11" s="1340"/>
      <c r="IOK11" s="1340"/>
      <c r="IOL11" s="1340"/>
      <c r="IOM11" s="1340"/>
      <c r="ION11" s="1340"/>
      <c r="IOO11" s="1340"/>
      <c r="IOP11" s="1340"/>
      <c r="IOQ11" s="1340"/>
      <c r="IOR11" s="1340"/>
      <c r="IOS11" s="1340"/>
      <c r="IOT11" s="1340"/>
      <c r="IOU11" s="1340"/>
      <c r="IOV11" s="1340"/>
      <c r="IOW11" s="1340"/>
      <c r="IOX11" s="1340"/>
      <c r="IOY11" s="1340"/>
      <c r="IOZ11" s="1340"/>
      <c r="IPA11" s="1340"/>
      <c r="IPB11" s="1340"/>
      <c r="IPC11" s="1340"/>
      <c r="IPD11" s="1340"/>
      <c r="IPE11" s="1340"/>
      <c r="IPF11" s="1340"/>
      <c r="IPG11" s="1340"/>
      <c r="IPH11" s="1340"/>
      <c r="IPI11" s="1340"/>
      <c r="IPJ11" s="1340"/>
      <c r="IPK11" s="1340"/>
      <c r="IPL11" s="1340"/>
      <c r="IPM11" s="1340"/>
      <c r="IPN11" s="1340"/>
      <c r="IPO11" s="1340"/>
      <c r="IPP11" s="1340"/>
      <c r="IPQ11" s="1340"/>
      <c r="IPR11" s="1340"/>
      <c r="IPS11" s="1340"/>
      <c r="IPT11" s="1340"/>
      <c r="IPU11" s="1340"/>
      <c r="IPV11" s="1340"/>
      <c r="IPW11" s="1340"/>
      <c r="IPX11" s="1340"/>
      <c r="IPY11" s="1340"/>
      <c r="IPZ11" s="1340"/>
      <c r="IQA11" s="1340"/>
      <c r="IQB11" s="1340"/>
      <c r="IQC11" s="1340"/>
      <c r="IQD11" s="1340"/>
      <c r="IQE11" s="1340"/>
      <c r="IQF11" s="1340"/>
      <c r="IQG11" s="1340"/>
      <c r="IQH11" s="1340"/>
      <c r="IQI11" s="1340"/>
      <c r="IQJ11" s="1340"/>
      <c r="IQK11" s="1340"/>
      <c r="IQL11" s="1340"/>
      <c r="IQM11" s="1340"/>
      <c r="IQN11" s="1340"/>
      <c r="IQO11" s="1340"/>
      <c r="IQP11" s="1340"/>
      <c r="IQQ11" s="1340"/>
      <c r="IQR11" s="1340"/>
      <c r="IQS11" s="1340"/>
      <c r="IQT11" s="1340"/>
      <c r="IQU11" s="1340"/>
      <c r="IQV11" s="1340"/>
      <c r="IQW11" s="1340"/>
      <c r="IQX11" s="1340"/>
      <c r="IQY11" s="1340"/>
      <c r="IQZ11" s="1340"/>
      <c r="IRA11" s="1340"/>
      <c r="IRB11" s="1340"/>
      <c r="IRC11" s="1340"/>
      <c r="IRD11" s="1340"/>
      <c r="IRE11" s="1340"/>
      <c r="IRF11" s="1340"/>
      <c r="IRG11" s="1340"/>
      <c r="IRH11" s="1340"/>
      <c r="IRI11" s="1340"/>
      <c r="IRJ11" s="1340"/>
      <c r="IRK11" s="1340"/>
      <c r="IRL11" s="1340"/>
      <c r="IRM11" s="1340"/>
      <c r="IRN11" s="1340"/>
      <c r="IRO11" s="1340"/>
      <c r="IRP11" s="1340"/>
      <c r="IRQ11" s="1340"/>
      <c r="IRR11" s="1340"/>
      <c r="IRS11" s="1340"/>
      <c r="IRT11" s="1340"/>
      <c r="IRU11" s="1340"/>
      <c r="IRV11" s="1340"/>
      <c r="IRW11" s="1340"/>
      <c r="IRX11" s="1340"/>
      <c r="IRY11" s="1340"/>
      <c r="IRZ11" s="1340"/>
      <c r="ISA11" s="1340"/>
      <c r="ISB11" s="1340"/>
      <c r="ISC11" s="1340"/>
      <c r="ISD11" s="1340"/>
      <c r="ISE11" s="1340"/>
      <c r="ISF11" s="1340"/>
      <c r="ISG11" s="1340"/>
      <c r="ISH11" s="1340"/>
      <c r="ISI11" s="1340"/>
      <c r="ISJ11" s="1340"/>
      <c r="ISK11" s="1340"/>
      <c r="ISL11" s="1340"/>
      <c r="ISM11" s="1340"/>
      <c r="ISN11" s="1340"/>
      <c r="ISO11" s="1340"/>
      <c r="ISP11" s="1340"/>
      <c r="ISQ11" s="1340"/>
      <c r="ISR11" s="1340"/>
      <c r="ISS11" s="1340"/>
      <c r="IST11" s="1340"/>
      <c r="ISU11" s="1340"/>
      <c r="ISV11" s="1340"/>
      <c r="ISW11" s="1340"/>
      <c r="ISX11" s="1340"/>
      <c r="ISY11" s="1340"/>
      <c r="ISZ11" s="1340"/>
      <c r="ITA11" s="1340"/>
      <c r="ITB11" s="1340"/>
      <c r="ITC11" s="1340"/>
      <c r="ITD11" s="1340"/>
      <c r="ITE11" s="1340"/>
      <c r="ITF11" s="1340"/>
      <c r="ITG11" s="1340"/>
      <c r="ITH11" s="1340"/>
      <c r="ITI11" s="1340"/>
      <c r="ITJ11" s="1340"/>
      <c r="ITK11" s="1340"/>
      <c r="ITL11" s="1340"/>
      <c r="ITM11" s="1340"/>
      <c r="ITN11" s="1340"/>
      <c r="ITO11" s="1340"/>
      <c r="ITP11" s="1340"/>
      <c r="ITQ11" s="1340"/>
      <c r="ITR11" s="1340"/>
      <c r="ITS11" s="1340"/>
      <c r="ITT11" s="1340"/>
      <c r="ITU11" s="1340"/>
      <c r="ITV11" s="1340"/>
      <c r="ITW11" s="1340"/>
      <c r="ITX11" s="1340"/>
      <c r="ITY11" s="1340"/>
      <c r="ITZ11" s="1340"/>
      <c r="IUA11" s="1340"/>
      <c r="IUB11" s="1340"/>
      <c r="IUC11" s="1340"/>
      <c r="IUD11" s="1340"/>
      <c r="IUE11" s="1340"/>
      <c r="IUF11" s="1340"/>
      <c r="IUG11" s="1340"/>
      <c r="IUH11" s="1340"/>
      <c r="IUI11" s="1340"/>
      <c r="IUJ11" s="1340"/>
      <c r="IUK11" s="1340"/>
      <c r="IUL11" s="1340"/>
      <c r="IUM11" s="1340"/>
      <c r="IUN11" s="1340"/>
      <c r="IUO11" s="1340"/>
      <c r="IUP11" s="1340"/>
      <c r="IUQ11" s="1340"/>
      <c r="IUR11" s="1340"/>
      <c r="IUS11" s="1340"/>
      <c r="IUT11" s="1340"/>
      <c r="IUU11" s="1340"/>
      <c r="IUV11" s="1340"/>
      <c r="IUW11" s="1340"/>
      <c r="IUX11" s="1340"/>
      <c r="IUY11" s="1340"/>
      <c r="IUZ11" s="1340"/>
      <c r="IVA11" s="1340"/>
      <c r="IVB11" s="1340"/>
      <c r="IVC11" s="1340"/>
      <c r="IVD11" s="1340"/>
      <c r="IVE11" s="1340"/>
      <c r="IVF11" s="1340"/>
      <c r="IVG11" s="1340"/>
      <c r="IVH11" s="1340"/>
      <c r="IVI11" s="1340"/>
      <c r="IVJ11" s="1340"/>
      <c r="IVK11" s="1340"/>
      <c r="IVL11" s="1340"/>
      <c r="IVM11" s="1340"/>
      <c r="IVN11" s="1340"/>
      <c r="IVO11" s="1340"/>
      <c r="IVP11" s="1340"/>
      <c r="IVQ11" s="1340"/>
      <c r="IVR11" s="1340"/>
      <c r="IVS11" s="1340"/>
      <c r="IVT11" s="1340"/>
      <c r="IVU11" s="1340"/>
      <c r="IVV11" s="1340"/>
      <c r="IVW11" s="1340"/>
      <c r="IVX11" s="1340"/>
      <c r="IVY11" s="1340"/>
      <c r="IVZ11" s="1340"/>
      <c r="IWA11" s="1340"/>
      <c r="IWB11" s="1340"/>
      <c r="IWC11" s="1340"/>
      <c r="IWD11" s="1340"/>
      <c r="IWE11" s="1340"/>
      <c r="IWF11" s="1340"/>
      <c r="IWG11" s="1340"/>
      <c r="IWH11" s="1340"/>
      <c r="IWI11" s="1340"/>
      <c r="IWJ11" s="1340"/>
      <c r="IWK11" s="1340"/>
      <c r="IWL11" s="1340"/>
      <c r="IWM11" s="1340"/>
      <c r="IWN11" s="1340"/>
      <c r="IWO11" s="1340"/>
      <c r="IWP11" s="1340"/>
      <c r="IWQ11" s="1340"/>
      <c r="IWR11" s="1340"/>
      <c r="IWS11" s="1340"/>
      <c r="IWT11" s="1340"/>
      <c r="IWU11" s="1340"/>
      <c r="IWV11" s="1340"/>
      <c r="IWW11" s="1340"/>
      <c r="IWX11" s="1340"/>
      <c r="IWY11" s="1340"/>
      <c r="IWZ11" s="1340"/>
      <c r="IXA11" s="1340"/>
      <c r="IXB11" s="1340"/>
      <c r="IXC11" s="1340"/>
      <c r="IXD11" s="1340"/>
      <c r="IXE11" s="1340"/>
      <c r="IXF11" s="1340"/>
      <c r="IXG11" s="1340"/>
      <c r="IXH11" s="1340"/>
      <c r="IXI11" s="1340"/>
      <c r="IXJ11" s="1340"/>
      <c r="IXK11" s="1340"/>
      <c r="IXL11" s="1340"/>
      <c r="IXM11" s="1340"/>
      <c r="IXN11" s="1340"/>
      <c r="IXO11" s="1340"/>
      <c r="IXP11" s="1340"/>
      <c r="IXQ11" s="1340"/>
      <c r="IXR11" s="1340"/>
      <c r="IXS11" s="1340"/>
      <c r="IXT11" s="1340"/>
      <c r="IXU11" s="1340"/>
      <c r="IXV11" s="1340"/>
      <c r="IXW11" s="1340"/>
      <c r="IXX11" s="1340"/>
      <c r="IXY11" s="1340"/>
      <c r="IXZ11" s="1340"/>
      <c r="IYA11" s="1340"/>
      <c r="IYB11" s="1340"/>
      <c r="IYC11" s="1340"/>
      <c r="IYD11" s="1340"/>
      <c r="IYE11" s="1340"/>
      <c r="IYF11" s="1340"/>
      <c r="IYG11" s="1340"/>
      <c r="IYH11" s="1340"/>
      <c r="IYI11" s="1340"/>
      <c r="IYJ11" s="1340"/>
      <c r="IYK11" s="1340"/>
      <c r="IYL11" s="1340"/>
      <c r="IYM11" s="1340"/>
      <c r="IYN11" s="1340"/>
      <c r="IYO11" s="1340"/>
      <c r="IYP11" s="1340"/>
      <c r="IYQ11" s="1340"/>
      <c r="IYR11" s="1340"/>
      <c r="IYS11" s="1340"/>
      <c r="IYT11" s="1340"/>
      <c r="IYU11" s="1340"/>
      <c r="IYV11" s="1340"/>
      <c r="IYW11" s="1340"/>
      <c r="IYX11" s="1340"/>
      <c r="IYY11" s="1340"/>
      <c r="IYZ11" s="1340"/>
      <c r="IZA11" s="1340"/>
      <c r="IZB11" s="1340"/>
      <c r="IZC11" s="1340"/>
      <c r="IZD11" s="1340"/>
      <c r="IZE11" s="1340"/>
      <c r="IZF11" s="1340"/>
      <c r="IZG11" s="1340"/>
      <c r="IZH11" s="1340"/>
      <c r="IZI11" s="1340"/>
      <c r="IZJ11" s="1340"/>
      <c r="IZK11" s="1340"/>
      <c r="IZL11" s="1340"/>
      <c r="IZM11" s="1340"/>
      <c r="IZN11" s="1340"/>
      <c r="IZO11" s="1340"/>
      <c r="IZP11" s="1340"/>
      <c r="IZQ11" s="1340"/>
      <c r="IZR11" s="1340"/>
      <c r="IZS11" s="1340"/>
      <c r="IZT11" s="1340"/>
      <c r="IZU11" s="1340"/>
      <c r="IZV11" s="1340"/>
      <c r="IZW11" s="1340"/>
      <c r="IZX11" s="1340"/>
      <c r="IZY11" s="1340"/>
      <c r="IZZ11" s="1340"/>
      <c r="JAA11" s="1340"/>
      <c r="JAB11" s="1340"/>
      <c r="JAC11" s="1340"/>
      <c r="JAD11" s="1340"/>
      <c r="JAE11" s="1340"/>
      <c r="JAF11" s="1340"/>
      <c r="JAG11" s="1340"/>
      <c r="JAH11" s="1340"/>
      <c r="JAI11" s="1340"/>
      <c r="JAJ11" s="1340"/>
      <c r="JAK11" s="1340"/>
      <c r="JAL11" s="1340"/>
      <c r="JAM11" s="1340"/>
      <c r="JAN11" s="1340"/>
      <c r="JAO11" s="1340"/>
      <c r="JAP11" s="1340"/>
      <c r="JAQ11" s="1340"/>
      <c r="JAR11" s="1340"/>
      <c r="JAS11" s="1340"/>
      <c r="JAT11" s="1340"/>
      <c r="JAU11" s="1340"/>
      <c r="JAV11" s="1340"/>
      <c r="JAW11" s="1340"/>
      <c r="JAX11" s="1340"/>
      <c r="JAY11" s="1340"/>
      <c r="JAZ11" s="1340"/>
      <c r="JBA11" s="1340"/>
      <c r="JBB11" s="1340"/>
      <c r="JBC11" s="1340"/>
      <c r="JBD11" s="1340"/>
      <c r="JBE11" s="1340"/>
      <c r="JBF11" s="1340"/>
      <c r="JBG11" s="1340"/>
      <c r="JBH11" s="1340"/>
      <c r="JBI11" s="1340"/>
      <c r="JBJ11" s="1340"/>
      <c r="JBK11" s="1340"/>
      <c r="JBL11" s="1340"/>
      <c r="JBM11" s="1340"/>
      <c r="JBN11" s="1340"/>
      <c r="JBO11" s="1340"/>
      <c r="JBP11" s="1340"/>
      <c r="JBQ11" s="1340"/>
      <c r="JBR11" s="1340"/>
      <c r="JBS11" s="1340"/>
      <c r="JBT11" s="1340"/>
      <c r="JBU11" s="1340"/>
      <c r="JBV11" s="1340"/>
      <c r="JBW11" s="1340"/>
      <c r="JBX11" s="1340"/>
      <c r="JBY11" s="1340"/>
      <c r="JBZ11" s="1340"/>
      <c r="JCA11" s="1340"/>
      <c r="JCB11" s="1340"/>
      <c r="JCC11" s="1340"/>
      <c r="JCD11" s="1340"/>
      <c r="JCE11" s="1340"/>
      <c r="JCF11" s="1340"/>
      <c r="JCG11" s="1340"/>
      <c r="JCH11" s="1340"/>
      <c r="JCI11" s="1340"/>
      <c r="JCJ11" s="1340"/>
      <c r="JCK11" s="1340"/>
      <c r="JCL11" s="1340"/>
      <c r="JCM11" s="1340"/>
      <c r="JCN11" s="1340"/>
      <c r="JCO11" s="1340"/>
      <c r="JCP11" s="1340"/>
      <c r="JCQ11" s="1340"/>
      <c r="JCR11" s="1340"/>
      <c r="JCS11" s="1340"/>
      <c r="JCT11" s="1340"/>
      <c r="JCU11" s="1340"/>
      <c r="JCV11" s="1340"/>
      <c r="JCW11" s="1340"/>
      <c r="JCX11" s="1340"/>
      <c r="JCY11" s="1340"/>
      <c r="JCZ11" s="1340"/>
      <c r="JDA11" s="1340"/>
      <c r="JDB11" s="1340"/>
      <c r="JDC11" s="1340"/>
      <c r="JDD11" s="1340"/>
      <c r="JDE11" s="1340"/>
      <c r="JDF11" s="1340"/>
      <c r="JDG11" s="1340"/>
      <c r="JDH11" s="1340"/>
      <c r="JDI11" s="1340"/>
      <c r="JDJ11" s="1340"/>
      <c r="JDK11" s="1340"/>
      <c r="JDL11" s="1340"/>
      <c r="JDM11" s="1340"/>
      <c r="JDN11" s="1340"/>
      <c r="JDO11" s="1340"/>
      <c r="JDP11" s="1340"/>
      <c r="JDQ11" s="1340"/>
      <c r="JDR11" s="1340"/>
      <c r="JDS11" s="1340"/>
      <c r="JDT11" s="1340"/>
      <c r="JDU11" s="1340"/>
      <c r="JDV11" s="1340"/>
      <c r="JDW11" s="1340"/>
      <c r="JDX11" s="1340"/>
      <c r="JDY11" s="1340"/>
      <c r="JDZ11" s="1340"/>
      <c r="JEA11" s="1340"/>
      <c r="JEB11" s="1340"/>
      <c r="JEC11" s="1340"/>
      <c r="JED11" s="1340"/>
      <c r="JEE11" s="1340"/>
      <c r="JEF11" s="1340"/>
      <c r="JEG11" s="1340"/>
      <c r="JEH11" s="1340"/>
      <c r="JEI11" s="1340"/>
      <c r="JEJ11" s="1340"/>
      <c r="JEK11" s="1340"/>
      <c r="JEL11" s="1340"/>
      <c r="JEM11" s="1340"/>
      <c r="JEN11" s="1340"/>
      <c r="JEO11" s="1340"/>
      <c r="JEP11" s="1340"/>
      <c r="JEQ11" s="1340"/>
      <c r="JER11" s="1340"/>
      <c r="JES11" s="1340"/>
      <c r="JET11" s="1340"/>
      <c r="JEU11" s="1340"/>
      <c r="JEV11" s="1340"/>
      <c r="JEW11" s="1340"/>
      <c r="JEX11" s="1340"/>
      <c r="JEY11" s="1340"/>
      <c r="JEZ11" s="1340"/>
      <c r="JFA11" s="1340"/>
      <c r="JFB11" s="1340"/>
      <c r="JFC11" s="1340"/>
      <c r="JFD11" s="1340"/>
      <c r="JFE11" s="1340"/>
      <c r="JFF11" s="1340"/>
      <c r="JFG11" s="1340"/>
      <c r="JFH11" s="1340"/>
      <c r="JFI11" s="1340"/>
      <c r="JFJ11" s="1340"/>
      <c r="JFK11" s="1340"/>
      <c r="JFL11" s="1340"/>
      <c r="JFM11" s="1340"/>
      <c r="JFN11" s="1340"/>
      <c r="JFO11" s="1340"/>
      <c r="JFP11" s="1340"/>
      <c r="JFQ11" s="1340"/>
      <c r="JFR11" s="1340"/>
      <c r="JFS11" s="1340"/>
      <c r="JFT11" s="1340"/>
      <c r="JFU11" s="1340"/>
      <c r="JFV11" s="1340"/>
      <c r="JFW11" s="1340"/>
      <c r="JFX11" s="1340"/>
      <c r="JFY11" s="1340"/>
      <c r="JFZ11" s="1340"/>
      <c r="JGA11" s="1340"/>
      <c r="JGB11" s="1340"/>
      <c r="JGC11" s="1340"/>
      <c r="JGD11" s="1340"/>
      <c r="JGE11" s="1340"/>
      <c r="JGF11" s="1340"/>
      <c r="JGG11" s="1340"/>
      <c r="JGH11" s="1340"/>
      <c r="JGI11" s="1340"/>
      <c r="JGJ11" s="1340"/>
      <c r="JGK11" s="1340"/>
      <c r="JGL11" s="1340"/>
      <c r="JGM11" s="1340"/>
      <c r="JGN11" s="1340"/>
      <c r="JGO11" s="1340"/>
      <c r="JGP11" s="1340"/>
      <c r="JGQ11" s="1340"/>
      <c r="JGR11" s="1340"/>
      <c r="JGS11" s="1340"/>
      <c r="JGT11" s="1340"/>
      <c r="JGU11" s="1340"/>
      <c r="JGV11" s="1340"/>
      <c r="JGW11" s="1340"/>
      <c r="JGX11" s="1340"/>
      <c r="JGY11" s="1340"/>
      <c r="JGZ11" s="1340"/>
      <c r="JHA11" s="1340"/>
      <c r="JHB11" s="1340"/>
      <c r="JHC11" s="1340"/>
      <c r="JHD11" s="1340"/>
      <c r="JHE11" s="1340"/>
      <c r="JHF11" s="1340"/>
      <c r="JHG11" s="1340"/>
      <c r="JHH11" s="1340"/>
      <c r="JHI11" s="1340"/>
      <c r="JHJ11" s="1340"/>
      <c r="JHK11" s="1340"/>
      <c r="JHL11" s="1340"/>
      <c r="JHM11" s="1340"/>
      <c r="JHN11" s="1340"/>
      <c r="JHO11" s="1340"/>
      <c r="JHP11" s="1340"/>
      <c r="JHQ11" s="1340"/>
      <c r="JHR11" s="1340"/>
      <c r="JHS11" s="1340"/>
      <c r="JHT11" s="1340"/>
      <c r="JHU11" s="1340"/>
      <c r="JHV11" s="1340"/>
      <c r="JHW11" s="1340"/>
      <c r="JHX11" s="1340"/>
      <c r="JHY11" s="1340"/>
      <c r="JHZ11" s="1340"/>
      <c r="JIA11" s="1340"/>
      <c r="JIB11" s="1340"/>
      <c r="JIC11" s="1340"/>
      <c r="JID11" s="1340"/>
      <c r="JIE11" s="1340"/>
      <c r="JIF11" s="1340"/>
      <c r="JIG11" s="1340"/>
      <c r="JIH11" s="1340"/>
      <c r="JII11" s="1340"/>
      <c r="JIJ11" s="1340"/>
      <c r="JIK11" s="1340"/>
      <c r="JIL11" s="1340"/>
      <c r="JIM11" s="1340"/>
      <c r="JIN11" s="1340"/>
      <c r="JIO11" s="1340"/>
      <c r="JIP11" s="1340"/>
      <c r="JIQ11" s="1340"/>
      <c r="JIR11" s="1340"/>
      <c r="JIS11" s="1340"/>
      <c r="JIT11" s="1340"/>
      <c r="JIU11" s="1340"/>
      <c r="JIV11" s="1340"/>
      <c r="JIW11" s="1340"/>
      <c r="JIX11" s="1340"/>
      <c r="JIY11" s="1340"/>
      <c r="JIZ11" s="1340"/>
      <c r="JJA11" s="1340"/>
      <c r="JJB11" s="1340"/>
      <c r="JJC11" s="1340"/>
      <c r="JJD11" s="1340"/>
      <c r="JJE11" s="1340"/>
      <c r="JJF11" s="1340"/>
      <c r="JJG11" s="1340"/>
      <c r="JJH11" s="1340"/>
      <c r="JJI11" s="1340"/>
      <c r="JJJ11" s="1340"/>
      <c r="JJK11" s="1340"/>
      <c r="JJL11" s="1340"/>
      <c r="JJM11" s="1340"/>
      <c r="JJN11" s="1340"/>
      <c r="JJO11" s="1340"/>
      <c r="JJP11" s="1340"/>
      <c r="JJQ11" s="1340"/>
      <c r="JJR11" s="1340"/>
      <c r="JJS11" s="1340"/>
      <c r="JJT11" s="1340"/>
      <c r="JJU11" s="1340"/>
      <c r="JJV11" s="1340"/>
      <c r="JJW11" s="1340"/>
      <c r="JJX11" s="1340"/>
      <c r="JJY11" s="1340"/>
      <c r="JJZ11" s="1340"/>
      <c r="JKA11" s="1340"/>
      <c r="JKB11" s="1340"/>
      <c r="JKC11" s="1340"/>
      <c r="JKD11" s="1340"/>
      <c r="JKE11" s="1340"/>
      <c r="JKF11" s="1340"/>
      <c r="JKG11" s="1340"/>
      <c r="JKH11" s="1340"/>
      <c r="JKI11" s="1340"/>
      <c r="JKJ11" s="1340"/>
      <c r="JKK11" s="1340"/>
      <c r="JKL11" s="1340"/>
      <c r="JKM11" s="1340"/>
      <c r="JKN11" s="1340"/>
      <c r="JKO11" s="1340"/>
      <c r="JKP11" s="1340"/>
      <c r="JKQ11" s="1340"/>
      <c r="JKR11" s="1340"/>
      <c r="JKS11" s="1340"/>
      <c r="JKT11" s="1340"/>
      <c r="JKU11" s="1340"/>
      <c r="JKV11" s="1340"/>
      <c r="JKW11" s="1340"/>
      <c r="JKX11" s="1340"/>
      <c r="JKY11" s="1340"/>
      <c r="JKZ11" s="1340"/>
      <c r="JLA11" s="1340"/>
      <c r="JLB11" s="1340"/>
      <c r="JLC11" s="1340"/>
      <c r="JLD11" s="1340"/>
      <c r="JLE11" s="1340"/>
      <c r="JLF11" s="1340"/>
      <c r="JLG11" s="1340"/>
      <c r="JLH11" s="1340"/>
      <c r="JLI11" s="1340"/>
      <c r="JLJ11" s="1340"/>
      <c r="JLK11" s="1340"/>
      <c r="JLL11" s="1340"/>
      <c r="JLM11" s="1340"/>
      <c r="JLN11" s="1340"/>
      <c r="JLO11" s="1340"/>
      <c r="JLP11" s="1340"/>
      <c r="JLQ11" s="1340"/>
      <c r="JLR11" s="1340"/>
      <c r="JLS11" s="1340"/>
      <c r="JLT11" s="1340"/>
      <c r="JLU11" s="1340"/>
      <c r="JLV11" s="1340"/>
      <c r="JLW11" s="1340"/>
      <c r="JLX11" s="1340"/>
      <c r="JLY11" s="1340"/>
      <c r="JLZ11" s="1340"/>
      <c r="JMA11" s="1340"/>
      <c r="JMB11" s="1340"/>
      <c r="JMC11" s="1340"/>
      <c r="JMD11" s="1340"/>
      <c r="JME11" s="1340"/>
      <c r="JMF11" s="1340"/>
      <c r="JMG11" s="1340"/>
      <c r="JMH11" s="1340"/>
      <c r="JMI11" s="1340"/>
      <c r="JMJ11" s="1340"/>
      <c r="JMK11" s="1340"/>
      <c r="JML11" s="1340"/>
      <c r="JMM11" s="1340"/>
      <c r="JMN11" s="1340"/>
      <c r="JMO11" s="1340"/>
      <c r="JMP11" s="1340"/>
      <c r="JMQ11" s="1340"/>
      <c r="JMR11" s="1340"/>
      <c r="JMS11" s="1340"/>
      <c r="JMT11" s="1340"/>
      <c r="JMU11" s="1340"/>
      <c r="JMV11" s="1340"/>
      <c r="JMW11" s="1340"/>
      <c r="JMX11" s="1340"/>
      <c r="JMY11" s="1340"/>
      <c r="JMZ11" s="1340"/>
      <c r="JNA11" s="1340"/>
      <c r="JNB11" s="1340"/>
      <c r="JNC11" s="1340"/>
      <c r="JND11" s="1340"/>
      <c r="JNE11" s="1340"/>
      <c r="JNF11" s="1340"/>
      <c r="JNG11" s="1340"/>
      <c r="JNH11" s="1340"/>
      <c r="JNI11" s="1340"/>
      <c r="JNJ11" s="1340"/>
      <c r="JNK11" s="1340"/>
      <c r="JNL11" s="1340"/>
      <c r="JNM11" s="1340"/>
      <c r="JNN11" s="1340"/>
      <c r="JNO11" s="1340"/>
      <c r="JNP11" s="1340"/>
      <c r="JNQ11" s="1340"/>
      <c r="JNR11" s="1340"/>
      <c r="JNS11" s="1340"/>
      <c r="JNT11" s="1340"/>
      <c r="JNU11" s="1340"/>
      <c r="JNV11" s="1340"/>
      <c r="JNW11" s="1340"/>
      <c r="JNX11" s="1340"/>
      <c r="JNY11" s="1340"/>
      <c r="JNZ11" s="1340"/>
      <c r="JOA11" s="1340"/>
      <c r="JOB11" s="1340"/>
      <c r="JOC11" s="1340"/>
      <c r="JOD11" s="1340"/>
      <c r="JOE11" s="1340"/>
      <c r="JOF11" s="1340"/>
      <c r="JOG11" s="1340"/>
      <c r="JOH11" s="1340"/>
      <c r="JOI11" s="1340"/>
      <c r="JOJ11" s="1340"/>
      <c r="JOK11" s="1340"/>
      <c r="JOL11" s="1340"/>
      <c r="JOM11" s="1340"/>
      <c r="JON11" s="1340"/>
      <c r="JOO11" s="1340"/>
      <c r="JOP11" s="1340"/>
      <c r="JOQ11" s="1340"/>
      <c r="JOR11" s="1340"/>
      <c r="JOS11" s="1340"/>
      <c r="JOT11" s="1340"/>
      <c r="JOU11" s="1340"/>
      <c r="JOV11" s="1340"/>
      <c r="JOW11" s="1340"/>
      <c r="JOX11" s="1340"/>
      <c r="JOY11" s="1340"/>
      <c r="JOZ11" s="1340"/>
      <c r="JPA11" s="1340"/>
      <c r="JPB11" s="1340"/>
      <c r="JPC11" s="1340"/>
      <c r="JPD11" s="1340"/>
      <c r="JPE11" s="1340"/>
      <c r="JPF11" s="1340"/>
      <c r="JPG11" s="1340"/>
      <c r="JPH11" s="1340"/>
      <c r="JPI11" s="1340"/>
      <c r="JPJ11" s="1340"/>
      <c r="JPK11" s="1340"/>
      <c r="JPL11" s="1340"/>
      <c r="JPM11" s="1340"/>
      <c r="JPN11" s="1340"/>
      <c r="JPO11" s="1340"/>
      <c r="JPP11" s="1340"/>
      <c r="JPQ11" s="1340"/>
      <c r="JPR11" s="1340"/>
      <c r="JPS11" s="1340"/>
      <c r="JPT11" s="1340"/>
      <c r="JPU11" s="1340"/>
      <c r="JPV11" s="1340"/>
      <c r="JPW11" s="1340"/>
      <c r="JPX11" s="1340"/>
      <c r="JPY11" s="1340"/>
      <c r="JPZ11" s="1340"/>
      <c r="JQA11" s="1340"/>
      <c r="JQB11" s="1340"/>
      <c r="JQC11" s="1340"/>
      <c r="JQD11" s="1340"/>
      <c r="JQE11" s="1340"/>
      <c r="JQF11" s="1340"/>
      <c r="JQG11" s="1340"/>
      <c r="JQH11" s="1340"/>
      <c r="JQI11" s="1340"/>
      <c r="JQJ11" s="1340"/>
      <c r="JQK11" s="1340"/>
      <c r="JQL11" s="1340"/>
      <c r="JQM11" s="1340"/>
      <c r="JQN11" s="1340"/>
      <c r="JQO11" s="1340"/>
      <c r="JQP11" s="1340"/>
      <c r="JQQ11" s="1340"/>
      <c r="JQR11" s="1340"/>
      <c r="JQS11" s="1340"/>
      <c r="JQT11" s="1340"/>
      <c r="JQU11" s="1340"/>
      <c r="JQV11" s="1340"/>
      <c r="JQW11" s="1340"/>
      <c r="JQX11" s="1340"/>
      <c r="JQY11" s="1340"/>
      <c r="JQZ11" s="1340"/>
      <c r="JRA11" s="1340"/>
      <c r="JRB11" s="1340"/>
      <c r="JRC11" s="1340"/>
      <c r="JRD11" s="1340"/>
      <c r="JRE11" s="1340"/>
      <c r="JRF11" s="1340"/>
      <c r="JRG11" s="1340"/>
      <c r="JRH11" s="1340"/>
      <c r="JRI11" s="1340"/>
      <c r="JRJ11" s="1340"/>
      <c r="JRK11" s="1340"/>
      <c r="JRL11" s="1340"/>
      <c r="JRM11" s="1340"/>
      <c r="JRN11" s="1340"/>
      <c r="JRO11" s="1340"/>
      <c r="JRP11" s="1340"/>
      <c r="JRQ11" s="1340"/>
      <c r="JRR11" s="1340"/>
      <c r="JRS11" s="1340"/>
      <c r="JRT11" s="1340"/>
      <c r="JRU11" s="1340"/>
      <c r="JRV11" s="1340"/>
      <c r="JRW11" s="1340"/>
      <c r="JRX11" s="1340"/>
      <c r="JRY11" s="1340"/>
      <c r="JRZ11" s="1340"/>
      <c r="JSA11" s="1340"/>
      <c r="JSB11" s="1340"/>
      <c r="JSC11" s="1340"/>
      <c r="JSD11" s="1340"/>
      <c r="JSE11" s="1340"/>
      <c r="JSF11" s="1340"/>
      <c r="JSG11" s="1340"/>
      <c r="JSH11" s="1340"/>
      <c r="JSI11" s="1340"/>
      <c r="JSJ11" s="1340"/>
      <c r="JSK11" s="1340"/>
      <c r="JSL11" s="1340"/>
      <c r="JSM11" s="1340"/>
      <c r="JSN11" s="1340"/>
      <c r="JSO11" s="1340"/>
      <c r="JSP11" s="1340"/>
      <c r="JSQ11" s="1340"/>
      <c r="JSR11" s="1340"/>
      <c r="JSS11" s="1340"/>
      <c r="JST11" s="1340"/>
      <c r="JSU11" s="1340"/>
      <c r="JSV11" s="1340"/>
      <c r="JSW11" s="1340"/>
      <c r="JSX11" s="1340"/>
      <c r="JSY11" s="1340"/>
      <c r="JSZ11" s="1340"/>
      <c r="JTA11" s="1340"/>
      <c r="JTB11" s="1340"/>
      <c r="JTC11" s="1340"/>
      <c r="JTD11" s="1340"/>
      <c r="JTE11" s="1340"/>
      <c r="JTF11" s="1340"/>
      <c r="JTG11" s="1340"/>
      <c r="JTH11" s="1340"/>
      <c r="JTI11" s="1340"/>
      <c r="JTJ11" s="1340"/>
      <c r="JTK11" s="1340"/>
      <c r="JTL11" s="1340"/>
      <c r="JTM11" s="1340"/>
      <c r="JTN11" s="1340"/>
      <c r="JTO11" s="1340"/>
      <c r="JTP11" s="1340"/>
      <c r="JTQ11" s="1340"/>
      <c r="JTR11" s="1340"/>
      <c r="JTS11" s="1340"/>
      <c r="JTT11" s="1340"/>
      <c r="JTU11" s="1340"/>
      <c r="JTV11" s="1340"/>
      <c r="JTW11" s="1340"/>
      <c r="JTX11" s="1340"/>
      <c r="JTY11" s="1340"/>
      <c r="JTZ11" s="1340"/>
      <c r="JUA11" s="1340"/>
      <c r="JUB11" s="1340"/>
      <c r="JUC11" s="1340"/>
      <c r="JUD11" s="1340"/>
      <c r="JUE11" s="1340"/>
      <c r="JUF11" s="1340"/>
      <c r="JUG11" s="1340"/>
      <c r="JUH11" s="1340"/>
      <c r="JUI11" s="1340"/>
      <c r="JUJ11" s="1340"/>
      <c r="JUK11" s="1340"/>
      <c r="JUL11" s="1340"/>
      <c r="JUM11" s="1340"/>
      <c r="JUN11" s="1340"/>
      <c r="JUO11" s="1340"/>
      <c r="JUP11" s="1340"/>
      <c r="JUQ11" s="1340"/>
      <c r="JUR11" s="1340"/>
      <c r="JUS11" s="1340"/>
      <c r="JUT11" s="1340"/>
      <c r="JUU11" s="1340"/>
      <c r="JUV11" s="1340"/>
      <c r="JUW11" s="1340"/>
      <c r="JUX11" s="1340"/>
      <c r="JUY11" s="1340"/>
      <c r="JUZ11" s="1340"/>
      <c r="JVA11" s="1340"/>
      <c r="JVB11" s="1340"/>
      <c r="JVC11" s="1340"/>
      <c r="JVD11" s="1340"/>
      <c r="JVE11" s="1340"/>
      <c r="JVF11" s="1340"/>
      <c r="JVG11" s="1340"/>
      <c r="JVH11" s="1340"/>
      <c r="JVI11" s="1340"/>
      <c r="JVJ11" s="1340"/>
      <c r="JVK11" s="1340"/>
      <c r="JVL11" s="1340"/>
      <c r="JVM11" s="1340"/>
      <c r="JVN11" s="1340"/>
      <c r="JVO11" s="1340"/>
      <c r="JVP11" s="1340"/>
      <c r="JVQ11" s="1340"/>
      <c r="JVR11" s="1340"/>
      <c r="JVS11" s="1340"/>
      <c r="JVT11" s="1340"/>
      <c r="JVU11" s="1340"/>
      <c r="JVV11" s="1340"/>
      <c r="JVW11" s="1340"/>
      <c r="JVX11" s="1340"/>
      <c r="JVY11" s="1340"/>
      <c r="JVZ11" s="1340"/>
      <c r="JWA11" s="1340"/>
      <c r="JWB11" s="1340"/>
      <c r="JWC11" s="1340"/>
      <c r="JWD11" s="1340"/>
      <c r="JWE11" s="1340"/>
      <c r="JWF11" s="1340"/>
      <c r="JWG11" s="1340"/>
      <c r="JWH11" s="1340"/>
      <c r="JWI11" s="1340"/>
      <c r="JWJ11" s="1340"/>
      <c r="JWK11" s="1340"/>
      <c r="JWL11" s="1340"/>
      <c r="JWM11" s="1340"/>
      <c r="JWN11" s="1340"/>
      <c r="JWO11" s="1340"/>
      <c r="JWP11" s="1340"/>
      <c r="JWQ11" s="1340"/>
      <c r="JWR11" s="1340"/>
      <c r="JWS11" s="1340"/>
      <c r="JWT11" s="1340"/>
      <c r="JWU11" s="1340"/>
      <c r="JWV11" s="1340"/>
      <c r="JWW11" s="1340"/>
      <c r="JWX11" s="1340"/>
      <c r="JWY11" s="1340"/>
      <c r="JWZ11" s="1340"/>
      <c r="JXA11" s="1340"/>
      <c r="JXB11" s="1340"/>
      <c r="JXC11" s="1340"/>
      <c r="JXD11" s="1340"/>
      <c r="JXE11" s="1340"/>
      <c r="JXF11" s="1340"/>
      <c r="JXG11" s="1340"/>
      <c r="JXH11" s="1340"/>
      <c r="JXI11" s="1340"/>
      <c r="JXJ11" s="1340"/>
      <c r="JXK11" s="1340"/>
      <c r="JXL11" s="1340"/>
      <c r="JXM11" s="1340"/>
      <c r="JXN11" s="1340"/>
      <c r="JXO11" s="1340"/>
      <c r="JXP11" s="1340"/>
      <c r="JXQ11" s="1340"/>
      <c r="JXR11" s="1340"/>
      <c r="JXS11" s="1340"/>
      <c r="JXT11" s="1340"/>
      <c r="JXU11" s="1340"/>
      <c r="JXV11" s="1340"/>
      <c r="JXW11" s="1340"/>
      <c r="JXX11" s="1340"/>
      <c r="JXY11" s="1340"/>
      <c r="JXZ11" s="1340"/>
      <c r="JYA11" s="1340"/>
      <c r="JYB11" s="1340"/>
      <c r="JYC11" s="1340"/>
      <c r="JYD11" s="1340"/>
      <c r="JYE11" s="1340"/>
      <c r="JYF11" s="1340"/>
      <c r="JYG11" s="1340"/>
      <c r="JYH11" s="1340"/>
      <c r="JYI11" s="1340"/>
      <c r="JYJ11" s="1340"/>
      <c r="JYK11" s="1340"/>
      <c r="JYL11" s="1340"/>
      <c r="JYM11" s="1340"/>
      <c r="JYN11" s="1340"/>
      <c r="JYO11" s="1340"/>
      <c r="JYP11" s="1340"/>
      <c r="JYQ11" s="1340"/>
      <c r="JYR11" s="1340"/>
      <c r="JYS11" s="1340"/>
      <c r="JYT11" s="1340"/>
      <c r="JYU11" s="1340"/>
      <c r="JYV11" s="1340"/>
      <c r="JYW11" s="1340"/>
      <c r="JYX11" s="1340"/>
      <c r="JYY11" s="1340"/>
      <c r="JYZ11" s="1340"/>
      <c r="JZA11" s="1340"/>
      <c r="JZB11" s="1340"/>
      <c r="JZC11" s="1340"/>
      <c r="JZD11" s="1340"/>
      <c r="JZE11" s="1340"/>
      <c r="JZF11" s="1340"/>
      <c r="JZG11" s="1340"/>
      <c r="JZH11" s="1340"/>
      <c r="JZI11" s="1340"/>
      <c r="JZJ11" s="1340"/>
      <c r="JZK11" s="1340"/>
      <c r="JZL11" s="1340"/>
      <c r="JZM11" s="1340"/>
      <c r="JZN11" s="1340"/>
      <c r="JZO11" s="1340"/>
      <c r="JZP11" s="1340"/>
      <c r="JZQ11" s="1340"/>
      <c r="JZR11" s="1340"/>
      <c r="JZS11" s="1340"/>
      <c r="JZT11" s="1340"/>
      <c r="JZU11" s="1340"/>
      <c r="JZV11" s="1340"/>
      <c r="JZW11" s="1340"/>
      <c r="JZX11" s="1340"/>
      <c r="JZY11" s="1340"/>
      <c r="JZZ11" s="1340"/>
      <c r="KAA11" s="1340"/>
      <c r="KAB11" s="1340"/>
      <c r="KAC11" s="1340"/>
      <c r="KAD11" s="1340"/>
      <c r="KAE11" s="1340"/>
      <c r="KAF11" s="1340"/>
      <c r="KAG11" s="1340"/>
      <c r="KAH11" s="1340"/>
      <c r="KAI11" s="1340"/>
      <c r="KAJ11" s="1340"/>
      <c r="KAK11" s="1340"/>
      <c r="KAL11" s="1340"/>
      <c r="KAM11" s="1340"/>
      <c r="KAN11" s="1340"/>
      <c r="KAO11" s="1340"/>
      <c r="KAP11" s="1340"/>
      <c r="KAQ11" s="1340"/>
      <c r="KAR11" s="1340"/>
      <c r="KAS11" s="1340"/>
      <c r="KAT11" s="1340"/>
      <c r="KAU11" s="1340"/>
      <c r="KAV11" s="1340"/>
      <c r="KAW11" s="1340"/>
      <c r="KAX11" s="1340"/>
      <c r="KAY11" s="1340"/>
      <c r="KAZ11" s="1340"/>
      <c r="KBA11" s="1340"/>
      <c r="KBB11" s="1340"/>
      <c r="KBC11" s="1340"/>
      <c r="KBD11" s="1340"/>
      <c r="KBE11" s="1340"/>
      <c r="KBF11" s="1340"/>
      <c r="KBG11" s="1340"/>
      <c r="KBH11" s="1340"/>
      <c r="KBI11" s="1340"/>
      <c r="KBJ11" s="1340"/>
      <c r="KBK11" s="1340"/>
      <c r="KBL11" s="1340"/>
      <c r="KBM11" s="1340"/>
      <c r="KBN11" s="1340"/>
      <c r="KBO11" s="1340"/>
      <c r="KBP11" s="1340"/>
      <c r="KBQ11" s="1340"/>
      <c r="KBR11" s="1340"/>
      <c r="KBS11" s="1340"/>
      <c r="KBT11" s="1340"/>
      <c r="KBU11" s="1340"/>
      <c r="KBV11" s="1340"/>
      <c r="KBW11" s="1340"/>
      <c r="KBX11" s="1340"/>
      <c r="KBY11" s="1340"/>
      <c r="KBZ11" s="1340"/>
      <c r="KCA11" s="1340"/>
      <c r="KCB11" s="1340"/>
      <c r="KCC11" s="1340"/>
      <c r="KCD11" s="1340"/>
      <c r="KCE11" s="1340"/>
      <c r="KCF11" s="1340"/>
      <c r="KCG11" s="1340"/>
      <c r="KCH11" s="1340"/>
      <c r="KCI11" s="1340"/>
      <c r="KCJ11" s="1340"/>
      <c r="KCK11" s="1340"/>
      <c r="KCL11" s="1340"/>
      <c r="KCM11" s="1340"/>
      <c r="KCN11" s="1340"/>
      <c r="KCO11" s="1340"/>
      <c r="KCP11" s="1340"/>
      <c r="KCQ11" s="1340"/>
      <c r="KCR11" s="1340"/>
      <c r="KCS11" s="1340"/>
      <c r="KCT11" s="1340"/>
      <c r="KCU11" s="1340"/>
      <c r="KCV11" s="1340"/>
      <c r="KCW11" s="1340"/>
      <c r="KCX11" s="1340"/>
      <c r="KCY11" s="1340"/>
      <c r="KCZ11" s="1340"/>
      <c r="KDA11" s="1340"/>
      <c r="KDB11" s="1340"/>
      <c r="KDC11" s="1340"/>
      <c r="KDD11" s="1340"/>
      <c r="KDE11" s="1340"/>
      <c r="KDF11" s="1340"/>
      <c r="KDG11" s="1340"/>
      <c r="KDH11" s="1340"/>
      <c r="KDI11" s="1340"/>
      <c r="KDJ11" s="1340"/>
      <c r="KDK11" s="1340"/>
      <c r="KDL11" s="1340"/>
      <c r="KDM11" s="1340"/>
      <c r="KDN11" s="1340"/>
      <c r="KDO11" s="1340"/>
      <c r="KDP11" s="1340"/>
      <c r="KDQ11" s="1340"/>
      <c r="KDR11" s="1340"/>
      <c r="KDS11" s="1340"/>
      <c r="KDT11" s="1340"/>
      <c r="KDU11" s="1340"/>
      <c r="KDV11" s="1340"/>
      <c r="KDW11" s="1340"/>
      <c r="KDX11" s="1340"/>
      <c r="KDY11" s="1340"/>
      <c r="KDZ11" s="1340"/>
      <c r="KEA11" s="1340"/>
      <c r="KEB11" s="1340"/>
      <c r="KEC11" s="1340"/>
      <c r="KED11" s="1340"/>
      <c r="KEE11" s="1340"/>
      <c r="KEF11" s="1340"/>
      <c r="KEG11" s="1340"/>
      <c r="KEH11" s="1340"/>
      <c r="KEI11" s="1340"/>
      <c r="KEJ11" s="1340"/>
      <c r="KEK11" s="1340"/>
      <c r="KEL11" s="1340"/>
      <c r="KEM11" s="1340"/>
      <c r="KEN11" s="1340"/>
      <c r="KEO11" s="1340"/>
      <c r="KEP11" s="1340"/>
      <c r="KEQ11" s="1340"/>
      <c r="KER11" s="1340"/>
      <c r="KES11" s="1340"/>
      <c r="KET11" s="1340"/>
      <c r="KEU11" s="1340"/>
      <c r="KEV11" s="1340"/>
      <c r="KEW11" s="1340"/>
      <c r="KEX11" s="1340"/>
      <c r="KEY11" s="1340"/>
      <c r="KEZ11" s="1340"/>
      <c r="KFA11" s="1340"/>
      <c r="KFB11" s="1340"/>
      <c r="KFC11" s="1340"/>
      <c r="KFD11" s="1340"/>
      <c r="KFE11" s="1340"/>
      <c r="KFF11" s="1340"/>
      <c r="KFG11" s="1340"/>
      <c r="KFH11" s="1340"/>
      <c r="KFI11" s="1340"/>
      <c r="KFJ11" s="1340"/>
      <c r="KFK11" s="1340"/>
      <c r="KFL11" s="1340"/>
      <c r="KFM11" s="1340"/>
      <c r="KFN11" s="1340"/>
      <c r="KFO11" s="1340"/>
      <c r="KFP11" s="1340"/>
      <c r="KFQ11" s="1340"/>
      <c r="KFR11" s="1340"/>
      <c r="KFS11" s="1340"/>
      <c r="KFT11" s="1340"/>
      <c r="KFU11" s="1340"/>
      <c r="KFV11" s="1340"/>
      <c r="KFW11" s="1340"/>
      <c r="KFX11" s="1340"/>
      <c r="KFY11" s="1340"/>
      <c r="KFZ11" s="1340"/>
      <c r="KGA11" s="1340"/>
      <c r="KGB11" s="1340"/>
      <c r="KGC11" s="1340"/>
      <c r="KGD11" s="1340"/>
      <c r="KGE11" s="1340"/>
      <c r="KGF11" s="1340"/>
      <c r="KGG11" s="1340"/>
      <c r="KGH11" s="1340"/>
      <c r="KGI11" s="1340"/>
      <c r="KGJ11" s="1340"/>
      <c r="KGK11" s="1340"/>
      <c r="KGL11" s="1340"/>
      <c r="KGM11" s="1340"/>
      <c r="KGN11" s="1340"/>
      <c r="KGO11" s="1340"/>
      <c r="KGP11" s="1340"/>
      <c r="KGQ11" s="1340"/>
      <c r="KGR11" s="1340"/>
      <c r="KGS11" s="1340"/>
      <c r="KGT11" s="1340"/>
      <c r="KGU11" s="1340"/>
      <c r="KGV11" s="1340"/>
      <c r="KGW11" s="1340"/>
      <c r="KGX11" s="1340"/>
      <c r="KGY11" s="1340"/>
      <c r="KGZ11" s="1340"/>
      <c r="KHA11" s="1340"/>
      <c r="KHB11" s="1340"/>
      <c r="KHC11" s="1340"/>
      <c r="KHD11" s="1340"/>
      <c r="KHE11" s="1340"/>
      <c r="KHF11" s="1340"/>
      <c r="KHG11" s="1340"/>
      <c r="KHH11" s="1340"/>
      <c r="KHI11" s="1340"/>
      <c r="KHJ11" s="1340"/>
      <c r="KHK11" s="1340"/>
      <c r="KHL11" s="1340"/>
      <c r="KHM11" s="1340"/>
      <c r="KHN11" s="1340"/>
      <c r="KHO11" s="1340"/>
      <c r="KHP11" s="1340"/>
      <c r="KHQ11" s="1340"/>
      <c r="KHR11" s="1340"/>
      <c r="KHS11" s="1340"/>
      <c r="KHT11" s="1340"/>
      <c r="KHU11" s="1340"/>
      <c r="KHV11" s="1340"/>
      <c r="KHW11" s="1340"/>
      <c r="KHX11" s="1340"/>
      <c r="KHY11" s="1340"/>
      <c r="KHZ11" s="1340"/>
      <c r="KIA11" s="1340"/>
      <c r="KIB11" s="1340"/>
      <c r="KIC11" s="1340"/>
      <c r="KID11" s="1340"/>
      <c r="KIE11" s="1340"/>
      <c r="KIF11" s="1340"/>
      <c r="KIG11" s="1340"/>
      <c r="KIH11" s="1340"/>
      <c r="KII11" s="1340"/>
      <c r="KIJ11" s="1340"/>
      <c r="KIK11" s="1340"/>
      <c r="KIL11" s="1340"/>
      <c r="KIM11" s="1340"/>
      <c r="KIN11" s="1340"/>
      <c r="KIO11" s="1340"/>
      <c r="KIP11" s="1340"/>
      <c r="KIQ11" s="1340"/>
      <c r="KIR11" s="1340"/>
      <c r="KIS11" s="1340"/>
      <c r="KIT11" s="1340"/>
      <c r="KIU11" s="1340"/>
      <c r="KIV11" s="1340"/>
      <c r="KIW11" s="1340"/>
      <c r="KIX11" s="1340"/>
      <c r="KIY11" s="1340"/>
      <c r="KIZ11" s="1340"/>
      <c r="KJA11" s="1340"/>
      <c r="KJB11" s="1340"/>
      <c r="KJC11" s="1340"/>
      <c r="KJD11" s="1340"/>
      <c r="KJE11" s="1340"/>
      <c r="KJF11" s="1340"/>
      <c r="KJG11" s="1340"/>
      <c r="KJH11" s="1340"/>
      <c r="KJI11" s="1340"/>
      <c r="KJJ11" s="1340"/>
      <c r="KJK11" s="1340"/>
      <c r="KJL11" s="1340"/>
      <c r="KJM11" s="1340"/>
      <c r="KJN11" s="1340"/>
      <c r="KJO11" s="1340"/>
      <c r="KJP11" s="1340"/>
      <c r="KJQ11" s="1340"/>
      <c r="KJR11" s="1340"/>
      <c r="KJS11" s="1340"/>
      <c r="KJT11" s="1340"/>
      <c r="KJU11" s="1340"/>
      <c r="KJV11" s="1340"/>
      <c r="KJW11" s="1340"/>
      <c r="KJX11" s="1340"/>
      <c r="KJY11" s="1340"/>
      <c r="KJZ11" s="1340"/>
      <c r="KKA11" s="1340"/>
      <c r="KKB11" s="1340"/>
      <c r="KKC11" s="1340"/>
      <c r="KKD11" s="1340"/>
      <c r="KKE11" s="1340"/>
      <c r="KKF11" s="1340"/>
      <c r="KKG11" s="1340"/>
      <c r="KKH11" s="1340"/>
      <c r="KKI11" s="1340"/>
      <c r="KKJ11" s="1340"/>
      <c r="KKK11" s="1340"/>
      <c r="KKL11" s="1340"/>
      <c r="KKM11" s="1340"/>
      <c r="KKN11" s="1340"/>
      <c r="KKO11" s="1340"/>
      <c r="KKP11" s="1340"/>
      <c r="KKQ11" s="1340"/>
      <c r="KKR11" s="1340"/>
      <c r="KKS11" s="1340"/>
      <c r="KKT11" s="1340"/>
      <c r="KKU11" s="1340"/>
      <c r="KKV11" s="1340"/>
      <c r="KKW11" s="1340"/>
      <c r="KKX11" s="1340"/>
      <c r="KKY11" s="1340"/>
      <c r="KKZ11" s="1340"/>
      <c r="KLA11" s="1340"/>
      <c r="KLB11" s="1340"/>
      <c r="KLC11" s="1340"/>
      <c r="KLD11" s="1340"/>
      <c r="KLE11" s="1340"/>
      <c r="KLF11" s="1340"/>
      <c r="KLG11" s="1340"/>
      <c r="KLH11" s="1340"/>
      <c r="KLI11" s="1340"/>
      <c r="KLJ11" s="1340"/>
      <c r="KLK11" s="1340"/>
      <c r="KLL11" s="1340"/>
      <c r="KLM11" s="1340"/>
      <c r="KLN11" s="1340"/>
      <c r="KLO11" s="1340"/>
      <c r="KLP11" s="1340"/>
      <c r="KLQ11" s="1340"/>
      <c r="KLR11" s="1340"/>
      <c r="KLS11" s="1340"/>
      <c r="KLT11" s="1340"/>
      <c r="KLU11" s="1340"/>
      <c r="KLV11" s="1340"/>
      <c r="KLW11" s="1340"/>
      <c r="KLX11" s="1340"/>
      <c r="KLY11" s="1340"/>
      <c r="KLZ11" s="1340"/>
      <c r="KMA11" s="1340"/>
      <c r="KMB11" s="1340"/>
      <c r="KMC11" s="1340"/>
      <c r="KMD11" s="1340"/>
      <c r="KME11" s="1340"/>
      <c r="KMF11" s="1340"/>
      <c r="KMG11" s="1340"/>
      <c r="KMH11" s="1340"/>
      <c r="KMI11" s="1340"/>
      <c r="KMJ11" s="1340"/>
      <c r="KMK11" s="1340"/>
      <c r="KML11" s="1340"/>
      <c r="KMM11" s="1340"/>
      <c r="KMN11" s="1340"/>
      <c r="KMO11" s="1340"/>
      <c r="KMP11" s="1340"/>
      <c r="KMQ11" s="1340"/>
      <c r="KMR11" s="1340"/>
      <c r="KMS11" s="1340"/>
      <c r="KMT11" s="1340"/>
      <c r="KMU11" s="1340"/>
      <c r="KMV11" s="1340"/>
      <c r="KMW11" s="1340"/>
      <c r="KMX11" s="1340"/>
      <c r="KMY11" s="1340"/>
      <c r="KMZ11" s="1340"/>
      <c r="KNA11" s="1340"/>
      <c r="KNB11" s="1340"/>
      <c r="KNC11" s="1340"/>
      <c r="KND11" s="1340"/>
      <c r="KNE11" s="1340"/>
      <c r="KNF11" s="1340"/>
      <c r="KNG11" s="1340"/>
      <c r="KNH11" s="1340"/>
      <c r="KNI11" s="1340"/>
      <c r="KNJ11" s="1340"/>
      <c r="KNK11" s="1340"/>
      <c r="KNL11" s="1340"/>
      <c r="KNM11" s="1340"/>
      <c r="KNN11" s="1340"/>
      <c r="KNO11" s="1340"/>
      <c r="KNP11" s="1340"/>
      <c r="KNQ11" s="1340"/>
      <c r="KNR11" s="1340"/>
      <c r="KNS11" s="1340"/>
      <c r="KNT11" s="1340"/>
      <c r="KNU11" s="1340"/>
      <c r="KNV11" s="1340"/>
      <c r="KNW11" s="1340"/>
      <c r="KNX11" s="1340"/>
      <c r="KNY11" s="1340"/>
      <c r="KNZ11" s="1340"/>
      <c r="KOA11" s="1340"/>
      <c r="KOB11" s="1340"/>
      <c r="KOC11" s="1340"/>
      <c r="KOD11" s="1340"/>
      <c r="KOE11" s="1340"/>
      <c r="KOF11" s="1340"/>
      <c r="KOG11" s="1340"/>
      <c r="KOH11" s="1340"/>
      <c r="KOI11" s="1340"/>
      <c r="KOJ11" s="1340"/>
      <c r="KOK11" s="1340"/>
      <c r="KOL11" s="1340"/>
      <c r="KOM11" s="1340"/>
      <c r="KON11" s="1340"/>
      <c r="KOO11" s="1340"/>
      <c r="KOP11" s="1340"/>
      <c r="KOQ11" s="1340"/>
      <c r="KOR11" s="1340"/>
      <c r="KOS11" s="1340"/>
      <c r="KOT11" s="1340"/>
      <c r="KOU11" s="1340"/>
      <c r="KOV11" s="1340"/>
      <c r="KOW11" s="1340"/>
      <c r="KOX11" s="1340"/>
      <c r="KOY11" s="1340"/>
      <c r="KOZ11" s="1340"/>
      <c r="KPA11" s="1340"/>
      <c r="KPB11" s="1340"/>
      <c r="KPC11" s="1340"/>
      <c r="KPD11" s="1340"/>
      <c r="KPE11" s="1340"/>
      <c r="KPF11" s="1340"/>
      <c r="KPG11" s="1340"/>
      <c r="KPH11" s="1340"/>
      <c r="KPI11" s="1340"/>
      <c r="KPJ11" s="1340"/>
      <c r="KPK11" s="1340"/>
      <c r="KPL11" s="1340"/>
      <c r="KPM11" s="1340"/>
      <c r="KPN11" s="1340"/>
      <c r="KPO11" s="1340"/>
      <c r="KPP11" s="1340"/>
      <c r="KPQ11" s="1340"/>
      <c r="KPR11" s="1340"/>
      <c r="KPS11" s="1340"/>
      <c r="KPT11" s="1340"/>
      <c r="KPU11" s="1340"/>
      <c r="KPV11" s="1340"/>
      <c r="KPW11" s="1340"/>
      <c r="KPX11" s="1340"/>
      <c r="KPY11" s="1340"/>
      <c r="KPZ11" s="1340"/>
      <c r="KQA11" s="1340"/>
      <c r="KQB11" s="1340"/>
      <c r="KQC11" s="1340"/>
      <c r="KQD11" s="1340"/>
      <c r="KQE11" s="1340"/>
      <c r="KQF11" s="1340"/>
      <c r="KQG11" s="1340"/>
      <c r="KQH11" s="1340"/>
      <c r="KQI11" s="1340"/>
      <c r="KQJ11" s="1340"/>
      <c r="KQK11" s="1340"/>
      <c r="KQL11" s="1340"/>
      <c r="KQM11" s="1340"/>
      <c r="KQN11" s="1340"/>
      <c r="KQO11" s="1340"/>
      <c r="KQP11" s="1340"/>
      <c r="KQQ11" s="1340"/>
      <c r="KQR11" s="1340"/>
      <c r="KQS11" s="1340"/>
      <c r="KQT11" s="1340"/>
      <c r="KQU11" s="1340"/>
      <c r="KQV11" s="1340"/>
      <c r="KQW11" s="1340"/>
      <c r="KQX11" s="1340"/>
      <c r="KQY11" s="1340"/>
      <c r="KQZ11" s="1340"/>
      <c r="KRA11" s="1340"/>
      <c r="KRB11" s="1340"/>
      <c r="KRC11" s="1340"/>
      <c r="KRD11" s="1340"/>
      <c r="KRE11" s="1340"/>
      <c r="KRF11" s="1340"/>
      <c r="KRG11" s="1340"/>
      <c r="KRH11" s="1340"/>
      <c r="KRI11" s="1340"/>
      <c r="KRJ11" s="1340"/>
      <c r="KRK11" s="1340"/>
      <c r="KRL11" s="1340"/>
      <c r="KRM11" s="1340"/>
      <c r="KRN11" s="1340"/>
      <c r="KRO11" s="1340"/>
      <c r="KRP11" s="1340"/>
      <c r="KRQ11" s="1340"/>
      <c r="KRR11" s="1340"/>
      <c r="KRS11" s="1340"/>
      <c r="KRT11" s="1340"/>
      <c r="KRU11" s="1340"/>
      <c r="KRV11" s="1340"/>
      <c r="KRW11" s="1340"/>
      <c r="KRX11" s="1340"/>
      <c r="KRY11" s="1340"/>
      <c r="KRZ11" s="1340"/>
      <c r="KSA11" s="1340"/>
      <c r="KSB11" s="1340"/>
      <c r="KSC11" s="1340"/>
      <c r="KSD11" s="1340"/>
      <c r="KSE11" s="1340"/>
      <c r="KSF11" s="1340"/>
      <c r="KSG11" s="1340"/>
      <c r="KSH11" s="1340"/>
      <c r="KSI11" s="1340"/>
      <c r="KSJ11" s="1340"/>
      <c r="KSK11" s="1340"/>
      <c r="KSL11" s="1340"/>
      <c r="KSM11" s="1340"/>
      <c r="KSN11" s="1340"/>
      <c r="KSO11" s="1340"/>
      <c r="KSP11" s="1340"/>
      <c r="KSQ11" s="1340"/>
      <c r="KSR11" s="1340"/>
      <c r="KSS11" s="1340"/>
      <c r="KST11" s="1340"/>
      <c r="KSU11" s="1340"/>
      <c r="KSV11" s="1340"/>
      <c r="KSW11" s="1340"/>
      <c r="KSX11" s="1340"/>
      <c r="KSY11" s="1340"/>
      <c r="KSZ11" s="1340"/>
      <c r="KTA11" s="1340"/>
      <c r="KTB11" s="1340"/>
      <c r="KTC11" s="1340"/>
      <c r="KTD11" s="1340"/>
      <c r="KTE11" s="1340"/>
      <c r="KTF11" s="1340"/>
      <c r="KTG11" s="1340"/>
      <c r="KTH11" s="1340"/>
      <c r="KTI11" s="1340"/>
      <c r="KTJ11" s="1340"/>
      <c r="KTK11" s="1340"/>
      <c r="KTL11" s="1340"/>
      <c r="KTM11" s="1340"/>
      <c r="KTN11" s="1340"/>
      <c r="KTO11" s="1340"/>
      <c r="KTP11" s="1340"/>
      <c r="KTQ11" s="1340"/>
      <c r="KTR11" s="1340"/>
      <c r="KTS11" s="1340"/>
      <c r="KTT11" s="1340"/>
      <c r="KTU11" s="1340"/>
      <c r="KTV11" s="1340"/>
      <c r="KTW11" s="1340"/>
      <c r="KTX11" s="1340"/>
      <c r="KTY11" s="1340"/>
      <c r="KTZ11" s="1340"/>
      <c r="KUA11" s="1340"/>
      <c r="KUB11" s="1340"/>
      <c r="KUC11" s="1340"/>
      <c r="KUD11" s="1340"/>
      <c r="KUE11" s="1340"/>
      <c r="KUF11" s="1340"/>
      <c r="KUG11" s="1340"/>
      <c r="KUH11" s="1340"/>
      <c r="KUI11" s="1340"/>
      <c r="KUJ11" s="1340"/>
      <c r="KUK11" s="1340"/>
      <c r="KUL11" s="1340"/>
      <c r="KUM11" s="1340"/>
      <c r="KUN11" s="1340"/>
      <c r="KUO11" s="1340"/>
      <c r="KUP11" s="1340"/>
      <c r="KUQ11" s="1340"/>
      <c r="KUR11" s="1340"/>
      <c r="KUS11" s="1340"/>
      <c r="KUT11" s="1340"/>
      <c r="KUU11" s="1340"/>
      <c r="KUV11" s="1340"/>
      <c r="KUW11" s="1340"/>
      <c r="KUX11" s="1340"/>
      <c r="KUY11" s="1340"/>
      <c r="KUZ11" s="1340"/>
      <c r="KVA11" s="1340"/>
      <c r="KVB11" s="1340"/>
      <c r="KVC11" s="1340"/>
      <c r="KVD11" s="1340"/>
      <c r="KVE11" s="1340"/>
      <c r="KVF11" s="1340"/>
      <c r="KVG11" s="1340"/>
      <c r="KVH11" s="1340"/>
      <c r="KVI11" s="1340"/>
      <c r="KVJ11" s="1340"/>
      <c r="KVK11" s="1340"/>
      <c r="KVL11" s="1340"/>
      <c r="KVM11" s="1340"/>
      <c r="KVN11" s="1340"/>
      <c r="KVO11" s="1340"/>
      <c r="KVP11" s="1340"/>
      <c r="KVQ11" s="1340"/>
      <c r="KVR11" s="1340"/>
      <c r="KVS11" s="1340"/>
      <c r="KVT11" s="1340"/>
      <c r="KVU11" s="1340"/>
      <c r="KVV11" s="1340"/>
      <c r="KVW11" s="1340"/>
      <c r="KVX11" s="1340"/>
      <c r="KVY11" s="1340"/>
      <c r="KVZ11" s="1340"/>
      <c r="KWA11" s="1340"/>
      <c r="KWB11" s="1340"/>
      <c r="KWC11" s="1340"/>
      <c r="KWD11" s="1340"/>
      <c r="KWE11" s="1340"/>
      <c r="KWF11" s="1340"/>
      <c r="KWG11" s="1340"/>
      <c r="KWH11" s="1340"/>
      <c r="KWI11" s="1340"/>
      <c r="KWJ11" s="1340"/>
      <c r="KWK11" s="1340"/>
      <c r="KWL11" s="1340"/>
      <c r="KWM11" s="1340"/>
      <c r="KWN11" s="1340"/>
      <c r="KWO11" s="1340"/>
      <c r="KWP11" s="1340"/>
      <c r="KWQ11" s="1340"/>
      <c r="KWR11" s="1340"/>
      <c r="KWS11" s="1340"/>
      <c r="KWT11" s="1340"/>
      <c r="KWU11" s="1340"/>
      <c r="KWV11" s="1340"/>
      <c r="KWW11" s="1340"/>
      <c r="KWX11" s="1340"/>
      <c r="KWY11" s="1340"/>
      <c r="KWZ11" s="1340"/>
      <c r="KXA11" s="1340"/>
      <c r="KXB11" s="1340"/>
      <c r="KXC11" s="1340"/>
      <c r="KXD11" s="1340"/>
      <c r="KXE11" s="1340"/>
      <c r="KXF11" s="1340"/>
      <c r="KXG11" s="1340"/>
      <c r="KXH11" s="1340"/>
      <c r="KXI11" s="1340"/>
      <c r="KXJ11" s="1340"/>
      <c r="KXK11" s="1340"/>
      <c r="KXL11" s="1340"/>
      <c r="KXM11" s="1340"/>
      <c r="KXN11" s="1340"/>
      <c r="KXO11" s="1340"/>
      <c r="KXP11" s="1340"/>
      <c r="KXQ11" s="1340"/>
      <c r="KXR11" s="1340"/>
      <c r="KXS11" s="1340"/>
      <c r="KXT11" s="1340"/>
      <c r="KXU11" s="1340"/>
      <c r="KXV11" s="1340"/>
      <c r="KXW11" s="1340"/>
      <c r="KXX11" s="1340"/>
      <c r="KXY11" s="1340"/>
      <c r="KXZ11" s="1340"/>
      <c r="KYA11" s="1340"/>
      <c r="KYB11" s="1340"/>
      <c r="KYC11" s="1340"/>
      <c r="KYD11" s="1340"/>
      <c r="KYE11" s="1340"/>
      <c r="KYF11" s="1340"/>
      <c r="KYG11" s="1340"/>
      <c r="KYH11" s="1340"/>
      <c r="KYI11" s="1340"/>
      <c r="KYJ11" s="1340"/>
      <c r="KYK11" s="1340"/>
      <c r="KYL11" s="1340"/>
      <c r="KYM11" s="1340"/>
      <c r="KYN11" s="1340"/>
      <c r="KYO11" s="1340"/>
      <c r="KYP11" s="1340"/>
      <c r="KYQ11" s="1340"/>
      <c r="KYR11" s="1340"/>
      <c r="KYS11" s="1340"/>
      <c r="KYT11" s="1340"/>
      <c r="KYU11" s="1340"/>
      <c r="KYV11" s="1340"/>
      <c r="KYW11" s="1340"/>
      <c r="KYX11" s="1340"/>
      <c r="KYY11" s="1340"/>
      <c r="KYZ11" s="1340"/>
      <c r="KZA11" s="1340"/>
      <c r="KZB11" s="1340"/>
      <c r="KZC11" s="1340"/>
      <c r="KZD11" s="1340"/>
      <c r="KZE11" s="1340"/>
      <c r="KZF11" s="1340"/>
      <c r="KZG11" s="1340"/>
      <c r="KZH11" s="1340"/>
      <c r="KZI11" s="1340"/>
      <c r="KZJ11" s="1340"/>
      <c r="KZK11" s="1340"/>
      <c r="KZL11" s="1340"/>
      <c r="KZM11" s="1340"/>
      <c r="KZN11" s="1340"/>
      <c r="KZO11" s="1340"/>
      <c r="KZP11" s="1340"/>
      <c r="KZQ11" s="1340"/>
      <c r="KZR11" s="1340"/>
      <c r="KZS11" s="1340"/>
      <c r="KZT11" s="1340"/>
      <c r="KZU11" s="1340"/>
      <c r="KZV11" s="1340"/>
      <c r="KZW11" s="1340"/>
      <c r="KZX11" s="1340"/>
      <c r="KZY11" s="1340"/>
      <c r="KZZ11" s="1340"/>
      <c r="LAA11" s="1340"/>
      <c r="LAB11" s="1340"/>
      <c r="LAC11" s="1340"/>
      <c r="LAD11" s="1340"/>
      <c r="LAE11" s="1340"/>
      <c r="LAF11" s="1340"/>
      <c r="LAG11" s="1340"/>
      <c r="LAH11" s="1340"/>
      <c r="LAI11" s="1340"/>
      <c r="LAJ11" s="1340"/>
      <c r="LAK11" s="1340"/>
      <c r="LAL11" s="1340"/>
      <c r="LAM11" s="1340"/>
      <c r="LAN11" s="1340"/>
      <c r="LAO11" s="1340"/>
      <c r="LAP11" s="1340"/>
      <c r="LAQ11" s="1340"/>
      <c r="LAR11" s="1340"/>
      <c r="LAS11" s="1340"/>
      <c r="LAT11" s="1340"/>
      <c r="LAU11" s="1340"/>
      <c r="LAV11" s="1340"/>
      <c r="LAW11" s="1340"/>
      <c r="LAX11" s="1340"/>
      <c r="LAY11" s="1340"/>
      <c r="LAZ11" s="1340"/>
      <c r="LBA11" s="1340"/>
      <c r="LBB11" s="1340"/>
      <c r="LBC11" s="1340"/>
      <c r="LBD11" s="1340"/>
      <c r="LBE11" s="1340"/>
      <c r="LBF11" s="1340"/>
      <c r="LBG11" s="1340"/>
      <c r="LBH11" s="1340"/>
      <c r="LBI11" s="1340"/>
      <c r="LBJ11" s="1340"/>
      <c r="LBK11" s="1340"/>
      <c r="LBL11" s="1340"/>
      <c r="LBM11" s="1340"/>
      <c r="LBN11" s="1340"/>
      <c r="LBO11" s="1340"/>
      <c r="LBP11" s="1340"/>
      <c r="LBQ11" s="1340"/>
      <c r="LBR11" s="1340"/>
      <c r="LBS11" s="1340"/>
      <c r="LBT11" s="1340"/>
      <c r="LBU11" s="1340"/>
      <c r="LBV11" s="1340"/>
      <c r="LBW11" s="1340"/>
      <c r="LBX11" s="1340"/>
      <c r="LBY11" s="1340"/>
      <c r="LBZ11" s="1340"/>
      <c r="LCA11" s="1340"/>
      <c r="LCB11" s="1340"/>
      <c r="LCC11" s="1340"/>
      <c r="LCD11" s="1340"/>
      <c r="LCE11" s="1340"/>
      <c r="LCF11" s="1340"/>
      <c r="LCG11" s="1340"/>
      <c r="LCH11" s="1340"/>
      <c r="LCI11" s="1340"/>
      <c r="LCJ11" s="1340"/>
      <c r="LCK11" s="1340"/>
      <c r="LCL11" s="1340"/>
      <c r="LCM11" s="1340"/>
      <c r="LCN11" s="1340"/>
      <c r="LCO11" s="1340"/>
      <c r="LCP11" s="1340"/>
      <c r="LCQ11" s="1340"/>
      <c r="LCR11" s="1340"/>
      <c r="LCS11" s="1340"/>
      <c r="LCT11" s="1340"/>
      <c r="LCU11" s="1340"/>
      <c r="LCV11" s="1340"/>
      <c r="LCW11" s="1340"/>
      <c r="LCX11" s="1340"/>
      <c r="LCY11" s="1340"/>
      <c r="LCZ11" s="1340"/>
      <c r="LDA11" s="1340"/>
      <c r="LDB11" s="1340"/>
      <c r="LDC11" s="1340"/>
      <c r="LDD11" s="1340"/>
      <c r="LDE11" s="1340"/>
      <c r="LDF11" s="1340"/>
      <c r="LDG11" s="1340"/>
      <c r="LDH11" s="1340"/>
      <c r="LDI11" s="1340"/>
      <c r="LDJ11" s="1340"/>
      <c r="LDK11" s="1340"/>
      <c r="LDL11" s="1340"/>
      <c r="LDM11" s="1340"/>
      <c r="LDN11" s="1340"/>
      <c r="LDO11" s="1340"/>
      <c r="LDP11" s="1340"/>
      <c r="LDQ11" s="1340"/>
      <c r="LDR11" s="1340"/>
      <c r="LDS11" s="1340"/>
      <c r="LDT11" s="1340"/>
      <c r="LDU11" s="1340"/>
      <c r="LDV11" s="1340"/>
      <c r="LDW11" s="1340"/>
      <c r="LDX11" s="1340"/>
      <c r="LDY11" s="1340"/>
      <c r="LDZ11" s="1340"/>
      <c r="LEA11" s="1340"/>
      <c r="LEB11" s="1340"/>
      <c r="LEC11" s="1340"/>
      <c r="LED11" s="1340"/>
      <c r="LEE11" s="1340"/>
      <c r="LEF11" s="1340"/>
      <c r="LEG11" s="1340"/>
      <c r="LEH11" s="1340"/>
      <c r="LEI11" s="1340"/>
      <c r="LEJ11" s="1340"/>
      <c r="LEK11" s="1340"/>
      <c r="LEL11" s="1340"/>
      <c r="LEM11" s="1340"/>
      <c r="LEN11" s="1340"/>
      <c r="LEO11" s="1340"/>
      <c r="LEP11" s="1340"/>
      <c r="LEQ11" s="1340"/>
      <c r="LER11" s="1340"/>
      <c r="LES11" s="1340"/>
      <c r="LET11" s="1340"/>
      <c r="LEU11" s="1340"/>
      <c r="LEV11" s="1340"/>
      <c r="LEW11" s="1340"/>
      <c r="LEX11" s="1340"/>
      <c r="LEY11" s="1340"/>
      <c r="LEZ11" s="1340"/>
      <c r="LFA11" s="1340"/>
      <c r="LFB11" s="1340"/>
      <c r="LFC11" s="1340"/>
      <c r="LFD11" s="1340"/>
      <c r="LFE11" s="1340"/>
      <c r="LFF11" s="1340"/>
      <c r="LFG11" s="1340"/>
      <c r="LFH11" s="1340"/>
      <c r="LFI11" s="1340"/>
      <c r="LFJ11" s="1340"/>
      <c r="LFK11" s="1340"/>
      <c r="LFL11" s="1340"/>
      <c r="LFM11" s="1340"/>
      <c r="LFN11" s="1340"/>
      <c r="LFO11" s="1340"/>
      <c r="LFP11" s="1340"/>
      <c r="LFQ11" s="1340"/>
      <c r="LFR11" s="1340"/>
      <c r="LFS11" s="1340"/>
      <c r="LFT11" s="1340"/>
      <c r="LFU11" s="1340"/>
      <c r="LFV11" s="1340"/>
      <c r="LFW11" s="1340"/>
      <c r="LFX11" s="1340"/>
      <c r="LFY11" s="1340"/>
      <c r="LFZ11" s="1340"/>
      <c r="LGA11" s="1340"/>
      <c r="LGB11" s="1340"/>
      <c r="LGC11" s="1340"/>
      <c r="LGD11" s="1340"/>
      <c r="LGE11" s="1340"/>
      <c r="LGF11" s="1340"/>
      <c r="LGG11" s="1340"/>
      <c r="LGH11" s="1340"/>
      <c r="LGI11" s="1340"/>
      <c r="LGJ11" s="1340"/>
      <c r="LGK11" s="1340"/>
      <c r="LGL11" s="1340"/>
      <c r="LGM11" s="1340"/>
      <c r="LGN11" s="1340"/>
      <c r="LGO11" s="1340"/>
      <c r="LGP11" s="1340"/>
      <c r="LGQ11" s="1340"/>
      <c r="LGR11" s="1340"/>
      <c r="LGS11" s="1340"/>
      <c r="LGT11" s="1340"/>
      <c r="LGU11" s="1340"/>
      <c r="LGV11" s="1340"/>
      <c r="LGW11" s="1340"/>
      <c r="LGX11" s="1340"/>
      <c r="LGY11" s="1340"/>
      <c r="LGZ11" s="1340"/>
      <c r="LHA11" s="1340"/>
      <c r="LHB11" s="1340"/>
      <c r="LHC11" s="1340"/>
      <c r="LHD11" s="1340"/>
      <c r="LHE11" s="1340"/>
      <c r="LHF11" s="1340"/>
      <c r="LHG11" s="1340"/>
      <c r="LHH11" s="1340"/>
      <c r="LHI11" s="1340"/>
      <c r="LHJ11" s="1340"/>
      <c r="LHK11" s="1340"/>
      <c r="LHL11" s="1340"/>
      <c r="LHM11" s="1340"/>
      <c r="LHN11" s="1340"/>
      <c r="LHO11" s="1340"/>
      <c r="LHP11" s="1340"/>
      <c r="LHQ11" s="1340"/>
      <c r="LHR11" s="1340"/>
      <c r="LHS11" s="1340"/>
      <c r="LHT11" s="1340"/>
      <c r="LHU11" s="1340"/>
      <c r="LHV11" s="1340"/>
      <c r="LHW11" s="1340"/>
      <c r="LHX11" s="1340"/>
      <c r="LHY11" s="1340"/>
      <c r="LHZ11" s="1340"/>
      <c r="LIA11" s="1340"/>
      <c r="LIB11" s="1340"/>
      <c r="LIC11" s="1340"/>
      <c r="LID11" s="1340"/>
      <c r="LIE11" s="1340"/>
      <c r="LIF11" s="1340"/>
      <c r="LIG11" s="1340"/>
      <c r="LIH11" s="1340"/>
      <c r="LII11" s="1340"/>
      <c r="LIJ11" s="1340"/>
      <c r="LIK11" s="1340"/>
      <c r="LIL11" s="1340"/>
      <c r="LIM11" s="1340"/>
      <c r="LIN11" s="1340"/>
      <c r="LIO11" s="1340"/>
      <c r="LIP11" s="1340"/>
      <c r="LIQ11" s="1340"/>
      <c r="LIR11" s="1340"/>
      <c r="LIS11" s="1340"/>
      <c r="LIT11" s="1340"/>
      <c r="LIU11" s="1340"/>
      <c r="LIV11" s="1340"/>
      <c r="LIW11" s="1340"/>
      <c r="LIX11" s="1340"/>
      <c r="LIY11" s="1340"/>
      <c r="LIZ11" s="1340"/>
      <c r="LJA11" s="1340"/>
      <c r="LJB11" s="1340"/>
      <c r="LJC11" s="1340"/>
      <c r="LJD11" s="1340"/>
      <c r="LJE11" s="1340"/>
      <c r="LJF11" s="1340"/>
      <c r="LJG11" s="1340"/>
      <c r="LJH11" s="1340"/>
      <c r="LJI11" s="1340"/>
      <c r="LJJ11" s="1340"/>
      <c r="LJK11" s="1340"/>
      <c r="LJL11" s="1340"/>
      <c r="LJM11" s="1340"/>
      <c r="LJN11" s="1340"/>
      <c r="LJO11" s="1340"/>
      <c r="LJP11" s="1340"/>
      <c r="LJQ11" s="1340"/>
      <c r="LJR11" s="1340"/>
      <c r="LJS11" s="1340"/>
      <c r="LJT11" s="1340"/>
      <c r="LJU11" s="1340"/>
      <c r="LJV11" s="1340"/>
      <c r="LJW11" s="1340"/>
      <c r="LJX11" s="1340"/>
      <c r="LJY11" s="1340"/>
      <c r="LJZ11" s="1340"/>
      <c r="LKA11" s="1340"/>
      <c r="LKB11" s="1340"/>
      <c r="LKC11" s="1340"/>
      <c r="LKD11" s="1340"/>
      <c r="LKE11" s="1340"/>
      <c r="LKF11" s="1340"/>
      <c r="LKG11" s="1340"/>
      <c r="LKH11" s="1340"/>
      <c r="LKI11" s="1340"/>
      <c r="LKJ11" s="1340"/>
      <c r="LKK11" s="1340"/>
      <c r="LKL11" s="1340"/>
      <c r="LKM11" s="1340"/>
      <c r="LKN11" s="1340"/>
      <c r="LKO11" s="1340"/>
      <c r="LKP11" s="1340"/>
      <c r="LKQ11" s="1340"/>
      <c r="LKR11" s="1340"/>
      <c r="LKS11" s="1340"/>
      <c r="LKT11" s="1340"/>
      <c r="LKU11" s="1340"/>
      <c r="LKV11" s="1340"/>
      <c r="LKW11" s="1340"/>
      <c r="LKX11" s="1340"/>
      <c r="LKY11" s="1340"/>
      <c r="LKZ11" s="1340"/>
      <c r="LLA11" s="1340"/>
      <c r="LLB11" s="1340"/>
      <c r="LLC11" s="1340"/>
      <c r="LLD11" s="1340"/>
      <c r="LLE11" s="1340"/>
      <c r="LLF11" s="1340"/>
      <c r="LLG11" s="1340"/>
      <c r="LLH11" s="1340"/>
      <c r="LLI11" s="1340"/>
      <c r="LLJ11" s="1340"/>
      <c r="LLK11" s="1340"/>
      <c r="LLL11" s="1340"/>
      <c r="LLM11" s="1340"/>
      <c r="LLN11" s="1340"/>
      <c r="LLO11" s="1340"/>
      <c r="LLP11" s="1340"/>
      <c r="LLQ11" s="1340"/>
      <c r="LLR11" s="1340"/>
      <c r="LLS11" s="1340"/>
      <c r="LLT11" s="1340"/>
      <c r="LLU11" s="1340"/>
      <c r="LLV11" s="1340"/>
      <c r="LLW11" s="1340"/>
      <c r="LLX11" s="1340"/>
      <c r="LLY11" s="1340"/>
      <c r="LLZ11" s="1340"/>
      <c r="LMA11" s="1340"/>
      <c r="LMB11" s="1340"/>
      <c r="LMC11" s="1340"/>
      <c r="LMD11" s="1340"/>
      <c r="LME11" s="1340"/>
      <c r="LMF11" s="1340"/>
      <c r="LMG11" s="1340"/>
      <c r="LMH11" s="1340"/>
      <c r="LMI11" s="1340"/>
      <c r="LMJ11" s="1340"/>
      <c r="LMK11" s="1340"/>
      <c r="LML11" s="1340"/>
      <c r="LMM11" s="1340"/>
      <c r="LMN11" s="1340"/>
      <c r="LMO11" s="1340"/>
      <c r="LMP11" s="1340"/>
      <c r="LMQ11" s="1340"/>
      <c r="LMR11" s="1340"/>
      <c r="LMS11" s="1340"/>
      <c r="LMT11" s="1340"/>
      <c r="LMU11" s="1340"/>
      <c r="LMV11" s="1340"/>
      <c r="LMW11" s="1340"/>
      <c r="LMX11" s="1340"/>
      <c r="LMY11" s="1340"/>
      <c r="LMZ11" s="1340"/>
      <c r="LNA11" s="1340"/>
      <c r="LNB11" s="1340"/>
      <c r="LNC11" s="1340"/>
      <c r="LND11" s="1340"/>
      <c r="LNE11" s="1340"/>
      <c r="LNF11" s="1340"/>
      <c r="LNG11" s="1340"/>
      <c r="LNH11" s="1340"/>
      <c r="LNI11" s="1340"/>
      <c r="LNJ11" s="1340"/>
      <c r="LNK11" s="1340"/>
      <c r="LNL11" s="1340"/>
      <c r="LNM11" s="1340"/>
      <c r="LNN11" s="1340"/>
      <c r="LNO11" s="1340"/>
      <c r="LNP11" s="1340"/>
      <c r="LNQ11" s="1340"/>
      <c r="LNR11" s="1340"/>
      <c r="LNS11" s="1340"/>
      <c r="LNT11" s="1340"/>
      <c r="LNU11" s="1340"/>
      <c r="LNV11" s="1340"/>
      <c r="LNW11" s="1340"/>
      <c r="LNX11" s="1340"/>
      <c r="LNY11" s="1340"/>
      <c r="LNZ11" s="1340"/>
      <c r="LOA11" s="1340"/>
      <c r="LOB11" s="1340"/>
      <c r="LOC11" s="1340"/>
      <c r="LOD11" s="1340"/>
      <c r="LOE11" s="1340"/>
      <c r="LOF11" s="1340"/>
      <c r="LOG11" s="1340"/>
      <c r="LOH11" s="1340"/>
      <c r="LOI11" s="1340"/>
      <c r="LOJ11" s="1340"/>
      <c r="LOK11" s="1340"/>
      <c r="LOL11" s="1340"/>
      <c r="LOM11" s="1340"/>
      <c r="LON11" s="1340"/>
      <c r="LOO11" s="1340"/>
      <c r="LOP11" s="1340"/>
      <c r="LOQ11" s="1340"/>
      <c r="LOR11" s="1340"/>
      <c r="LOS11" s="1340"/>
      <c r="LOT11" s="1340"/>
      <c r="LOU11" s="1340"/>
      <c r="LOV11" s="1340"/>
      <c r="LOW11" s="1340"/>
      <c r="LOX11" s="1340"/>
      <c r="LOY11" s="1340"/>
      <c r="LOZ11" s="1340"/>
      <c r="LPA11" s="1340"/>
      <c r="LPB11" s="1340"/>
      <c r="LPC11" s="1340"/>
      <c r="LPD11" s="1340"/>
      <c r="LPE11" s="1340"/>
      <c r="LPF11" s="1340"/>
      <c r="LPG11" s="1340"/>
      <c r="LPH11" s="1340"/>
      <c r="LPI11" s="1340"/>
      <c r="LPJ11" s="1340"/>
      <c r="LPK11" s="1340"/>
      <c r="LPL11" s="1340"/>
      <c r="LPM11" s="1340"/>
      <c r="LPN11" s="1340"/>
      <c r="LPO11" s="1340"/>
      <c r="LPP11" s="1340"/>
      <c r="LPQ11" s="1340"/>
      <c r="LPR11" s="1340"/>
      <c r="LPS11" s="1340"/>
      <c r="LPT11" s="1340"/>
      <c r="LPU11" s="1340"/>
      <c r="LPV11" s="1340"/>
      <c r="LPW11" s="1340"/>
      <c r="LPX11" s="1340"/>
      <c r="LPY11" s="1340"/>
      <c r="LPZ11" s="1340"/>
      <c r="LQA11" s="1340"/>
      <c r="LQB11" s="1340"/>
      <c r="LQC11" s="1340"/>
      <c r="LQD11" s="1340"/>
      <c r="LQE11" s="1340"/>
      <c r="LQF11" s="1340"/>
      <c r="LQG11" s="1340"/>
      <c r="LQH11" s="1340"/>
      <c r="LQI11" s="1340"/>
      <c r="LQJ11" s="1340"/>
      <c r="LQK11" s="1340"/>
      <c r="LQL11" s="1340"/>
      <c r="LQM11" s="1340"/>
      <c r="LQN11" s="1340"/>
      <c r="LQO11" s="1340"/>
      <c r="LQP11" s="1340"/>
      <c r="LQQ11" s="1340"/>
      <c r="LQR11" s="1340"/>
      <c r="LQS11" s="1340"/>
      <c r="LQT11" s="1340"/>
      <c r="LQU11" s="1340"/>
      <c r="LQV11" s="1340"/>
      <c r="LQW11" s="1340"/>
      <c r="LQX11" s="1340"/>
      <c r="LQY11" s="1340"/>
      <c r="LQZ11" s="1340"/>
      <c r="LRA11" s="1340"/>
      <c r="LRB11" s="1340"/>
      <c r="LRC11" s="1340"/>
      <c r="LRD11" s="1340"/>
      <c r="LRE11" s="1340"/>
      <c r="LRF11" s="1340"/>
      <c r="LRG11" s="1340"/>
      <c r="LRH11" s="1340"/>
      <c r="LRI11" s="1340"/>
      <c r="LRJ11" s="1340"/>
      <c r="LRK11" s="1340"/>
      <c r="LRL11" s="1340"/>
      <c r="LRM11" s="1340"/>
      <c r="LRN11" s="1340"/>
      <c r="LRO11" s="1340"/>
      <c r="LRP11" s="1340"/>
      <c r="LRQ11" s="1340"/>
      <c r="LRR11" s="1340"/>
      <c r="LRS11" s="1340"/>
      <c r="LRT11" s="1340"/>
      <c r="LRU11" s="1340"/>
      <c r="LRV11" s="1340"/>
      <c r="LRW11" s="1340"/>
      <c r="LRX11" s="1340"/>
      <c r="LRY11" s="1340"/>
      <c r="LRZ11" s="1340"/>
      <c r="LSA11" s="1340"/>
      <c r="LSB11" s="1340"/>
      <c r="LSC11" s="1340"/>
      <c r="LSD11" s="1340"/>
      <c r="LSE11" s="1340"/>
      <c r="LSF11" s="1340"/>
      <c r="LSG11" s="1340"/>
      <c r="LSH11" s="1340"/>
      <c r="LSI11" s="1340"/>
      <c r="LSJ11" s="1340"/>
      <c r="LSK11" s="1340"/>
      <c r="LSL11" s="1340"/>
      <c r="LSM11" s="1340"/>
      <c r="LSN11" s="1340"/>
      <c r="LSO11" s="1340"/>
      <c r="LSP11" s="1340"/>
      <c r="LSQ11" s="1340"/>
      <c r="LSR11" s="1340"/>
      <c r="LSS11" s="1340"/>
      <c r="LST11" s="1340"/>
      <c r="LSU11" s="1340"/>
      <c r="LSV11" s="1340"/>
      <c r="LSW11" s="1340"/>
      <c r="LSX11" s="1340"/>
      <c r="LSY11" s="1340"/>
      <c r="LSZ11" s="1340"/>
      <c r="LTA11" s="1340"/>
      <c r="LTB11" s="1340"/>
      <c r="LTC11" s="1340"/>
      <c r="LTD11" s="1340"/>
      <c r="LTE11" s="1340"/>
      <c r="LTF11" s="1340"/>
      <c r="LTG11" s="1340"/>
      <c r="LTH11" s="1340"/>
      <c r="LTI11" s="1340"/>
      <c r="LTJ11" s="1340"/>
      <c r="LTK11" s="1340"/>
      <c r="LTL11" s="1340"/>
      <c r="LTM11" s="1340"/>
      <c r="LTN11" s="1340"/>
      <c r="LTO11" s="1340"/>
      <c r="LTP11" s="1340"/>
      <c r="LTQ11" s="1340"/>
      <c r="LTR11" s="1340"/>
      <c r="LTS11" s="1340"/>
      <c r="LTT11" s="1340"/>
      <c r="LTU11" s="1340"/>
      <c r="LTV11" s="1340"/>
      <c r="LTW11" s="1340"/>
      <c r="LTX11" s="1340"/>
      <c r="LTY11" s="1340"/>
      <c r="LTZ11" s="1340"/>
      <c r="LUA11" s="1340"/>
      <c r="LUB11" s="1340"/>
      <c r="LUC11" s="1340"/>
      <c r="LUD11" s="1340"/>
      <c r="LUE11" s="1340"/>
      <c r="LUF11" s="1340"/>
      <c r="LUG11" s="1340"/>
      <c r="LUH11" s="1340"/>
      <c r="LUI11" s="1340"/>
      <c r="LUJ11" s="1340"/>
      <c r="LUK11" s="1340"/>
      <c r="LUL11" s="1340"/>
      <c r="LUM11" s="1340"/>
      <c r="LUN11" s="1340"/>
      <c r="LUO11" s="1340"/>
      <c r="LUP11" s="1340"/>
      <c r="LUQ11" s="1340"/>
      <c r="LUR11" s="1340"/>
      <c r="LUS11" s="1340"/>
      <c r="LUT11" s="1340"/>
      <c r="LUU11" s="1340"/>
      <c r="LUV11" s="1340"/>
      <c r="LUW11" s="1340"/>
      <c r="LUX11" s="1340"/>
      <c r="LUY11" s="1340"/>
      <c r="LUZ11" s="1340"/>
      <c r="LVA11" s="1340"/>
      <c r="LVB11" s="1340"/>
      <c r="LVC11" s="1340"/>
      <c r="LVD11" s="1340"/>
      <c r="LVE11" s="1340"/>
      <c r="LVF11" s="1340"/>
      <c r="LVG11" s="1340"/>
      <c r="LVH11" s="1340"/>
      <c r="LVI11" s="1340"/>
      <c r="LVJ11" s="1340"/>
      <c r="LVK11" s="1340"/>
      <c r="LVL11" s="1340"/>
      <c r="LVM11" s="1340"/>
      <c r="LVN11" s="1340"/>
      <c r="LVO11" s="1340"/>
      <c r="LVP11" s="1340"/>
      <c r="LVQ11" s="1340"/>
      <c r="LVR11" s="1340"/>
      <c r="LVS11" s="1340"/>
      <c r="LVT11" s="1340"/>
      <c r="LVU11" s="1340"/>
      <c r="LVV11" s="1340"/>
      <c r="LVW11" s="1340"/>
      <c r="LVX11" s="1340"/>
      <c r="LVY11" s="1340"/>
      <c r="LVZ11" s="1340"/>
      <c r="LWA11" s="1340"/>
      <c r="LWB11" s="1340"/>
      <c r="LWC11" s="1340"/>
      <c r="LWD11" s="1340"/>
      <c r="LWE11" s="1340"/>
      <c r="LWF11" s="1340"/>
      <c r="LWG11" s="1340"/>
      <c r="LWH11" s="1340"/>
      <c r="LWI11" s="1340"/>
      <c r="LWJ11" s="1340"/>
      <c r="LWK11" s="1340"/>
      <c r="LWL11" s="1340"/>
      <c r="LWM11" s="1340"/>
      <c r="LWN11" s="1340"/>
      <c r="LWO11" s="1340"/>
      <c r="LWP11" s="1340"/>
      <c r="LWQ11" s="1340"/>
      <c r="LWR11" s="1340"/>
      <c r="LWS11" s="1340"/>
      <c r="LWT11" s="1340"/>
      <c r="LWU11" s="1340"/>
      <c r="LWV11" s="1340"/>
      <c r="LWW11" s="1340"/>
      <c r="LWX11" s="1340"/>
      <c r="LWY11" s="1340"/>
      <c r="LWZ11" s="1340"/>
      <c r="LXA11" s="1340"/>
      <c r="LXB11" s="1340"/>
      <c r="LXC11" s="1340"/>
      <c r="LXD11" s="1340"/>
      <c r="LXE11" s="1340"/>
      <c r="LXF11" s="1340"/>
      <c r="LXG11" s="1340"/>
      <c r="LXH11" s="1340"/>
      <c r="LXI11" s="1340"/>
      <c r="LXJ11" s="1340"/>
      <c r="LXK11" s="1340"/>
      <c r="LXL11" s="1340"/>
      <c r="LXM11" s="1340"/>
      <c r="LXN11" s="1340"/>
      <c r="LXO11" s="1340"/>
      <c r="LXP11" s="1340"/>
      <c r="LXQ11" s="1340"/>
      <c r="LXR11" s="1340"/>
      <c r="LXS11" s="1340"/>
      <c r="LXT11" s="1340"/>
      <c r="LXU11" s="1340"/>
      <c r="LXV11" s="1340"/>
      <c r="LXW11" s="1340"/>
      <c r="LXX11" s="1340"/>
      <c r="LXY11" s="1340"/>
      <c r="LXZ11" s="1340"/>
      <c r="LYA11" s="1340"/>
      <c r="LYB11" s="1340"/>
      <c r="LYC11" s="1340"/>
      <c r="LYD11" s="1340"/>
      <c r="LYE11" s="1340"/>
      <c r="LYF11" s="1340"/>
      <c r="LYG11" s="1340"/>
      <c r="LYH11" s="1340"/>
      <c r="LYI11" s="1340"/>
      <c r="LYJ11" s="1340"/>
      <c r="LYK11" s="1340"/>
      <c r="LYL11" s="1340"/>
      <c r="LYM11" s="1340"/>
      <c r="LYN11" s="1340"/>
      <c r="LYO11" s="1340"/>
      <c r="LYP11" s="1340"/>
      <c r="LYQ11" s="1340"/>
      <c r="LYR11" s="1340"/>
      <c r="LYS11" s="1340"/>
      <c r="LYT11" s="1340"/>
      <c r="LYU11" s="1340"/>
      <c r="LYV11" s="1340"/>
      <c r="LYW11" s="1340"/>
      <c r="LYX11" s="1340"/>
      <c r="LYY11" s="1340"/>
      <c r="LYZ11" s="1340"/>
      <c r="LZA11" s="1340"/>
      <c r="LZB11" s="1340"/>
      <c r="LZC11" s="1340"/>
      <c r="LZD11" s="1340"/>
      <c r="LZE11" s="1340"/>
      <c r="LZF11" s="1340"/>
      <c r="LZG11" s="1340"/>
      <c r="LZH11" s="1340"/>
      <c r="LZI11" s="1340"/>
      <c r="LZJ11" s="1340"/>
      <c r="LZK11" s="1340"/>
      <c r="LZL11" s="1340"/>
      <c r="LZM11" s="1340"/>
      <c r="LZN11" s="1340"/>
      <c r="LZO11" s="1340"/>
      <c r="LZP11" s="1340"/>
      <c r="LZQ11" s="1340"/>
      <c r="LZR11" s="1340"/>
      <c r="LZS11" s="1340"/>
      <c r="LZT11" s="1340"/>
      <c r="LZU11" s="1340"/>
      <c r="LZV11" s="1340"/>
      <c r="LZW11" s="1340"/>
      <c r="LZX11" s="1340"/>
      <c r="LZY11" s="1340"/>
      <c r="LZZ11" s="1340"/>
      <c r="MAA11" s="1340"/>
      <c r="MAB11" s="1340"/>
      <c r="MAC11" s="1340"/>
      <c r="MAD11" s="1340"/>
      <c r="MAE11" s="1340"/>
      <c r="MAF11" s="1340"/>
      <c r="MAG11" s="1340"/>
      <c r="MAH11" s="1340"/>
      <c r="MAI11" s="1340"/>
      <c r="MAJ11" s="1340"/>
      <c r="MAK11" s="1340"/>
      <c r="MAL11" s="1340"/>
      <c r="MAM11" s="1340"/>
      <c r="MAN11" s="1340"/>
      <c r="MAO11" s="1340"/>
      <c r="MAP11" s="1340"/>
      <c r="MAQ11" s="1340"/>
      <c r="MAR11" s="1340"/>
      <c r="MAS11" s="1340"/>
      <c r="MAT11" s="1340"/>
      <c r="MAU11" s="1340"/>
      <c r="MAV11" s="1340"/>
      <c r="MAW11" s="1340"/>
      <c r="MAX11" s="1340"/>
      <c r="MAY11" s="1340"/>
      <c r="MAZ11" s="1340"/>
      <c r="MBA11" s="1340"/>
      <c r="MBB11" s="1340"/>
      <c r="MBC11" s="1340"/>
      <c r="MBD11" s="1340"/>
      <c r="MBE11" s="1340"/>
      <c r="MBF11" s="1340"/>
      <c r="MBG11" s="1340"/>
      <c r="MBH11" s="1340"/>
      <c r="MBI11" s="1340"/>
      <c r="MBJ11" s="1340"/>
      <c r="MBK11" s="1340"/>
      <c r="MBL11" s="1340"/>
      <c r="MBM11" s="1340"/>
      <c r="MBN11" s="1340"/>
      <c r="MBO11" s="1340"/>
      <c r="MBP11" s="1340"/>
      <c r="MBQ11" s="1340"/>
      <c r="MBR11" s="1340"/>
      <c r="MBS11" s="1340"/>
      <c r="MBT11" s="1340"/>
      <c r="MBU11" s="1340"/>
      <c r="MBV11" s="1340"/>
      <c r="MBW11" s="1340"/>
      <c r="MBX11" s="1340"/>
      <c r="MBY11" s="1340"/>
      <c r="MBZ11" s="1340"/>
      <c r="MCA11" s="1340"/>
      <c r="MCB11" s="1340"/>
      <c r="MCC11" s="1340"/>
      <c r="MCD11" s="1340"/>
      <c r="MCE11" s="1340"/>
      <c r="MCF11" s="1340"/>
      <c r="MCG11" s="1340"/>
      <c r="MCH11" s="1340"/>
      <c r="MCI11" s="1340"/>
      <c r="MCJ11" s="1340"/>
      <c r="MCK11" s="1340"/>
      <c r="MCL11" s="1340"/>
      <c r="MCM11" s="1340"/>
      <c r="MCN11" s="1340"/>
      <c r="MCO11" s="1340"/>
      <c r="MCP11" s="1340"/>
      <c r="MCQ11" s="1340"/>
      <c r="MCR11" s="1340"/>
      <c r="MCS11" s="1340"/>
      <c r="MCT11" s="1340"/>
      <c r="MCU11" s="1340"/>
      <c r="MCV11" s="1340"/>
      <c r="MCW11" s="1340"/>
      <c r="MCX11" s="1340"/>
      <c r="MCY11" s="1340"/>
      <c r="MCZ11" s="1340"/>
      <c r="MDA11" s="1340"/>
      <c r="MDB11" s="1340"/>
      <c r="MDC11" s="1340"/>
      <c r="MDD11" s="1340"/>
      <c r="MDE11" s="1340"/>
      <c r="MDF11" s="1340"/>
      <c r="MDG11" s="1340"/>
      <c r="MDH11" s="1340"/>
      <c r="MDI11" s="1340"/>
      <c r="MDJ11" s="1340"/>
      <c r="MDK11" s="1340"/>
      <c r="MDL11" s="1340"/>
      <c r="MDM11" s="1340"/>
      <c r="MDN11" s="1340"/>
      <c r="MDO11" s="1340"/>
      <c r="MDP11" s="1340"/>
      <c r="MDQ11" s="1340"/>
      <c r="MDR11" s="1340"/>
      <c r="MDS11" s="1340"/>
      <c r="MDT11" s="1340"/>
      <c r="MDU11" s="1340"/>
      <c r="MDV11" s="1340"/>
      <c r="MDW11" s="1340"/>
      <c r="MDX11" s="1340"/>
      <c r="MDY11" s="1340"/>
      <c r="MDZ11" s="1340"/>
      <c r="MEA11" s="1340"/>
      <c r="MEB11" s="1340"/>
      <c r="MEC11" s="1340"/>
      <c r="MED11" s="1340"/>
      <c r="MEE11" s="1340"/>
      <c r="MEF11" s="1340"/>
      <c r="MEG11" s="1340"/>
      <c r="MEH11" s="1340"/>
      <c r="MEI11" s="1340"/>
      <c r="MEJ11" s="1340"/>
      <c r="MEK11" s="1340"/>
      <c r="MEL11" s="1340"/>
      <c r="MEM11" s="1340"/>
      <c r="MEN11" s="1340"/>
      <c r="MEO11" s="1340"/>
      <c r="MEP11" s="1340"/>
      <c r="MEQ11" s="1340"/>
      <c r="MER11" s="1340"/>
      <c r="MES11" s="1340"/>
      <c r="MET11" s="1340"/>
      <c r="MEU11" s="1340"/>
      <c r="MEV11" s="1340"/>
      <c r="MEW11" s="1340"/>
      <c r="MEX11" s="1340"/>
      <c r="MEY11" s="1340"/>
      <c r="MEZ11" s="1340"/>
      <c r="MFA11" s="1340"/>
      <c r="MFB11" s="1340"/>
      <c r="MFC11" s="1340"/>
      <c r="MFD11" s="1340"/>
      <c r="MFE11" s="1340"/>
      <c r="MFF11" s="1340"/>
      <c r="MFG11" s="1340"/>
      <c r="MFH11" s="1340"/>
      <c r="MFI11" s="1340"/>
      <c r="MFJ11" s="1340"/>
      <c r="MFK11" s="1340"/>
      <c r="MFL11" s="1340"/>
      <c r="MFM11" s="1340"/>
      <c r="MFN11" s="1340"/>
      <c r="MFO11" s="1340"/>
      <c r="MFP11" s="1340"/>
      <c r="MFQ11" s="1340"/>
      <c r="MFR11" s="1340"/>
      <c r="MFS11" s="1340"/>
      <c r="MFT11" s="1340"/>
      <c r="MFU11" s="1340"/>
      <c r="MFV11" s="1340"/>
      <c r="MFW11" s="1340"/>
      <c r="MFX11" s="1340"/>
      <c r="MFY11" s="1340"/>
      <c r="MFZ11" s="1340"/>
      <c r="MGA11" s="1340"/>
      <c r="MGB11" s="1340"/>
      <c r="MGC11" s="1340"/>
      <c r="MGD11" s="1340"/>
      <c r="MGE11" s="1340"/>
      <c r="MGF11" s="1340"/>
      <c r="MGG11" s="1340"/>
      <c r="MGH11" s="1340"/>
      <c r="MGI11" s="1340"/>
      <c r="MGJ11" s="1340"/>
      <c r="MGK11" s="1340"/>
      <c r="MGL11" s="1340"/>
      <c r="MGM11" s="1340"/>
      <c r="MGN11" s="1340"/>
      <c r="MGO11" s="1340"/>
      <c r="MGP11" s="1340"/>
      <c r="MGQ11" s="1340"/>
      <c r="MGR11" s="1340"/>
      <c r="MGS11" s="1340"/>
      <c r="MGT11" s="1340"/>
      <c r="MGU11" s="1340"/>
      <c r="MGV11" s="1340"/>
      <c r="MGW11" s="1340"/>
      <c r="MGX11" s="1340"/>
      <c r="MGY11" s="1340"/>
      <c r="MGZ11" s="1340"/>
      <c r="MHA11" s="1340"/>
      <c r="MHB11" s="1340"/>
      <c r="MHC11" s="1340"/>
      <c r="MHD11" s="1340"/>
      <c r="MHE11" s="1340"/>
      <c r="MHF11" s="1340"/>
      <c r="MHG11" s="1340"/>
      <c r="MHH11" s="1340"/>
      <c r="MHI11" s="1340"/>
      <c r="MHJ11" s="1340"/>
      <c r="MHK11" s="1340"/>
      <c r="MHL11" s="1340"/>
      <c r="MHM11" s="1340"/>
      <c r="MHN11" s="1340"/>
      <c r="MHO11" s="1340"/>
      <c r="MHP11" s="1340"/>
      <c r="MHQ11" s="1340"/>
      <c r="MHR11" s="1340"/>
      <c r="MHS11" s="1340"/>
      <c r="MHT11" s="1340"/>
      <c r="MHU11" s="1340"/>
      <c r="MHV11" s="1340"/>
      <c r="MHW11" s="1340"/>
      <c r="MHX11" s="1340"/>
      <c r="MHY11" s="1340"/>
      <c r="MHZ11" s="1340"/>
      <c r="MIA11" s="1340"/>
      <c r="MIB11" s="1340"/>
      <c r="MIC11" s="1340"/>
      <c r="MID11" s="1340"/>
      <c r="MIE11" s="1340"/>
      <c r="MIF11" s="1340"/>
      <c r="MIG11" s="1340"/>
      <c r="MIH11" s="1340"/>
      <c r="MII11" s="1340"/>
      <c r="MIJ11" s="1340"/>
      <c r="MIK11" s="1340"/>
      <c r="MIL11" s="1340"/>
      <c r="MIM11" s="1340"/>
      <c r="MIN11" s="1340"/>
      <c r="MIO11" s="1340"/>
      <c r="MIP11" s="1340"/>
      <c r="MIQ11" s="1340"/>
      <c r="MIR11" s="1340"/>
      <c r="MIS11" s="1340"/>
      <c r="MIT11" s="1340"/>
      <c r="MIU11" s="1340"/>
      <c r="MIV11" s="1340"/>
      <c r="MIW11" s="1340"/>
      <c r="MIX11" s="1340"/>
      <c r="MIY11" s="1340"/>
      <c r="MIZ11" s="1340"/>
      <c r="MJA11" s="1340"/>
      <c r="MJB11" s="1340"/>
      <c r="MJC11" s="1340"/>
      <c r="MJD11" s="1340"/>
      <c r="MJE11" s="1340"/>
      <c r="MJF11" s="1340"/>
      <c r="MJG11" s="1340"/>
      <c r="MJH11" s="1340"/>
      <c r="MJI11" s="1340"/>
      <c r="MJJ11" s="1340"/>
      <c r="MJK11" s="1340"/>
      <c r="MJL11" s="1340"/>
      <c r="MJM11" s="1340"/>
      <c r="MJN11" s="1340"/>
      <c r="MJO11" s="1340"/>
      <c r="MJP11" s="1340"/>
      <c r="MJQ11" s="1340"/>
      <c r="MJR11" s="1340"/>
      <c r="MJS11" s="1340"/>
      <c r="MJT11" s="1340"/>
      <c r="MJU11" s="1340"/>
      <c r="MJV11" s="1340"/>
      <c r="MJW11" s="1340"/>
      <c r="MJX11" s="1340"/>
      <c r="MJY11" s="1340"/>
      <c r="MJZ11" s="1340"/>
      <c r="MKA11" s="1340"/>
      <c r="MKB11" s="1340"/>
      <c r="MKC11" s="1340"/>
      <c r="MKD11" s="1340"/>
      <c r="MKE11" s="1340"/>
      <c r="MKF11" s="1340"/>
      <c r="MKG11" s="1340"/>
      <c r="MKH11" s="1340"/>
      <c r="MKI11" s="1340"/>
      <c r="MKJ11" s="1340"/>
      <c r="MKK11" s="1340"/>
      <c r="MKL11" s="1340"/>
      <c r="MKM11" s="1340"/>
      <c r="MKN11" s="1340"/>
      <c r="MKO11" s="1340"/>
      <c r="MKP11" s="1340"/>
      <c r="MKQ11" s="1340"/>
      <c r="MKR11" s="1340"/>
      <c r="MKS11" s="1340"/>
      <c r="MKT11" s="1340"/>
      <c r="MKU11" s="1340"/>
      <c r="MKV11" s="1340"/>
      <c r="MKW11" s="1340"/>
      <c r="MKX11" s="1340"/>
      <c r="MKY11" s="1340"/>
      <c r="MKZ11" s="1340"/>
      <c r="MLA11" s="1340"/>
      <c r="MLB11" s="1340"/>
      <c r="MLC11" s="1340"/>
      <c r="MLD11" s="1340"/>
      <c r="MLE11" s="1340"/>
      <c r="MLF11" s="1340"/>
      <c r="MLG11" s="1340"/>
      <c r="MLH11" s="1340"/>
      <c r="MLI11" s="1340"/>
      <c r="MLJ11" s="1340"/>
      <c r="MLK11" s="1340"/>
      <c r="MLL11" s="1340"/>
      <c r="MLM11" s="1340"/>
      <c r="MLN11" s="1340"/>
      <c r="MLO11" s="1340"/>
      <c r="MLP11" s="1340"/>
      <c r="MLQ11" s="1340"/>
      <c r="MLR11" s="1340"/>
      <c r="MLS11" s="1340"/>
      <c r="MLT11" s="1340"/>
      <c r="MLU11" s="1340"/>
      <c r="MLV11" s="1340"/>
      <c r="MLW11" s="1340"/>
      <c r="MLX11" s="1340"/>
      <c r="MLY11" s="1340"/>
      <c r="MLZ11" s="1340"/>
      <c r="MMA11" s="1340"/>
      <c r="MMB11" s="1340"/>
      <c r="MMC11" s="1340"/>
      <c r="MMD11" s="1340"/>
      <c r="MME11" s="1340"/>
      <c r="MMF11" s="1340"/>
      <c r="MMG11" s="1340"/>
      <c r="MMH11" s="1340"/>
      <c r="MMI11" s="1340"/>
      <c r="MMJ11" s="1340"/>
      <c r="MMK11" s="1340"/>
      <c r="MML11" s="1340"/>
      <c r="MMM11" s="1340"/>
      <c r="MMN11" s="1340"/>
      <c r="MMO11" s="1340"/>
      <c r="MMP11" s="1340"/>
      <c r="MMQ11" s="1340"/>
      <c r="MMR11" s="1340"/>
      <c r="MMS11" s="1340"/>
      <c r="MMT11" s="1340"/>
      <c r="MMU11" s="1340"/>
      <c r="MMV11" s="1340"/>
      <c r="MMW11" s="1340"/>
      <c r="MMX11" s="1340"/>
      <c r="MMY11" s="1340"/>
      <c r="MMZ11" s="1340"/>
      <c r="MNA11" s="1340"/>
      <c r="MNB11" s="1340"/>
      <c r="MNC11" s="1340"/>
      <c r="MND11" s="1340"/>
      <c r="MNE11" s="1340"/>
      <c r="MNF11" s="1340"/>
      <c r="MNG11" s="1340"/>
      <c r="MNH11" s="1340"/>
      <c r="MNI11" s="1340"/>
      <c r="MNJ11" s="1340"/>
      <c r="MNK11" s="1340"/>
      <c r="MNL11" s="1340"/>
      <c r="MNM11" s="1340"/>
      <c r="MNN11" s="1340"/>
      <c r="MNO11" s="1340"/>
      <c r="MNP11" s="1340"/>
      <c r="MNQ11" s="1340"/>
      <c r="MNR11" s="1340"/>
      <c r="MNS11" s="1340"/>
      <c r="MNT11" s="1340"/>
      <c r="MNU11" s="1340"/>
      <c r="MNV11" s="1340"/>
      <c r="MNW11" s="1340"/>
      <c r="MNX11" s="1340"/>
      <c r="MNY11" s="1340"/>
      <c r="MNZ11" s="1340"/>
      <c r="MOA11" s="1340"/>
      <c r="MOB11" s="1340"/>
      <c r="MOC11" s="1340"/>
      <c r="MOD11" s="1340"/>
      <c r="MOE11" s="1340"/>
      <c r="MOF11" s="1340"/>
      <c r="MOG11" s="1340"/>
      <c r="MOH11" s="1340"/>
      <c r="MOI11" s="1340"/>
      <c r="MOJ11" s="1340"/>
      <c r="MOK11" s="1340"/>
      <c r="MOL11" s="1340"/>
      <c r="MOM11" s="1340"/>
      <c r="MON11" s="1340"/>
      <c r="MOO11" s="1340"/>
      <c r="MOP11" s="1340"/>
      <c r="MOQ11" s="1340"/>
      <c r="MOR11" s="1340"/>
      <c r="MOS11" s="1340"/>
      <c r="MOT11" s="1340"/>
      <c r="MOU11" s="1340"/>
      <c r="MOV11" s="1340"/>
      <c r="MOW11" s="1340"/>
      <c r="MOX11" s="1340"/>
      <c r="MOY11" s="1340"/>
      <c r="MOZ11" s="1340"/>
      <c r="MPA11" s="1340"/>
      <c r="MPB11" s="1340"/>
      <c r="MPC11" s="1340"/>
      <c r="MPD11" s="1340"/>
      <c r="MPE11" s="1340"/>
      <c r="MPF11" s="1340"/>
      <c r="MPG11" s="1340"/>
      <c r="MPH11" s="1340"/>
      <c r="MPI11" s="1340"/>
      <c r="MPJ11" s="1340"/>
      <c r="MPK11" s="1340"/>
      <c r="MPL11" s="1340"/>
      <c r="MPM11" s="1340"/>
      <c r="MPN11" s="1340"/>
      <c r="MPO11" s="1340"/>
      <c r="MPP11" s="1340"/>
      <c r="MPQ11" s="1340"/>
      <c r="MPR11" s="1340"/>
      <c r="MPS11" s="1340"/>
      <c r="MPT11" s="1340"/>
      <c r="MPU11" s="1340"/>
      <c r="MPV11" s="1340"/>
      <c r="MPW11" s="1340"/>
      <c r="MPX11" s="1340"/>
      <c r="MPY11" s="1340"/>
      <c r="MPZ11" s="1340"/>
      <c r="MQA11" s="1340"/>
      <c r="MQB11" s="1340"/>
      <c r="MQC11" s="1340"/>
      <c r="MQD11" s="1340"/>
      <c r="MQE11" s="1340"/>
      <c r="MQF11" s="1340"/>
      <c r="MQG11" s="1340"/>
      <c r="MQH11" s="1340"/>
      <c r="MQI11" s="1340"/>
      <c r="MQJ11" s="1340"/>
      <c r="MQK11" s="1340"/>
      <c r="MQL11" s="1340"/>
      <c r="MQM11" s="1340"/>
      <c r="MQN11" s="1340"/>
      <c r="MQO11" s="1340"/>
      <c r="MQP11" s="1340"/>
      <c r="MQQ11" s="1340"/>
      <c r="MQR11" s="1340"/>
      <c r="MQS11" s="1340"/>
      <c r="MQT11" s="1340"/>
      <c r="MQU11" s="1340"/>
      <c r="MQV11" s="1340"/>
      <c r="MQW11" s="1340"/>
      <c r="MQX11" s="1340"/>
      <c r="MQY11" s="1340"/>
      <c r="MQZ11" s="1340"/>
      <c r="MRA11" s="1340"/>
      <c r="MRB11" s="1340"/>
      <c r="MRC11" s="1340"/>
      <c r="MRD11" s="1340"/>
      <c r="MRE11" s="1340"/>
      <c r="MRF11" s="1340"/>
      <c r="MRG11" s="1340"/>
      <c r="MRH11" s="1340"/>
      <c r="MRI11" s="1340"/>
      <c r="MRJ11" s="1340"/>
      <c r="MRK11" s="1340"/>
      <c r="MRL11" s="1340"/>
      <c r="MRM11" s="1340"/>
      <c r="MRN11" s="1340"/>
      <c r="MRO11" s="1340"/>
      <c r="MRP11" s="1340"/>
      <c r="MRQ11" s="1340"/>
      <c r="MRR11" s="1340"/>
      <c r="MRS11" s="1340"/>
      <c r="MRT11" s="1340"/>
      <c r="MRU11" s="1340"/>
      <c r="MRV11" s="1340"/>
      <c r="MRW11" s="1340"/>
      <c r="MRX11" s="1340"/>
      <c r="MRY11" s="1340"/>
      <c r="MRZ11" s="1340"/>
      <c r="MSA11" s="1340"/>
      <c r="MSB11" s="1340"/>
      <c r="MSC11" s="1340"/>
      <c r="MSD11" s="1340"/>
      <c r="MSE11" s="1340"/>
      <c r="MSF11" s="1340"/>
      <c r="MSG11" s="1340"/>
      <c r="MSH11" s="1340"/>
      <c r="MSI11" s="1340"/>
      <c r="MSJ11" s="1340"/>
      <c r="MSK11" s="1340"/>
      <c r="MSL11" s="1340"/>
      <c r="MSM11" s="1340"/>
      <c r="MSN11" s="1340"/>
      <c r="MSO11" s="1340"/>
      <c r="MSP11" s="1340"/>
      <c r="MSQ11" s="1340"/>
      <c r="MSR11" s="1340"/>
      <c r="MSS11" s="1340"/>
      <c r="MST11" s="1340"/>
      <c r="MSU11" s="1340"/>
      <c r="MSV11" s="1340"/>
      <c r="MSW11" s="1340"/>
      <c r="MSX11" s="1340"/>
      <c r="MSY11" s="1340"/>
      <c r="MSZ11" s="1340"/>
      <c r="MTA11" s="1340"/>
      <c r="MTB11" s="1340"/>
      <c r="MTC11" s="1340"/>
      <c r="MTD11" s="1340"/>
      <c r="MTE11" s="1340"/>
      <c r="MTF11" s="1340"/>
      <c r="MTG11" s="1340"/>
      <c r="MTH11" s="1340"/>
      <c r="MTI11" s="1340"/>
      <c r="MTJ11" s="1340"/>
      <c r="MTK11" s="1340"/>
      <c r="MTL11" s="1340"/>
      <c r="MTM11" s="1340"/>
      <c r="MTN11" s="1340"/>
      <c r="MTO11" s="1340"/>
      <c r="MTP11" s="1340"/>
      <c r="MTQ11" s="1340"/>
      <c r="MTR11" s="1340"/>
      <c r="MTS11" s="1340"/>
      <c r="MTT11" s="1340"/>
      <c r="MTU11" s="1340"/>
      <c r="MTV11" s="1340"/>
      <c r="MTW11" s="1340"/>
      <c r="MTX11" s="1340"/>
      <c r="MTY11" s="1340"/>
      <c r="MTZ11" s="1340"/>
      <c r="MUA11" s="1340"/>
      <c r="MUB11" s="1340"/>
      <c r="MUC11" s="1340"/>
      <c r="MUD11" s="1340"/>
      <c r="MUE11" s="1340"/>
      <c r="MUF11" s="1340"/>
      <c r="MUG11" s="1340"/>
      <c r="MUH11" s="1340"/>
      <c r="MUI11" s="1340"/>
      <c r="MUJ11" s="1340"/>
      <c r="MUK11" s="1340"/>
      <c r="MUL11" s="1340"/>
      <c r="MUM11" s="1340"/>
      <c r="MUN11" s="1340"/>
      <c r="MUO11" s="1340"/>
      <c r="MUP11" s="1340"/>
      <c r="MUQ11" s="1340"/>
      <c r="MUR11" s="1340"/>
      <c r="MUS11" s="1340"/>
      <c r="MUT11" s="1340"/>
      <c r="MUU11" s="1340"/>
      <c r="MUV11" s="1340"/>
      <c r="MUW11" s="1340"/>
      <c r="MUX11" s="1340"/>
      <c r="MUY11" s="1340"/>
      <c r="MUZ11" s="1340"/>
      <c r="MVA11" s="1340"/>
      <c r="MVB11" s="1340"/>
      <c r="MVC11" s="1340"/>
      <c r="MVD11" s="1340"/>
      <c r="MVE11" s="1340"/>
      <c r="MVF11" s="1340"/>
      <c r="MVG11" s="1340"/>
      <c r="MVH11" s="1340"/>
      <c r="MVI11" s="1340"/>
      <c r="MVJ11" s="1340"/>
      <c r="MVK11" s="1340"/>
      <c r="MVL11" s="1340"/>
      <c r="MVM11" s="1340"/>
      <c r="MVN11" s="1340"/>
      <c r="MVO11" s="1340"/>
      <c r="MVP11" s="1340"/>
      <c r="MVQ11" s="1340"/>
      <c r="MVR11" s="1340"/>
      <c r="MVS11" s="1340"/>
      <c r="MVT11" s="1340"/>
      <c r="MVU11" s="1340"/>
      <c r="MVV11" s="1340"/>
      <c r="MVW11" s="1340"/>
      <c r="MVX11" s="1340"/>
      <c r="MVY11" s="1340"/>
      <c r="MVZ11" s="1340"/>
      <c r="MWA11" s="1340"/>
      <c r="MWB11" s="1340"/>
      <c r="MWC11" s="1340"/>
      <c r="MWD11" s="1340"/>
      <c r="MWE11" s="1340"/>
      <c r="MWF11" s="1340"/>
      <c r="MWG11" s="1340"/>
      <c r="MWH11" s="1340"/>
      <c r="MWI11" s="1340"/>
      <c r="MWJ11" s="1340"/>
      <c r="MWK11" s="1340"/>
      <c r="MWL11" s="1340"/>
      <c r="MWM11" s="1340"/>
      <c r="MWN11" s="1340"/>
      <c r="MWO11" s="1340"/>
      <c r="MWP11" s="1340"/>
      <c r="MWQ11" s="1340"/>
      <c r="MWR11" s="1340"/>
      <c r="MWS11" s="1340"/>
      <c r="MWT11" s="1340"/>
      <c r="MWU11" s="1340"/>
      <c r="MWV11" s="1340"/>
      <c r="MWW11" s="1340"/>
      <c r="MWX11" s="1340"/>
      <c r="MWY11" s="1340"/>
      <c r="MWZ11" s="1340"/>
      <c r="MXA11" s="1340"/>
      <c r="MXB11" s="1340"/>
      <c r="MXC11" s="1340"/>
      <c r="MXD11" s="1340"/>
      <c r="MXE11" s="1340"/>
      <c r="MXF11" s="1340"/>
      <c r="MXG11" s="1340"/>
      <c r="MXH11" s="1340"/>
      <c r="MXI11" s="1340"/>
      <c r="MXJ11" s="1340"/>
      <c r="MXK11" s="1340"/>
      <c r="MXL11" s="1340"/>
      <c r="MXM11" s="1340"/>
      <c r="MXN11" s="1340"/>
      <c r="MXO11" s="1340"/>
      <c r="MXP11" s="1340"/>
      <c r="MXQ11" s="1340"/>
      <c r="MXR11" s="1340"/>
      <c r="MXS11" s="1340"/>
      <c r="MXT11" s="1340"/>
      <c r="MXU11" s="1340"/>
      <c r="MXV11" s="1340"/>
      <c r="MXW11" s="1340"/>
      <c r="MXX11" s="1340"/>
      <c r="MXY11" s="1340"/>
      <c r="MXZ11" s="1340"/>
      <c r="MYA11" s="1340"/>
      <c r="MYB11" s="1340"/>
      <c r="MYC11" s="1340"/>
      <c r="MYD11" s="1340"/>
      <c r="MYE11" s="1340"/>
      <c r="MYF11" s="1340"/>
      <c r="MYG11" s="1340"/>
      <c r="MYH11" s="1340"/>
      <c r="MYI11" s="1340"/>
      <c r="MYJ11" s="1340"/>
      <c r="MYK11" s="1340"/>
      <c r="MYL11" s="1340"/>
      <c r="MYM11" s="1340"/>
      <c r="MYN11" s="1340"/>
      <c r="MYO11" s="1340"/>
      <c r="MYP11" s="1340"/>
      <c r="MYQ11" s="1340"/>
      <c r="MYR11" s="1340"/>
      <c r="MYS11" s="1340"/>
      <c r="MYT11" s="1340"/>
      <c r="MYU11" s="1340"/>
      <c r="MYV11" s="1340"/>
      <c r="MYW11" s="1340"/>
      <c r="MYX11" s="1340"/>
      <c r="MYY11" s="1340"/>
      <c r="MYZ11" s="1340"/>
      <c r="MZA11" s="1340"/>
      <c r="MZB11" s="1340"/>
      <c r="MZC11" s="1340"/>
      <c r="MZD11" s="1340"/>
      <c r="MZE11" s="1340"/>
      <c r="MZF11" s="1340"/>
      <c r="MZG11" s="1340"/>
      <c r="MZH11" s="1340"/>
      <c r="MZI11" s="1340"/>
      <c r="MZJ11" s="1340"/>
      <c r="MZK11" s="1340"/>
      <c r="MZL11" s="1340"/>
      <c r="MZM11" s="1340"/>
      <c r="MZN11" s="1340"/>
      <c r="MZO11" s="1340"/>
      <c r="MZP11" s="1340"/>
      <c r="MZQ11" s="1340"/>
      <c r="MZR11" s="1340"/>
      <c r="MZS11" s="1340"/>
      <c r="MZT11" s="1340"/>
      <c r="MZU11" s="1340"/>
      <c r="MZV11" s="1340"/>
      <c r="MZW11" s="1340"/>
      <c r="MZX11" s="1340"/>
      <c r="MZY11" s="1340"/>
      <c r="MZZ11" s="1340"/>
      <c r="NAA11" s="1340"/>
      <c r="NAB11" s="1340"/>
      <c r="NAC11" s="1340"/>
      <c r="NAD11" s="1340"/>
      <c r="NAE11" s="1340"/>
      <c r="NAF11" s="1340"/>
      <c r="NAG11" s="1340"/>
      <c r="NAH11" s="1340"/>
      <c r="NAI11" s="1340"/>
      <c r="NAJ11" s="1340"/>
      <c r="NAK11" s="1340"/>
      <c r="NAL11" s="1340"/>
      <c r="NAM11" s="1340"/>
      <c r="NAN11" s="1340"/>
      <c r="NAO11" s="1340"/>
      <c r="NAP11" s="1340"/>
      <c r="NAQ11" s="1340"/>
      <c r="NAR11" s="1340"/>
      <c r="NAS11" s="1340"/>
      <c r="NAT11" s="1340"/>
      <c r="NAU11" s="1340"/>
      <c r="NAV11" s="1340"/>
      <c r="NAW11" s="1340"/>
      <c r="NAX11" s="1340"/>
      <c r="NAY11" s="1340"/>
      <c r="NAZ11" s="1340"/>
      <c r="NBA11" s="1340"/>
      <c r="NBB11" s="1340"/>
      <c r="NBC11" s="1340"/>
      <c r="NBD11" s="1340"/>
      <c r="NBE11" s="1340"/>
      <c r="NBF11" s="1340"/>
      <c r="NBG11" s="1340"/>
      <c r="NBH11" s="1340"/>
      <c r="NBI11" s="1340"/>
      <c r="NBJ11" s="1340"/>
      <c r="NBK11" s="1340"/>
      <c r="NBL11" s="1340"/>
      <c r="NBM11" s="1340"/>
      <c r="NBN11" s="1340"/>
      <c r="NBO11" s="1340"/>
      <c r="NBP11" s="1340"/>
      <c r="NBQ11" s="1340"/>
      <c r="NBR11" s="1340"/>
      <c r="NBS11" s="1340"/>
      <c r="NBT11" s="1340"/>
      <c r="NBU11" s="1340"/>
      <c r="NBV11" s="1340"/>
      <c r="NBW11" s="1340"/>
      <c r="NBX11" s="1340"/>
      <c r="NBY11" s="1340"/>
      <c r="NBZ11" s="1340"/>
      <c r="NCA11" s="1340"/>
      <c r="NCB11" s="1340"/>
      <c r="NCC11" s="1340"/>
      <c r="NCD11" s="1340"/>
      <c r="NCE11" s="1340"/>
      <c r="NCF11" s="1340"/>
      <c r="NCG11" s="1340"/>
      <c r="NCH11" s="1340"/>
      <c r="NCI11" s="1340"/>
      <c r="NCJ11" s="1340"/>
      <c r="NCK11" s="1340"/>
      <c r="NCL11" s="1340"/>
      <c r="NCM11" s="1340"/>
      <c r="NCN11" s="1340"/>
      <c r="NCO11" s="1340"/>
      <c r="NCP11" s="1340"/>
      <c r="NCQ11" s="1340"/>
      <c r="NCR11" s="1340"/>
      <c r="NCS11" s="1340"/>
      <c r="NCT11" s="1340"/>
      <c r="NCU11" s="1340"/>
      <c r="NCV11" s="1340"/>
      <c r="NCW11" s="1340"/>
      <c r="NCX11" s="1340"/>
      <c r="NCY11" s="1340"/>
      <c r="NCZ11" s="1340"/>
      <c r="NDA11" s="1340"/>
      <c r="NDB11" s="1340"/>
      <c r="NDC11" s="1340"/>
      <c r="NDD11" s="1340"/>
      <c r="NDE11" s="1340"/>
      <c r="NDF11" s="1340"/>
      <c r="NDG11" s="1340"/>
      <c r="NDH11" s="1340"/>
      <c r="NDI11" s="1340"/>
      <c r="NDJ11" s="1340"/>
      <c r="NDK11" s="1340"/>
      <c r="NDL11" s="1340"/>
      <c r="NDM11" s="1340"/>
      <c r="NDN11" s="1340"/>
      <c r="NDO11" s="1340"/>
      <c r="NDP11" s="1340"/>
      <c r="NDQ11" s="1340"/>
      <c r="NDR11" s="1340"/>
      <c r="NDS11" s="1340"/>
      <c r="NDT11" s="1340"/>
      <c r="NDU11" s="1340"/>
      <c r="NDV11" s="1340"/>
      <c r="NDW11" s="1340"/>
      <c r="NDX11" s="1340"/>
      <c r="NDY11" s="1340"/>
      <c r="NDZ11" s="1340"/>
      <c r="NEA11" s="1340"/>
      <c r="NEB11" s="1340"/>
      <c r="NEC11" s="1340"/>
      <c r="NED11" s="1340"/>
      <c r="NEE11" s="1340"/>
      <c r="NEF11" s="1340"/>
      <c r="NEG11" s="1340"/>
      <c r="NEH11" s="1340"/>
      <c r="NEI11" s="1340"/>
      <c r="NEJ11" s="1340"/>
      <c r="NEK11" s="1340"/>
      <c r="NEL11" s="1340"/>
      <c r="NEM11" s="1340"/>
      <c r="NEN11" s="1340"/>
      <c r="NEO11" s="1340"/>
      <c r="NEP11" s="1340"/>
      <c r="NEQ11" s="1340"/>
      <c r="NER11" s="1340"/>
      <c r="NES11" s="1340"/>
      <c r="NET11" s="1340"/>
      <c r="NEU11" s="1340"/>
      <c r="NEV11" s="1340"/>
      <c r="NEW11" s="1340"/>
      <c r="NEX11" s="1340"/>
      <c r="NEY11" s="1340"/>
      <c r="NEZ11" s="1340"/>
      <c r="NFA11" s="1340"/>
      <c r="NFB11" s="1340"/>
      <c r="NFC11" s="1340"/>
      <c r="NFD11" s="1340"/>
      <c r="NFE11" s="1340"/>
      <c r="NFF11" s="1340"/>
      <c r="NFG11" s="1340"/>
      <c r="NFH11" s="1340"/>
      <c r="NFI11" s="1340"/>
      <c r="NFJ11" s="1340"/>
      <c r="NFK11" s="1340"/>
      <c r="NFL11" s="1340"/>
      <c r="NFM11" s="1340"/>
      <c r="NFN11" s="1340"/>
      <c r="NFO11" s="1340"/>
      <c r="NFP11" s="1340"/>
      <c r="NFQ11" s="1340"/>
      <c r="NFR11" s="1340"/>
      <c r="NFS11" s="1340"/>
      <c r="NFT11" s="1340"/>
      <c r="NFU11" s="1340"/>
      <c r="NFV11" s="1340"/>
      <c r="NFW11" s="1340"/>
      <c r="NFX11" s="1340"/>
      <c r="NFY11" s="1340"/>
      <c r="NFZ11" s="1340"/>
      <c r="NGA11" s="1340"/>
      <c r="NGB11" s="1340"/>
      <c r="NGC11" s="1340"/>
      <c r="NGD11" s="1340"/>
      <c r="NGE11" s="1340"/>
      <c r="NGF11" s="1340"/>
      <c r="NGG11" s="1340"/>
      <c r="NGH11" s="1340"/>
      <c r="NGI11" s="1340"/>
      <c r="NGJ11" s="1340"/>
      <c r="NGK11" s="1340"/>
      <c r="NGL11" s="1340"/>
      <c r="NGM11" s="1340"/>
      <c r="NGN11" s="1340"/>
      <c r="NGO11" s="1340"/>
      <c r="NGP11" s="1340"/>
      <c r="NGQ11" s="1340"/>
      <c r="NGR11" s="1340"/>
      <c r="NGS11" s="1340"/>
      <c r="NGT11" s="1340"/>
      <c r="NGU11" s="1340"/>
      <c r="NGV11" s="1340"/>
      <c r="NGW11" s="1340"/>
      <c r="NGX11" s="1340"/>
      <c r="NGY11" s="1340"/>
      <c r="NGZ11" s="1340"/>
      <c r="NHA11" s="1340"/>
      <c r="NHB11" s="1340"/>
      <c r="NHC11" s="1340"/>
      <c r="NHD11" s="1340"/>
      <c r="NHE11" s="1340"/>
      <c r="NHF11" s="1340"/>
      <c r="NHG11" s="1340"/>
      <c r="NHH11" s="1340"/>
      <c r="NHI11" s="1340"/>
      <c r="NHJ11" s="1340"/>
      <c r="NHK11" s="1340"/>
      <c r="NHL11" s="1340"/>
      <c r="NHM11" s="1340"/>
      <c r="NHN11" s="1340"/>
      <c r="NHO11" s="1340"/>
      <c r="NHP11" s="1340"/>
      <c r="NHQ11" s="1340"/>
      <c r="NHR11" s="1340"/>
      <c r="NHS11" s="1340"/>
      <c r="NHT11" s="1340"/>
      <c r="NHU11" s="1340"/>
      <c r="NHV11" s="1340"/>
      <c r="NHW11" s="1340"/>
      <c r="NHX11" s="1340"/>
      <c r="NHY11" s="1340"/>
      <c r="NHZ11" s="1340"/>
      <c r="NIA11" s="1340"/>
      <c r="NIB11" s="1340"/>
      <c r="NIC11" s="1340"/>
      <c r="NID11" s="1340"/>
      <c r="NIE11" s="1340"/>
      <c r="NIF11" s="1340"/>
      <c r="NIG11" s="1340"/>
      <c r="NIH11" s="1340"/>
      <c r="NII11" s="1340"/>
      <c r="NIJ11" s="1340"/>
      <c r="NIK11" s="1340"/>
      <c r="NIL11" s="1340"/>
      <c r="NIM11" s="1340"/>
      <c r="NIN11" s="1340"/>
      <c r="NIO11" s="1340"/>
      <c r="NIP11" s="1340"/>
      <c r="NIQ11" s="1340"/>
      <c r="NIR11" s="1340"/>
      <c r="NIS11" s="1340"/>
      <c r="NIT11" s="1340"/>
      <c r="NIU11" s="1340"/>
      <c r="NIV11" s="1340"/>
      <c r="NIW11" s="1340"/>
      <c r="NIX11" s="1340"/>
      <c r="NIY11" s="1340"/>
      <c r="NIZ11" s="1340"/>
      <c r="NJA11" s="1340"/>
      <c r="NJB11" s="1340"/>
      <c r="NJC11" s="1340"/>
      <c r="NJD11" s="1340"/>
      <c r="NJE11" s="1340"/>
      <c r="NJF11" s="1340"/>
      <c r="NJG11" s="1340"/>
      <c r="NJH11" s="1340"/>
      <c r="NJI11" s="1340"/>
      <c r="NJJ11" s="1340"/>
      <c r="NJK11" s="1340"/>
      <c r="NJL11" s="1340"/>
      <c r="NJM11" s="1340"/>
      <c r="NJN11" s="1340"/>
      <c r="NJO11" s="1340"/>
      <c r="NJP11" s="1340"/>
      <c r="NJQ11" s="1340"/>
      <c r="NJR11" s="1340"/>
      <c r="NJS11" s="1340"/>
      <c r="NJT11" s="1340"/>
      <c r="NJU11" s="1340"/>
      <c r="NJV11" s="1340"/>
      <c r="NJW11" s="1340"/>
      <c r="NJX11" s="1340"/>
      <c r="NJY11" s="1340"/>
      <c r="NJZ11" s="1340"/>
      <c r="NKA11" s="1340"/>
      <c r="NKB11" s="1340"/>
      <c r="NKC11" s="1340"/>
      <c r="NKD11" s="1340"/>
      <c r="NKE11" s="1340"/>
      <c r="NKF11" s="1340"/>
      <c r="NKG11" s="1340"/>
      <c r="NKH11" s="1340"/>
      <c r="NKI11" s="1340"/>
      <c r="NKJ11" s="1340"/>
      <c r="NKK11" s="1340"/>
      <c r="NKL11" s="1340"/>
      <c r="NKM11" s="1340"/>
      <c r="NKN11" s="1340"/>
      <c r="NKO11" s="1340"/>
      <c r="NKP11" s="1340"/>
      <c r="NKQ11" s="1340"/>
      <c r="NKR11" s="1340"/>
      <c r="NKS11" s="1340"/>
      <c r="NKT11" s="1340"/>
      <c r="NKU11" s="1340"/>
      <c r="NKV11" s="1340"/>
      <c r="NKW11" s="1340"/>
      <c r="NKX11" s="1340"/>
      <c r="NKY11" s="1340"/>
      <c r="NKZ11" s="1340"/>
      <c r="NLA11" s="1340"/>
      <c r="NLB11" s="1340"/>
      <c r="NLC11" s="1340"/>
      <c r="NLD11" s="1340"/>
      <c r="NLE11" s="1340"/>
      <c r="NLF11" s="1340"/>
      <c r="NLG11" s="1340"/>
      <c r="NLH11" s="1340"/>
      <c r="NLI11" s="1340"/>
      <c r="NLJ11" s="1340"/>
      <c r="NLK11" s="1340"/>
      <c r="NLL11" s="1340"/>
      <c r="NLM11" s="1340"/>
      <c r="NLN11" s="1340"/>
      <c r="NLO11" s="1340"/>
      <c r="NLP11" s="1340"/>
      <c r="NLQ11" s="1340"/>
      <c r="NLR11" s="1340"/>
      <c r="NLS11" s="1340"/>
      <c r="NLT11" s="1340"/>
      <c r="NLU11" s="1340"/>
      <c r="NLV11" s="1340"/>
      <c r="NLW11" s="1340"/>
      <c r="NLX11" s="1340"/>
      <c r="NLY11" s="1340"/>
      <c r="NLZ11" s="1340"/>
      <c r="NMA11" s="1340"/>
      <c r="NMB11" s="1340"/>
      <c r="NMC11" s="1340"/>
      <c r="NMD11" s="1340"/>
      <c r="NME11" s="1340"/>
      <c r="NMF11" s="1340"/>
      <c r="NMG11" s="1340"/>
      <c r="NMH11" s="1340"/>
      <c r="NMI11" s="1340"/>
      <c r="NMJ11" s="1340"/>
      <c r="NMK11" s="1340"/>
      <c r="NML11" s="1340"/>
      <c r="NMM11" s="1340"/>
      <c r="NMN11" s="1340"/>
      <c r="NMO11" s="1340"/>
      <c r="NMP11" s="1340"/>
      <c r="NMQ11" s="1340"/>
      <c r="NMR11" s="1340"/>
      <c r="NMS11" s="1340"/>
      <c r="NMT11" s="1340"/>
      <c r="NMU11" s="1340"/>
      <c r="NMV11" s="1340"/>
      <c r="NMW11" s="1340"/>
      <c r="NMX11" s="1340"/>
      <c r="NMY11" s="1340"/>
      <c r="NMZ11" s="1340"/>
      <c r="NNA11" s="1340"/>
      <c r="NNB11" s="1340"/>
      <c r="NNC11" s="1340"/>
      <c r="NND11" s="1340"/>
      <c r="NNE11" s="1340"/>
      <c r="NNF11" s="1340"/>
      <c r="NNG11" s="1340"/>
      <c r="NNH11" s="1340"/>
      <c r="NNI11" s="1340"/>
      <c r="NNJ11" s="1340"/>
      <c r="NNK11" s="1340"/>
      <c r="NNL11" s="1340"/>
      <c r="NNM11" s="1340"/>
      <c r="NNN11" s="1340"/>
      <c r="NNO11" s="1340"/>
      <c r="NNP11" s="1340"/>
      <c r="NNQ11" s="1340"/>
      <c r="NNR11" s="1340"/>
      <c r="NNS11" s="1340"/>
      <c r="NNT11" s="1340"/>
      <c r="NNU11" s="1340"/>
      <c r="NNV11" s="1340"/>
      <c r="NNW11" s="1340"/>
      <c r="NNX11" s="1340"/>
      <c r="NNY11" s="1340"/>
      <c r="NNZ11" s="1340"/>
      <c r="NOA11" s="1340"/>
      <c r="NOB11" s="1340"/>
      <c r="NOC11" s="1340"/>
      <c r="NOD11" s="1340"/>
      <c r="NOE11" s="1340"/>
      <c r="NOF11" s="1340"/>
      <c r="NOG11" s="1340"/>
      <c r="NOH11" s="1340"/>
      <c r="NOI11" s="1340"/>
      <c r="NOJ11" s="1340"/>
      <c r="NOK11" s="1340"/>
      <c r="NOL11" s="1340"/>
      <c r="NOM11" s="1340"/>
      <c r="NON11" s="1340"/>
      <c r="NOO11" s="1340"/>
      <c r="NOP11" s="1340"/>
      <c r="NOQ11" s="1340"/>
      <c r="NOR11" s="1340"/>
      <c r="NOS11" s="1340"/>
      <c r="NOT11" s="1340"/>
      <c r="NOU11" s="1340"/>
      <c r="NOV11" s="1340"/>
      <c r="NOW11" s="1340"/>
      <c r="NOX11" s="1340"/>
      <c r="NOY11" s="1340"/>
      <c r="NOZ11" s="1340"/>
      <c r="NPA11" s="1340"/>
      <c r="NPB11" s="1340"/>
      <c r="NPC11" s="1340"/>
      <c r="NPD11" s="1340"/>
      <c r="NPE11" s="1340"/>
      <c r="NPF11" s="1340"/>
      <c r="NPG11" s="1340"/>
      <c r="NPH11" s="1340"/>
      <c r="NPI11" s="1340"/>
      <c r="NPJ11" s="1340"/>
      <c r="NPK11" s="1340"/>
      <c r="NPL11" s="1340"/>
      <c r="NPM11" s="1340"/>
      <c r="NPN11" s="1340"/>
      <c r="NPO11" s="1340"/>
      <c r="NPP11" s="1340"/>
      <c r="NPQ11" s="1340"/>
      <c r="NPR11" s="1340"/>
      <c r="NPS11" s="1340"/>
      <c r="NPT11" s="1340"/>
      <c r="NPU11" s="1340"/>
      <c r="NPV11" s="1340"/>
      <c r="NPW11" s="1340"/>
      <c r="NPX11" s="1340"/>
      <c r="NPY11" s="1340"/>
      <c r="NPZ11" s="1340"/>
      <c r="NQA11" s="1340"/>
      <c r="NQB11" s="1340"/>
      <c r="NQC11" s="1340"/>
      <c r="NQD11" s="1340"/>
      <c r="NQE11" s="1340"/>
      <c r="NQF11" s="1340"/>
      <c r="NQG11" s="1340"/>
      <c r="NQH11" s="1340"/>
      <c r="NQI11" s="1340"/>
      <c r="NQJ11" s="1340"/>
      <c r="NQK11" s="1340"/>
      <c r="NQL11" s="1340"/>
      <c r="NQM11" s="1340"/>
      <c r="NQN11" s="1340"/>
      <c r="NQO11" s="1340"/>
      <c r="NQP11" s="1340"/>
      <c r="NQQ11" s="1340"/>
      <c r="NQR11" s="1340"/>
      <c r="NQS11" s="1340"/>
      <c r="NQT11" s="1340"/>
      <c r="NQU11" s="1340"/>
      <c r="NQV11" s="1340"/>
      <c r="NQW11" s="1340"/>
      <c r="NQX11" s="1340"/>
      <c r="NQY11" s="1340"/>
      <c r="NQZ11" s="1340"/>
      <c r="NRA11" s="1340"/>
      <c r="NRB11" s="1340"/>
      <c r="NRC11" s="1340"/>
      <c r="NRD11" s="1340"/>
      <c r="NRE11" s="1340"/>
      <c r="NRF11" s="1340"/>
      <c r="NRG11" s="1340"/>
      <c r="NRH11" s="1340"/>
      <c r="NRI11" s="1340"/>
      <c r="NRJ11" s="1340"/>
      <c r="NRK11" s="1340"/>
      <c r="NRL11" s="1340"/>
      <c r="NRM11" s="1340"/>
      <c r="NRN11" s="1340"/>
      <c r="NRO11" s="1340"/>
      <c r="NRP11" s="1340"/>
      <c r="NRQ11" s="1340"/>
      <c r="NRR11" s="1340"/>
      <c r="NRS11" s="1340"/>
      <c r="NRT11" s="1340"/>
      <c r="NRU11" s="1340"/>
      <c r="NRV11" s="1340"/>
      <c r="NRW11" s="1340"/>
      <c r="NRX11" s="1340"/>
      <c r="NRY11" s="1340"/>
      <c r="NRZ11" s="1340"/>
      <c r="NSA11" s="1340"/>
      <c r="NSB11" s="1340"/>
      <c r="NSC11" s="1340"/>
      <c r="NSD11" s="1340"/>
      <c r="NSE11" s="1340"/>
      <c r="NSF11" s="1340"/>
      <c r="NSG11" s="1340"/>
      <c r="NSH11" s="1340"/>
      <c r="NSI11" s="1340"/>
      <c r="NSJ11" s="1340"/>
      <c r="NSK11" s="1340"/>
      <c r="NSL11" s="1340"/>
      <c r="NSM11" s="1340"/>
      <c r="NSN11" s="1340"/>
      <c r="NSO11" s="1340"/>
      <c r="NSP11" s="1340"/>
      <c r="NSQ11" s="1340"/>
      <c r="NSR11" s="1340"/>
      <c r="NSS11" s="1340"/>
      <c r="NST11" s="1340"/>
      <c r="NSU11" s="1340"/>
      <c r="NSV11" s="1340"/>
      <c r="NSW11" s="1340"/>
      <c r="NSX11" s="1340"/>
      <c r="NSY11" s="1340"/>
      <c r="NSZ11" s="1340"/>
      <c r="NTA11" s="1340"/>
      <c r="NTB11" s="1340"/>
      <c r="NTC11" s="1340"/>
      <c r="NTD11" s="1340"/>
      <c r="NTE11" s="1340"/>
      <c r="NTF11" s="1340"/>
      <c r="NTG11" s="1340"/>
      <c r="NTH11" s="1340"/>
      <c r="NTI11" s="1340"/>
      <c r="NTJ11" s="1340"/>
      <c r="NTK11" s="1340"/>
      <c r="NTL11" s="1340"/>
      <c r="NTM11" s="1340"/>
      <c r="NTN11" s="1340"/>
      <c r="NTO11" s="1340"/>
      <c r="NTP11" s="1340"/>
      <c r="NTQ11" s="1340"/>
      <c r="NTR11" s="1340"/>
      <c r="NTS11" s="1340"/>
      <c r="NTT11" s="1340"/>
      <c r="NTU11" s="1340"/>
      <c r="NTV11" s="1340"/>
      <c r="NTW11" s="1340"/>
      <c r="NTX11" s="1340"/>
      <c r="NTY11" s="1340"/>
      <c r="NTZ11" s="1340"/>
      <c r="NUA11" s="1340"/>
      <c r="NUB11" s="1340"/>
      <c r="NUC11" s="1340"/>
      <c r="NUD11" s="1340"/>
      <c r="NUE11" s="1340"/>
      <c r="NUF11" s="1340"/>
      <c r="NUG11" s="1340"/>
      <c r="NUH11" s="1340"/>
      <c r="NUI11" s="1340"/>
      <c r="NUJ11" s="1340"/>
      <c r="NUK11" s="1340"/>
      <c r="NUL11" s="1340"/>
      <c r="NUM11" s="1340"/>
      <c r="NUN11" s="1340"/>
      <c r="NUO11" s="1340"/>
      <c r="NUP11" s="1340"/>
      <c r="NUQ11" s="1340"/>
      <c r="NUR11" s="1340"/>
      <c r="NUS11" s="1340"/>
      <c r="NUT11" s="1340"/>
      <c r="NUU11" s="1340"/>
      <c r="NUV11" s="1340"/>
      <c r="NUW11" s="1340"/>
      <c r="NUX11" s="1340"/>
      <c r="NUY11" s="1340"/>
      <c r="NUZ11" s="1340"/>
      <c r="NVA11" s="1340"/>
      <c r="NVB11" s="1340"/>
      <c r="NVC11" s="1340"/>
      <c r="NVD11" s="1340"/>
      <c r="NVE11" s="1340"/>
      <c r="NVF11" s="1340"/>
      <c r="NVG11" s="1340"/>
      <c r="NVH11" s="1340"/>
      <c r="NVI11" s="1340"/>
      <c r="NVJ11" s="1340"/>
      <c r="NVK11" s="1340"/>
      <c r="NVL11" s="1340"/>
      <c r="NVM11" s="1340"/>
      <c r="NVN11" s="1340"/>
      <c r="NVO11" s="1340"/>
      <c r="NVP11" s="1340"/>
      <c r="NVQ11" s="1340"/>
      <c r="NVR11" s="1340"/>
      <c r="NVS11" s="1340"/>
      <c r="NVT11" s="1340"/>
      <c r="NVU11" s="1340"/>
      <c r="NVV11" s="1340"/>
      <c r="NVW11" s="1340"/>
      <c r="NVX11" s="1340"/>
      <c r="NVY11" s="1340"/>
      <c r="NVZ11" s="1340"/>
      <c r="NWA11" s="1340"/>
      <c r="NWB11" s="1340"/>
      <c r="NWC11" s="1340"/>
      <c r="NWD11" s="1340"/>
      <c r="NWE11" s="1340"/>
      <c r="NWF11" s="1340"/>
      <c r="NWG11" s="1340"/>
      <c r="NWH11" s="1340"/>
      <c r="NWI11" s="1340"/>
      <c r="NWJ11" s="1340"/>
      <c r="NWK11" s="1340"/>
      <c r="NWL11" s="1340"/>
      <c r="NWM11" s="1340"/>
      <c r="NWN11" s="1340"/>
      <c r="NWO11" s="1340"/>
      <c r="NWP11" s="1340"/>
      <c r="NWQ11" s="1340"/>
      <c r="NWR11" s="1340"/>
      <c r="NWS11" s="1340"/>
      <c r="NWT11" s="1340"/>
      <c r="NWU11" s="1340"/>
      <c r="NWV11" s="1340"/>
      <c r="NWW11" s="1340"/>
      <c r="NWX11" s="1340"/>
      <c r="NWY11" s="1340"/>
      <c r="NWZ11" s="1340"/>
      <c r="NXA11" s="1340"/>
      <c r="NXB11" s="1340"/>
      <c r="NXC11" s="1340"/>
      <c r="NXD11" s="1340"/>
      <c r="NXE11" s="1340"/>
      <c r="NXF11" s="1340"/>
      <c r="NXG11" s="1340"/>
      <c r="NXH11" s="1340"/>
      <c r="NXI11" s="1340"/>
      <c r="NXJ11" s="1340"/>
      <c r="NXK11" s="1340"/>
      <c r="NXL11" s="1340"/>
      <c r="NXM11" s="1340"/>
      <c r="NXN11" s="1340"/>
      <c r="NXO11" s="1340"/>
      <c r="NXP11" s="1340"/>
      <c r="NXQ11" s="1340"/>
      <c r="NXR11" s="1340"/>
      <c r="NXS11" s="1340"/>
      <c r="NXT11" s="1340"/>
      <c r="NXU11" s="1340"/>
      <c r="NXV11" s="1340"/>
      <c r="NXW11" s="1340"/>
      <c r="NXX11" s="1340"/>
      <c r="NXY11" s="1340"/>
      <c r="NXZ11" s="1340"/>
      <c r="NYA11" s="1340"/>
      <c r="NYB11" s="1340"/>
      <c r="NYC11" s="1340"/>
      <c r="NYD11" s="1340"/>
      <c r="NYE11" s="1340"/>
      <c r="NYF11" s="1340"/>
      <c r="NYG11" s="1340"/>
      <c r="NYH11" s="1340"/>
      <c r="NYI11" s="1340"/>
      <c r="NYJ11" s="1340"/>
      <c r="NYK11" s="1340"/>
      <c r="NYL11" s="1340"/>
      <c r="NYM11" s="1340"/>
      <c r="NYN11" s="1340"/>
      <c r="NYO11" s="1340"/>
      <c r="NYP11" s="1340"/>
      <c r="NYQ11" s="1340"/>
      <c r="NYR11" s="1340"/>
      <c r="NYS11" s="1340"/>
      <c r="NYT11" s="1340"/>
      <c r="NYU11" s="1340"/>
      <c r="NYV11" s="1340"/>
      <c r="NYW11" s="1340"/>
      <c r="NYX11" s="1340"/>
      <c r="NYY11" s="1340"/>
      <c r="NYZ11" s="1340"/>
      <c r="NZA11" s="1340"/>
      <c r="NZB11" s="1340"/>
      <c r="NZC11" s="1340"/>
      <c r="NZD11" s="1340"/>
      <c r="NZE11" s="1340"/>
      <c r="NZF11" s="1340"/>
      <c r="NZG11" s="1340"/>
      <c r="NZH11" s="1340"/>
      <c r="NZI11" s="1340"/>
      <c r="NZJ11" s="1340"/>
      <c r="NZK11" s="1340"/>
      <c r="NZL11" s="1340"/>
      <c r="NZM11" s="1340"/>
      <c r="NZN11" s="1340"/>
      <c r="NZO11" s="1340"/>
      <c r="NZP11" s="1340"/>
      <c r="NZQ11" s="1340"/>
      <c r="NZR11" s="1340"/>
      <c r="NZS11" s="1340"/>
      <c r="NZT11" s="1340"/>
      <c r="NZU11" s="1340"/>
      <c r="NZV11" s="1340"/>
      <c r="NZW11" s="1340"/>
      <c r="NZX11" s="1340"/>
      <c r="NZY11" s="1340"/>
      <c r="NZZ11" s="1340"/>
      <c r="OAA11" s="1340"/>
      <c r="OAB11" s="1340"/>
      <c r="OAC11" s="1340"/>
      <c r="OAD11" s="1340"/>
      <c r="OAE11" s="1340"/>
      <c r="OAF11" s="1340"/>
      <c r="OAG11" s="1340"/>
      <c r="OAH11" s="1340"/>
      <c r="OAI11" s="1340"/>
      <c r="OAJ11" s="1340"/>
      <c r="OAK11" s="1340"/>
      <c r="OAL11" s="1340"/>
      <c r="OAM11" s="1340"/>
      <c r="OAN11" s="1340"/>
      <c r="OAO11" s="1340"/>
      <c r="OAP11" s="1340"/>
      <c r="OAQ11" s="1340"/>
      <c r="OAR11" s="1340"/>
      <c r="OAS11" s="1340"/>
      <c r="OAT11" s="1340"/>
      <c r="OAU11" s="1340"/>
      <c r="OAV11" s="1340"/>
      <c r="OAW11" s="1340"/>
      <c r="OAX11" s="1340"/>
      <c r="OAY11" s="1340"/>
      <c r="OAZ11" s="1340"/>
      <c r="OBA11" s="1340"/>
      <c r="OBB11" s="1340"/>
      <c r="OBC11" s="1340"/>
      <c r="OBD11" s="1340"/>
      <c r="OBE11" s="1340"/>
      <c r="OBF11" s="1340"/>
      <c r="OBG11" s="1340"/>
      <c r="OBH11" s="1340"/>
      <c r="OBI11" s="1340"/>
      <c r="OBJ11" s="1340"/>
      <c r="OBK11" s="1340"/>
      <c r="OBL11" s="1340"/>
      <c r="OBM11" s="1340"/>
      <c r="OBN11" s="1340"/>
      <c r="OBO11" s="1340"/>
      <c r="OBP11" s="1340"/>
      <c r="OBQ11" s="1340"/>
      <c r="OBR11" s="1340"/>
      <c r="OBS11" s="1340"/>
      <c r="OBT11" s="1340"/>
      <c r="OBU11" s="1340"/>
      <c r="OBV11" s="1340"/>
      <c r="OBW11" s="1340"/>
      <c r="OBX11" s="1340"/>
      <c r="OBY11" s="1340"/>
      <c r="OBZ11" s="1340"/>
      <c r="OCA11" s="1340"/>
      <c r="OCB11" s="1340"/>
      <c r="OCC11" s="1340"/>
      <c r="OCD11" s="1340"/>
      <c r="OCE11" s="1340"/>
      <c r="OCF11" s="1340"/>
      <c r="OCG11" s="1340"/>
      <c r="OCH11" s="1340"/>
      <c r="OCI11" s="1340"/>
      <c r="OCJ11" s="1340"/>
      <c r="OCK11" s="1340"/>
      <c r="OCL11" s="1340"/>
      <c r="OCM11" s="1340"/>
      <c r="OCN11" s="1340"/>
      <c r="OCO11" s="1340"/>
      <c r="OCP11" s="1340"/>
      <c r="OCQ11" s="1340"/>
      <c r="OCR11" s="1340"/>
      <c r="OCS11" s="1340"/>
      <c r="OCT11" s="1340"/>
      <c r="OCU11" s="1340"/>
      <c r="OCV11" s="1340"/>
      <c r="OCW11" s="1340"/>
      <c r="OCX11" s="1340"/>
      <c r="OCY11" s="1340"/>
      <c r="OCZ11" s="1340"/>
      <c r="ODA11" s="1340"/>
      <c r="ODB11" s="1340"/>
      <c r="ODC11" s="1340"/>
      <c r="ODD11" s="1340"/>
      <c r="ODE11" s="1340"/>
      <c r="ODF11" s="1340"/>
      <c r="ODG11" s="1340"/>
      <c r="ODH11" s="1340"/>
      <c r="ODI11" s="1340"/>
      <c r="ODJ11" s="1340"/>
      <c r="ODK11" s="1340"/>
      <c r="ODL11" s="1340"/>
      <c r="ODM11" s="1340"/>
      <c r="ODN11" s="1340"/>
      <c r="ODO11" s="1340"/>
      <c r="ODP11" s="1340"/>
      <c r="ODQ11" s="1340"/>
      <c r="ODR11" s="1340"/>
      <c r="ODS11" s="1340"/>
      <c r="ODT11" s="1340"/>
      <c r="ODU11" s="1340"/>
      <c r="ODV11" s="1340"/>
      <c r="ODW11" s="1340"/>
      <c r="ODX11" s="1340"/>
      <c r="ODY11" s="1340"/>
      <c r="ODZ11" s="1340"/>
      <c r="OEA11" s="1340"/>
      <c r="OEB11" s="1340"/>
      <c r="OEC11" s="1340"/>
      <c r="OED11" s="1340"/>
      <c r="OEE11" s="1340"/>
      <c r="OEF11" s="1340"/>
      <c r="OEG11" s="1340"/>
      <c r="OEH11" s="1340"/>
      <c r="OEI11" s="1340"/>
      <c r="OEJ11" s="1340"/>
      <c r="OEK11" s="1340"/>
      <c r="OEL11" s="1340"/>
      <c r="OEM11" s="1340"/>
      <c r="OEN11" s="1340"/>
      <c r="OEO11" s="1340"/>
      <c r="OEP11" s="1340"/>
      <c r="OEQ11" s="1340"/>
      <c r="OER11" s="1340"/>
      <c r="OES11" s="1340"/>
      <c r="OET11" s="1340"/>
      <c r="OEU11" s="1340"/>
      <c r="OEV11" s="1340"/>
      <c r="OEW11" s="1340"/>
      <c r="OEX11" s="1340"/>
      <c r="OEY11" s="1340"/>
      <c r="OEZ11" s="1340"/>
      <c r="OFA11" s="1340"/>
      <c r="OFB11" s="1340"/>
      <c r="OFC11" s="1340"/>
      <c r="OFD11" s="1340"/>
      <c r="OFE11" s="1340"/>
      <c r="OFF11" s="1340"/>
      <c r="OFG11" s="1340"/>
      <c r="OFH11" s="1340"/>
      <c r="OFI11" s="1340"/>
      <c r="OFJ11" s="1340"/>
      <c r="OFK11" s="1340"/>
      <c r="OFL11" s="1340"/>
      <c r="OFM11" s="1340"/>
      <c r="OFN11" s="1340"/>
      <c r="OFO11" s="1340"/>
      <c r="OFP11" s="1340"/>
      <c r="OFQ11" s="1340"/>
      <c r="OFR11" s="1340"/>
      <c r="OFS11" s="1340"/>
      <c r="OFT11" s="1340"/>
      <c r="OFU11" s="1340"/>
      <c r="OFV11" s="1340"/>
      <c r="OFW11" s="1340"/>
      <c r="OFX11" s="1340"/>
      <c r="OFY11" s="1340"/>
      <c r="OFZ11" s="1340"/>
      <c r="OGA11" s="1340"/>
      <c r="OGB11" s="1340"/>
      <c r="OGC11" s="1340"/>
      <c r="OGD11" s="1340"/>
      <c r="OGE11" s="1340"/>
      <c r="OGF11" s="1340"/>
      <c r="OGG11" s="1340"/>
      <c r="OGH11" s="1340"/>
      <c r="OGI11" s="1340"/>
      <c r="OGJ11" s="1340"/>
      <c r="OGK11" s="1340"/>
      <c r="OGL11" s="1340"/>
      <c r="OGM11" s="1340"/>
      <c r="OGN11" s="1340"/>
      <c r="OGO11" s="1340"/>
      <c r="OGP11" s="1340"/>
      <c r="OGQ11" s="1340"/>
      <c r="OGR11" s="1340"/>
      <c r="OGS11" s="1340"/>
      <c r="OGT11" s="1340"/>
      <c r="OGU11" s="1340"/>
      <c r="OGV11" s="1340"/>
      <c r="OGW11" s="1340"/>
      <c r="OGX11" s="1340"/>
      <c r="OGY11" s="1340"/>
      <c r="OGZ11" s="1340"/>
      <c r="OHA11" s="1340"/>
      <c r="OHB11" s="1340"/>
      <c r="OHC11" s="1340"/>
      <c r="OHD11" s="1340"/>
      <c r="OHE11" s="1340"/>
      <c r="OHF11" s="1340"/>
      <c r="OHG11" s="1340"/>
      <c r="OHH11" s="1340"/>
      <c r="OHI11" s="1340"/>
      <c r="OHJ11" s="1340"/>
      <c r="OHK11" s="1340"/>
      <c r="OHL11" s="1340"/>
      <c r="OHM11" s="1340"/>
      <c r="OHN11" s="1340"/>
      <c r="OHO11" s="1340"/>
      <c r="OHP11" s="1340"/>
      <c r="OHQ11" s="1340"/>
      <c r="OHR11" s="1340"/>
      <c r="OHS11" s="1340"/>
      <c r="OHT11" s="1340"/>
      <c r="OHU11" s="1340"/>
      <c r="OHV11" s="1340"/>
      <c r="OHW11" s="1340"/>
      <c r="OHX11" s="1340"/>
      <c r="OHY11" s="1340"/>
      <c r="OHZ11" s="1340"/>
      <c r="OIA11" s="1340"/>
      <c r="OIB11" s="1340"/>
      <c r="OIC11" s="1340"/>
      <c r="OID11" s="1340"/>
      <c r="OIE11" s="1340"/>
      <c r="OIF11" s="1340"/>
      <c r="OIG11" s="1340"/>
      <c r="OIH11" s="1340"/>
      <c r="OII11" s="1340"/>
      <c r="OIJ11" s="1340"/>
      <c r="OIK11" s="1340"/>
      <c r="OIL11" s="1340"/>
      <c r="OIM11" s="1340"/>
      <c r="OIN11" s="1340"/>
      <c r="OIO11" s="1340"/>
      <c r="OIP11" s="1340"/>
      <c r="OIQ11" s="1340"/>
      <c r="OIR11" s="1340"/>
      <c r="OIS11" s="1340"/>
      <c r="OIT11" s="1340"/>
      <c r="OIU11" s="1340"/>
      <c r="OIV11" s="1340"/>
      <c r="OIW11" s="1340"/>
      <c r="OIX11" s="1340"/>
      <c r="OIY11" s="1340"/>
      <c r="OIZ11" s="1340"/>
      <c r="OJA11" s="1340"/>
      <c r="OJB11" s="1340"/>
      <c r="OJC11" s="1340"/>
      <c r="OJD11" s="1340"/>
      <c r="OJE11" s="1340"/>
      <c r="OJF11" s="1340"/>
      <c r="OJG11" s="1340"/>
      <c r="OJH11" s="1340"/>
      <c r="OJI11" s="1340"/>
      <c r="OJJ11" s="1340"/>
      <c r="OJK11" s="1340"/>
      <c r="OJL11" s="1340"/>
      <c r="OJM11" s="1340"/>
      <c r="OJN11" s="1340"/>
      <c r="OJO11" s="1340"/>
      <c r="OJP11" s="1340"/>
      <c r="OJQ11" s="1340"/>
      <c r="OJR11" s="1340"/>
      <c r="OJS11" s="1340"/>
      <c r="OJT11" s="1340"/>
      <c r="OJU11" s="1340"/>
      <c r="OJV11" s="1340"/>
      <c r="OJW11" s="1340"/>
      <c r="OJX11" s="1340"/>
      <c r="OJY11" s="1340"/>
      <c r="OJZ11" s="1340"/>
      <c r="OKA11" s="1340"/>
      <c r="OKB11" s="1340"/>
      <c r="OKC11" s="1340"/>
      <c r="OKD11" s="1340"/>
      <c r="OKE11" s="1340"/>
      <c r="OKF11" s="1340"/>
      <c r="OKG11" s="1340"/>
      <c r="OKH11" s="1340"/>
      <c r="OKI11" s="1340"/>
      <c r="OKJ11" s="1340"/>
      <c r="OKK11" s="1340"/>
      <c r="OKL11" s="1340"/>
      <c r="OKM11" s="1340"/>
      <c r="OKN11" s="1340"/>
      <c r="OKO11" s="1340"/>
      <c r="OKP11" s="1340"/>
      <c r="OKQ11" s="1340"/>
      <c r="OKR11" s="1340"/>
      <c r="OKS11" s="1340"/>
      <c r="OKT11" s="1340"/>
      <c r="OKU11" s="1340"/>
      <c r="OKV11" s="1340"/>
      <c r="OKW11" s="1340"/>
      <c r="OKX11" s="1340"/>
      <c r="OKY11" s="1340"/>
      <c r="OKZ11" s="1340"/>
      <c r="OLA11" s="1340"/>
      <c r="OLB11" s="1340"/>
      <c r="OLC11" s="1340"/>
      <c r="OLD11" s="1340"/>
      <c r="OLE11" s="1340"/>
      <c r="OLF11" s="1340"/>
      <c r="OLG11" s="1340"/>
      <c r="OLH11" s="1340"/>
      <c r="OLI11" s="1340"/>
      <c r="OLJ11" s="1340"/>
      <c r="OLK11" s="1340"/>
      <c r="OLL11" s="1340"/>
      <c r="OLM11" s="1340"/>
      <c r="OLN11" s="1340"/>
      <c r="OLO11" s="1340"/>
      <c r="OLP11" s="1340"/>
      <c r="OLQ11" s="1340"/>
      <c r="OLR11" s="1340"/>
      <c r="OLS11" s="1340"/>
      <c r="OLT11" s="1340"/>
      <c r="OLU11" s="1340"/>
      <c r="OLV11" s="1340"/>
      <c r="OLW11" s="1340"/>
      <c r="OLX11" s="1340"/>
      <c r="OLY11" s="1340"/>
      <c r="OLZ11" s="1340"/>
      <c r="OMA11" s="1340"/>
      <c r="OMB11" s="1340"/>
      <c r="OMC11" s="1340"/>
      <c r="OMD11" s="1340"/>
      <c r="OME11" s="1340"/>
      <c r="OMF11" s="1340"/>
      <c r="OMG11" s="1340"/>
      <c r="OMH11" s="1340"/>
      <c r="OMI11" s="1340"/>
      <c r="OMJ11" s="1340"/>
      <c r="OMK11" s="1340"/>
      <c r="OML11" s="1340"/>
      <c r="OMM11" s="1340"/>
      <c r="OMN11" s="1340"/>
      <c r="OMO11" s="1340"/>
      <c r="OMP11" s="1340"/>
      <c r="OMQ11" s="1340"/>
      <c r="OMR11" s="1340"/>
      <c r="OMS11" s="1340"/>
      <c r="OMT11" s="1340"/>
      <c r="OMU11" s="1340"/>
      <c r="OMV11" s="1340"/>
      <c r="OMW11" s="1340"/>
      <c r="OMX11" s="1340"/>
      <c r="OMY11" s="1340"/>
      <c r="OMZ11" s="1340"/>
      <c r="ONA11" s="1340"/>
      <c r="ONB11" s="1340"/>
      <c r="ONC11" s="1340"/>
      <c r="OND11" s="1340"/>
      <c r="ONE11" s="1340"/>
      <c r="ONF11" s="1340"/>
      <c r="ONG11" s="1340"/>
      <c r="ONH11" s="1340"/>
      <c r="ONI11" s="1340"/>
      <c r="ONJ11" s="1340"/>
      <c r="ONK11" s="1340"/>
      <c r="ONL11" s="1340"/>
      <c r="ONM11" s="1340"/>
      <c r="ONN11" s="1340"/>
      <c r="ONO11" s="1340"/>
      <c r="ONP11" s="1340"/>
      <c r="ONQ11" s="1340"/>
      <c r="ONR11" s="1340"/>
      <c r="ONS11" s="1340"/>
      <c r="ONT11" s="1340"/>
      <c r="ONU11" s="1340"/>
      <c r="ONV11" s="1340"/>
      <c r="ONW11" s="1340"/>
      <c r="ONX11" s="1340"/>
      <c r="ONY11" s="1340"/>
      <c r="ONZ11" s="1340"/>
      <c r="OOA11" s="1340"/>
      <c r="OOB11" s="1340"/>
      <c r="OOC11" s="1340"/>
      <c r="OOD11" s="1340"/>
      <c r="OOE11" s="1340"/>
      <c r="OOF11" s="1340"/>
      <c r="OOG11" s="1340"/>
      <c r="OOH11" s="1340"/>
      <c r="OOI11" s="1340"/>
      <c r="OOJ11" s="1340"/>
      <c r="OOK11" s="1340"/>
      <c r="OOL11" s="1340"/>
      <c r="OOM11" s="1340"/>
      <c r="OON11" s="1340"/>
      <c r="OOO11" s="1340"/>
      <c r="OOP11" s="1340"/>
      <c r="OOQ11" s="1340"/>
      <c r="OOR11" s="1340"/>
      <c r="OOS11" s="1340"/>
      <c r="OOT11" s="1340"/>
      <c r="OOU11" s="1340"/>
      <c r="OOV11" s="1340"/>
      <c r="OOW11" s="1340"/>
      <c r="OOX11" s="1340"/>
      <c r="OOY11" s="1340"/>
      <c r="OOZ11" s="1340"/>
      <c r="OPA11" s="1340"/>
      <c r="OPB11" s="1340"/>
      <c r="OPC11" s="1340"/>
      <c r="OPD11" s="1340"/>
      <c r="OPE11" s="1340"/>
      <c r="OPF11" s="1340"/>
      <c r="OPG11" s="1340"/>
      <c r="OPH11" s="1340"/>
      <c r="OPI11" s="1340"/>
      <c r="OPJ11" s="1340"/>
      <c r="OPK11" s="1340"/>
      <c r="OPL11" s="1340"/>
      <c r="OPM11" s="1340"/>
      <c r="OPN11" s="1340"/>
      <c r="OPO11" s="1340"/>
      <c r="OPP11" s="1340"/>
      <c r="OPQ11" s="1340"/>
      <c r="OPR11" s="1340"/>
      <c r="OPS11" s="1340"/>
      <c r="OPT11" s="1340"/>
      <c r="OPU11" s="1340"/>
      <c r="OPV11" s="1340"/>
      <c r="OPW11" s="1340"/>
      <c r="OPX11" s="1340"/>
      <c r="OPY11" s="1340"/>
      <c r="OPZ11" s="1340"/>
      <c r="OQA11" s="1340"/>
      <c r="OQB11" s="1340"/>
      <c r="OQC11" s="1340"/>
      <c r="OQD11" s="1340"/>
      <c r="OQE11" s="1340"/>
      <c r="OQF11" s="1340"/>
      <c r="OQG11" s="1340"/>
      <c r="OQH11" s="1340"/>
      <c r="OQI11" s="1340"/>
      <c r="OQJ11" s="1340"/>
      <c r="OQK11" s="1340"/>
      <c r="OQL11" s="1340"/>
      <c r="OQM11" s="1340"/>
      <c r="OQN11" s="1340"/>
      <c r="OQO11" s="1340"/>
      <c r="OQP11" s="1340"/>
      <c r="OQQ11" s="1340"/>
      <c r="OQR11" s="1340"/>
      <c r="OQS11" s="1340"/>
      <c r="OQT11" s="1340"/>
      <c r="OQU11" s="1340"/>
      <c r="OQV11" s="1340"/>
      <c r="OQW11" s="1340"/>
      <c r="OQX11" s="1340"/>
      <c r="OQY11" s="1340"/>
      <c r="OQZ11" s="1340"/>
      <c r="ORA11" s="1340"/>
      <c r="ORB11" s="1340"/>
      <c r="ORC11" s="1340"/>
      <c r="ORD11" s="1340"/>
      <c r="ORE11" s="1340"/>
      <c r="ORF11" s="1340"/>
      <c r="ORG11" s="1340"/>
      <c r="ORH11" s="1340"/>
      <c r="ORI11" s="1340"/>
      <c r="ORJ11" s="1340"/>
      <c r="ORK11" s="1340"/>
      <c r="ORL11" s="1340"/>
      <c r="ORM11" s="1340"/>
      <c r="ORN11" s="1340"/>
      <c r="ORO11" s="1340"/>
      <c r="ORP11" s="1340"/>
      <c r="ORQ11" s="1340"/>
      <c r="ORR11" s="1340"/>
      <c r="ORS11" s="1340"/>
      <c r="ORT11" s="1340"/>
      <c r="ORU11" s="1340"/>
      <c r="ORV11" s="1340"/>
      <c r="ORW11" s="1340"/>
      <c r="ORX11" s="1340"/>
      <c r="ORY11" s="1340"/>
      <c r="ORZ11" s="1340"/>
      <c r="OSA11" s="1340"/>
      <c r="OSB11" s="1340"/>
      <c r="OSC11" s="1340"/>
      <c r="OSD11" s="1340"/>
      <c r="OSE11" s="1340"/>
      <c r="OSF11" s="1340"/>
      <c r="OSG11" s="1340"/>
      <c r="OSH11" s="1340"/>
      <c r="OSI11" s="1340"/>
      <c r="OSJ11" s="1340"/>
      <c r="OSK11" s="1340"/>
      <c r="OSL11" s="1340"/>
      <c r="OSM11" s="1340"/>
      <c r="OSN11" s="1340"/>
      <c r="OSO11" s="1340"/>
      <c r="OSP11" s="1340"/>
      <c r="OSQ11" s="1340"/>
      <c r="OSR11" s="1340"/>
      <c r="OSS11" s="1340"/>
      <c r="OST11" s="1340"/>
      <c r="OSU11" s="1340"/>
      <c r="OSV11" s="1340"/>
      <c r="OSW11" s="1340"/>
      <c r="OSX11" s="1340"/>
      <c r="OSY11" s="1340"/>
      <c r="OSZ11" s="1340"/>
      <c r="OTA11" s="1340"/>
      <c r="OTB11" s="1340"/>
      <c r="OTC11" s="1340"/>
      <c r="OTD11" s="1340"/>
      <c r="OTE11" s="1340"/>
      <c r="OTF11" s="1340"/>
      <c r="OTG11" s="1340"/>
      <c r="OTH11" s="1340"/>
      <c r="OTI11" s="1340"/>
      <c r="OTJ11" s="1340"/>
      <c r="OTK11" s="1340"/>
      <c r="OTL11" s="1340"/>
      <c r="OTM11" s="1340"/>
      <c r="OTN11" s="1340"/>
      <c r="OTO11" s="1340"/>
      <c r="OTP11" s="1340"/>
      <c r="OTQ11" s="1340"/>
      <c r="OTR11" s="1340"/>
      <c r="OTS11" s="1340"/>
      <c r="OTT11" s="1340"/>
      <c r="OTU11" s="1340"/>
      <c r="OTV11" s="1340"/>
      <c r="OTW11" s="1340"/>
      <c r="OTX11" s="1340"/>
      <c r="OTY11" s="1340"/>
      <c r="OTZ11" s="1340"/>
      <c r="OUA11" s="1340"/>
      <c r="OUB11" s="1340"/>
      <c r="OUC11" s="1340"/>
      <c r="OUD11" s="1340"/>
      <c r="OUE11" s="1340"/>
      <c r="OUF11" s="1340"/>
      <c r="OUG11" s="1340"/>
      <c r="OUH11" s="1340"/>
      <c r="OUI11" s="1340"/>
      <c r="OUJ11" s="1340"/>
      <c r="OUK11" s="1340"/>
      <c r="OUL11" s="1340"/>
      <c r="OUM11" s="1340"/>
      <c r="OUN11" s="1340"/>
      <c r="OUO11" s="1340"/>
      <c r="OUP11" s="1340"/>
      <c r="OUQ11" s="1340"/>
      <c r="OUR11" s="1340"/>
      <c r="OUS11" s="1340"/>
      <c r="OUT11" s="1340"/>
      <c r="OUU11" s="1340"/>
      <c r="OUV11" s="1340"/>
      <c r="OUW11" s="1340"/>
      <c r="OUX11" s="1340"/>
      <c r="OUY11" s="1340"/>
      <c r="OUZ11" s="1340"/>
      <c r="OVA11" s="1340"/>
      <c r="OVB11" s="1340"/>
      <c r="OVC11" s="1340"/>
      <c r="OVD11" s="1340"/>
      <c r="OVE11" s="1340"/>
      <c r="OVF11" s="1340"/>
      <c r="OVG11" s="1340"/>
      <c r="OVH11" s="1340"/>
      <c r="OVI11" s="1340"/>
      <c r="OVJ11" s="1340"/>
      <c r="OVK11" s="1340"/>
      <c r="OVL11" s="1340"/>
      <c r="OVM11" s="1340"/>
      <c r="OVN11" s="1340"/>
      <c r="OVO11" s="1340"/>
      <c r="OVP11" s="1340"/>
      <c r="OVQ11" s="1340"/>
      <c r="OVR11" s="1340"/>
      <c r="OVS11" s="1340"/>
      <c r="OVT11" s="1340"/>
      <c r="OVU11" s="1340"/>
      <c r="OVV11" s="1340"/>
      <c r="OVW11" s="1340"/>
      <c r="OVX11" s="1340"/>
      <c r="OVY11" s="1340"/>
      <c r="OVZ11" s="1340"/>
      <c r="OWA11" s="1340"/>
      <c r="OWB11" s="1340"/>
      <c r="OWC11" s="1340"/>
      <c r="OWD11" s="1340"/>
      <c r="OWE11" s="1340"/>
      <c r="OWF11" s="1340"/>
      <c r="OWG11" s="1340"/>
      <c r="OWH11" s="1340"/>
      <c r="OWI11" s="1340"/>
      <c r="OWJ11" s="1340"/>
      <c r="OWK11" s="1340"/>
      <c r="OWL11" s="1340"/>
      <c r="OWM11" s="1340"/>
      <c r="OWN11" s="1340"/>
      <c r="OWO11" s="1340"/>
      <c r="OWP11" s="1340"/>
      <c r="OWQ11" s="1340"/>
      <c r="OWR11" s="1340"/>
      <c r="OWS11" s="1340"/>
      <c r="OWT11" s="1340"/>
      <c r="OWU11" s="1340"/>
      <c r="OWV11" s="1340"/>
      <c r="OWW11" s="1340"/>
      <c r="OWX11" s="1340"/>
      <c r="OWY11" s="1340"/>
      <c r="OWZ11" s="1340"/>
      <c r="OXA11" s="1340"/>
      <c r="OXB11" s="1340"/>
      <c r="OXC11" s="1340"/>
      <c r="OXD11" s="1340"/>
      <c r="OXE11" s="1340"/>
      <c r="OXF11" s="1340"/>
      <c r="OXG11" s="1340"/>
      <c r="OXH11" s="1340"/>
      <c r="OXI11" s="1340"/>
      <c r="OXJ11" s="1340"/>
      <c r="OXK11" s="1340"/>
      <c r="OXL11" s="1340"/>
      <c r="OXM11" s="1340"/>
      <c r="OXN11" s="1340"/>
      <c r="OXO11" s="1340"/>
      <c r="OXP11" s="1340"/>
      <c r="OXQ11" s="1340"/>
      <c r="OXR11" s="1340"/>
      <c r="OXS11" s="1340"/>
      <c r="OXT11" s="1340"/>
      <c r="OXU11" s="1340"/>
      <c r="OXV11" s="1340"/>
      <c r="OXW11" s="1340"/>
      <c r="OXX11" s="1340"/>
      <c r="OXY11" s="1340"/>
      <c r="OXZ11" s="1340"/>
      <c r="OYA11" s="1340"/>
      <c r="OYB11" s="1340"/>
      <c r="OYC11" s="1340"/>
      <c r="OYD11" s="1340"/>
      <c r="OYE11" s="1340"/>
      <c r="OYF11" s="1340"/>
      <c r="OYG11" s="1340"/>
      <c r="OYH11" s="1340"/>
      <c r="OYI11" s="1340"/>
      <c r="OYJ11" s="1340"/>
      <c r="OYK11" s="1340"/>
      <c r="OYL11" s="1340"/>
      <c r="OYM11" s="1340"/>
      <c r="OYN11" s="1340"/>
      <c r="OYO11" s="1340"/>
      <c r="OYP11" s="1340"/>
      <c r="OYQ11" s="1340"/>
      <c r="OYR11" s="1340"/>
      <c r="OYS11" s="1340"/>
      <c r="OYT11" s="1340"/>
      <c r="OYU11" s="1340"/>
      <c r="OYV11" s="1340"/>
      <c r="OYW11" s="1340"/>
      <c r="OYX11" s="1340"/>
      <c r="OYY11" s="1340"/>
      <c r="OYZ11" s="1340"/>
      <c r="OZA11" s="1340"/>
      <c r="OZB11" s="1340"/>
      <c r="OZC11" s="1340"/>
      <c r="OZD11" s="1340"/>
      <c r="OZE11" s="1340"/>
      <c r="OZF11" s="1340"/>
      <c r="OZG11" s="1340"/>
      <c r="OZH11" s="1340"/>
      <c r="OZI11" s="1340"/>
      <c r="OZJ11" s="1340"/>
      <c r="OZK11" s="1340"/>
      <c r="OZL11" s="1340"/>
      <c r="OZM11" s="1340"/>
      <c r="OZN11" s="1340"/>
      <c r="OZO11" s="1340"/>
      <c r="OZP11" s="1340"/>
      <c r="OZQ11" s="1340"/>
      <c r="OZR11" s="1340"/>
      <c r="OZS11" s="1340"/>
      <c r="OZT11" s="1340"/>
      <c r="OZU11" s="1340"/>
      <c r="OZV11" s="1340"/>
      <c r="OZW11" s="1340"/>
      <c r="OZX11" s="1340"/>
      <c r="OZY11" s="1340"/>
      <c r="OZZ11" s="1340"/>
      <c r="PAA11" s="1340"/>
      <c r="PAB11" s="1340"/>
      <c r="PAC11" s="1340"/>
      <c r="PAD11" s="1340"/>
      <c r="PAE11" s="1340"/>
      <c r="PAF11" s="1340"/>
      <c r="PAG11" s="1340"/>
      <c r="PAH11" s="1340"/>
      <c r="PAI11" s="1340"/>
      <c r="PAJ11" s="1340"/>
      <c r="PAK11" s="1340"/>
      <c r="PAL11" s="1340"/>
      <c r="PAM11" s="1340"/>
      <c r="PAN11" s="1340"/>
      <c r="PAO11" s="1340"/>
      <c r="PAP11" s="1340"/>
      <c r="PAQ11" s="1340"/>
      <c r="PAR11" s="1340"/>
      <c r="PAS11" s="1340"/>
      <c r="PAT11" s="1340"/>
      <c r="PAU11" s="1340"/>
      <c r="PAV11" s="1340"/>
      <c r="PAW11" s="1340"/>
      <c r="PAX11" s="1340"/>
      <c r="PAY11" s="1340"/>
      <c r="PAZ11" s="1340"/>
      <c r="PBA11" s="1340"/>
      <c r="PBB11" s="1340"/>
      <c r="PBC11" s="1340"/>
      <c r="PBD11" s="1340"/>
      <c r="PBE11" s="1340"/>
      <c r="PBF11" s="1340"/>
      <c r="PBG11" s="1340"/>
      <c r="PBH11" s="1340"/>
      <c r="PBI11" s="1340"/>
      <c r="PBJ11" s="1340"/>
      <c r="PBK11" s="1340"/>
      <c r="PBL11" s="1340"/>
      <c r="PBM11" s="1340"/>
      <c r="PBN11" s="1340"/>
      <c r="PBO11" s="1340"/>
      <c r="PBP11" s="1340"/>
      <c r="PBQ11" s="1340"/>
      <c r="PBR11" s="1340"/>
      <c r="PBS11" s="1340"/>
      <c r="PBT11" s="1340"/>
      <c r="PBU11" s="1340"/>
      <c r="PBV11" s="1340"/>
      <c r="PBW11" s="1340"/>
      <c r="PBX11" s="1340"/>
      <c r="PBY11" s="1340"/>
      <c r="PBZ11" s="1340"/>
      <c r="PCA11" s="1340"/>
      <c r="PCB11" s="1340"/>
      <c r="PCC11" s="1340"/>
      <c r="PCD11" s="1340"/>
      <c r="PCE11" s="1340"/>
      <c r="PCF11" s="1340"/>
      <c r="PCG11" s="1340"/>
      <c r="PCH11" s="1340"/>
      <c r="PCI11" s="1340"/>
      <c r="PCJ11" s="1340"/>
      <c r="PCK11" s="1340"/>
      <c r="PCL11" s="1340"/>
      <c r="PCM11" s="1340"/>
      <c r="PCN11" s="1340"/>
      <c r="PCO11" s="1340"/>
      <c r="PCP11" s="1340"/>
      <c r="PCQ11" s="1340"/>
      <c r="PCR11" s="1340"/>
      <c r="PCS11" s="1340"/>
      <c r="PCT11" s="1340"/>
      <c r="PCU11" s="1340"/>
      <c r="PCV11" s="1340"/>
      <c r="PCW11" s="1340"/>
      <c r="PCX11" s="1340"/>
      <c r="PCY11" s="1340"/>
      <c r="PCZ11" s="1340"/>
      <c r="PDA11" s="1340"/>
      <c r="PDB11" s="1340"/>
      <c r="PDC11" s="1340"/>
      <c r="PDD11" s="1340"/>
      <c r="PDE11" s="1340"/>
      <c r="PDF11" s="1340"/>
      <c r="PDG11" s="1340"/>
      <c r="PDH11" s="1340"/>
      <c r="PDI11" s="1340"/>
      <c r="PDJ11" s="1340"/>
      <c r="PDK11" s="1340"/>
      <c r="PDL11" s="1340"/>
      <c r="PDM11" s="1340"/>
      <c r="PDN11" s="1340"/>
      <c r="PDO11" s="1340"/>
      <c r="PDP11" s="1340"/>
      <c r="PDQ11" s="1340"/>
      <c r="PDR11" s="1340"/>
      <c r="PDS11" s="1340"/>
      <c r="PDT11" s="1340"/>
      <c r="PDU11" s="1340"/>
      <c r="PDV11" s="1340"/>
      <c r="PDW11" s="1340"/>
      <c r="PDX11" s="1340"/>
      <c r="PDY11" s="1340"/>
      <c r="PDZ11" s="1340"/>
      <c r="PEA11" s="1340"/>
      <c r="PEB11" s="1340"/>
      <c r="PEC11" s="1340"/>
      <c r="PED11" s="1340"/>
      <c r="PEE11" s="1340"/>
      <c r="PEF11" s="1340"/>
      <c r="PEG11" s="1340"/>
      <c r="PEH11" s="1340"/>
      <c r="PEI11" s="1340"/>
      <c r="PEJ11" s="1340"/>
      <c r="PEK11" s="1340"/>
      <c r="PEL11" s="1340"/>
      <c r="PEM11" s="1340"/>
      <c r="PEN11" s="1340"/>
      <c r="PEO11" s="1340"/>
      <c r="PEP11" s="1340"/>
      <c r="PEQ11" s="1340"/>
      <c r="PER11" s="1340"/>
      <c r="PES11" s="1340"/>
      <c r="PET11" s="1340"/>
      <c r="PEU11" s="1340"/>
      <c r="PEV11" s="1340"/>
      <c r="PEW11" s="1340"/>
      <c r="PEX11" s="1340"/>
      <c r="PEY11" s="1340"/>
      <c r="PEZ11" s="1340"/>
      <c r="PFA11" s="1340"/>
      <c r="PFB11" s="1340"/>
      <c r="PFC11" s="1340"/>
      <c r="PFD11" s="1340"/>
      <c r="PFE11" s="1340"/>
      <c r="PFF11" s="1340"/>
      <c r="PFG11" s="1340"/>
      <c r="PFH11" s="1340"/>
      <c r="PFI11" s="1340"/>
      <c r="PFJ11" s="1340"/>
      <c r="PFK11" s="1340"/>
      <c r="PFL11" s="1340"/>
      <c r="PFM11" s="1340"/>
      <c r="PFN11" s="1340"/>
      <c r="PFO11" s="1340"/>
      <c r="PFP11" s="1340"/>
      <c r="PFQ11" s="1340"/>
      <c r="PFR11" s="1340"/>
      <c r="PFS11" s="1340"/>
      <c r="PFT11" s="1340"/>
      <c r="PFU11" s="1340"/>
      <c r="PFV11" s="1340"/>
      <c r="PFW11" s="1340"/>
      <c r="PFX11" s="1340"/>
      <c r="PFY11" s="1340"/>
      <c r="PFZ11" s="1340"/>
      <c r="PGA11" s="1340"/>
      <c r="PGB11" s="1340"/>
      <c r="PGC11" s="1340"/>
      <c r="PGD11" s="1340"/>
      <c r="PGE11" s="1340"/>
      <c r="PGF11" s="1340"/>
      <c r="PGG11" s="1340"/>
      <c r="PGH11" s="1340"/>
      <c r="PGI11" s="1340"/>
      <c r="PGJ11" s="1340"/>
      <c r="PGK11" s="1340"/>
      <c r="PGL11" s="1340"/>
      <c r="PGM11" s="1340"/>
      <c r="PGN11" s="1340"/>
      <c r="PGO11" s="1340"/>
      <c r="PGP11" s="1340"/>
      <c r="PGQ11" s="1340"/>
      <c r="PGR11" s="1340"/>
      <c r="PGS11" s="1340"/>
      <c r="PGT11" s="1340"/>
      <c r="PGU11" s="1340"/>
      <c r="PGV11" s="1340"/>
      <c r="PGW11" s="1340"/>
      <c r="PGX11" s="1340"/>
      <c r="PGY11" s="1340"/>
      <c r="PGZ11" s="1340"/>
      <c r="PHA11" s="1340"/>
      <c r="PHB11" s="1340"/>
      <c r="PHC11" s="1340"/>
      <c r="PHD11" s="1340"/>
      <c r="PHE11" s="1340"/>
      <c r="PHF11" s="1340"/>
      <c r="PHG11" s="1340"/>
      <c r="PHH11" s="1340"/>
      <c r="PHI11" s="1340"/>
      <c r="PHJ11" s="1340"/>
      <c r="PHK11" s="1340"/>
      <c r="PHL11" s="1340"/>
      <c r="PHM11" s="1340"/>
      <c r="PHN11" s="1340"/>
      <c r="PHO11" s="1340"/>
      <c r="PHP11" s="1340"/>
      <c r="PHQ11" s="1340"/>
      <c r="PHR11" s="1340"/>
      <c r="PHS11" s="1340"/>
      <c r="PHT11" s="1340"/>
      <c r="PHU11" s="1340"/>
      <c r="PHV11" s="1340"/>
      <c r="PHW11" s="1340"/>
      <c r="PHX11" s="1340"/>
      <c r="PHY11" s="1340"/>
      <c r="PHZ11" s="1340"/>
      <c r="PIA11" s="1340"/>
      <c r="PIB11" s="1340"/>
      <c r="PIC11" s="1340"/>
      <c r="PID11" s="1340"/>
      <c r="PIE11" s="1340"/>
      <c r="PIF11" s="1340"/>
      <c r="PIG11" s="1340"/>
      <c r="PIH11" s="1340"/>
      <c r="PII11" s="1340"/>
      <c r="PIJ11" s="1340"/>
      <c r="PIK11" s="1340"/>
      <c r="PIL11" s="1340"/>
      <c r="PIM11" s="1340"/>
      <c r="PIN11" s="1340"/>
      <c r="PIO11" s="1340"/>
      <c r="PIP11" s="1340"/>
      <c r="PIQ11" s="1340"/>
      <c r="PIR11" s="1340"/>
      <c r="PIS11" s="1340"/>
      <c r="PIT11" s="1340"/>
      <c r="PIU11" s="1340"/>
      <c r="PIV11" s="1340"/>
      <c r="PIW11" s="1340"/>
      <c r="PIX11" s="1340"/>
      <c r="PIY11" s="1340"/>
      <c r="PIZ11" s="1340"/>
      <c r="PJA11" s="1340"/>
      <c r="PJB11" s="1340"/>
      <c r="PJC11" s="1340"/>
      <c r="PJD11" s="1340"/>
      <c r="PJE11" s="1340"/>
      <c r="PJF11" s="1340"/>
      <c r="PJG11" s="1340"/>
      <c r="PJH11" s="1340"/>
      <c r="PJI11" s="1340"/>
      <c r="PJJ11" s="1340"/>
      <c r="PJK11" s="1340"/>
      <c r="PJL11" s="1340"/>
      <c r="PJM11" s="1340"/>
      <c r="PJN11" s="1340"/>
      <c r="PJO11" s="1340"/>
      <c r="PJP11" s="1340"/>
      <c r="PJQ11" s="1340"/>
      <c r="PJR11" s="1340"/>
      <c r="PJS11" s="1340"/>
      <c r="PJT11" s="1340"/>
      <c r="PJU11" s="1340"/>
      <c r="PJV11" s="1340"/>
      <c r="PJW11" s="1340"/>
      <c r="PJX11" s="1340"/>
      <c r="PJY11" s="1340"/>
      <c r="PJZ11" s="1340"/>
      <c r="PKA11" s="1340"/>
      <c r="PKB11" s="1340"/>
      <c r="PKC11" s="1340"/>
      <c r="PKD11" s="1340"/>
      <c r="PKE11" s="1340"/>
      <c r="PKF11" s="1340"/>
      <c r="PKG11" s="1340"/>
      <c r="PKH11" s="1340"/>
      <c r="PKI11" s="1340"/>
      <c r="PKJ11" s="1340"/>
      <c r="PKK11" s="1340"/>
      <c r="PKL11" s="1340"/>
      <c r="PKM11" s="1340"/>
      <c r="PKN11" s="1340"/>
      <c r="PKO11" s="1340"/>
      <c r="PKP11" s="1340"/>
      <c r="PKQ11" s="1340"/>
      <c r="PKR11" s="1340"/>
      <c r="PKS11" s="1340"/>
      <c r="PKT11" s="1340"/>
      <c r="PKU11" s="1340"/>
      <c r="PKV11" s="1340"/>
      <c r="PKW11" s="1340"/>
      <c r="PKX11" s="1340"/>
      <c r="PKY11" s="1340"/>
      <c r="PKZ11" s="1340"/>
      <c r="PLA11" s="1340"/>
      <c r="PLB11" s="1340"/>
      <c r="PLC11" s="1340"/>
      <c r="PLD11" s="1340"/>
      <c r="PLE11" s="1340"/>
      <c r="PLF11" s="1340"/>
      <c r="PLG11" s="1340"/>
      <c r="PLH11" s="1340"/>
      <c r="PLI11" s="1340"/>
      <c r="PLJ11" s="1340"/>
      <c r="PLK11" s="1340"/>
      <c r="PLL11" s="1340"/>
      <c r="PLM11" s="1340"/>
      <c r="PLN11" s="1340"/>
      <c r="PLO11" s="1340"/>
      <c r="PLP11" s="1340"/>
      <c r="PLQ11" s="1340"/>
      <c r="PLR11" s="1340"/>
      <c r="PLS11" s="1340"/>
      <c r="PLT11" s="1340"/>
      <c r="PLU11" s="1340"/>
      <c r="PLV11" s="1340"/>
      <c r="PLW11" s="1340"/>
      <c r="PLX11" s="1340"/>
      <c r="PLY11" s="1340"/>
      <c r="PLZ11" s="1340"/>
      <c r="PMA11" s="1340"/>
      <c r="PMB11" s="1340"/>
      <c r="PMC11" s="1340"/>
      <c r="PMD11" s="1340"/>
      <c r="PME11" s="1340"/>
      <c r="PMF11" s="1340"/>
      <c r="PMG11" s="1340"/>
      <c r="PMH11" s="1340"/>
      <c r="PMI11" s="1340"/>
      <c r="PMJ11" s="1340"/>
      <c r="PMK11" s="1340"/>
      <c r="PML11" s="1340"/>
      <c r="PMM11" s="1340"/>
      <c r="PMN11" s="1340"/>
      <c r="PMO11" s="1340"/>
      <c r="PMP11" s="1340"/>
      <c r="PMQ11" s="1340"/>
      <c r="PMR11" s="1340"/>
      <c r="PMS11" s="1340"/>
      <c r="PMT11" s="1340"/>
      <c r="PMU11" s="1340"/>
      <c r="PMV11" s="1340"/>
      <c r="PMW11" s="1340"/>
      <c r="PMX11" s="1340"/>
      <c r="PMY11" s="1340"/>
      <c r="PMZ11" s="1340"/>
      <c r="PNA11" s="1340"/>
      <c r="PNB11" s="1340"/>
      <c r="PNC11" s="1340"/>
      <c r="PND11" s="1340"/>
      <c r="PNE11" s="1340"/>
      <c r="PNF11" s="1340"/>
      <c r="PNG11" s="1340"/>
      <c r="PNH11" s="1340"/>
      <c r="PNI11" s="1340"/>
      <c r="PNJ11" s="1340"/>
      <c r="PNK11" s="1340"/>
      <c r="PNL11" s="1340"/>
      <c r="PNM11" s="1340"/>
      <c r="PNN11" s="1340"/>
      <c r="PNO11" s="1340"/>
      <c r="PNP11" s="1340"/>
      <c r="PNQ11" s="1340"/>
      <c r="PNR11" s="1340"/>
      <c r="PNS11" s="1340"/>
      <c r="PNT11" s="1340"/>
      <c r="PNU11" s="1340"/>
      <c r="PNV11" s="1340"/>
      <c r="PNW11" s="1340"/>
      <c r="PNX11" s="1340"/>
      <c r="PNY11" s="1340"/>
      <c r="PNZ11" s="1340"/>
      <c r="POA11" s="1340"/>
      <c r="POB11" s="1340"/>
      <c r="POC11" s="1340"/>
      <c r="POD11" s="1340"/>
      <c r="POE11" s="1340"/>
      <c r="POF11" s="1340"/>
      <c r="POG11" s="1340"/>
      <c r="POH11" s="1340"/>
      <c r="POI11" s="1340"/>
      <c r="POJ11" s="1340"/>
      <c r="POK11" s="1340"/>
      <c r="POL11" s="1340"/>
      <c r="POM11" s="1340"/>
      <c r="PON11" s="1340"/>
      <c r="POO11" s="1340"/>
      <c r="POP11" s="1340"/>
      <c r="POQ11" s="1340"/>
      <c r="POR11" s="1340"/>
      <c r="POS11" s="1340"/>
      <c r="POT11" s="1340"/>
      <c r="POU11" s="1340"/>
      <c r="POV11" s="1340"/>
      <c r="POW11" s="1340"/>
      <c r="POX11" s="1340"/>
      <c r="POY11" s="1340"/>
      <c r="POZ11" s="1340"/>
      <c r="PPA11" s="1340"/>
      <c r="PPB11" s="1340"/>
      <c r="PPC11" s="1340"/>
      <c r="PPD11" s="1340"/>
      <c r="PPE11" s="1340"/>
      <c r="PPF11" s="1340"/>
      <c r="PPG11" s="1340"/>
      <c r="PPH11" s="1340"/>
      <c r="PPI11" s="1340"/>
      <c r="PPJ11" s="1340"/>
      <c r="PPK11" s="1340"/>
      <c r="PPL11" s="1340"/>
      <c r="PPM11" s="1340"/>
      <c r="PPN11" s="1340"/>
      <c r="PPO11" s="1340"/>
      <c r="PPP11" s="1340"/>
      <c r="PPQ11" s="1340"/>
      <c r="PPR11" s="1340"/>
      <c r="PPS11" s="1340"/>
      <c r="PPT11" s="1340"/>
      <c r="PPU11" s="1340"/>
      <c r="PPV11" s="1340"/>
      <c r="PPW11" s="1340"/>
      <c r="PPX11" s="1340"/>
      <c r="PPY11" s="1340"/>
      <c r="PPZ11" s="1340"/>
      <c r="PQA11" s="1340"/>
      <c r="PQB11" s="1340"/>
      <c r="PQC11" s="1340"/>
      <c r="PQD11" s="1340"/>
      <c r="PQE11" s="1340"/>
      <c r="PQF11" s="1340"/>
      <c r="PQG11" s="1340"/>
      <c r="PQH11" s="1340"/>
      <c r="PQI11" s="1340"/>
      <c r="PQJ11" s="1340"/>
      <c r="PQK11" s="1340"/>
      <c r="PQL11" s="1340"/>
      <c r="PQM11" s="1340"/>
      <c r="PQN11" s="1340"/>
      <c r="PQO11" s="1340"/>
      <c r="PQP11" s="1340"/>
      <c r="PQQ11" s="1340"/>
      <c r="PQR11" s="1340"/>
      <c r="PQS11" s="1340"/>
      <c r="PQT11" s="1340"/>
      <c r="PQU11" s="1340"/>
      <c r="PQV11" s="1340"/>
      <c r="PQW11" s="1340"/>
      <c r="PQX11" s="1340"/>
      <c r="PQY11" s="1340"/>
      <c r="PQZ11" s="1340"/>
      <c r="PRA11" s="1340"/>
      <c r="PRB11" s="1340"/>
      <c r="PRC11" s="1340"/>
      <c r="PRD11" s="1340"/>
      <c r="PRE11" s="1340"/>
      <c r="PRF11" s="1340"/>
      <c r="PRG11" s="1340"/>
      <c r="PRH11" s="1340"/>
      <c r="PRI11" s="1340"/>
      <c r="PRJ11" s="1340"/>
      <c r="PRK11" s="1340"/>
      <c r="PRL11" s="1340"/>
      <c r="PRM11" s="1340"/>
      <c r="PRN11" s="1340"/>
      <c r="PRO11" s="1340"/>
      <c r="PRP11" s="1340"/>
      <c r="PRQ11" s="1340"/>
      <c r="PRR11" s="1340"/>
      <c r="PRS11" s="1340"/>
      <c r="PRT11" s="1340"/>
      <c r="PRU11" s="1340"/>
      <c r="PRV11" s="1340"/>
      <c r="PRW11" s="1340"/>
      <c r="PRX11" s="1340"/>
      <c r="PRY11" s="1340"/>
      <c r="PRZ11" s="1340"/>
      <c r="PSA11" s="1340"/>
      <c r="PSB11" s="1340"/>
      <c r="PSC11" s="1340"/>
      <c r="PSD11" s="1340"/>
      <c r="PSE11" s="1340"/>
      <c r="PSF11" s="1340"/>
      <c r="PSG11" s="1340"/>
      <c r="PSH11" s="1340"/>
      <c r="PSI11" s="1340"/>
      <c r="PSJ11" s="1340"/>
      <c r="PSK11" s="1340"/>
      <c r="PSL11" s="1340"/>
      <c r="PSM11" s="1340"/>
      <c r="PSN11" s="1340"/>
      <c r="PSO11" s="1340"/>
      <c r="PSP11" s="1340"/>
      <c r="PSQ11" s="1340"/>
      <c r="PSR11" s="1340"/>
      <c r="PSS11" s="1340"/>
      <c r="PST11" s="1340"/>
      <c r="PSU11" s="1340"/>
      <c r="PSV11" s="1340"/>
      <c r="PSW11" s="1340"/>
      <c r="PSX11" s="1340"/>
      <c r="PSY11" s="1340"/>
      <c r="PSZ11" s="1340"/>
      <c r="PTA11" s="1340"/>
      <c r="PTB11" s="1340"/>
      <c r="PTC11" s="1340"/>
      <c r="PTD11" s="1340"/>
      <c r="PTE11" s="1340"/>
      <c r="PTF11" s="1340"/>
      <c r="PTG11" s="1340"/>
      <c r="PTH11" s="1340"/>
      <c r="PTI11" s="1340"/>
      <c r="PTJ11" s="1340"/>
      <c r="PTK11" s="1340"/>
      <c r="PTL11" s="1340"/>
      <c r="PTM11" s="1340"/>
      <c r="PTN11" s="1340"/>
      <c r="PTO11" s="1340"/>
      <c r="PTP11" s="1340"/>
      <c r="PTQ11" s="1340"/>
      <c r="PTR11" s="1340"/>
      <c r="PTS11" s="1340"/>
      <c r="PTT11" s="1340"/>
      <c r="PTU11" s="1340"/>
      <c r="PTV11" s="1340"/>
      <c r="PTW11" s="1340"/>
      <c r="PTX11" s="1340"/>
      <c r="PTY11" s="1340"/>
      <c r="PTZ11" s="1340"/>
      <c r="PUA11" s="1340"/>
      <c r="PUB11" s="1340"/>
      <c r="PUC11" s="1340"/>
      <c r="PUD11" s="1340"/>
      <c r="PUE11" s="1340"/>
      <c r="PUF11" s="1340"/>
      <c r="PUG11" s="1340"/>
      <c r="PUH11" s="1340"/>
      <c r="PUI11" s="1340"/>
      <c r="PUJ11" s="1340"/>
      <c r="PUK11" s="1340"/>
      <c r="PUL11" s="1340"/>
      <c r="PUM11" s="1340"/>
      <c r="PUN11" s="1340"/>
      <c r="PUO11" s="1340"/>
      <c r="PUP11" s="1340"/>
      <c r="PUQ11" s="1340"/>
      <c r="PUR11" s="1340"/>
      <c r="PUS11" s="1340"/>
      <c r="PUT11" s="1340"/>
      <c r="PUU11" s="1340"/>
      <c r="PUV11" s="1340"/>
      <c r="PUW11" s="1340"/>
      <c r="PUX11" s="1340"/>
      <c r="PUY11" s="1340"/>
      <c r="PUZ11" s="1340"/>
      <c r="PVA11" s="1340"/>
      <c r="PVB11" s="1340"/>
      <c r="PVC11" s="1340"/>
      <c r="PVD11" s="1340"/>
      <c r="PVE11" s="1340"/>
      <c r="PVF11" s="1340"/>
      <c r="PVG11" s="1340"/>
      <c r="PVH11" s="1340"/>
      <c r="PVI11" s="1340"/>
      <c r="PVJ11" s="1340"/>
      <c r="PVK11" s="1340"/>
      <c r="PVL11" s="1340"/>
      <c r="PVM11" s="1340"/>
      <c r="PVN11" s="1340"/>
      <c r="PVO11" s="1340"/>
      <c r="PVP11" s="1340"/>
      <c r="PVQ11" s="1340"/>
      <c r="PVR11" s="1340"/>
      <c r="PVS11" s="1340"/>
      <c r="PVT11" s="1340"/>
      <c r="PVU11" s="1340"/>
      <c r="PVV11" s="1340"/>
      <c r="PVW11" s="1340"/>
      <c r="PVX11" s="1340"/>
      <c r="PVY11" s="1340"/>
      <c r="PVZ11" s="1340"/>
      <c r="PWA11" s="1340"/>
      <c r="PWB11" s="1340"/>
      <c r="PWC11" s="1340"/>
      <c r="PWD11" s="1340"/>
      <c r="PWE11" s="1340"/>
      <c r="PWF11" s="1340"/>
      <c r="PWG11" s="1340"/>
      <c r="PWH11" s="1340"/>
      <c r="PWI11" s="1340"/>
      <c r="PWJ11" s="1340"/>
      <c r="PWK11" s="1340"/>
      <c r="PWL11" s="1340"/>
      <c r="PWM11" s="1340"/>
      <c r="PWN11" s="1340"/>
      <c r="PWO11" s="1340"/>
      <c r="PWP11" s="1340"/>
      <c r="PWQ11" s="1340"/>
      <c r="PWR11" s="1340"/>
      <c r="PWS11" s="1340"/>
      <c r="PWT11" s="1340"/>
      <c r="PWU11" s="1340"/>
      <c r="PWV11" s="1340"/>
      <c r="PWW11" s="1340"/>
      <c r="PWX11" s="1340"/>
      <c r="PWY11" s="1340"/>
      <c r="PWZ11" s="1340"/>
      <c r="PXA11" s="1340"/>
      <c r="PXB11" s="1340"/>
      <c r="PXC11" s="1340"/>
      <c r="PXD11" s="1340"/>
      <c r="PXE11" s="1340"/>
      <c r="PXF11" s="1340"/>
      <c r="PXG11" s="1340"/>
      <c r="PXH11" s="1340"/>
      <c r="PXI11" s="1340"/>
      <c r="PXJ11" s="1340"/>
      <c r="PXK11" s="1340"/>
      <c r="PXL11" s="1340"/>
      <c r="PXM11" s="1340"/>
      <c r="PXN11" s="1340"/>
      <c r="PXO11" s="1340"/>
      <c r="PXP11" s="1340"/>
      <c r="PXQ11" s="1340"/>
      <c r="PXR11" s="1340"/>
      <c r="PXS11" s="1340"/>
      <c r="PXT11" s="1340"/>
      <c r="PXU11" s="1340"/>
      <c r="PXV11" s="1340"/>
      <c r="PXW11" s="1340"/>
      <c r="PXX11" s="1340"/>
      <c r="PXY11" s="1340"/>
      <c r="PXZ11" s="1340"/>
      <c r="PYA11" s="1340"/>
      <c r="PYB11" s="1340"/>
      <c r="PYC11" s="1340"/>
      <c r="PYD11" s="1340"/>
      <c r="PYE11" s="1340"/>
      <c r="PYF11" s="1340"/>
      <c r="PYG11" s="1340"/>
      <c r="PYH11" s="1340"/>
      <c r="PYI11" s="1340"/>
      <c r="PYJ11" s="1340"/>
      <c r="PYK11" s="1340"/>
      <c r="PYL11" s="1340"/>
      <c r="PYM11" s="1340"/>
      <c r="PYN11" s="1340"/>
      <c r="PYO11" s="1340"/>
      <c r="PYP11" s="1340"/>
      <c r="PYQ11" s="1340"/>
      <c r="PYR11" s="1340"/>
      <c r="PYS11" s="1340"/>
      <c r="PYT11" s="1340"/>
      <c r="PYU11" s="1340"/>
      <c r="PYV11" s="1340"/>
      <c r="PYW11" s="1340"/>
      <c r="PYX11" s="1340"/>
      <c r="PYY11" s="1340"/>
      <c r="PYZ11" s="1340"/>
      <c r="PZA11" s="1340"/>
      <c r="PZB11" s="1340"/>
      <c r="PZC11" s="1340"/>
      <c r="PZD11" s="1340"/>
      <c r="PZE11" s="1340"/>
      <c r="PZF11" s="1340"/>
      <c r="PZG11" s="1340"/>
      <c r="PZH11" s="1340"/>
      <c r="PZI11" s="1340"/>
      <c r="PZJ11" s="1340"/>
      <c r="PZK11" s="1340"/>
      <c r="PZL11" s="1340"/>
      <c r="PZM11" s="1340"/>
      <c r="PZN11" s="1340"/>
      <c r="PZO11" s="1340"/>
      <c r="PZP11" s="1340"/>
      <c r="PZQ11" s="1340"/>
      <c r="PZR11" s="1340"/>
      <c r="PZS11" s="1340"/>
      <c r="PZT11" s="1340"/>
      <c r="PZU11" s="1340"/>
      <c r="PZV11" s="1340"/>
      <c r="PZW11" s="1340"/>
      <c r="PZX11" s="1340"/>
      <c r="PZY11" s="1340"/>
      <c r="PZZ11" s="1340"/>
      <c r="QAA11" s="1340"/>
      <c r="QAB11" s="1340"/>
      <c r="QAC11" s="1340"/>
      <c r="QAD11" s="1340"/>
      <c r="QAE11" s="1340"/>
      <c r="QAF11" s="1340"/>
      <c r="QAG11" s="1340"/>
      <c r="QAH11" s="1340"/>
      <c r="QAI11" s="1340"/>
      <c r="QAJ11" s="1340"/>
      <c r="QAK11" s="1340"/>
      <c r="QAL11" s="1340"/>
      <c r="QAM11" s="1340"/>
      <c r="QAN11" s="1340"/>
      <c r="QAO11" s="1340"/>
      <c r="QAP11" s="1340"/>
      <c r="QAQ11" s="1340"/>
      <c r="QAR11" s="1340"/>
      <c r="QAS11" s="1340"/>
      <c r="QAT11" s="1340"/>
      <c r="QAU11" s="1340"/>
      <c r="QAV11" s="1340"/>
      <c r="QAW11" s="1340"/>
      <c r="QAX11" s="1340"/>
      <c r="QAY11" s="1340"/>
      <c r="QAZ11" s="1340"/>
      <c r="QBA11" s="1340"/>
      <c r="QBB11" s="1340"/>
      <c r="QBC11" s="1340"/>
      <c r="QBD11" s="1340"/>
      <c r="QBE11" s="1340"/>
      <c r="QBF11" s="1340"/>
      <c r="QBG11" s="1340"/>
      <c r="QBH11" s="1340"/>
      <c r="QBI11" s="1340"/>
      <c r="QBJ11" s="1340"/>
      <c r="QBK11" s="1340"/>
      <c r="QBL11" s="1340"/>
      <c r="QBM11" s="1340"/>
      <c r="QBN11" s="1340"/>
      <c r="QBO11" s="1340"/>
      <c r="QBP11" s="1340"/>
      <c r="QBQ11" s="1340"/>
      <c r="QBR11" s="1340"/>
      <c r="QBS11" s="1340"/>
      <c r="QBT11" s="1340"/>
      <c r="QBU11" s="1340"/>
      <c r="QBV11" s="1340"/>
      <c r="QBW11" s="1340"/>
      <c r="QBX11" s="1340"/>
      <c r="QBY11" s="1340"/>
      <c r="QBZ11" s="1340"/>
      <c r="QCA11" s="1340"/>
      <c r="QCB11" s="1340"/>
      <c r="QCC11" s="1340"/>
      <c r="QCD11" s="1340"/>
      <c r="QCE11" s="1340"/>
      <c r="QCF11" s="1340"/>
      <c r="QCG11" s="1340"/>
      <c r="QCH11" s="1340"/>
      <c r="QCI11" s="1340"/>
      <c r="QCJ11" s="1340"/>
      <c r="QCK11" s="1340"/>
      <c r="QCL11" s="1340"/>
      <c r="QCM11" s="1340"/>
      <c r="QCN11" s="1340"/>
      <c r="QCO11" s="1340"/>
      <c r="QCP11" s="1340"/>
      <c r="QCQ11" s="1340"/>
      <c r="QCR11" s="1340"/>
      <c r="QCS11" s="1340"/>
      <c r="QCT11" s="1340"/>
      <c r="QCU11" s="1340"/>
      <c r="QCV11" s="1340"/>
      <c r="QCW11" s="1340"/>
      <c r="QCX11" s="1340"/>
      <c r="QCY11" s="1340"/>
      <c r="QCZ11" s="1340"/>
      <c r="QDA11" s="1340"/>
      <c r="QDB11" s="1340"/>
      <c r="QDC11" s="1340"/>
      <c r="QDD11" s="1340"/>
      <c r="QDE11" s="1340"/>
      <c r="QDF11" s="1340"/>
      <c r="QDG11" s="1340"/>
      <c r="QDH11" s="1340"/>
      <c r="QDI11" s="1340"/>
      <c r="QDJ11" s="1340"/>
      <c r="QDK11" s="1340"/>
      <c r="QDL11" s="1340"/>
      <c r="QDM11" s="1340"/>
      <c r="QDN11" s="1340"/>
      <c r="QDO11" s="1340"/>
      <c r="QDP11" s="1340"/>
      <c r="QDQ11" s="1340"/>
      <c r="QDR11" s="1340"/>
      <c r="QDS11" s="1340"/>
      <c r="QDT11" s="1340"/>
      <c r="QDU11" s="1340"/>
      <c r="QDV11" s="1340"/>
      <c r="QDW11" s="1340"/>
      <c r="QDX11" s="1340"/>
      <c r="QDY11" s="1340"/>
      <c r="QDZ11" s="1340"/>
      <c r="QEA11" s="1340"/>
      <c r="QEB11" s="1340"/>
      <c r="QEC11" s="1340"/>
      <c r="QED11" s="1340"/>
      <c r="QEE11" s="1340"/>
      <c r="QEF11" s="1340"/>
      <c r="QEG11" s="1340"/>
      <c r="QEH11" s="1340"/>
      <c r="QEI11" s="1340"/>
      <c r="QEJ11" s="1340"/>
      <c r="QEK11" s="1340"/>
      <c r="QEL11" s="1340"/>
      <c r="QEM11" s="1340"/>
      <c r="QEN11" s="1340"/>
      <c r="QEO11" s="1340"/>
      <c r="QEP11" s="1340"/>
      <c r="QEQ11" s="1340"/>
      <c r="QER11" s="1340"/>
      <c r="QES11" s="1340"/>
      <c r="QET11" s="1340"/>
      <c r="QEU11" s="1340"/>
      <c r="QEV11" s="1340"/>
      <c r="QEW11" s="1340"/>
      <c r="QEX11" s="1340"/>
      <c r="QEY11" s="1340"/>
      <c r="QEZ11" s="1340"/>
      <c r="QFA11" s="1340"/>
      <c r="QFB11" s="1340"/>
      <c r="QFC11" s="1340"/>
      <c r="QFD11" s="1340"/>
      <c r="QFE11" s="1340"/>
      <c r="QFF11" s="1340"/>
      <c r="QFG11" s="1340"/>
      <c r="QFH11" s="1340"/>
      <c r="QFI11" s="1340"/>
      <c r="QFJ11" s="1340"/>
      <c r="QFK11" s="1340"/>
      <c r="QFL11" s="1340"/>
      <c r="QFM11" s="1340"/>
      <c r="QFN11" s="1340"/>
      <c r="QFO11" s="1340"/>
      <c r="QFP11" s="1340"/>
      <c r="QFQ11" s="1340"/>
      <c r="QFR11" s="1340"/>
      <c r="QFS11" s="1340"/>
      <c r="QFT11" s="1340"/>
      <c r="QFU11" s="1340"/>
      <c r="QFV11" s="1340"/>
      <c r="QFW11" s="1340"/>
      <c r="QFX11" s="1340"/>
      <c r="QFY11" s="1340"/>
      <c r="QFZ11" s="1340"/>
      <c r="QGA11" s="1340"/>
      <c r="QGB11" s="1340"/>
      <c r="QGC11" s="1340"/>
      <c r="QGD11" s="1340"/>
      <c r="QGE11" s="1340"/>
      <c r="QGF11" s="1340"/>
      <c r="QGG11" s="1340"/>
      <c r="QGH11" s="1340"/>
      <c r="QGI11" s="1340"/>
      <c r="QGJ11" s="1340"/>
      <c r="QGK11" s="1340"/>
      <c r="QGL11" s="1340"/>
      <c r="QGM11" s="1340"/>
      <c r="QGN11" s="1340"/>
      <c r="QGO11" s="1340"/>
      <c r="QGP11" s="1340"/>
      <c r="QGQ11" s="1340"/>
      <c r="QGR11" s="1340"/>
      <c r="QGS11" s="1340"/>
      <c r="QGT11" s="1340"/>
      <c r="QGU11" s="1340"/>
      <c r="QGV11" s="1340"/>
      <c r="QGW11" s="1340"/>
      <c r="QGX11" s="1340"/>
      <c r="QGY11" s="1340"/>
      <c r="QGZ11" s="1340"/>
      <c r="QHA11" s="1340"/>
      <c r="QHB11" s="1340"/>
      <c r="QHC11" s="1340"/>
      <c r="QHD11" s="1340"/>
      <c r="QHE11" s="1340"/>
      <c r="QHF11" s="1340"/>
      <c r="QHG11" s="1340"/>
      <c r="QHH11" s="1340"/>
      <c r="QHI11" s="1340"/>
      <c r="QHJ11" s="1340"/>
      <c r="QHK11" s="1340"/>
      <c r="QHL11" s="1340"/>
      <c r="QHM11" s="1340"/>
      <c r="QHN11" s="1340"/>
      <c r="QHO11" s="1340"/>
      <c r="QHP11" s="1340"/>
      <c r="QHQ11" s="1340"/>
      <c r="QHR11" s="1340"/>
      <c r="QHS11" s="1340"/>
      <c r="QHT11" s="1340"/>
      <c r="QHU11" s="1340"/>
      <c r="QHV11" s="1340"/>
      <c r="QHW11" s="1340"/>
      <c r="QHX11" s="1340"/>
      <c r="QHY11" s="1340"/>
      <c r="QHZ11" s="1340"/>
      <c r="QIA11" s="1340"/>
      <c r="QIB11" s="1340"/>
      <c r="QIC11" s="1340"/>
      <c r="QID11" s="1340"/>
      <c r="QIE11" s="1340"/>
      <c r="QIF11" s="1340"/>
      <c r="QIG11" s="1340"/>
      <c r="QIH11" s="1340"/>
      <c r="QII11" s="1340"/>
      <c r="QIJ11" s="1340"/>
      <c r="QIK11" s="1340"/>
      <c r="QIL11" s="1340"/>
      <c r="QIM11" s="1340"/>
      <c r="QIN11" s="1340"/>
      <c r="QIO11" s="1340"/>
      <c r="QIP11" s="1340"/>
      <c r="QIQ11" s="1340"/>
      <c r="QIR11" s="1340"/>
      <c r="QIS11" s="1340"/>
      <c r="QIT11" s="1340"/>
      <c r="QIU11" s="1340"/>
      <c r="QIV11" s="1340"/>
      <c r="QIW11" s="1340"/>
      <c r="QIX11" s="1340"/>
      <c r="QIY11" s="1340"/>
      <c r="QIZ11" s="1340"/>
      <c r="QJA11" s="1340"/>
      <c r="QJB11" s="1340"/>
      <c r="QJC11" s="1340"/>
      <c r="QJD11" s="1340"/>
      <c r="QJE11" s="1340"/>
      <c r="QJF11" s="1340"/>
      <c r="QJG11" s="1340"/>
      <c r="QJH11" s="1340"/>
      <c r="QJI11" s="1340"/>
      <c r="QJJ11" s="1340"/>
      <c r="QJK11" s="1340"/>
      <c r="QJL11" s="1340"/>
      <c r="QJM11" s="1340"/>
      <c r="QJN11" s="1340"/>
      <c r="QJO11" s="1340"/>
      <c r="QJP11" s="1340"/>
      <c r="QJQ11" s="1340"/>
      <c r="QJR11" s="1340"/>
      <c r="QJS11" s="1340"/>
      <c r="QJT11" s="1340"/>
      <c r="QJU11" s="1340"/>
      <c r="QJV11" s="1340"/>
      <c r="QJW11" s="1340"/>
      <c r="QJX11" s="1340"/>
      <c r="QJY11" s="1340"/>
      <c r="QJZ11" s="1340"/>
      <c r="QKA11" s="1340"/>
      <c r="QKB11" s="1340"/>
      <c r="QKC11" s="1340"/>
      <c r="QKD11" s="1340"/>
      <c r="QKE11" s="1340"/>
      <c r="QKF11" s="1340"/>
      <c r="QKG11" s="1340"/>
      <c r="QKH11" s="1340"/>
      <c r="QKI11" s="1340"/>
      <c r="QKJ11" s="1340"/>
      <c r="QKK11" s="1340"/>
      <c r="QKL11" s="1340"/>
      <c r="QKM11" s="1340"/>
      <c r="QKN11" s="1340"/>
      <c r="QKO11" s="1340"/>
      <c r="QKP11" s="1340"/>
      <c r="QKQ11" s="1340"/>
      <c r="QKR11" s="1340"/>
      <c r="QKS11" s="1340"/>
      <c r="QKT11" s="1340"/>
      <c r="QKU11" s="1340"/>
      <c r="QKV11" s="1340"/>
      <c r="QKW11" s="1340"/>
      <c r="QKX11" s="1340"/>
      <c r="QKY11" s="1340"/>
      <c r="QKZ11" s="1340"/>
      <c r="QLA11" s="1340"/>
      <c r="QLB11" s="1340"/>
      <c r="QLC11" s="1340"/>
      <c r="QLD11" s="1340"/>
      <c r="QLE11" s="1340"/>
      <c r="QLF11" s="1340"/>
      <c r="QLG11" s="1340"/>
      <c r="QLH11" s="1340"/>
      <c r="QLI11" s="1340"/>
      <c r="QLJ11" s="1340"/>
      <c r="QLK11" s="1340"/>
      <c r="QLL11" s="1340"/>
      <c r="QLM11" s="1340"/>
      <c r="QLN11" s="1340"/>
      <c r="QLO11" s="1340"/>
      <c r="QLP11" s="1340"/>
      <c r="QLQ11" s="1340"/>
      <c r="QLR11" s="1340"/>
      <c r="QLS11" s="1340"/>
      <c r="QLT11" s="1340"/>
      <c r="QLU11" s="1340"/>
      <c r="QLV11" s="1340"/>
      <c r="QLW11" s="1340"/>
      <c r="QLX11" s="1340"/>
      <c r="QLY11" s="1340"/>
      <c r="QLZ11" s="1340"/>
      <c r="QMA11" s="1340"/>
      <c r="QMB11" s="1340"/>
      <c r="QMC11" s="1340"/>
      <c r="QMD11" s="1340"/>
      <c r="QME11" s="1340"/>
      <c r="QMF11" s="1340"/>
      <c r="QMG11" s="1340"/>
      <c r="QMH11" s="1340"/>
      <c r="QMI11" s="1340"/>
      <c r="QMJ11" s="1340"/>
      <c r="QMK11" s="1340"/>
      <c r="QML11" s="1340"/>
      <c r="QMM11" s="1340"/>
      <c r="QMN11" s="1340"/>
      <c r="QMO11" s="1340"/>
      <c r="QMP11" s="1340"/>
      <c r="QMQ11" s="1340"/>
      <c r="QMR11" s="1340"/>
      <c r="QMS11" s="1340"/>
      <c r="QMT11" s="1340"/>
      <c r="QMU11" s="1340"/>
      <c r="QMV11" s="1340"/>
      <c r="QMW11" s="1340"/>
      <c r="QMX11" s="1340"/>
      <c r="QMY11" s="1340"/>
      <c r="QMZ11" s="1340"/>
      <c r="QNA11" s="1340"/>
      <c r="QNB11" s="1340"/>
      <c r="QNC11" s="1340"/>
      <c r="QND11" s="1340"/>
      <c r="QNE11" s="1340"/>
      <c r="QNF11" s="1340"/>
      <c r="QNG11" s="1340"/>
      <c r="QNH11" s="1340"/>
      <c r="QNI11" s="1340"/>
      <c r="QNJ11" s="1340"/>
      <c r="QNK11" s="1340"/>
      <c r="QNL11" s="1340"/>
      <c r="QNM11" s="1340"/>
      <c r="QNN11" s="1340"/>
      <c r="QNO11" s="1340"/>
      <c r="QNP11" s="1340"/>
      <c r="QNQ11" s="1340"/>
      <c r="QNR11" s="1340"/>
      <c r="QNS11" s="1340"/>
      <c r="QNT11" s="1340"/>
      <c r="QNU11" s="1340"/>
      <c r="QNV11" s="1340"/>
      <c r="QNW11" s="1340"/>
      <c r="QNX11" s="1340"/>
      <c r="QNY11" s="1340"/>
      <c r="QNZ11" s="1340"/>
      <c r="QOA11" s="1340"/>
      <c r="QOB11" s="1340"/>
      <c r="QOC11" s="1340"/>
      <c r="QOD11" s="1340"/>
      <c r="QOE11" s="1340"/>
      <c r="QOF11" s="1340"/>
      <c r="QOG11" s="1340"/>
      <c r="QOH11" s="1340"/>
      <c r="QOI11" s="1340"/>
      <c r="QOJ11" s="1340"/>
      <c r="QOK11" s="1340"/>
      <c r="QOL11" s="1340"/>
      <c r="QOM11" s="1340"/>
      <c r="QON11" s="1340"/>
      <c r="QOO11" s="1340"/>
      <c r="QOP11" s="1340"/>
      <c r="QOQ11" s="1340"/>
      <c r="QOR11" s="1340"/>
      <c r="QOS11" s="1340"/>
      <c r="QOT11" s="1340"/>
      <c r="QOU11" s="1340"/>
      <c r="QOV11" s="1340"/>
      <c r="QOW11" s="1340"/>
      <c r="QOX11" s="1340"/>
      <c r="QOY11" s="1340"/>
      <c r="QOZ11" s="1340"/>
      <c r="QPA11" s="1340"/>
      <c r="QPB11" s="1340"/>
      <c r="QPC11" s="1340"/>
      <c r="QPD11" s="1340"/>
      <c r="QPE11" s="1340"/>
      <c r="QPF11" s="1340"/>
      <c r="QPG11" s="1340"/>
      <c r="QPH11" s="1340"/>
      <c r="QPI11" s="1340"/>
      <c r="QPJ11" s="1340"/>
      <c r="QPK11" s="1340"/>
      <c r="QPL11" s="1340"/>
      <c r="QPM11" s="1340"/>
      <c r="QPN11" s="1340"/>
      <c r="QPO11" s="1340"/>
      <c r="QPP11" s="1340"/>
      <c r="QPQ11" s="1340"/>
      <c r="QPR11" s="1340"/>
      <c r="QPS11" s="1340"/>
      <c r="QPT11" s="1340"/>
      <c r="QPU11" s="1340"/>
      <c r="QPV11" s="1340"/>
      <c r="QPW11" s="1340"/>
      <c r="QPX11" s="1340"/>
      <c r="QPY11" s="1340"/>
      <c r="QPZ11" s="1340"/>
      <c r="QQA11" s="1340"/>
      <c r="QQB11" s="1340"/>
      <c r="QQC11" s="1340"/>
      <c r="QQD11" s="1340"/>
      <c r="QQE11" s="1340"/>
      <c r="QQF11" s="1340"/>
      <c r="QQG11" s="1340"/>
      <c r="QQH11" s="1340"/>
      <c r="QQI11" s="1340"/>
      <c r="QQJ11" s="1340"/>
      <c r="QQK11" s="1340"/>
      <c r="QQL11" s="1340"/>
      <c r="QQM11" s="1340"/>
      <c r="QQN11" s="1340"/>
      <c r="QQO11" s="1340"/>
      <c r="QQP11" s="1340"/>
      <c r="QQQ11" s="1340"/>
      <c r="QQR11" s="1340"/>
      <c r="QQS11" s="1340"/>
      <c r="QQT11" s="1340"/>
      <c r="QQU11" s="1340"/>
      <c r="QQV11" s="1340"/>
      <c r="QQW11" s="1340"/>
      <c r="QQX11" s="1340"/>
      <c r="QQY11" s="1340"/>
      <c r="QQZ11" s="1340"/>
      <c r="QRA11" s="1340"/>
      <c r="QRB11" s="1340"/>
      <c r="QRC11" s="1340"/>
      <c r="QRD11" s="1340"/>
      <c r="QRE11" s="1340"/>
      <c r="QRF11" s="1340"/>
      <c r="QRG11" s="1340"/>
      <c r="QRH11" s="1340"/>
      <c r="QRI11" s="1340"/>
      <c r="QRJ11" s="1340"/>
      <c r="QRK11" s="1340"/>
      <c r="QRL11" s="1340"/>
      <c r="QRM11" s="1340"/>
      <c r="QRN11" s="1340"/>
      <c r="QRO11" s="1340"/>
      <c r="QRP11" s="1340"/>
      <c r="QRQ11" s="1340"/>
      <c r="QRR11" s="1340"/>
      <c r="QRS11" s="1340"/>
      <c r="QRT11" s="1340"/>
      <c r="QRU11" s="1340"/>
      <c r="QRV11" s="1340"/>
      <c r="QRW11" s="1340"/>
      <c r="QRX11" s="1340"/>
      <c r="QRY11" s="1340"/>
      <c r="QRZ11" s="1340"/>
      <c r="QSA11" s="1340"/>
      <c r="QSB11" s="1340"/>
      <c r="QSC11" s="1340"/>
      <c r="QSD11" s="1340"/>
      <c r="QSE11" s="1340"/>
      <c r="QSF11" s="1340"/>
      <c r="QSG11" s="1340"/>
      <c r="QSH11" s="1340"/>
      <c r="QSI11" s="1340"/>
      <c r="QSJ11" s="1340"/>
      <c r="QSK11" s="1340"/>
      <c r="QSL11" s="1340"/>
      <c r="QSM11" s="1340"/>
      <c r="QSN11" s="1340"/>
      <c r="QSO11" s="1340"/>
      <c r="QSP11" s="1340"/>
      <c r="QSQ11" s="1340"/>
      <c r="QSR11" s="1340"/>
      <c r="QSS11" s="1340"/>
      <c r="QST11" s="1340"/>
      <c r="QSU11" s="1340"/>
      <c r="QSV11" s="1340"/>
      <c r="QSW11" s="1340"/>
      <c r="QSX11" s="1340"/>
      <c r="QSY11" s="1340"/>
      <c r="QSZ11" s="1340"/>
      <c r="QTA11" s="1340"/>
      <c r="QTB11" s="1340"/>
      <c r="QTC11" s="1340"/>
      <c r="QTD11" s="1340"/>
      <c r="QTE11" s="1340"/>
      <c r="QTF11" s="1340"/>
      <c r="QTG11" s="1340"/>
      <c r="QTH11" s="1340"/>
      <c r="QTI11" s="1340"/>
      <c r="QTJ11" s="1340"/>
      <c r="QTK11" s="1340"/>
      <c r="QTL11" s="1340"/>
      <c r="QTM11" s="1340"/>
      <c r="QTN11" s="1340"/>
      <c r="QTO11" s="1340"/>
      <c r="QTP11" s="1340"/>
      <c r="QTQ11" s="1340"/>
      <c r="QTR11" s="1340"/>
      <c r="QTS11" s="1340"/>
      <c r="QTT11" s="1340"/>
      <c r="QTU11" s="1340"/>
      <c r="QTV11" s="1340"/>
      <c r="QTW11" s="1340"/>
      <c r="QTX11" s="1340"/>
      <c r="QTY11" s="1340"/>
      <c r="QTZ11" s="1340"/>
      <c r="QUA11" s="1340"/>
      <c r="QUB11" s="1340"/>
      <c r="QUC11" s="1340"/>
      <c r="QUD11" s="1340"/>
      <c r="QUE11" s="1340"/>
      <c r="QUF11" s="1340"/>
      <c r="QUG11" s="1340"/>
      <c r="QUH11" s="1340"/>
      <c r="QUI11" s="1340"/>
      <c r="QUJ11" s="1340"/>
      <c r="QUK11" s="1340"/>
      <c r="QUL11" s="1340"/>
      <c r="QUM11" s="1340"/>
      <c r="QUN11" s="1340"/>
      <c r="QUO11" s="1340"/>
      <c r="QUP11" s="1340"/>
      <c r="QUQ11" s="1340"/>
      <c r="QUR11" s="1340"/>
      <c r="QUS11" s="1340"/>
      <c r="QUT11" s="1340"/>
      <c r="QUU11" s="1340"/>
      <c r="QUV11" s="1340"/>
      <c r="QUW11" s="1340"/>
      <c r="QUX11" s="1340"/>
      <c r="QUY11" s="1340"/>
      <c r="QUZ11" s="1340"/>
      <c r="QVA11" s="1340"/>
      <c r="QVB11" s="1340"/>
      <c r="QVC11" s="1340"/>
      <c r="QVD11" s="1340"/>
      <c r="QVE11" s="1340"/>
      <c r="QVF11" s="1340"/>
      <c r="QVG11" s="1340"/>
      <c r="QVH11" s="1340"/>
      <c r="QVI11" s="1340"/>
      <c r="QVJ11" s="1340"/>
      <c r="QVK11" s="1340"/>
      <c r="QVL11" s="1340"/>
      <c r="QVM11" s="1340"/>
      <c r="QVN11" s="1340"/>
      <c r="QVO11" s="1340"/>
      <c r="QVP11" s="1340"/>
      <c r="QVQ11" s="1340"/>
      <c r="QVR11" s="1340"/>
      <c r="QVS11" s="1340"/>
      <c r="QVT11" s="1340"/>
      <c r="QVU11" s="1340"/>
      <c r="QVV11" s="1340"/>
      <c r="QVW11" s="1340"/>
      <c r="QVX11" s="1340"/>
      <c r="QVY11" s="1340"/>
      <c r="QVZ11" s="1340"/>
      <c r="QWA11" s="1340"/>
      <c r="QWB11" s="1340"/>
      <c r="QWC11" s="1340"/>
      <c r="QWD11" s="1340"/>
      <c r="QWE11" s="1340"/>
      <c r="QWF11" s="1340"/>
      <c r="QWG11" s="1340"/>
      <c r="QWH11" s="1340"/>
      <c r="QWI11" s="1340"/>
      <c r="QWJ11" s="1340"/>
      <c r="QWK11" s="1340"/>
      <c r="QWL11" s="1340"/>
      <c r="QWM11" s="1340"/>
      <c r="QWN11" s="1340"/>
      <c r="QWO11" s="1340"/>
      <c r="QWP11" s="1340"/>
      <c r="QWQ11" s="1340"/>
      <c r="QWR11" s="1340"/>
      <c r="QWS11" s="1340"/>
      <c r="QWT11" s="1340"/>
      <c r="QWU11" s="1340"/>
      <c r="QWV11" s="1340"/>
      <c r="QWW11" s="1340"/>
      <c r="QWX11" s="1340"/>
      <c r="QWY11" s="1340"/>
      <c r="QWZ11" s="1340"/>
      <c r="QXA11" s="1340"/>
      <c r="QXB11" s="1340"/>
      <c r="QXC11" s="1340"/>
      <c r="QXD11" s="1340"/>
      <c r="QXE11" s="1340"/>
      <c r="QXF11" s="1340"/>
      <c r="QXG11" s="1340"/>
      <c r="QXH11" s="1340"/>
      <c r="QXI11" s="1340"/>
      <c r="QXJ11" s="1340"/>
      <c r="QXK11" s="1340"/>
      <c r="QXL11" s="1340"/>
      <c r="QXM11" s="1340"/>
      <c r="QXN11" s="1340"/>
      <c r="QXO11" s="1340"/>
      <c r="QXP11" s="1340"/>
      <c r="QXQ11" s="1340"/>
      <c r="QXR11" s="1340"/>
      <c r="QXS11" s="1340"/>
      <c r="QXT11" s="1340"/>
      <c r="QXU11" s="1340"/>
      <c r="QXV11" s="1340"/>
      <c r="QXW11" s="1340"/>
      <c r="QXX11" s="1340"/>
      <c r="QXY11" s="1340"/>
      <c r="QXZ11" s="1340"/>
      <c r="QYA11" s="1340"/>
      <c r="QYB11" s="1340"/>
      <c r="QYC11" s="1340"/>
      <c r="QYD11" s="1340"/>
      <c r="QYE11" s="1340"/>
      <c r="QYF11" s="1340"/>
      <c r="QYG11" s="1340"/>
      <c r="QYH11" s="1340"/>
      <c r="QYI11" s="1340"/>
      <c r="QYJ11" s="1340"/>
      <c r="QYK11" s="1340"/>
      <c r="QYL11" s="1340"/>
      <c r="QYM11" s="1340"/>
      <c r="QYN11" s="1340"/>
      <c r="QYO11" s="1340"/>
      <c r="QYP11" s="1340"/>
      <c r="QYQ11" s="1340"/>
      <c r="QYR11" s="1340"/>
      <c r="QYS11" s="1340"/>
      <c r="QYT11" s="1340"/>
      <c r="QYU11" s="1340"/>
      <c r="QYV11" s="1340"/>
      <c r="QYW11" s="1340"/>
      <c r="QYX11" s="1340"/>
      <c r="QYY11" s="1340"/>
      <c r="QYZ11" s="1340"/>
      <c r="QZA11" s="1340"/>
      <c r="QZB11" s="1340"/>
      <c r="QZC11" s="1340"/>
      <c r="QZD11" s="1340"/>
      <c r="QZE11" s="1340"/>
      <c r="QZF11" s="1340"/>
      <c r="QZG11" s="1340"/>
      <c r="QZH11" s="1340"/>
      <c r="QZI11" s="1340"/>
      <c r="QZJ11" s="1340"/>
      <c r="QZK11" s="1340"/>
      <c r="QZL11" s="1340"/>
      <c r="QZM11" s="1340"/>
      <c r="QZN11" s="1340"/>
      <c r="QZO11" s="1340"/>
      <c r="QZP11" s="1340"/>
      <c r="QZQ11" s="1340"/>
      <c r="QZR11" s="1340"/>
      <c r="QZS11" s="1340"/>
      <c r="QZT11" s="1340"/>
      <c r="QZU11" s="1340"/>
      <c r="QZV11" s="1340"/>
      <c r="QZW11" s="1340"/>
      <c r="QZX11" s="1340"/>
      <c r="QZY11" s="1340"/>
      <c r="QZZ11" s="1340"/>
      <c r="RAA11" s="1340"/>
      <c r="RAB11" s="1340"/>
      <c r="RAC11" s="1340"/>
      <c r="RAD11" s="1340"/>
      <c r="RAE11" s="1340"/>
      <c r="RAF11" s="1340"/>
      <c r="RAG11" s="1340"/>
      <c r="RAH11" s="1340"/>
      <c r="RAI11" s="1340"/>
      <c r="RAJ11" s="1340"/>
      <c r="RAK11" s="1340"/>
      <c r="RAL11" s="1340"/>
      <c r="RAM11" s="1340"/>
      <c r="RAN11" s="1340"/>
      <c r="RAO11" s="1340"/>
      <c r="RAP11" s="1340"/>
      <c r="RAQ11" s="1340"/>
      <c r="RAR11" s="1340"/>
      <c r="RAS11" s="1340"/>
      <c r="RAT11" s="1340"/>
      <c r="RAU11" s="1340"/>
      <c r="RAV11" s="1340"/>
      <c r="RAW11" s="1340"/>
      <c r="RAX11" s="1340"/>
      <c r="RAY11" s="1340"/>
      <c r="RAZ11" s="1340"/>
      <c r="RBA11" s="1340"/>
      <c r="RBB11" s="1340"/>
      <c r="RBC11" s="1340"/>
      <c r="RBD11" s="1340"/>
      <c r="RBE11" s="1340"/>
      <c r="RBF11" s="1340"/>
      <c r="RBG11" s="1340"/>
      <c r="RBH11" s="1340"/>
      <c r="RBI11" s="1340"/>
      <c r="RBJ11" s="1340"/>
      <c r="RBK11" s="1340"/>
      <c r="RBL11" s="1340"/>
      <c r="RBM11" s="1340"/>
      <c r="RBN11" s="1340"/>
      <c r="RBO11" s="1340"/>
      <c r="RBP11" s="1340"/>
      <c r="RBQ11" s="1340"/>
      <c r="RBR11" s="1340"/>
      <c r="RBS11" s="1340"/>
      <c r="RBT11" s="1340"/>
      <c r="RBU11" s="1340"/>
      <c r="RBV11" s="1340"/>
      <c r="RBW11" s="1340"/>
      <c r="RBX11" s="1340"/>
      <c r="RBY11" s="1340"/>
      <c r="RBZ11" s="1340"/>
      <c r="RCA11" s="1340"/>
      <c r="RCB11" s="1340"/>
      <c r="RCC11" s="1340"/>
      <c r="RCD11" s="1340"/>
      <c r="RCE11" s="1340"/>
      <c r="RCF11" s="1340"/>
      <c r="RCG11" s="1340"/>
      <c r="RCH11" s="1340"/>
      <c r="RCI11" s="1340"/>
      <c r="RCJ11" s="1340"/>
      <c r="RCK11" s="1340"/>
      <c r="RCL11" s="1340"/>
      <c r="RCM11" s="1340"/>
      <c r="RCN11" s="1340"/>
      <c r="RCO11" s="1340"/>
      <c r="RCP11" s="1340"/>
      <c r="RCQ11" s="1340"/>
      <c r="RCR11" s="1340"/>
      <c r="RCS11" s="1340"/>
      <c r="RCT11" s="1340"/>
      <c r="RCU11" s="1340"/>
      <c r="RCV11" s="1340"/>
      <c r="RCW11" s="1340"/>
      <c r="RCX11" s="1340"/>
      <c r="RCY11" s="1340"/>
      <c r="RCZ11" s="1340"/>
      <c r="RDA11" s="1340"/>
      <c r="RDB11" s="1340"/>
      <c r="RDC11" s="1340"/>
      <c r="RDD11" s="1340"/>
      <c r="RDE11" s="1340"/>
      <c r="RDF11" s="1340"/>
      <c r="RDG11" s="1340"/>
      <c r="RDH11" s="1340"/>
      <c r="RDI11" s="1340"/>
      <c r="RDJ11" s="1340"/>
      <c r="RDK11" s="1340"/>
      <c r="RDL11" s="1340"/>
      <c r="RDM11" s="1340"/>
      <c r="RDN11" s="1340"/>
      <c r="RDO11" s="1340"/>
      <c r="RDP11" s="1340"/>
      <c r="RDQ11" s="1340"/>
      <c r="RDR11" s="1340"/>
      <c r="RDS11" s="1340"/>
      <c r="RDT11" s="1340"/>
      <c r="RDU11" s="1340"/>
      <c r="RDV11" s="1340"/>
      <c r="RDW11" s="1340"/>
      <c r="RDX11" s="1340"/>
      <c r="RDY11" s="1340"/>
      <c r="RDZ11" s="1340"/>
      <c r="REA11" s="1340"/>
      <c r="REB11" s="1340"/>
      <c r="REC11" s="1340"/>
      <c r="RED11" s="1340"/>
      <c r="REE11" s="1340"/>
      <c r="REF11" s="1340"/>
      <c r="REG11" s="1340"/>
      <c r="REH11" s="1340"/>
      <c r="REI11" s="1340"/>
      <c r="REJ11" s="1340"/>
      <c r="REK11" s="1340"/>
      <c r="REL11" s="1340"/>
      <c r="REM11" s="1340"/>
      <c r="REN11" s="1340"/>
      <c r="REO11" s="1340"/>
      <c r="REP11" s="1340"/>
      <c r="REQ11" s="1340"/>
      <c r="RER11" s="1340"/>
      <c r="RES11" s="1340"/>
      <c r="RET11" s="1340"/>
      <c r="REU11" s="1340"/>
      <c r="REV11" s="1340"/>
      <c r="REW11" s="1340"/>
      <c r="REX11" s="1340"/>
      <c r="REY11" s="1340"/>
      <c r="REZ11" s="1340"/>
      <c r="RFA11" s="1340"/>
      <c r="RFB11" s="1340"/>
      <c r="RFC11" s="1340"/>
      <c r="RFD11" s="1340"/>
      <c r="RFE11" s="1340"/>
      <c r="RFF11" s="1340"/>
      <c r="RFG11" s="1340"/>
      <c r="RFH11" s="1340"/>
      <c r="RFI11" s="1340"/>
      <c r="RFJ11" s="1340"/>
      <c r="RFK11" s="1340"/>
      <c r="RFL11" s="1340"/>
      <c r="RFM11" s="1340"/>
      <c r="RFN11" s="1340"/>
      <c r="RFO11" s="1340"/>
      <c r="RFP11" s="1340"/>
      <c r="RFQ11" s="1340"/>
      <c r="RFR11" s="1340"/>
      <c r="RFS11" s="1340"/>
      <c r="RFT11" s="1340"/>
      <c r="RFU11" s="1340"/>
      <c r="RFV11" s="1340"/>
      <c r="RFW11" s="1340"/>
      <c r="RFX11" s="1340"/>
      <c r="RFY11" s="1340"/>
      <c r="RFZ11" s="1340"/>
      <c r="RGA11" s="1340"/>
      <c r="RGB11" s="1340"/>
      <c r="RGC11" s="1340"/>
      <c r="RGD11" s="1340"/>
      <c r="RGE11" s="1340"/>
      <c r="RGF11" s="1340"/>
      <c r="RGG11" s="1340"/>
      <c r="RGH11" s="1340"/>
      <c r="RGI11" s="1340"/>
      <c r="RGJ11" s="1340"/>
      <c r="RGK11" s="1340"/>
      <c r="RGL11" s="1340"/>
      <c r="RGM11" s="1340"/>
      <c r="RGN11" s="1340"/>
      <c r="RGO11" s="1340"/>
      <c r="RGP11" s="1340"/>
      <c r="RGQ11" s="1340"/>
      <c r="RGR11" s="1340"/>
      <c r="RGS11" s="1340"/>
      <c r="RGT11" s="1340"/>
      <c r="RGU11" s="1340"/>
      <c r="RGV11" s="1340"/>
      <c r="RGW11" s="1340"/>
      <c r="RGX11" s="1340"/>
      <c r="RGY11" s="1340"/>
      <c r="RGZ11" s="1340"/>
      <c r="RHA11" s="1340"/>
      <c r="RHB11" s="1340"/>
      <c r="RHC11" s="1340"/>
      <c r="RHD11" s="1340"/>
      <c r="RHE11" s="1340"/>
      <c r="RHF11" s="1340"/>
      <c r="RHG11" s="1340"/>
      <c r="RHH11" s="1340"/>
      <c r="RHI11" s="1340"/>
      <c r="RHJ11" s="1340"/>
      <c r="RHK11" s="1340"/>
      <c r="RHL11" s="1340"/>
      <c r="RHM11" s="1340"/>
      <c r="RHN11" s="1340"/>
      <c r="RHO11" s="1340"/>
      <c r="RHP11" s="1340"/>
      <c r="RHQ11" s="1340"/>
      <c r="RHR11" s="1340"/>
      <c r="RHS11" s="1340"/>
      <c r="RHT11" s="1340"/>
      <c r="RHU11" s="1340"/>
      <c r="RHV11" s="1340"/>
      <c r="RHW11" s="1340"/>
      <c r="RHX11" s="1340"/>
      <c r="RHY11" s="1340"/>
      <c r="RHZ11" s="1340"/>
      <c r="RIA11" s="1340"/>
      <c r="RIB11" s="1340"/>
      <c r="RIC11" s="1340"/>
      <c r="RID11" s="1340"/>
      <c r="RIE11" s="1340"/>
      <c r="RIF11" s="1340"/>
      <c r="RIG11" s="1340"/>
      <c r="RIH11" s="1340"/>
      <c r="RII11" s="1340"/>
      <c r="RIJ11" s="1340"/>
      <c r="RIK11" s="1340"/>
      <c r="RIL11" s="1340"/>
      <c r="RIM11" s="1340"/>
      <c r="RIN11" s="1340"/>
      <c r="RIO11" s="1340"/>
      <c r="RIP11" s="1340"/>
      <c r="RIQ11" s="1340"/>
      <c r="RIR11" s="1340"/>
      <c r="RIS11" s="1340"/>
      <c r="RIT11" s="1340"/>
      <c r="RIU11" s="1340"/>
      <c r="RIV11" s="1340"/>
      <c r="RIW11" s="1340"/>
      <c r="RIX11" s="1340"/>
      <c r="RIY11" s="1340"/>
      <c r="RIZ11" s="1340"/>
      <c r="RJA11" s="1340"/>
      <c r="RJB11" s="1340"/>
      <c r="RJC11" s="1340"/>
      <c r="RJD11" s="1340"/>
      <c r="RJE11" s="1340"/>
      <c r="RJF11" s="1340"/>
      <c r="RJG11" s="1340"/>
      <c r="RJH11" s="1340"/>
      <c r="RJI11" s="1340"/>
      <c r="RJJ11" s="1340"/>
      <c r="RJK11" s="1340"/>
      <c r="RJL11" s="1340"/>
      <c r="RJM11" s="1340"/>
      <c r="RJN11" s="1340"/>
      <c r="RJO11" s="1340"/>
      <c r="RJP11" s="1340"/>
      <c r="RJQ11" s="1340"/>
      <c r="RJR11" s="1340"/>
      <c r="RJS11" s="1340"/>
      <c r="RJT11" s="1340"/>
      <c r="RJU11" s="1340"/>
      <c r="RJV11" s="1340"/>
      <c r="RJW11" s="1340"/>
      <c r="RJX11" s="1340"/>
      <c r="RJY11" s="1340"/>
      <c r="RJZ11" s="1340"/>
      <c r="RKA11" s="1340"/>
      <c r="RKB11" s="1340"/>
      <c r="RKC11" s="1340"/>
      <c r="RKD11" s="1340"/>
      <c r="RKE11" s="1340"/>
      <c r="RKF11" s="1340"/>
      <c r="RKG11" s="1340"/>
      <c r="RKH11" s="1340"/>
      <c r="RKI11" s="1340"/>
      <c r="RKJ11" s="1340"/>
      <c r="RKK11" s="1340"/>
      <c r="RKL11" s="1340"/>
      <c r="RKM11" s="1340"/>
      <c r="RKN11" s="1340"/>
      <c r="RKO11" s="1340"/>
      <c r="RKP11" s="1340"/>
      <c r="RKQ11" s="1340"/>
      <c r="RKR11" s="1340"/>
      <c r="RKS11" s="1340"/>
      <c r="RKT11" s="1340"/>
      <c r="RKU11" s="1340"/>
      <c r="RKV11" s="1340"/>
      <c r="RKW11" s="1340"/>
      <c r="RKX11" s="1340"/>
      <c r="RKY11" s="1340"/>
      <c r="RKZ11" s="1340"/>
      <c r="RLA11" s="1340"/>
      <c r="RLB11" s="1340"/>
      <c r="RLC11" s="1340"/>
      <c r="RLD11" s="1340"/>
      <c r="RLE11" s="1340"/>
      <c r="RLF11" s="1340"/>
      <c r="RLG11" s="1340"/>
      <c r="RLH11" s="1340"/>
      <c r="RLI11" s="1340"/>
      <c r="RLJ11" s="1340"/>
      <c r="RLK11" s="1340"/>
      <c r="RLL11" s="1340"/>
      <c r="RLM11" s="1340"/>
      <c r="RLN11" s="1340"/>
      <c r="RLO11" s="1340"/>
      <c r="RLP11" s="1340"/>
      <c r="RLQ11" s="1340"/>
      <c r="RLR11" s="1340"/>
      <c r="RLS11" s="1340"/>
      <c r="RLT11" s="1340"/>
      <c r="RLU11" s="1340"/>
      <c r="RLV11" s="1340"/>
      <c r="RLW11" s="1340"/>
      <c r="RLX11" s="1340"/>
      <c r="RLY11" s="1340"/>
      <c r="RLZ11" s="1340"/>
      <c r="RMA11" s="1340"/>
      <c r="RMB11" s="1340"/>
      <c r="RMC11" s="1340"/>
      <c r="RMD11" s="1340"/>
      <c r="RME11" s="1340"/>
      <c r="RMF11" s="1340"/>
      <c r="RMG11" s="1340"/>
      <c r="RMH11" s="1340"/>
      <c r="RMI11" s="1340"/>
      <c r="RMJ11" s="1340"/>
      <c r="RMK11" s="1340"/>
      <c r="RML11" s="1340"/>
      <c r="RMM11" s="1340"/>
      <c r="RMN11" s="1340"/>
      <c r="RMO11" s="1340"/>
      <c r="RMP11" s="1340"/>
      <c r="RMQ11" s="1340"/>
      <c r="RMR11" s="1340"/>
      <c r="RMS11" s="1340"/>
      <c r="RMT11" s="1340"/>
      <c r="RMU11" s="1340"/>
      <c r="RMV11" s="1340"/>
      <c r="RMW11" s="1340"/>
      <c r="RMX11" s="1340"/>
      <c r="RMY11" s="1340"/>
      <c r="RMZ11" s="1340"/>
      <c r="RNA11" s="1340"/>
      <c r="RNB11" s="1340"/>
      <c r="RNC11" s="1340"/>
      <c r="RND11" s="1340"/>
      <c r="RNE11" s="1340"/>
      <c r="RNF11" s="1340"/>
      <c r="RNG11" s="1340"/>
      <c r="RNH11" s="1340"/>
      <c r="RNI11" s="1340"/>
      <c r="RNJ11" s="1340"/>
      <c r="RNK11" s="1340"/>
      <c r="RNL11" s="1340"/>
      <c r="RNM11" s="1340"/>
      <c r="RNN11" s="1340"/>
      <c r="RNO11" s="1340"/>
      <c r="RNP11" s="1340"/>
      <c r="RNQ11" s="1340"/>
      <c r="RNR11" s="1340"/>
      <c r="RNS11" s="1340"/>
      <c r="RNT11" s="1340"/>
      <c r="RNU11" s="1340"/>
      <c r="RNV11" s="1340"/>
      <c r="RNW11" s="1340"/>
      <c r="RNX11" s="1340"/>
      <c r="RNY11" s="1340"/>
      <c r="RNZ11" s="1340"/>
      <c r="ROA11" s="1340"/>
      <c r="ROB11" s="1340"/>
      <c r="ROC11" s="1340"/>
      <c r="ROD11" s="1340"/>
      <c r="ROE11" s="1340"/>
      <c r="ROF11" s="1340"/>
      <c r="ROG11" s="1340"/>
      <c r="ROH11" s="1340"/>
      <c r="ROI11" s="1340"/>
      <c r="ROJ11" s="1340"/>
      <c r="ROK11" s="1340"/>
      <c r="ROL11" s="1340"/>
      <c r="ROM11" s="1340"/>
      <c r="RON11" s="1340"/>
      <c r="ROO11" s="1340"/>
      <c r="ROP11" s="1340"/>
      <c r="ROQ11" s="1340"/>
      <c r="ROR11" s="1340"/>
      <c r="ROS11" s="1340"/>
      <c r="ROT11" s="1340"/>
      <c r="ROU11" s="1340"/>
      <c r="ROV11" s="1340"/>
      <c r="ROW11" s="1340"/>
      <c r="ROX11" s="1340"/>
      <c r="ROY11" s="1340"/>
      <c r="ROZ11" s="1340"/>
      <c r="RPA11" s="1340"/>
      <c r="RPB11" s="1340"/>
      <c r="RPC11" s="1340"/>
      <c r="RPD11" s="1340"/>
      <c r="RPE11" s="1340"/>
      <c r="RPF11" s="1340"/>
      <c r="RPG11" s="1340"/>
      <c r="RPH11" s="1340"/>
      <c r="RPI11" s="1340"/>
      <c r="RPJ11" s="1340"/>
      <c r="RPK11" s="1340"/>
      <c r="RPL11" s="1340"/>
      <c r="RPM11" s="1340"/>
      <c r="RPN11" s="1340"/>
      <c r="RPO11" s="1340"/>
      <c r="RPP11" s="1340"/>
      <c r="RPQ11" s="1340"/>
      <c r="RPR11" s="1340"/>
      <c r="RPS11" s="1340"/>
      <c r="RPT11" s="1340"/>
      <c r="RPU11" s="1340"/>
      <c r="RPV11" s="1340"/>
      <c r="RPW11" s="1340"/>
      <c r="RPX11" s="1340"/>
      <c r="RPY11" s="1340"/>
      <c r="RPZ11" s="1340"/>
      <c r="RQA11" s="1340"/>
      <c r="RQB11" s="1340"/>
      <c r="RQC11" s="1340"/>
      <c r="RQD11" s="1340"/>
      <c r="RQE11" s="1340"/>
      <c r="RQF11" s="1340"/>
      <c r="RQG11" s="1340"/>
      <c r="RQH11" s="1340"/>
      <c r="RQI11" s="1340"/>
      <c r="RQJ11" s="1340"/>
      <c r="RQK11" s="1340"/>
      <c r="RQL11" s="1340"/>
      <c r="RQM11" s="1340"/>
      <c r="RQN11" s="1340"/>
      <c r="RQO11" s="1340"/>
      <c r="RQP11" s="1340"/>
      <c r="RQQ11" s="1340"/>
      <c r="RQR11" s="1340"/>
      <c r="RQS11" s="1340"/>
      <c r="RQT11" s="1340"/>
      <c r="RQU11" s="1340"/>
      <c r="RQV11" s="1340"/>
      <c r="RQW11" s="1340"/>
      <c r="RQX11" s="1340"/>
      <c r="RQY11" s="1340"/>
      <c r="RQZ11" s="1340"/>
      <c r="RRA11" s="1340"/>
      <c r="RRB11" s="1340"/>
      <c r="RRC11" s="1340"/>
      <c r="RRD11" s="1340"/>
      <c r="RRE11" s="1340"/>
      <c r="RRF11" s="1340"/>
      <c r="RRG11" s="1340"/>
      <c r="RRH11" s="1340"/>
      <c r="RRI11" s="1340"/>
      <c r="RRJ11" s="1340"/>
      <c r="RRK11" s="1340"/>
      <c r="RRL11" s="1340"/>
      <c r="RRM11" s="1340"/>
      <c r="RRN11" s="1340"/>
      <c r="RRO11" s="1340"/>
      <c r="RRP11" s="1340"/>
      <c r="RRQ11" s="1340"/>
      <c r="RRR11" s="1340"/>
      <c r="RRS11" s="1340"/>
      <c r="RRT11" s="1340"/>
      <c r="RRU11" s="1340"/>
      <c r="RRV11" s="1340"/>
      <c r="RRW11" s="1340"/>
      <c r="RRX11" s="1340"/>
      <c r="RRY11" s="1340"/>
      <c r="RRZ11" s="1340"/>
      <c r="RSA11" s="1340"/>
      <c r="RSB11" s="1340"/>
      <c r="RSC11" s="1340"/>
      <c r="RSD11" s="1340"/>
      <c r="RSE11" s="1340"/>
      <c r="RSF11" s="1340"/>
      <c r="RSG11" s="1340"/>
      <c r="RSH11" s="1340"/>
      <c r="RSI11" s="1340"/>
      <c r="RSJ11" s="1340"/>
      <c r="RSK11" s="1340"/>
      <c r="RSL11" s="1340"/>
      <c r="RSM11" s="1340"/>
      <c r="RSN11" s="1340"/>
      <c r="RSO11" s="1340"/>
      <c r="RSP11" s="1340"/>
      <c r="RSQ11" s="1340"/>
      <c r="RSR11" s="1340"/>
      <c r="RSS11" s="1340"/>
      <c r="RST11" s="1340"/>
      <c r="RSU11" s="1340"/>
      <c r="RSV11" s="1340"/>
      <c r="RSW11" s="1340"/>
      <c r="RSX11" s="1340"/>
      <c r="RSY11" s="1340"/>
      <c r="RSZ11" s="1340"/>
      <c r="RTA11" s="1340"/>
      <c r="RTB11" s="1340"/>
      <c r="RTC11" s="1340"/>
      <c r="RTD11" s="1340"/>
      <c r="RTE11" s="1340"/>
      <c r="RTF11" s="1340"/>
      <c r="RTG11" s="1340"/>
      <c r="RTH11" s="1340"/>
      <c r="RTI11" s="1340"/>
      <c r="RTJ11" s="1340"/>
      <c r="RTK11" s="1340"/>
      <c r="RTL11" s="1340"/>
      <c r="RTM11" s="1340"/>
      <c r="RTN11" s="1340"/>
      <c r="RTO11" s="1340"/>
      <c r="RTP11" s="1340"/>
      <c r="RTQ11" s="1340"/>
      <c r="RTR11" s="1340"/>
      <c r="RTS11" s="1340"/>
      <c r="RTT11" s="1340"/>
      <c r="RTU11" s="1340"/>
      <c r="RTV11" s="1340"/>
      <c r="RTW11" s="1340"/>
      <c r="RTX11" s="1340"/>
      <c r="RTY11" s="1340"/>
      <c r="RTZ11" s="1340"/>
      <c r="RUA11" s="1340"/>
      <c r="RUB11" s="1340"/>
      <c r="RUC11" s="1340"/>
      <c r="RUD11" s="1340"/>
      <c r="RUE11" s="1340"/>
      <c r="RUF11" s="1340"/>
      <c r="RUG11" s="1340"/>
      <c r="RUH11" s="1340"/>
      <c r="RUI11" s="1340"/>
      <c r="RUJ11" s="1340"/>
      <c r="RUK11" s="1340"/>
      <c r="RUL11" s="1340"/>
      <c r="RUM11" s="1340"/>
      <c r="RUN11" s="1340"/>
      <c r="RUO11" s="1340"/>
      <c r="RUP11" s="1340"/>
      <c r="RUQ11" s="1340"/>
      <c r="RUR11" s="1340"/>
      <c r="RUS11" s="1340"/>
      <c r="RUT11" s="1340"/>
      <c r="RUU11" s="1340"/>
      <c r="RUV11" s="1340"/>
      <c r="RUW11" s="1340"/>
      <c r="RUX11" s="1340"/>
      <c r="RUY11" s="1340"/>
      <c r="RUZ11" s="1340"/>
      <c r="RVA11" s="1340"/>
      <c r="RVB11" s="1340"/>
      <c r="RVC11" s="1340"/>
      <c r="RVD11" s="1340"/>
      <c r="RVE11" s="1340"/>
      <c r="RVF11" s="1340"/>
      <c r="RVG11" s="1340"/>
      <c r="RVH11" s="1340"/>
      <c r="RVI11" s="1340"/>
      <c r="RVJ11" s="1340"/>
      <c r="RVK11" s="1340"/>
      <c r="RVL11" s="1340"/>
      <c r="RVM11" s="1340"/>
      <c r="RVN11" s="1340"/>
      <c r="RVO11" s="1340"/>
      <c r="RVP11" s="1340"/>
      <c r="RVQ11" s="1340"/>
      <c r="RVR11" s="1340"/>
      <c r="RVS11" s="1340"/>
      <c r="RVT11" s="1340"/>
      <c r="RVU11" s="1340"/>
      <c r="RVV11" s="1340"/>
      <c r="RVW11" s="1340"/>
      <c r="RVX11" s="1340"/>
      <c r="RVY11" s="1340"/>
      <c r="RVZ11" s="1340"/>
      <c r="RWA11" s="1340"/>
      <c r="RWB11" s="1340"/>
      <c r="RWC11" s="1340"/>
      <c r="RWD11" s="1340"/>
      <c r="RWE11" s="1340"/>
      <c r="RWF11" s="1340"/>
      <c r="RWG11" s="1340"/>
      <c r="RWH11" s="1340"/>
      <c r="RWI11" s="1340"/>
      <c r="RWJ11" s="1340"/>
      <c r="RWK11" s="1340"/>
      <c r="RWL11" s="1340"/>
      <c r="RWM11" s="1340"/>
      <c r="RWN11" s="1340"/>
      <c r="RWO11" s="1340"/>
      <c r="RWP11" s="1340"/>
      <c r="RWQ11" s="1340"/>
      <c r="RWR11" s="1340"/>
      <c r="RWS11" s="1340"/>
      <c r="RWT11" s="1340"/>
      <c r="RWU11" s="1340"/>
      <c r="RWV11" s="1340"/>
      <c r="RWW11" s="1340"/>
      <c r="RWX11" s="1340"/>
      <c r="RWY11" s="1340"/>
      <c r="RWZ11" s="1340"/>
      <c r="RXA11" s="1340"/>
      <c r="RXB11" s="1340"/>
      <c r="RXC11" s="1340"/>
      <c r="RXD11" s="1340"/>
      <c r="RXE11" s="1340"/>
      <c r="RXF11" s="1340"/>
      <c r="RXG11" s="1340"/>
      <c r="RXH11" s="1340"/>
      <c r="RXI11" s="1340"/>
      <c r="RXJ11" s="1340"/>
      <c r="RXK11" s="1340"/>
      <c r="RXL11" s="1340"/>
      <c r="RXM11" s="1340"/>
      <c r="RXN11" s="1340"/>
      <c r="RXO11" s="1340"/>
      <c r="RXP11" s="1340"/>
      <c r="RXQ11" s="1340"/>
      <c r="RXR11" s="1340"/>
      <c r="RXS11" s="1340"/>
      <c r="RXT11" s="1340"/>
      <c r="RXU11" s="1340"/>
      <c r="RXV11" s="1340"/>
      <c r="RXW11" s="1340"/>
      <c r="RXX11" s="1340"/>
      <c r="RXY11" s="1340"/>
      <c r="RXZ11" s="1340"/>
      <c r="RYA11" s="1340"/>
      <c r="RYB11" s="1340"/>
      <c r="RYC11" s="1340"/>
      <c r="RYD11" s="1340"/>
      <c r="RYE11" s="1340"/>
      <c r="RYF11" s="1340"/>
      <c r="RYG11" s="1340"/>
      <c r="RYH11" s="1340"/>
      <c r="RYI11" s="1340"/>
      <c r="RYJ11" s="1340"/>
      <c r="RYK11" s="1340"/>
      <c r="RYL11" s="1340"/>
      <c r="RYM11" s="1340"/>
      <c r="RYN11" s="1340"/>
      <c r="RYO11" s="1340"/>
      <c r="RYP11" s="1340"/>
      <c r="RYQ11" s="1340"/>
      <c r="RYR11" s="1340"/>
      <c r="RYS11" s="1340"/>
      <c r="RYT11" s="1340"/>
      <c r="RYU11" s="1340"/>
      <c r="RYV11" s="1340"/>
      <c r="RYW11" s="1340"/>
      <c r="RYX11" s="1340"/>
      <c r="RYY11" s="1340"/>
      <c r="RYZ11" s="1340"/>
      <c r="RZA11" s="1340"/>
      <c r="RZB11" s="1340"/>
      <c r="RZC11" s="1340"/>
      <c r="RZD11" s="1340"/>
      <c r="RZE11" s="1340"/>
      <c r="RZF11" s="1340"/>
      <c r="RZG11" s="1340"/>
      <c r="RZH11" s="1340"/>
      <c r="RZI11" s="1340"/>
      <c r="RZJ11" s="1340"/>
      <c r="RZK11" s="1340"/>
      <c r="RZL11" s="1340"/>
      <c r="RZM11" s="1340"/>
      <c r="RZN11" s="1340"/>
      <c r="RZO11" s="1340"/>
      <c r="RZP11" s="1340"/>
      <c r="RZQ11" s="1340"/>
      <c r="RZR11" s="1340"/>
      <c r="RZS11" s="1340"/>
      <c r="RZT11" s="1340"/>
      <c r="RZU11" s="1340"/>
      <c r="RZV11" s="1340"/>
      <c r="RZW11" s="1340"/>
      <c r="RZX11" s="1340"/>
      <c r="RZY11" s="1340"/>
      <c r="RZZ11" s="1340"/>
      <c r="SAA11" s="1340"/>
      <c r="SAB11" s="1340"/>
      <c r="SAC11" s="1340"/>
      <c r="SAD11" s="1340"/>
      <c r="SAE11" s="1340"/>
      <c r="SAF11" s="1340"/>
      <c r="SAG11" s="1340"/>
      <c r="SAH11" s="1340"/>
      <c r="SAI11" s="1340"/>
      <c r="SAJ11" s="1340"/>
      <c r="SAK11" s="1340"/>
      <c r="SAL11" s="1340"/>
      <c r="SAM11" s="1340"/>
      <c r="SAN11" s="1340"/>
      <c r="SAO11" s="1340"/>
      <c r="SAP11" s="1340"/>
      <c r="SAQ11" s="1340"/>
      <c r="SAR11" s="1340"/>
      <c r="SAS11" s="1340"/>
      <c r="SAT11" s="1340"/>
      <c r="SAU11" s="1340"/>
      <c r="SAV11" s="1340"/>
      <c r="SAW11" s="1340"/>
      <c r="SAX11" s="1340"/>
      <c r="SAY11" s="1340"/>
      <c r="SAZ11" s="1340"/>
      <c r="SBA11" s="1340"/>
      <c r="SBB11" s="1340"/>
      <c r="SBC11" s="1340"/>
      <c r="SBD11" s="1340"/>
      <c r="SBE11" s="1340"/>
      <c r="SBF11" s="1340"/>
      <c r="SBG11" s="1340"/>
      <c r="SBH11" s="1340"/>
      <c r="SBI11" s="1340"/>
      <c r="SBJ11" s="1340"/>
      <c r="SBK11" s="1340"/>
      <c r="SBL11" s="1340"/>
      <c r="SBM11" s="1340"/>
      <c r="SBN11" s="1340"/>
      <c r="SBO11" s="1340"/>
      <c r="SBP11" s="1340"/>
      <c r="SBQ11" s="1340"/>
      <c r="SBR11" s="1340"/>
      <c r="SBS11" s="1340"/>
      <c r="SBT11" s="1340"/>
      <c r="SBU11" s="1340"/>
      <c r="SBV11" s="1340"/>
      <c r="SBW11" s="1340"/>
      <c r="SBX11" s="1340"/>
      <c r="SBY11" s="1340"/>
      <c r="SBZ11" s="1340"/>
      <c r="SCA11" s="1340"/>
      <c r="SCB11" s="1340"/>
      <c r="SCC11" s="1340"/>
      <c r="SCD11" s="1340"/>
      <c r="SCE11" s="1340"/>
      <c r="SCF11" s="1340"/>
      <c r="SCG11" s="1340"/>
      <c r="SCH11" s="1340"/>
      <c r="SCI11" s="1340"/>
      <c r="SCJ11" s="1340"/>
      <c r="SCK11" s="1340"/>
      <c r="SCL11" s="1340"/>
      <c r="SCM11" s="1340"/>
      <c r="SCN11" s="1340"/>
      <c r="SCO11" s="1340"/>
      <c r="SCP11" s="1340"/>
      <c r="SCQ11" s="1340"/>
      <c r="SCR11" s="1340"/>
      <c r="SCS11" s="1340"/>
      <c r="SCT11" s="1340"/>
      <c r="SCU11" s="1340"/>
      <c r="SCV11" s="1340"/>
      <c r="SCW11" s="1340"/>
      <c r="SCX11" s="1340"/>
      <c r="SCY11" s="1340"/>
      <c r="SCZ11" s="1340"/>
      <c r="SDA11" s="1340"/>
      <c r="SDB11" s="1340"/>
      <c r="SDC11" s="1340"/>
      <c r="SDD11" s="1340"/>
      <c r="SDE11" s="1340"/>
      <c r="SDF11" s="1340"/>
      <c r="SDG11" s="1340"/>
      <c r="SDH11" s="1340"/>
      <c r="SDI11" s="1340"/>
      <c r="SDJ11" s="1340"/>
      <c r="SDK11" s="1340"/>
      <c r="SDL11" s="1340"/>
      <c r="SDM11" s="1340"/>
      <c r="SDN11" s="1340"/>
      <c r="SDO11" s="1340"/>
      <c r="SDP11" s="1340"/>
      <c r="SDQ11" s="1340"/>
      <c r="SDR11" s="1340"/>
      <c r="SDS11" s="1340"/>
      <c r="SDT11" s="1340"/>
      <c r="SDU11" s="1340"/>
      <c r="SDV11" s="1340"/>
      <c r="SDW11" s="1340"/>
      <c r="SDX11" s="1340"/>
      <c r="SDY11" s="1340"/>
      <c r="SDZ11" s="1340"/>
      <c r="SEA11" s="1340"/>
      <c r="SEB11" s="1340"/>
      <c r="SEC11" s="1340"/>
      <c r="SED11" s="1340"/>
      <c r="SEE11" s="1340"/>
      <c r="SEF11" s="1340"/>
      <c r="SEG11" s="1340"/>
      <c r="SEH11" s="1340"/>
      <c r="SEI11" s="1340"/>
      <c r="SEJ11" s="1340"/>
      <c r="SEK11" s="1340"/>
      <c r="SEL11" s="1340"/>
      <c r="SEM11" s="1340"/>
      <c r="SEN11" s="1340"/>
      <c r="SEO11" s="1340"/>
      <c r="SEP11" s="1340"/>
      <c r="SEQ11" s="1340"/>
      <c r="SER11" s="1340"/>
      <c r="SES11" s="1340"/>
      <c r="SET11" s="1340"/>
      <c r="SEU11" s="1340"/>
      <c r="SEV11" s="1340"/>
      <c r="SEW11" s="1340"/>
      <c r="SEX11" s="1340"/>
      <c r="SEY11" s="1340"/>
      <c r="SEZ11" s="1340"/>
      <c r="SFA11" s="1340"/>
      <c r="SFB11" s="1340"/>
      <c r="SFC11" s="1340"/>
      <c r="SFD11" s="1340"/>
      <c r="SFE11" s="1340"/>
      <c r="SFF11" s="1340"/>
      <c r="SFG11" s="1340"/>
      <c r="SFH11" s="1340"/>
      <c r="SFI11" s="1340"/>
      <c r="SFJ11" s="1340"/>
      <c r="SFK11" s="1340"/>
      <c r="SFL11" s="1340"/>
      <c r="SFM11" s="1340"/>
      <c r="SFN11" s="1340"/>
      <c r="SFO11" s="1340"/>
      <c r="SFP11" s="1340"/>
      <c r="SFQ11" s="1340"/>
      <c r="SFR11" s="1340"/>
      <c r="SFS11" s="1340"/>
      <c r="SFT11" s="1340"/>
      <c r="SFU11" s="1340"/>
      <c r="SFV11" s="1340"/>
      <c r="SFW11" s="1340"/>
      <c r="SFX11" s="1340"/>
      <c r="SFY11" s="1340"/>
      <c r="SFZ11" s="1340"/>
      <c r="SGA11" s="1340"/>
      <c r="SGB11" s="1340"/>
      <c r="SGC11" s="1340"/>
      <c r="SGD11" s="1340"/>
      <c r="SGE11" s="1340"/>
      <c r="SGF11" s="1340"/>
      <c r="SGG11" s="1340"/>
      <c r="SGH11" s="1340"/>
      <c r="SGI11" s="1340"/>
      <c r="SGJ11" s="1340"/>
      <c r="SGK11" s="1340"/>
      <c r="SGL11" s="1340"/>
      <c r="SGM11" s="1340"/>
      <c r="SGN11" s="1340"/>
      <c r="SGO11" s="1340"/>
      <c r="SGP11" s="1340"/>
      <c r="SGQ11" s="1340"/>
      <c r="SGR11" s="1340"/>
      <c r="SGS11" s="1340"/>
      <c r="SGT11" s="1340"/>
      <c r="SGU11" s="1340"/>
      <c r="SGV11" s="1340"/>
      <c r="SGW11" s="1340"/>
      <c r="SGX11" s="1340"/>
      <c r="SGY11" s="1340"/>
      <c r="SGZ11" s="1340"/>
      <c r="SHA11" s="1340"/>
      <c r="SHB11" s="1340"/>
      <c r="SHC11" s="1340"/>
      <c r="SHD11" s="1340"/>
      <c r="SHE11" s="1340"/>
      <c r="SHF11" s="1340"/>
      <c r="SHG11" s="1340"/>
      <c r="SHH11" s="1340"/>
      <c r="SHI11" s="1340"/>
      <c r="SHJ11" s="1340"/>
      <c r="SHK11" s="1340"/>
      <c r="SHL11" s="1340"/>
      <c r="SHM11" s="1340"/>
      <c r="SHN11" s="1340"/>
      <c r="SHO11" s="1340"/>
      <c r="SHP11" s="1340"/>
      <c r="SHQ11" s="1340"/>
      <c r="SHR11" s="1340"/>
      <c r="SHS11" s="1340"/>
      <c r="SHT11" s="1340"/>
      <c r="SHU11" s="1340"/>
      <c r="SHV11" s="1340"/>
      <c r="SHW11" s="1340"/>
      <c r="SHX11" s="1340"/>
      <c r="SHY11" s="1340"/>
      <c r="SHZ11" s="1340"/>
      <c r="SIA11" s="1340"/>
      <c r="SIB11" s="1340"/>
      <c r="SIC11" s="1340"/>
      <c r="SID11" s="1340"/>
      <c r="SIE11" s="1340"/>
      <c r="SIF11" s="1340"/>
      <c r="SIG11" s="1340"/>
      <c r="SIH11" s="1340"/>
      <c r="SII11" s="1340"/>
      <c r="SIJ11" s="1340"/>
      <c r="SIK11" s="1340"/>
      <c r="SIL11" s="1340"/>
      <c r="SIM11" s="1340"/>
      <c r="SIN11" s="1340"/>
      <c r="SIO11" s="1340"/>
      <c r="SIP11" s="1340"/>
      <c r="SIQ11" s="1340"/>
      <c r="SIR11" s="1340"/>
      <c r="SIS11" s="1340"/>
      <c r="SIT11" s="1340"/>
      <c r="SIU11" s="1340"/>
      <c r="SIV11" s="1340"/>
      <c r="SIW11" s="1340"/>
      <c r="SIX11" s="1340"/>
      <c r="SIY11" s="1340"/>
      <c r="SIZ11" s="1340"/>
      <c r="SJA11" s="1340"/>
      <c r="SJB11" s="1340"/>
      <c r="SJC11" s="1340"/>
      <c r="SJD11" s="1340"/>
      <c r="SJE11" s="1340"/>
      <c r="SJF11" s="1340"/>
      <c r="SJG11" s="1340"/>
      <c r="SJH11" s="1340"/>
      <c r="SJI11" s="1340"/>
      <c r="SJJ11" s="1340"/>
      <c r="SJK11" s="1340"/>
      <c r="SJL11" s="1340"/>
      <c r="SJM11" s="1340"/>
      <c r="SJN11" s="1340"/>
      <c r="SJO11" s="1340"/>
      <c r="SJP11" s="1340"/>
      <c r="SJQ11" s="1340"/>
      <c r="SJR11" s="1340"/>
      <c r="SJS11" s="1340"/>
      <c r="SJT11" s="1340"/>
      <c r="SJU11" s="1340"/>
      <c r="SJV11" s="1340"/>
      <c r="SJW11" s="1340"/>
      <c r="SJX11" s="1340"/>
      <c r="SJY11" s="1340"/>
      <c r="SJZ11" s="1340"/>
      <c r="SKA11" s="1340"/>
      <c r="SKB11" s="1340"/>
      <c r="SKC11" s="1340"/>
      <c r="SKD11" s="1340"/>
      <c r="SKE11" s="1340"/>
      <c r="SKF11" s="1340"/>
      <c r="SKG11" s="1340"/>
      <c r="SKH11" s="1340"/>
      <c r="SKI11" s="1340"/>
      <c r="SKJ11" s="1340"/>
      <c r="SKK11" s="1340"/>
      <c r="SKL11" s="1340"/>
      <c r="SKM11" s="1340"/>
      <c r="SKN11" s="1340"/>
      <c r="SKO11" s="1340"/>
      <c r="SKP11" s="1340"/>
      <c r="SKQ11" s="1340"/>
      <c r="SKR11" s="1340"/>
      <c r="SKS11" s="1340"/>
      <c r="SKT11" s="1340"/>
      <c r="SKU11" s="1340"/>
      <c r="SKV11" s="1340"/>
      <c r="SKW11" s="1340"/>
      <c r="SKX11" s="1340"/>
      <c r="SKY11" s="1340"/>
      <c r="SKZ11" s="1340"/>
      <c r="SLA11" s="1340"/>
      <c r="SLB11" s="1340"/>
      <c r="SLC11" s="1340"/>
      <c r="SLD11" s="1340"/>
      <c r="SLE11" s="1340"/>
      <c r="SLF11" s="1340"/>
      <c r="SLG11" s="1340"/>
      <c r="SLH11" s="1340"/>
      <c r="SLI11" s="1340"/>
      <c r="SLJ11" s="1340"/>
      <c r="SLK11" s="1340"/>
      <c r="SLL11" s="1340"/>
      <c r="SLM11" s="1340"/>
      <c r="SLN11" s="1340"/>
      <c r="SLO11" s="1340"/>
      <c r="SLP11" s="1340"/>
      <c r="SLQ11" s="1340"/>
      <c r="SLR11" s="1340"/>
      <c r="SLS11" s="1340"/>
      <c r="SLT11" s="1340"/>
      <c r="SLU11" s="1340"/>
      <c r="SLV11" s="1340"/>
      <c r="SLW11" s="1340"/>
      <c r="SLX11" s="1340"/>
      <c r="SLY11" s="1340"/>
      <c r="SLZ11" s="1340"/>
      <c r="SMA11" s="1340"/>
      <c r="SMB11" s="1340"/>
      <c r="SMC11" s="1340"/>
      <c r="SMD11" s="1340"/>
      <c r="SME11" s="1340"/>
      <c r="SMF11" s="1340"/>
      <c r="SMG11" s="1340"/>
      <c r="SMH11" s="1340"/>
      <c r="SMI11" s="1340"/>
      <c r="SMJ11" s="1340"/>
      <c r="SMK11" s="1340"/>
      <c r="SML11" s="1340"/>
      <c r="SMM11" s="1340"/>
      <c r="SMN11" s="1340"/>
      <c r="SMO11" s="1340"/>
      <c r="SMP11" s="1340"/>
      <c r="SMQ11" s="1340"/>
      <c r="SMR11" s="1340"/>
      <c r="SMS11" s="1340"/>
      <c r="SMT11" s="1340"/>
      <c r="SMU11" s="1340"/>
      <c r="SMV11" s="1340"/>
      <c r="SMW11" s="1340"/>
      <c r="SMX11" s="1340"/>
      <c r="SMY11" s="1340"/>
      <c r="SMZ11" s="1340"/>
      <c r="SNA11" s="1340"/>
      <c r="SNB11" s="1340"/>
      <c r="SNC11" s="1340"/>
      <c r="SND11" s="1340"/>
      <c r="SNE11" s="1340"/>
      <c r="SNF11" s="1340"/>
      <c r="SNG11" s="1340"/>
      <c r="SNH11" s="1340"/>
      <c r="SNI11" s="1340"/>
      <c r="SNJ11" s="1340"/>
      <c r="SNK11" s="1340"/>
      <c r="SNL11" s="1340"/>
      <c r="SNM11" s="1340"/>
      <c r="SNN11" s="1340"/>
      <c r="SNO11" s="1340"/>
      <c r="SNP11" s="1340"/>
      <c r="SNQ11" s="1340"/>
      <c r="SNR11" s="1340"/>
      <c r="SNS11" s="1340"/>
      <c r="SNT11" s="1340"/>
      <c r="SNU11" s="1340"/>
      <c r="SNV11" s="1340"/>
      <c r="SNW11" s="1340"/>
      <c r="SNX11" s="1340"/>
      <c r="SNY11" s="1340"/>
      <c r="SNZ11" s="1340"/>
      <c r="SOA11" s="1340"/>
      <c r="SOB11" s="1340"/>
      <c r="SOC11" s="1340"/>
      <c r="SOD11" s="1340"/>
      <c r="SOE11" s="1340"/>
      <c r="SOF11" s="1340"/>
      <c r="SOG11" s="1340"/>
      <c r="SOH11" s="1340"/>
      <c r="SOI11" s="1340"/>
      <c r="SOJ11" s="1340"/>
      <c r="SOK11" s="1340"/>
      <c r="SOL11" s="1340"/>
      <c r="SOM11" s="1340"/>
      <c r="SON11" s="1340"/>
      <c r="SOO11" s="1340"/>
      <c r="SOP11" s="1340"/>
      <c r="SOQ11" s="1340"/>
      <c r="SOR11" s="1340"/>
      <c r="SOS11" s="1340"/>
      <c r="SOT11" s="1340"/>
      <c r="SOU11" s="1340"/>
      <c r="SOV11" s="1340"/>
      <c r="SOW11" s="1340"/>
      <c r="SOX11" s="1340"/>
      <c r="SOY11" s="1340"/>
      <c r="SOZ11" s="1340"/>
      <c r="SPA11" s="1340"/>
      <c r="SPB11" s="1340"/>
      <c r="SPC11" s="1340"/>
      <c r="SPD11" s="1340"/>
      <c r="SPE11" s="1340"/>
      <c r="SPF11" s="1340"/>
      <c r="SPG11" s="1340"/>
      <c r="SPH11" s="1340"/>
      <c r="SPI11" s="1340"/>
      <c r="SPJ11" s="1340"/>
      <c r="SPK11" s="1340"/>
      <c r="SPL11" s="1340"/>
      <c r="SPM11" s="1340"/>
      <c r="SPN11" s="1340"/>
      <c r="SPO11" s="1340"/>
      <c r="SPP11" s="1340"/>
      <c r="SPQ11" s="1340"/>
      <c r="SPR11" s="1340"/>
      <c r="SPS11" s="1340"/>
      <c r="SPT11" s="1340"/>
      <c r="SPU11" s="1340"/>
      <c r="SPV11" s="1340"/>
      <c r="SPW11" s="1340"/>
      <c r="SPX11" s="1340"/>
      <c r="SPY11" s="1340"/>
      <c r="SPZ11" s="1340"/>
      <c r="SQA11" s="1340"/>
      <c r="SQB11" s="1340"/>
      <c r="SQC11" s="1340"/>
      <c r="SQD11" s="1340"/>
      <c r="SQE11" s="1340"/>
      <c r="SQF11" s="1340"/>
      <c r="SQG11" s="1340"/>
      <c r="SQH11" s="1340"/>
      <c r="SQI11" s="1340"/>
      <c r="SQJ11" s="1340"/>
      <c r="SQK11" s="1340"/>
      <c r="SQL11" s="1340"/>
      <c r="SQM11" s="1340"/>
      <c r="SQN11" s="1340"/>
      <c r="SQO11" s="1340"/>
      <c r="SQP11" s="1340"/>
      <c r="SQQ11" s="1340"/>
      <c r="SQR11" s="1340"/>
      <c r="SQS11" s="1340"/>
      <c r="SQT11" s="1340"/>
      <c r="SQU11" s="1340"/>
      <c r="SQV11" s="1340"/>
      <c r="SQW11" s="1340"/>
      <c r="SQX11" s="1340"/>
      <c r="SQY11" s="1340"/>
      <c r="SQZ11" s="1340"/>
      <c r="SRA11" s="1340"/>
      <c r="SRB11" s="1340"/>
      <c r="SRC11" s="1340"/>
      <c r="SRD11" s="1340"/>
      <c r="SRE11" s="1340"/>
      <c r="SRF11" s="1340"/>
      <c r="SRG11" s="1340"/>
      <c r="SRH11" s="1340"/>
      <c r="SRI11" s="1340"/>
      <c r="SRJ11" s="1340"/>
      <c r="SRK11" s="1340"/>
      <c r="SRL11" s="1340"/>
      <c r="SRM11" s="1340"/>
      <c r="SRN11" s="1340"/>
      <c r="SRO11" s="1340"/>
      <c r="SRP11" s="1340"/>
      <c r="SRQ11" s="1340"/>
      <c r="SRR11" s="1340"/>
      <c r="SRS11" s="1340"/>
      <c r="SRT11" s="1340"/>
      <c r="SRU11" s="1340"/>
      <c r="SRV11" s="1340"/>
      <c r="SRW11" s="1340"/>
      <c r="SRX11" s="1340"/>
      <c r="SRY11" s="1340"/>
      <c r="SRZ11" s="1340"/>
      <c r="SSA11" s="1340"/>
      <c r="SSB11" s="1340"/>
      <c r="SSC11" s="1340"/>
      <c r="SSD11" s="1340"/>
      <c r="SSE11" s="1340"/>
      <c r="SSF11" s="1340"/>
      <c r="SSG11" s="1340"/>
      <c r="SSH11" s="1340"/>
      <c r="SSI11" s="1340"/>
      <c r="SSJ11" s="1340"/>
      <c r="SSK11" s="1340"/>
      <c r="SSL11" s="1340"/>
      <c r="SSM11" s="1340"/>
      <c r="SSN11" s="1340"/>
      <c r="SSO11" s="1340"/>
      <c r="SSP11" s="1340"/>
      <c r="SSQ11" s="1340"/>
      <c r="SSR11" s="1340"/>
      <c r="SSS11" s="1340"/>
      <c r="SST11" s="1340"/>
      <c r="SSU11" s="1340"/>
      <c r="SSV11" s="1340"/>
      <c r="SSW11" s="1340"/>
      <c r="SSX11" s="1340"/>
      <c r="SSY11" s="1340"/>
      <c r="SSZ11" s="1340"/>
      <c r="STA11" s="1340"/>
      <c r="STB11" s="1340"/>
      <c r="STC11" s="1340"/>
      <c r="STD11" s="1340"/>
      <c r="STE11" s="1340"/>
      <c r="STF11" s="1340"/>
      <c r="STG11" s="1340"/>
      <c r="STH11" s="1340"/>
      <c r="STI11" s="1340"/>
      <c r="STJ11" s="1340"/>
      <c r="STK11" s="1340"/>
      <c r="STL11" s="1340"/>
      <c r="STM11" s="1340"/>
      <c r="STN11" s="1340"/>
      <c r="STO11" s="1340"/>
      <c r="STP11" s="1340"/>
      <c r="STQ11" s="1340"/>
      <c r="STR11" s="1340"/>
      <c r="STS11" s="1340"/>
      <c r="STT11" s="1340"/>
      <c r="STU11" s="1340"/>
      <c r="STV11" s="1340"/>
      <c r="STW11" s="1340"/>
      <c r="STX11" s="1340"/>
      <c r="STY11" s="1340"/>
      <c r="STZ11" s="1340"/>
      <c r="SUA11" s="1340"/>
      <c r="SUB11" s="1340"/>
      <c r="SUC11" s="1340"/>
      <c r="SUD11" s="1340"/>
      <c r="SUE11" s="1340"/>
      <c r="SUF11" s="1340"/>
      <c r="SUG11" s="1340"/>
      <c r="SUH11" s="1340"/>
      <c r="SUI11" s="1340"/>
      <c r="SUJ11" s="1340"/>
      <c r="SUK11" s="1340"/>
      <c r="SUL11" s="1340"/>
      <c r="SUM11" s="1340"/>
      <c r="SUN11" s="1340"/>
      <c r="SUO11" s="1340"/>
      <c r="SUP11" s="1340"/>
      <c r="SUQ11" s="1340"/>
      <c r="SUR11" s="1340"/>
      <c r="SUS11" s="1340"/>
      <c r="SUT11" s="1340"/>
      <c r="SUU11" s="1340"/>
      <c r="SUV11" s="1340"/>
      <c r="SUW11" s="1340"/>
      <c r="SUX11" s="1340"/>
      <c r="SUY11" s="1340"/>
      <c r="SUZ11" s="1340"/>
      <c r="SVA11" s="1340"/>
      <c r="SVB11" s="1340"/>
      <c r="SVC11" s="1340"/>
      <c r="SVD11" s="1340"/>
      <c r="SVE11" s="1340"/>
      <c r="SVF11" s="1340"/>
      <c r="SVG11" s="1340"/>
      <c r="SVH11" s="1340"/>
      <c r="SVI11" s="1340"/>
      <c r="SVJ11" s="1340"/>
      <c r="SVK11" s="1340"/>
      <c r="SVL11" s="1340"/>
      <c r="SVM11" s="1340"/>
      <c r="SVN11" s="1340"/>
      <c r="SVO11" s="1340"/>
      <c r="SVP11" s="1340"/>
      <c r="SVQ11" s="1340"/>
      <c r="SVR11" s="1340"/>
      <c r="SVS11" s="1340"/>
      <c r="SVT11" s="1340"/>
      <c r="SVU11" s="1340"/>
      <c r="SVV11" s="1340"/>
      <c r="SVW11" s="1340"/>
      <c r="SVX11" s="1340"/>
      <c r="SVY11" s="1340"/>
      <c r="SVZ11" s="1340"/>
      <c r="SWA11" s="1340"/>
      <c r="SWB11" s="1340"/>
      <c r="SWC11" s="1340"/>
      <c r="SWD11" s="1340"/>
      <c r="SWE11" s="1340"/>
      <c r="SWF11" s="1340"/>
      <c r="SWG11" s="1340"/>
      <c r="SWH11" s="1340"/>
      <c r="SWI11" s="1340"/>
      <c r="SWJ11" s="1340"/>
      <c r="SWK11" s="1340"/>
      <c r="SWL11" s="1340"/>
      <c r="SWM11" s="1340"/>
      <c r="SWN11" s="1340"/>
      <c r="SWO11" s="1340"/>
      <c r="SWP11" s="1340"/>
      <c r="SWQ11" s="1340"/>
      <c r="SWR11" s="1340"/>
      <c r="SWS11" s="1340"/>
      <c r="SWT11" s="1340"/>
      <c r="SWU11" s="1340"/>
      <c r="SWV11" s="1340"/>
      <c r="SWW11" s="1340"/>
      <c r="SWX11" s="1340"/>
      <c r="SWY11" s="1340"/>
      <c r="SWZ11" s="1340"/>
      <c r="SXA11" s="1340"/>
      <c r="SXB11" s="1340"/>
      <c r="SXC11" s="1340"/>
      <c r="SXD11" s="1340"/>
      <c r="SXE11" s="1340"/>
      <c r="SXF11" s="1340"/>
      <c r="SXG11" s="1340"/>
      <c r="SXH11" s="1340"/>
      <c r="SXI11" s="1340"/>
      <c r="SXJ11" s="1340"/>
      <c r="SXK11" s="1340"/>
      <c r="SXL11" s="1340"/>
      <c r="SXM11" s="1340"/>
      <c r="SXN11" s="1340"/>
      <c r="SXO11" s="1340"/>
      <c r="SXP11" s="1340"/>
      <c r="SXQ11" s="1340"/>
      <c r="SXR11" s="1340"/>
      <c r="SXS11" s="1340"/>
      <c r="SXT11" s="1340"/>
      <c r="SXU11" s="1340"/>
      <c r="SXV11" s="1340"/>
      <c r="SXW11" s="1340"/>
      <c r="SXX11" s="1340"/>
      <c r="SXY11" s="1340"/>
      <c r="SXZ11" s="1340"/>
      <c r="SYA11" s="1340"/>
      <c r="SYB11" s="1340"/>
      <c r="SYC11" s="1340"/>
      <c r="SYD11" s="1340"/>
      <c r="SYE11" s="1340"/>
      <c r="SYF11" s="1340"/>
      <c r="SYG11" s="1340"/>
      <c r="SYH11" s="1340"/>
      <c r="SYI11" s="1340"/>
      <c r="SYJ11" s="1340"/>
      <c r="SYK11" s="1340"/>
      <c r="SYL11" s="1340"/>
      <c r="SYM11" s="1340"/>
      <c r="SYN11" s="1340"/>
      <c r="SYO11" s="1340"/>
      <c r="SYP11" s="1340"/>
      <c r="SYQ11" s="1340"/>
      <c r="SYR11" s="1340"/>
      <c r="SYS11" s="1340"/>
      <c r="SYT11" s="1340"/>
      <c r="SYU11" s="1340"/>
      <c r="SYV11" s="1340"/>
      <c r="SYW11" s="1340"/>
      <c r="SYX11" s="1340"/>
      <c r="SYY11" s="1340"/>
      <c r="SYZ11" s="1340"/>
      <c r="SZA11" s="1340"/>
      <c r="SZB11" s="1340"/>
      <c r="SZC11" s="1340"/>
      <c r="SZD11" s="1340"/>
      <c r="SZE11" s="1340"/>
      <c r="SZF11" s="1340"/>
      <c r="SZG11" s="1340"/>
      <c r="SZH11" s="1340"/>
      <c r="SZI11" s="1340"/>
      <c r="SZJ11" s="1340"/>
      <c r="SZK11" s="1340"/>
      <c r="SZL11" s="1340"/>
      <c r="SZM11" s="1340"/>
      <c r="SZN11" s="1340"/>
      <c r="SZO11" s="1340"/>
      <c r="SZP11" s="1340"/>
      <c r="SZQ11" s="1340"/>
      <c r="SZR11" s="1340"/>
      <c r="SZS11" s="1340"/>
      <c r="SZT11" s="1340"/>
      <c r="SZU11" s="1340"/>
      <c r="SZV11" s="1340"/>
      <c r="SZW11" s="1340"/>
      <c r="SZX11" s="1340"/>
      <c r="SZY11" s="1340"/>
      <c r="SZZ11" s="1340"/>
      <c r="TAA11" s="1340"/>
      <c r="TAB11" s="1340"/>
      <c r="TAC11" s="1340"/>
      <c r="TAD11" s="1340"/>
      <c r="TAE11" s="1340"/>
      <c r="TAF11" s="1340"/>
      <c r="TAG11" s="1340"/>
      <c r="TAH11" s="1340"/>
      <c r="TAI11" s="1340"/>
      <c r="TAJ11" s="1340"/>
      <c r="TAK11" s="1340"/>
      <c r="TAL11" s="1340"/>
      <c r="TAM11" s="1340"/>
      <c r="TAN11" s="1340"/>
      <c r="TAO11" s="1340"/>
      <c r="TAP11" s="1340"/>
      <c r="TAQ11" s="1340"/>
      <c r="TAR11" s="1340"/>
      <c r="TAS11" s="1340"/>
      <c r="TAT11" s="1340"/>
      <c r="TAU11" s="1340"/>
      <c r="TAV11" s="1340"/>
      <c r="TAW11" s="1340"/>
      <c r="TAX11" s="1340"/>
      <c r="TAY11" s="1340"/>
      <c r="TAZ11" s="1340"/>
      <c r="TBA11" s="1340"/>
      <c r="TBB11" s="1340"/>
      <c r="TBC11" s="1340"/>
      <c r="TBD11" s="1340"/>
      <c r="TBE11" s="1340"/>
      <c r="TBF11" s="1340"/>
      <c r="TBG11" s="1340"/>
      <c r="TBH11" s="1340"/>
      <c r="TBI11" s="1340"/>
      <c r="TBJ11" s="1340"/>
      <c r="TBK11" s="1340"/>
      <c r="TBL11" s="1340"/>
      <c r="TBM11" s="1340"/>
      <c r="TBN11" s="1340"/>
      <c r="TBO11" s="1340"/>
      <c r="TBP11" s="1340"/>
      <c r="TBQ11" s="1340"/>
      <c r="TBR11" s="1340"/>
      <c r="TBS11" s="1340"/>
      <c r="TBT11" s="1340"/>
      <c r="TBU11" s="1340"/>
      <c r="TBV11" s="1340"/>
      <c r="TBW11" s="1340"/>
      <c r="TBX11" s="1340"/>
      <c r="TBY11" s="1340"/>
      <c r="TBZ11" s="1340"/>
      <c r="TCA11" s="1340"/>
      <c r="TCB11" s="1340"/>
      <c r="TCC11" s="1340"/>
      <c r="TCD11" s="1340"/>
      <c r="TCE11" s="1340"/>
      <c r="TCF11" s="1340"/>
      <c r="TCG11" s="1340"/>
      <c r="TCH11" s="1340"/>
      <c r="TCI11" s="1340"/>
      <c r="TCJ11" s="1340"/>
      <c r="TCK11" s="1340"/>
      <c r="TCL11" s="1340"/>
      <c r="TCM11" s="1340"/>
      <c r="TCN11" s="1340"/>
      <c r="TCO11" s="1340"/>
      <c r="TCP11" s="1340"/>
      <c r="TCQ11" s="1340"/>
      <c r="TCR11" s="1340"/>
      <c r="TCS11" s="1340"/>
      <c r="TCT11" s="1340"/>
      <c r="TCU11" s="1340"/>
      <c r="TCV11" s="1340"/>
      <c r="TCW11" s="1340"/>
      <c r="TCX11" s="1340"/>
      <c r="TCY11" s="1340"/>
      <c r="TCZ11" s="1340"/>
      <c r="TDA11" s="1340"/>
      <c r="TDB11" s="1340"/>
      <c r="TDC11" s="1340"/>
      <c r="TDD11" s="1340"/>
      <c r="TDE11" s="1340"/>
      <c r="TDF11" s="1340"/>
      <c r="TDG11" s="1340"/>
      <c r="TDH11" s="1340"/>
      <c r="TDI11" s="1340"/>
      <c r="TDJ11" s="1340"/>
      <c r="TDK11" s="1340"/>
      <c r="TDL11" s="1340"/>
      <c r="TDM11" s="1340"/>
      <c r="TDN11" s="1340"/>
      <c r="TDO11" s="1340"/>
      <c r="TDP11" s="1340"/>
      <c r="TDQ11" s="1340"/>
      <c r="TDR11" s="1340"/>
      <c r="TDS11" s="1340"/>
      <c r="TDT11" s="1340"/>
      <c r="TDU11" s="1340"/>
      <c r="TDV11" s="1340"/>
      <c r="TDW11" s="1340"/>
      <c r="TDX11" s="1340"/>
      <c r="TDY11" s="1340"/>
      <c r="TDZ11" s="1340"/>
      <c r="TEA11" s="1340"/>
      <c r="TEB11" s="1340"/>
      <c r="TEC11" s="1340"/>
      <c r="TED11" s="1340"/>
      <c r="TEE11" s="1340"/>
      <c r="TEF11" s="1340"/>
      <c r="TEG11" s="1340"/>
      <c r="TEH11" s="1340"/>
      <c r="TEI11" s="1340"/>
      <c r="TEJ11" s="1340"/>
      <c r="TEK11" s="1340"/>
      <c r="TEL11" s="1340"/>
      <c r="TEM11" s="1340"/>
      <c r="TEN11" s="1340"/>
      <c r="TEO11" s="1340"/>
      <c r="TEP11" s="1340"/>
      <c r="TEQ11" s="1340"/>
      <c r="TER11" s="1340"/>
      <c r="TES11" s="1340"/>
      <c r="TET11" s="1340"/>
      <c r="TEU11" s="1340"/>
      <c r="TEV11" s="1340"/>
      <c r="TEW11" s="1340"/>
      <c r="TEX11" s="1340"/>
      <c r="TEY11" s="1340"/>
      <c r="TEZ11" s="1340"/>
      <c r="TFA11" s="1340"/>
      <c r="TFB11" s="1340"/>
      <c r="TFC11" s="1340"/>
      <c r="TFD11" s="1340"/>
      <c r="TFE11" s="1340"/>
      <c r="TFF11" s="1340"/>
      <c r="TFG11" s="1340"/>
      <c r="TFH11" s="1340"/>
      <c r="TFI11" s="1340"/>
      <c r="TFJ11" s="1340"/>
      <c r="TFK11" s="1340"/>
      <c r="TFL11" s="1340"/>
      <c r="TFM11" s="1340"/>
      <c r="TFN11" s="1340"/>
      <c r="TFO11" s="1340"/>
      <c r="TFP11" s="1340"/>
      <c r="TFQ11" s="1340"/>
      <c r="TFR11" s="1340"/>
      <c r="TFS11" s="1340"/>
      <c r="TFT11" s="1340"/>
      <c r="TFU11" s="1340"/>
      <c r="TFV11" s="1340"/>
      <c r="TFW11" s="1340"/>
      <c r="TFX11" s="1340"/>
      <c r="TFY11" s="1340"/>
      <c r="TFZ11" s="1340"/>
      <c r="TGA11" s="1340"/>
      <c r="TGB11" s="1340"/>
      <c r="TGC11" s="1340"/>
      <c r="TGD11" s="1340"/>
      <c r="TGE11" s="1340"/>
      <c r="TGF11" s="1340"/>
      <c r="TGG11" s="1340"/>
      <c r="TGH11" s="1340"/>
      <c r="TGI11" s="1340"/>
      <c r="TGJ11" s="1340"/>
      <c r="TGK11" s="1340"/>
      <c r="TGL11" s="1340"/>
      <c r="TGM11" s="1340"/>
      <c r="TGN11" s="1340"/>
      <c r="TGO11" s="1340"/>
      <c r="TGP11" s="1340"/>
      <c r="TGQ11" s="1340"/>
      <c r="TGR11" s="1340"/>
      <c r="TGS11" s="1340"/>
      <c r="TGT11" s="1340"/>
      <c r="TGU11" s="1340"/>
      <c r="TGV11" s="1340"/>
      <c r="TGW11" s="1340"/>
      <c r="TGX11" s="1340"/>
      <c r="TGY11" s="1340"/>
      <c r="TGZ11" s="1340"/>
      <c r="THA11" s="1340"/>
      <c r="THB11" s="1340"/>
      <c r="THC11" s="1340"/>
      <c r="THD11" s="1340"/>
      <c r="THE11" s="1340"/>
      <c r="THF11" s="1340"/>
      <c r="THG11" s="1340"/>
      <c r="THH11" s="1340"/>
      <c r="THI11" s="1340"/>
      <c r="THJ11" s="1340"/>
      <c r="THK11" s="1340"/>
      <c r="THL11" s="1340"/>
      <c r="THM11" s="1340"/>
      <c r="THN11" s="1340"/>
      <c r="THO11" s="1340"/>
      <c r="THP11" s="1340"/>
      <c r="THQ11" s="1340"/>
      <c r="THR11" s="1340"/>
      <c r="THS11" s="1340"/>
      <c r="THT11" s="1340"/>
      <c r="THU11" s="1340"/>
      <c r="THV11" s="1340"/>
      <c r="THW11" s="1340"/>
      <c r="THX11" s="1340"/>
      <c r="THY11" s="1340"/>
      <c r="THZ11" s="1340"/>
      <c r="TIA11" s="1340"/>
      <c r="TIB11" s="1340"/>
      <c r="TIC11" s="1340"/>
      <c r="TID11" s="1340"/>
      <c r="TIE11" s="1340"/>
      <c r="TIF11" s="1340"/>
      <c r="TIG11" s="1340"/>
      <c r="TIH11" s="1340"/>
      <c r="TII11" s="1340"/>
      <c r="TIJ11" s="1340"/>
      <c r="TIK11" s="1340"/>
      <c r="TIL11" s="1340"/>
      <c r="TIM11" s="1340"/>
      <c r="TIN11" s="1340"/>
      <c r="TIO11" s="1340"/>
      <c r="TIP11" s="1340"/>
      <c r="TIQ11" s="1340"/>
      <c r="TIR11" s="1340"/>
      <c r="TIS11" s="1340"/>
      <c r="TIT11" s="1340"/>
      <c r="TIU11" s="1340"/>
      <c r="TIV11" s="1340"/>
      <c r="TIW11" s="1340"/>
      <c r="TIX11" s="1340"/>
      <c r="TIY11" s="1340"/>
      <c r="TIZ11" s="1340"/>
      <c r="TJA11" s="1340"/>
      <c r="TJB11" s="1340"/>
      <c r="TJC11" s="1340"/>
      <c r="TJD11" s="1340"/>
      <c r="TJE11" s="1340"/>
      <c r="TJF11" s="1340"/>
      <c r="TJG11" s="1340"/>
      <c r="TJH11" s="1340"/>
      <c r="TJI11" s="1340"/>
      <c r="TJJ11" s="1340"/>
      <c r="TJK11" s="1340"/>
      <c r="TJL11" s="1340"/>
      <c r="TJM11" s="1340"/>
      <c r="TJN11" s="1340"/>
      <c r="TJO11" s="1340"/>
      <c r="TJP11" s="1340"/>
      <c r="TJQ11" s="1340"/>
      <c r="TJR11" s="1340"/>
      <c r="TJS11" s="1340"/>
      <c r="TJT11" s="1340"/>
      <c r="TJU11" s="1340"/>
      <c r="TJV11" s="1340"/>
      <c r="TJW11" s="1340"/>
      <c r="TJX11" s="1340"/>
      <c r="TJY11" s="1340"/>
      <c r="TJZ11" s="1340"/>
      <c r="TKA11" s="1340"/>
      <c r="TKB11" s="1340"/>
      <c r="TKC11" s="1340"/>
      <c r="TKD11" s="1340"/>
      <c r="TKE11" s="1340"/>
      <c r="TKF11" s="1340"/>
      <c r="TKG11" s="1340"/>
      <c r="TKH11" s="1340"/>
      <c r="TKI11" s="1340"/>
      <c r="TKJ11" s="1340"/>
      <c r="TKK11" s="1340"/>
      <c r="TKL11" s="1340"/>
      <c r="TKM11" s="1340"/>
      <c r="TKN11" s="1340"/>
      <c r="TKO11" s="1340"/>
      <c r="TKP11" s="1340"/>
      <c r="TKQ11" s="1340"/>
      <c r="TKR11" s="1340"/>
      <c r="TKS11" s="1340"/>
      <c r="TKT11" s="1340"/>
      <c r="TKU11" s="1340"/>
      <c r="TKV11" s="1340"/>
      <c r="TKW11" s="1340"/>
      <c r="TKX11" s="1340"/>
      <c r="TKY11" s="1340"/>
      <c r="TKZ11" s="1340"/>
      <c r="TLA11" s="1340"/>
      <c r="TLB11" s="1340"/>
      <c r="TLC11" s="1340"/>
      <c r="TLD11" s="1340"/>
      <c r="TLE11" s="1340"/>
      <c r="TLF11" s="1340"/>
      <c r="TLG11" s="1340"/>
      <c r="TLH11" s="1340"/>
      <c r="TLI11" s="1340"/>
      <c r="TLJ11" s="1340"/>
      <c r="TLK11" s="1340"/>
      <c r="TLL11" s="1340"/>
      <c r="TLM11" s="1340"/>
      <c r="TLN11" s="1340"/>
      <c r="TLO11" s="1340"/>
      <c r="TLP11" s="1340"/>
      <c r="TLQ11" s="1340"/>
      <c r="TLR11" s="1340"/>
      <c r="TLS11" s="1340"/>
      <c r="TLT11" s="1340"/>
      <c r="TLU11" s="1340"/>
      <c r="TLV11" s="1340"/>
      <c r="TLW11" s="1340"/>
      <c r="TLX11" s="1340"/>
      <c r="TLY11" s="1340"/>
      <c r="TLZ11" s="1340"/>
      <c r="TMA11" s="1340"/>
      <c r="TMB11" s="1340"/>
      <c r="TMC11" s="1340"/>
      <c r="TMD11" s="1340"/>
      <c r="TME11" s="1340"/>
      <c r="TMF11" s="1340"/>
      <c r="TMG11" s="1340"/>
      <c r="TMH11" s="1340"/>
      <c r="TMI11" s="1340"/>
      <c r="TMJ11" s="1340"/>
      <c r="TMK11" s="1340"/>
      <c r="TML11" s="1340"/>
      <c r="TMM11" s="1340"/>
      <c r="TMN11" s="1340"/>
      <c r="TMO11" s="1340"/>
      <c r="TMP11" s="1340"/>
      <c r="TMQ11" s="1340"/>
      <c r="TMR11" s="1340"/>
      <c r="TMS11" s="1340"/>
      <c r="TMT11" s="1340"/>
      <c r="TMU11" s="1340"/>
      <c r="TMV11" s="1340"/>
      <c r="TMW11" s="1340"/>
      <c r="TMX11" s="1340"/>
      <c r="TMY11" s="1340"/>
      <c r="TMZ11" s="1340"/>
      <c r="TNA11" s="1340"/>
      <c r="TNB11" s="1340"/>
      <c r="TNC11" s="1340"/>
      <c r="TND11" s="1340"/>
      <c r="TNE11" s="1340"/>
      <c r="TNF11" s="1340"/>
      <c r="TNG11" s="1340"/>
      <c r="TNH11" s="1340"/>
      <c r="TNI11" s="1340"/>
      <c r="TNJ11" s="1340"/>
      <c r="TNK11" s="1340"/>
      <c r="TNL11" s="1340"/>
      <c r="TNM11" s="1340"/>
      <c r="TNN11" s="1340"/>
      <c r="TNO11" s="1340"/>
      <c r="TNP11" s="1340"/>
      <c r="TNQ11" s="1340"/>
      <c r="TNR11" s="1340"/>
      <c r="TNS11" s="1340"/>
      <c r="TNT11" s="1340"/>
      <c r="TNU11" s="1340"/>
      <c r="TNV11" s="1340"/>
      <c r="TNW11" s="1340"/>
      <c r="TNX11" s="1340"/>
      <c r="TNY11" s="1340"/>
      <c r="TNZ11" s="1340"/>
      <c r="TOA11" s="1340"/>
      <c r="TOB11" s="1340"/>
      <c r="TOC11" s="1340"/>
      <c r="TOD11" s="1340"/>
      <c r="TOE11" s="1340"/>
      <c r="TOF11" s="1340"/>
      <c r="TOG11" s="1340"/>
      <c r="TOH11" s="1340"/>
      <c r="TOI11" s="1340"/>
      <c r="TOJ11" s="1340"/>
      <c r="TOK11" s="1340"/>
      <c r="TOL11" s="1340"/>
      <c r="TOM11" s="1340"/>
      <c r="TON11" s="1340"/>
      <c r="TOO11" s="1340"/>
      <c r="TOP11" s="1340"/>
      <c r="TOQ11" s="1340"/>
      <c r="TOR11" s="1340"/>
      <c r="TOS11" s="1340"/>
      <c r="TOT11" s="1340"/>
      <c r="TOU11" s="1340"/>
      <c r="TOV11" s="1340"/>
      <c r="TOW11" s="1340"/>
      <c r="TOX11" s="1340"/>
      <c r="TOY11" s="1340"/>
      <c r="TOZ11" s="1340"/>
      <c r="TPA11" s="1340"/>
      <c r="TPB11" s="1340"/>
      <c r="TPC11" s="1340"/>
      <c r="TPD11" s="1340"/>
      <c r="TPE11" s="1340"/>
      <c r="TPF11" s="1340"/>
      <c r="TPG11" s="1340"/>
      <c r="TPH11" s="1340"/>
      <c r="TPI11" s="1340"/>
      <c r="TPJ11" s="1340"/>
      <c r="TPK11" s="1340"/>
      <c r="TPL11" s="1340"/>
      <c r="TPM11" s="1340"/>
      <c r="TPN11" s="1340"/>
      <c r="TPO11" s="1340"/>
      <c r="TPP11" s="1340"/>
      <c r="TPQ11" s="1340"/>
      <c r="TPR11" s="1340"/>
      <c r="TPS11" s="1340"/>
      <c r="TPT11" s="1340"/>
      <c r="TPU11" s="1340"/>
      <c r="TPV11" s="1340"/>
      <c r="TPW11" s="1340"/>
      <c r="TPX11" s="1340"/>
      <c r="TPY11" s="1340"/>
      <c r="TPZ11" s="1340"/>
      <c r="TQA11" s="1340"/>
      <c r="TQB11" s="1340"/>
      <c r="TQC11" s="1340"/>
      <c r="TQD11" s="1340"/>
      <c r="TQE11" s="1340"/>
      <c r="TQF11" s="1340"/>
      <c r="TQG11" s="1340"/>
      <c r="TQH11" s="1340"/>
      <c r="TQI11" s="1340"/>
      <c r="TQJ11" s="1340"/>
      <c r="TQK11" s="1340"/>
      <c r="TQL11" s="1340"/>
      <c r="TQM11" s="1340"/>
      <c r="TQN11" s="1340"/>
      <c r="TQO11" s="1340"/>
      <c r="TQP11" s="1340"/>
      <c r="TQQ11" s="1340"/>
      <c r="TQR11" s="1340"/>
      <c r="TQS11" s="1340"/>
      <c r="TQT11" s="1340"/>
      <c r="TQU11" s="1340"/>
      <c r="TQV11" s="1340"/>
      <c r="TQW11" s="1340"/>
      <c r="TQX11" s="1340"/>
      <c r="TQY11" s="1340"/>
      <c r="TQZ11" s="1340"/>
      <c r="TRA11" s="1340"/>
      <c r="TRB11" s="1340"/>
      <c r="TRC11" s="1340"/>
      <c r="TRD11" s="1340"/>
      <c r="TRE11" s="1340"/>
      <c r="TRF11" s="1340"/>
      <c r="TRG11" s="1340"/>
      <c r="TRH11" s="1340"/>
      <c r="TRI11" s="1340"/>
      <c r="TRJ11" s="1340"/>
      <c r="TRK11" s="1340"/>
      <c r="TRL11" s="1340"/>
      <c r="TRM11" s="1340"/>
      <c r="TRN11" s="1340"/>
      <c r="TRO11" s="1340"/>
      <c r="TRP11" s="1340"/>
      <c r="TRQ11" s="1340"/>
      <c r="TRR11" s="1340"/>
      <c r="TRS11" s="1340"/>
      <c r="TRT11" s="1340"/>
      <c r="TRU11" s="1340"/>
      <c r="TRV11" s="1340"/>
      <c r="TRW11" s="1340"/>
      <c r="TRX11" s="1340"/>
      <c r="TRY11" s="1340"/>
      <c r="TRZ11" s="1340"/>
      <c r="TSA11" s="1340"/>
      <c r="TSB11" s="1340"/>
      <c r="TSC11" s="1340"/>
      <c r="TSD11" s="1340"/>
      <c r="TSE11" s="1340"/>
      <c r="TSF11" s="1340"/>
      <c r="TSG11" s="1340"/>
      <c r="TSH11" s="1340"/>
      <c r="TSI11" s="1340"/>
      <c r="TSJ11" s="1340"/>
      <c r="TSK11" s="1340"/>
      <c r="TSL11" s="1340"/>
      <c r="TSM11" s="1340"/>
      <c r="TSN11" s="1340"/>
      <c r="TSO11" s="1340"/>
      <c r="TSP11" s="1340"/>
      <c r="TSQ11" s="1340"/>
      <c r="TSR11" s="1340"/>
      <c r="TSS11" s="1340"/>
      <c r="TST11" s="1340"/>
      <c r="TSU11" s="1340"/>
      <c r="TSV11" s="1340"/>
      <c r="TSW11" s="1340"/>
      <c r="TSX11" s="1340"/>
      <c r="TSY11" s="1340"/>
      <c r="TSZ11" s="1340"/>
      <c r="TTA11" s="1340"/>
      <c r="TTB11" s="1340"/>
      <c r="TTC11" s="1340"/>
      <c r="TTD11" s="1340"/>
      <c r="TTE11" s="1340"/>
      <c r="TTF11" s="1340"/>
      <c r="TTG11" s="1340"/>
      <c r="TTH11" s="1340"/>
      <c r="TTI11" s="1340"/>
      <c r="TTJ11" s="1340"/>
      <c r="TTK11" s="1340"/>
      <c r="TTL11" s="1340"/>
      <c r="TTM11" s="1340"/>
      <c r="TTN11" s="1340"/>
      <c r="TTO11" s="1340"/>
      <c r="TTP11" s="1340"/>
      <c r="TTQ11" s="1340"/>
      <c r="TTR11" s="1340"/>
      <c r="TTS11" s="1340"/>
      <c r="TTT11" s="1340"/>
      <c r="TTU11" s="1340"/>
      <c r="TTV11" s="1340"/>
      <c r="TTW11" s="1340"/>
      <c r="TTX11" s="1340"/>
      <c r="TTY11" s="1340"/>
      <c r="TTZ11" s="1340"/>
      <c r="TUA11" s="1340"/>
      <c r="TUB11" s="1340"/>
      <c r="TUC11" s="1340"/>
      <c r="TUD11" s="1340"/>
      <c r="TUE11" s="1340"/>
      <c r="TUF11" s="1340"/>
      <c r="TUG11" s="1340"/>
      <c r="TUH11" s="1340"/>
      <c r="TUI11" s="1340"/>
      <c r="TUJ11" s="1340"/>
      <c r="TUK11" s="1340"/>
      <c r="TUL11" s="1340"/>
      <c r="TUM11" s="1340"/>
      <c r="TUN11" s="1340"/>
      <c r="TUO11" s="1340"/>
      <c r="TUP11" s="1340"/>
      <c r="TUQ11" s="1340"/>
      <c r="TUR11" s="1340"/>
      <c r="TUS11" s="1340"/>
      <c r="TUT11" s="1340"/>
      <c r="TUU11" s="1340"/>
      <c r="TUV11" s="1340"/>
      <c r="TUW11" s="1340"/>
      <c r="TUX11" s="1340"/>
      <c r="TUY11" s="1340"/>
      <c r="TUZ11" s="1340"/>
      <c r="TVA11" s="1340"/>
      <c r="TVB11" s="1340"/>
      <c r="TVC11" s="1340"/>
      <c r="TVD11" s="1340"/>
      <c r="TVE11" s="1340"/>
      <c r="TVF11" s="1340"/>
      <c r="TVG11" s="1340"/>
      <c r="TVH11" s="1340"/>
      <c r="TVI11" s="1340"/>
      <c r="TVJ11" s="1340"/>
      <c r="TVK11" s="1340"/>
      <c r="TVL11" s="1340"/>
      <c r="TVM11" s="1340"/>
      <c r="TVN11" s="1340"/>
      <c r="TVO11" s="1340"/>
      <c r="TVP11" s="1340"/>
      <c r="TVQ11" s="1340"/>
      <c r="TVR11" s="1340"/>
      <c r="TVS11" s="1340"/>
      <c r="TVT11" s="1340"/>
      <c r="TVU11" s="1340"/>
      <c r="TVV11" s="1340"/>
      <c r="TVW11" s="1340"/>
      <c r="TVX11" s="1340"/>
      <c r="TVY11" s="1340"/>
      <c r="TVZ11" s="1340"/>
      <c r="TWA11" s="1340"/>
      <c r="TWB11" s="1340"/>
      <c r="TWC11" s="1340"/>
      <c r="TWD11" s="1340"/>
      <c r="TWE11" s="1340"/>
      <c r="TWF11" s="1340"/>
      <c r="TWG11" s="1340"/>
      <c r="TWH11" s="1340"/>
      <c r="TWI11" s="1340"/>
      <c r="TWJ11" s="1340"/>
      <c r="TWK11" s="1340"/>
      <c r="TWL11" s="1340"/>
      <c r="TWM11" s="1340"/>
      <c r="TWN11" s="1340"/>
      <c r="TWO11" s="1340"/>
      <c r="TWP11" s="1340"/>
      <c r="TWQ11" s="1340"/>
      <c r="TWR11" s="1340"/>
      <c r="TWS11" s="1340"/>
      <c r="TWT11" s="1340"/>
      <c r="TWU11" s="1340"/>
      <c r="TWV11" s="1340"/>
      <c r="TWW11" s="1340"/>
      <c r="TWX11" s="1340"/>
      <c r="TWY11" s="1340"/>
      <c r="TWZ11" s="1340"/>
      <c r="TXA11" s="1340"/>
      <c r="TXB11" s="1340"/>
      <c r="TXC11" s="1340"/>
      <c r="TXD11" s="1340"/>
      <c r="TXE11" s="1340"/>
      <c r="TXF11" s="1340"/>
      <c r="TXG11" s="1340"/>
      <c r="TXH11" s="1340"/>
      <c r="TXI11" s="1340"/>
      <c r="TXJ11" s="1340"/>
      <c r="TXK11" s="1340"/>
      <c r="TXL11" s="1340"/>
      <c r="TXM11" s="1340"/>
      <c r="TXN11" s="1340"/>
      <c r="TXO11" s="1340"/>
      <c r="TXP11" s="1340"/>
      <c r="TXQ11" s="1340"/>
      <c r="TXR11" s="1340"/>
      <c r="TXS11" s="1340"/>
      <c r="TXT11" s="1340"/>
      <c r="TXU11" s="1340"/>
      <c r="TXV11" s="1340"/>
      <c r="TXW11" s="1340"/>
      <c r="TXX11" s="1340"/>
      <c r="TXY11" s="1340"/>
      <c r="TXZ11" s="1340"/>
      <c r="TYA11" s="1340"/>
      <c r="TYB11" s="1340"/>
      <c r="TYC11" s="1340"/>
      <c r="TYD11" s="1340"/>
      <c r="TYE11" s="1340"/>
      <c r="TYF11" s="1340"/>
      <c r="TYG11" s="1340"/>
      <c r="TYH11" s="1340"/>
      <c r="TYI11" s="1340"/>
      <c r="TYJ11" s="1340"/>
      <c r="TYK11" s="1340"/>
      <c r="TYL11" s="1340"/>
      <c r="TYM11" s="1340"/>
      <c r="TYN11" s="1340"/>
      <c r="TYO11" s="1340"/>
      <c r="TYP11" s="1340"/>
      <c r="TYQ11" s="1340"/>
      <c r="TYR11" s="1340"/>
      <c r="TYS11" s="1340"/>
      <c r="TYT11" s="1340"/>
      <c r="TYU11" s="1340"/>
      <c r="TYV11" s="1340"/>
      <c r="TYW11" s="1340"/>
      <c r="TYX11" s="1340"/>
      <c r="TYY11" s="1340"/>
      <c r="TYZ11" s="1340"/>
      <c r="TZA11" s="1340"/>
      <c r="TZB11" s="1340"/>
      <c r="TZC11" s="1340"/>
      <c r="TZD11" s="1340"/>
      <c r="TZE11" s="1340"/>
      <c r="TZF11" s="1340"/>
      <c r="TZG11" s="1340"/>
      <c r="TZH11" s="1340"/>
      <c r="TZI11" s="1340"/>
      <c r="TZJ11" s="1340"/>
      <c r="TZK11" s="1340"/>
      <c r="TZL11" s="1340"/>
      <c r="TZM11" s="1340"/>
      <c r="TZN11" s="1340"/>
      <c r="TZO11" s="1340"/>
      <c r="TZP11" s="1340"/>
      <c r="TZQ11" s="1340"/>
      <c r="TZR11" s="1340"/>
      <c r="TZS11" s="1340"/>
      <c r="TZT11" s="1340"/>
      <c r="TZU11" s="1340"/>
      <c r="TZV11" s="1340"/>
      <c r="TZW11" s="1340"/>
      <c r="TZX11" s="1340"/>
      <c r="TZY11" s="1340"/>
      <c r="TZZ11" s="1340"/>
      <c r="UAA11" s="1340"/>
      <c r="UAB11" s="1340"/>
      <c r="UAC11" s="1340"/>
      <c r="UAD11" s="1340"/>
      <c r="UAE11" s="1340"/>
      <c r="UAF11" s="1340"/>
      <c r="UAG11" s="1340"/>
      <c r="UAH11" s="1340"/>
      <c r="UAI11" s="1340"/>
      <c r="UAJ11" s="1340"/>
      <c r="UAK11" s="1340"/>
      <c r="UAL11" s="1340"/>
      <c r="UAM11" s="1340"/>
      <c r="UAN11" s="1340"/>
      <c r="UAO11" s="1340"/>
      <c r="UAP11" s="1340"/>
      <c r="UAQ11" s="1340"/>
      <c r="UAR11" s="1340"/>
      <c r="UAS11" s="1340"/>
      <c r="UAT11" s="1340"/>
      <c r="UAU11" s="1340"/>
      <c r="UAV11" s="1340"/>
      <c r="UAW11" s="1340"/>
      <c r="UAX11" s="1340"/>
      <c r="UAY11" s="1340"/>
      <c r="UAZ11" s="1340"/>
      <c r="UBA11" s="1340"/>
      <c r="UBB11" s="1340"/>
      <c r="UBC11" s="1340"/>
      <c r="UBD11" s="1340"/>
      <c r="UBE11" s="1340"/>
      <c r="UBF11" s="1340"/>
      <c r="UBG11" s="1340"/>
      <c r="UBH11" s="1340"/>
      <c r="UBI11" s="1340"/>
      <c r="UBJ11" s="1340"/>
      <c r="UBK11" s="1340"/>
      <c r="UBL11" s="1340"/>
      <c r="UBM11" s="1340"/>
      <c r="UBN11" s="1340"/>
      <c r="UBO11" s="1340"/>
      <c r="UBP11" s="1340"/>
      <c r="UBQ11" s="1340"/>
      <c r="UBR11" s="1340"/>
      <c r="UBS11" s="1340"/>
      <c r="UBT11" s="1340"/>
      <c r="UBU11" s="1340"/>
      <c r="UBV11" s="1340"/>
      <c r="UBW11" s="1340"/>
      <c r="UBX11" s="1340"/>
      <c r="UBY11" s="1340"/>
      <c r="UBZ11" s="1340"/>
      <c r="UCA11" s="1340"/>
      <c r="UCB11" s="1340"/>
      <c r="UCC11" s="1340"/>
      <c r="UCD11" s="1340"/>
      <c r="UCE11" s="1340"/>
      <c r="UCF11" s="1340"/>
      <c r="UCG11" s="1340"/>
      <c r="UCH11" s="1340"/>
      <c r="UCI11" s="1340"/>
      <c r="UCJ11" s="1340"/>
      <c r="UCK11" s="1340"/>
      <c r="UCL11" s="1340"/>
      <c r="UCM11" s="1340"/>
      <c r="UCN11" s="1340"/>
      <c r="UCO11" s="1340"/>
      <c r="UCP11" s="1340"/>
      <c r="UCQ11" s="1340"/>
      <c r="UCR11" s="1340"/>
      <c r="UCS11" s="1340"/>
      <c r="UCT11" s="1340"/>
      <c r="UCU11" s="1340"/>
      <c r="UCV11" s="1340"/>
      <c r="UCW11" s="1340"/>
      <c r="UCX11" s="1340"/>
      <c r="UCY11" s="1340"/>
      <c r="UCZ11" s="1340"/>
      <c r="UDA11" s="1340"/>
      <c r="UDB11" s="1340"/>
      <c r="UDC11" s="1340"/>
      <c r="UDD11" s="1340"/>
      <c r="UDE11" s="1340"/>
      <c r="UDF11" s="1340"/>
      <c r="UDG11" s="1340"/>
      <c r="UDH11" s="1340"/>
      <c r="UDI11" s="1340"/>
      <c r="UDJ11" s="1340"/>
      <c r="UDK11" s="1340"/>
      <c r="UDL11" s="1340"/>
      <c r="UDM11" s="1340"/>
      <c r="UDN11" s="1340"/>
      <c r="UDO11" s="1340"/>
      <c r="UDP11" s="1340"/>
      <c r="UDQ11" s="1340"/>
      <c r="UDR11" s="1340"/>
      <c r="UDS11" s="1340"/>
      <c r="UDT11" s="1340"/>
      <c r="UDU11" s="1340"/>
      <c r="UDV11" s="1340"/>
      <c r="UDW11" s="1340"/>
      <c r="UDX11" s="1340"/>
      <c r="UDY11" s="1340"/>
      <c r="UDZ11" s="1340"/>
      <c r="UEA11" s="1340"/>
      <c r="UEB11" s="1340"/>
      <c r="UEC11" s="1340"/>
      <c r="UED11" s="1340"/>
      <c r="UEE11" s="1340"/>
      <c r="UEF11" s="1340"/>
      <c r="UEG11" s="1340"/>
      <c r="UEH11" s="1340"/>
      <c r="UEI11" s="1340"/>
      <c r="UEJ11" s="1340"/>
      <c r="UEK11" s="1340"/>
      <c r="UEL11" s="1340"/>
      <c r="UEM11" s="1340"/>
      <c r="UEN11" s="1340"/>
      <c r="UEO11" s="1340"/>
      <c r="UEP11" s="1340"/>
      <c r="UEQ11" s="1340"/>
      <c r="UER11" s="1340"/>
      <c r="UES11" s="1340"/>
      <c r="UET11" s="1340"/>
      <c r="UEU11" s="1340"/>
      <c r="UEV11" s="1340"/>
      <c r="UEW11" s="1340"/>
      <c r="UEX11" s="1340"/>
      <c r="UEY11" s="1340"/>
      <c r="UEZ11" s="1340"/>
      <c r="UFA11" s="1340"/>
      <c r="UFB11" s="1340"/>
      <c r="UFC11" s="1340"/>
      <c r="UFD11" s="1340"/>
      <c r="UFE11" s="1340"/>
      <c r="UFF11" s="1340"/>
      <c r="UFG11" s="1340"/>
      <c r="UFH11" s="1340"/>
      <c r="UFI11" s="1340"/>
      <c r="UFJ11" s="1340"/>
      <c r="UFK11" s="1340"/>
      <c r="UFL11" s="1340"/>
      <c r="UFM11" s="1340"/>
      <c r="UFN11" s="1340"/>
      <c r="UFO11" s="1340"/>
      <c r="UFP11" s="1340"/>
      <c r="UFQ11" s="1340"/>
      <c r="UFR11" s="1340"/>
      <c r="UFS11" s="1340"/>
      <c r="UFT11" s="1340"/>
      <c r="UFU11" s="1340"/>
      <c r="UFV11" s="1340"/>
      <c r="UFW11" s="1340"/>
      <c r="UFX11" s="1340"/>
      <c r="UFY11" s="1340"/>
      <c r="UFZ11" s="1340"/>
      <c r="UGA11" s="1340"/>
      <c r="UGB11" s="1340"/>
      <c r="UGC11" s="1340"/>
      <c r="UGD11" s="1340"/>
      <c r="UGE11" s="1340"/>
      <c r="UGF11" s="1340"/>
      <c r="UGG11" s="1340"/>
      <c r="UGH11" s="1340"/>
      <c r="UGI11" s="1340"/>
      <c r="UGJ11" s="1340"/>
      <c r="UGK11" s="1340"/>
      <c r="UGL11" s="1340"/>
      <c r="UGM11" s="1340"/>
      <c r="UGN11" s="1340"/>
      <c r="UGO11" s="1340"/>
      <c r="UGP11" s="1340"/>
      <c r="UGQ11" s="1340"/>
      <c r="UGR11" s="1340"/>
      <c r="UGS11" s="1340"/>
      <c r="UGT11" s="1340"/>
      <c r="UGU11" s="1340"/>
      <c r="UGV11" s="1340"/>
      <c r="UGW11" s="1340"/>
      <c r="UGX11" s="1340"/>
      <c r="UGY11" s="1340"/>
      <c r="UGZ11" s="1340"/>
      <c r="UHA11" s="1340"/>
      <c r="UHB11" s="1340"/>
      <c r="UHC11" s="1340"/>
      <c r="UHD11" s="1340"/>
      <c r="UHE11" s="1340"/>
      <c r="UHF11" s="1340"/>
      <c r="UHG11" s="1340"/>
      <c r="UHH11" s="1340"/>
      <c r="UHI11" s="1340"/>
      <c r="UHJ11" s="1340"/>
      <c r="UHK11" s="1340"/>
      <c r="UHL11" s="1340"/>
      <c r="UHM11" s="1340"/>
      <c r="UHN11" s="1340"/>
      <c r="UHO11" s="1340"/>
      <c r="UHP11" s="1340"/>
      <c r="UHQ11" s="1340"/>
      <c r="UHR11" s="1340"/>
      <c r="UHS11" s="1340"/>
      <c r="UHT11" s="1340"/>
      <c r="UHU11" s="1340"/>
      <c r="UHV11" s="1340"/>
      <c r="UHW11" s="1340"/>
      <c r="UHX11" s="1340"/>
      <c r="UHY11" s="1340"/>
      <c r="UHZ11" s="1340"/>
      <c r="UIA11" s="1340"/>
      <c r="UIB11" s="1340"/>
      <c r="UIC11" s="1340"/>
      <c r="UID11" s="1340"/>
      <c r="UIE11" s="1340"/>
      <c r="UIF11" s="1340"/>
      <c r="UIG11" s="1340"/>
      <c r="UIH11" s="1340"/>
      <c r="UII11" s="1340"/>
      <c r="UIJ11" s="1340"/>
      <c r="UIK11" s="1340"/>
      <c r="UIL11" s="1340"/>
      <c r="UIM11" s="1340"/>
      <c r="UIN11" s="1340"/>
      <c r="UIO11" s="1340"/>
      <c r="UIP11" s="1340"/>
      <c r="UIQ11" s="1340"/>
      <c r="UIR11" s="1340"/>
      <c r="UIS11" s="1340"/>
      <c r="UIT11" s="1340"/>
      <c r="UIU11" s="1340"/>
      <c r="UIV11" s="1340"/>
      <c r="UIW11" s="1340"/>
      <c r="UIX11" s="1340"/>
      <c r="UIY11" s="1340"/>
      <c r="UIZ11" s="1340"/>
      <c r="UJA11" s="1340"/>
      <c r="UJB11" s="1340"/>
      <c r="UJC11" s="1340"/>
      <c r="UJD11" s="1340"/>
      <c r="UJE11" s="1340"/>
      <c r="UJF11" s="1340"/>
      <c r="UJG11" s="1340"/>
      <c r="UJH11" s="1340"/>
      <c r="UJI11" s="1340"/>
      <c r="UJJ11" s="1340"/>
      <c r="UJK11" s="1340"/>
      <c r="UJL11" s="1340"/>
      <c r="UJM11" s="1340"/>
      <c r="UJN11" s="1340"/>
      <c r="UJO11" s="1340"/>
      <c r="UJP11" s="1340"/>
      <c r="UJQ11" s="1340"/>
      <c r="UJR11" s="1340"/>
      <c r="UJS11" s="1340"/>
      <c r="UJT11" s="1340"/>
      <c r="UJU11" s="1340"/>
      <c r="UJV11" s="1340"/>
      <c r="UJW11" s="1340"/>
      <c r="UJX11" s="1340"/>
      <c r="UJY11" s="1340"/>
      <c r="UJZ11" s="1340"/>
      <c r="UKA11" s="1340"/>
      <c r="UKB11" s="1340"/>
      <c r="UKC11" s="1340"/>
      <c r="UKD11" s="1340"/>
      <c r="UKE11" s="1340"/>
      <c r="UKF11" s="1340"/>
      <c r="UKG11" s="1340"/>
      <c r="UKH11" s="1340"/>
      <c r="UKI11" s="1340"/>
      <c r="UKJ11" s="1340"/>
      <c r="UKK11" s="1340"/>
      <c r="UKL11" s="1340"/>
      <c r="UKM11" s="1340"/>
      <c r="UKN11" s="1340"/>
      <c r="UKO11" s="1340"/>
      <c r="UKP11" s="1340"/>
      <c r="UKQ11" s="1340"/>
      <c r="UKR11" s="1340"/>
      <c r="UKS11" s="1340"/>
      <c r="UKT11" s="1340"/>
      <c r="UKU11" s="1340"/>
      <c r="UKV11" s="1340"/>
      <c r="UKW11" s="1340"/>
      <c r="UKX11" s="1340"/>
      <c r="UKY11" s="1340"/>
      <c r="UKZ11" s="1340"/>
      <c r="ULA11" s="1340"/>
      <c r="ULB11" s="1340"/>
      <c r="ULC11" s="1340"/>
      <c r="ULD11" s="1340"/>
      <c r="ULE11" s="1340"/>
      <c r="ULF11" s="1340"/>
      <c r="ULG11" s="1340"/>
      <c r="ULH11" s="1340"/>
      <c r="ULI11" s="1340"/>
      <c r="ULJ11" s="1340"/>
      <c r="ULK11" s="1340"/>
      <c r="ULL11" s="1340"/>
      <c r="ULM11" s="1340"/>
      <c r="ULN11" s="1340"/>
      <c r="ULO11" s="1340"/>
      <c r="ULP11" s="1340"/>
      <c r="ULQ11" s="1340"/>
      <c r="ULR11" s="1340"/>
      <c r="ULS11" s="1340"/>
      <c r="ULT11" s="1340"/>
      <c r="ULU11" s="1340"/>
      <c r="ULV11" s="1340"/>
      <c r="ULW11" s="1340"/>
      <c r="ULX11" s="1340"/>
      <c r="ULY11" s="1340"/>
      <c r="ULZ11" s="1340"/>
      <c r="UMA11" s="1340"/>
      <c r="UMB11" s="1340"/>
      <c r="UMC11" s="1340"/>
      <c r="UMD11" s="1340"/>
      <c r="UME11" s="1340"/>
      <c r="UMF11" s="1340"/>
      <c r="UMG11" s="1340"/>
      <c r="UMH11" s="1340"/>
      <c r="UMI11" s="1340"/>
      <c r="UMJ11" s="1340"/>
      <c r="UMK11" s="1340"/>
      <c r="UML11" s="1340"/>
      <c r="UMM11" s="1340"/>
      <c r="UMN11" s="1340"/>
      <c r="UMO11" s="1340"/>
      <c r="UMP11" s="1340"/>
      <c r="UMQ11" s="1340"/>
      <c r="UMR11" s="1340"/>
      <c r="UMS11" s="1340"/>
      <c r="UMT11" s="1340"/>
      <c r="UMU11" s="1340"/>
      <c r="UMV11" s="1340"/>
      <c r="UMW11" s="1340"/>
      <c r="UMX11" s="1340"/>
      <c r="UMY11" s="1340"/>
      <c r="UMZ11" s="1340"/>
      <c r="UNA11" s="1340"/>
      <c r="UNB11" s="1340"/>
      <c r="UNC11" s="1340"/>
      <c r="UND11" s="1340"/>
      <c r="UNE11" s="1340"/>
      <c r="UNF11" s="1340"/>
      <c r="UNG11" s="1340"/>
      <c r="UNH11" s="1340"/>
      <c r="UNI11" s="1340"/>
      <c r="UNJ11" s="1340"/>
      <c r="UNK11" s="1340"/>
      <c r="UNL11" s="1340"/>
      <c r="UNM11" s="1340"/>
      <c r="UNN11" s="1340"/>
      <c r="UNO11" s="1340"/>
      <c r="UNP11" s="1340"/>
      <c r="UNQ11" s="1340"/>
      <c r="UNR11" s="1340"/>
      <c r="UNS11" s="1340"/>
      <c r="UNT11" s="1340"/>
      <c r="UNU11" s="1340"/>
      <c r="UNV11" s="1340"/>
      <c r="UNW11" s="1340"/>
      <c r="UNX11" s="1340"/>
      <c r="UNY11" s="1340"/>
      <c r="UNZ11" s="1340"/>
      <c r="UOA11" s="1340"/>
      <c r="UOB11" s="1340"/>
      <c r="UOC11" s="1340"/>
      <c r="UOD11" s="1340"/>
      <c r="UOE11" s="1340"/>
      <c r="UOF11" s="1340"/>
      <c r="UOG11" s="1340"/>
      <c r="UOH11" s="1340"/>
      <c r="UOI11" s="1340"/>
      <c r="UOJ11" s="1340"/>
      <c r="UOK11" s="1340"/>
      <c r="UOL11" s="1340"/>
      <c r="UOM11" s="1340"/>
      <c r="UON11" s="1340"/>
      <c r="UOO11" s="1340"/>
      <c r="UOP11" s="1340"/>
      <c r="UOQ11" s="1340"/>
      <c r="UOR11" s="1340"/>
      <c r="UOS11" s="1340"/>
      <c r="UOT11" s="1340"/>
      <c r="UOU11" s="1340"/>
      <c r="UOV11" s="1340"/>
      <c r="UOW11" s="1340"/>
      <c r="UOX11" s="1340"/>
      <c r="UOY11" s="1340"/>
      <c r="UOZ11" s="1340"/>
      <c r="UPA11" s="1340"/>
      <c r="UPB11" s="1340"/>
      <c r="UPC11" s="1340"/>
      <c r="UPD11" s="1340"/>
      <c r="UPE11" s="1340"/>
      <c r="UPF11" s="1340"/>
      <c r="UPG11" s="1340"/>
      <c r="UPH11" s="1340"/>
      <c r="UPI11" s="1340"/>
      <c r="UPJ11" s="1340"/>
      <c r="UPK11" s="1340"/>
      <c r="UPL11" s="1340"/>
      <c r="UPM11" s="1340"/>
      <c r="UPN11" s="1340"/>
      <c r="UPO11" s="1340"/>
      <c r="UPP11" s="1340"/>
      <c r="UPQ11" s="1340"/>
      <c r="UPR11" s="1340"/>
      <c r="UPS11" s="1340"/>
      <c r="UPT11" s="1340"/>
      <c r="UPU11" s="1340"/>
      <c r="UPV11" s="1340"/>
      <c r="UPW11" s="1340"/>
      <c r="UPX11" s="1340"/>
      <c r="UPY11" s="1340"/>
      <c r="UPZ11" s="1340"/>
      <c r="UQA11" s="1340"/>
      <c r="UQB11" s="1340"/>
      <c r="UQC11" s="1340"/>
      <c r="UQD11" s="1340"/>
      <c r="UQE11" s="1340"/>
      <c r="UQF11" s="1340"/>
      <c r="UQG11" s="1340"/>
      <c r="UQH11" s="1340"/>
      <c r="UQI11" s="1340"/>
      <c r="UQJ11" s="1340"/>
      <c r="UQK11" s="1340"/>
      <c r="UQL11" s="1340"/>
      <c r="UQM11" s="1340"/>
      <c r="UQN11" s="1340"/>
      <c r="UQO11" s="1340"/>
      <c r="UQP11" s="1340"/>
      <c r="UQQ11" s="1340"/>
      <c r="UQR11" s="1340"/>
      <c r="UQS11" s="1340"/>
      <c r="UQT11" s="1340"/>
      <c r="UQU11" s="1340"/>
      <c r="UQV11" s="1340"/>
      <c r="UQW11" s="1340"/>
      <c r="UQX11" s="1340"/>
      <c r="UQY11" s="1340"/>
      <c r="UQZ11" s="1340"/>
      <c r="URA11" s="1340"/>
      <c r="URB11" s="1340"/>
      <c r="URC11" s="1340"/>
      <c r="URD11" s="1340"/>
      <c r="URE11" s="1340"/>
      <c r="URF11" s="1340"/>
      <c r="URG11" s="1340"/>
      <c r="URH11" s="1340"/>
      <c r="URI11" s="1340"/>
      <c r="URJ11" s="1340"/>
      <c r="URK11" s="1340"/>
      <c r="URL11" s="1340"/>
      <c r="URM11" s="1340"/>
      <c r="URN11" s="1340"/>
      <c r="URO11" s="1340"/>
      <c r="URP11" s="1340"/>
      <c r="URQ11" s="1340"/>
      <c r="URR11" s="1340"/>
      <c r="URS11" s="1340"/>
      <c r="URT11" s="1340"/>
      <c r="URU11" s="1340"/>
      <c r="URV11" s="1340"/>
      <c r="URW11" s="1340"/>
      <c r="URX11" s="1340"/>
      <c r="URY11" s="1340"/>
      <c r="URZ11" s="1340"/>
      <c r="USA11" s="1340"/>
      <c r="USB11" s="1340"/>
      <c r="USC11" s="1340"/>
      <c r="USD11" s="1340"/>
      <c r="USE11" s="1340"/>
      <c r="USF11" s="1340"/>
      <c r="USG11" s="1340"/>
      <c r="USH11" s="1340"/>
      <c r="USI11" s="1340"/>
      <c r="USJ11" s="1340"/>
      <c r="USK11" s="1340"/>
      <c r="USL11" s="1340"/>
      <c r="USM11" s="1340"/>
      <c r="USN11" s="1340"/>
      <c r="USO11" s="1340"/>
      <c r="USP11" s="1340"/>
      <c r="USQ11" s="1340"/>
      <c r="USR11" s="1340"/>
      <c r="USS11" s="1340"/>
      <c r="UST11" s="1340"/>
      <c r="USU11" s="1340"/>
      <c r="USV11" s="1340"/>
      <c r="USW11" s="1340"/>
      <c r="USX11" s="1340"/>
      <c r="USY11" s="1340"/>
      <c r="USZ11" s="1340"/>
      <c r="UTA11" s="1340"/>
      <c r="UTB11" s="1340"/>
      <c r="UTC11" s="1340"/>
      <c r="UTD11" s="1340"/>
      <c r="UTE11" s="1340"/>
      <c r="UTF11" s="1340"/>
      <c r="UTG11" s="1340"/>
      <c r="UTH11" s="1340"/>
      <c r="UTI11" s="1340"/>
      <c r="UTJ11" s="1340"/>
      <c r="UTK11" s="1340"/>
      <c r="UTL11" s="1340"/>
      <c r="UTM11" s="1340"/>
      <c r="UTN11" s="1340"/>
      <c r="UTO11" s="1340"/>
      <c r="UTP11" s="1340"/>
      <c r="UTQ11" s="1340"/>
      <c r="UTR11" s="1340"/>
      <c r="UTS11" s="1340"/>
      <c r="UTT11" s="1340"/>
      <c r="UTU11" s="1340"/>
      <c r="UTV11" s="1340"/>
      <c r="UTW11" s="1340"/>
      <c r="UTX11" s="1340"/>
      <c r="UTY11" s="1340"/>
      <c r="UTZ11" s="1340"/>
      <c r="UUA11" s="1340"/>
      <c r="UUB11" s="1340"/>
      <c r="UUC11" s="1340"/>
      <c r="UUD11" s="1340"/>
      <c r="UUE11" s="1340"/>
      <c r="UUF11" s="1340"/>
      <c r="UUG11" s="1340"/>
      <c r="UUH11" s="1340"/>
      <c r="UUI11" s="1340"/>
      <c r="UUJ11" s="1340"/>
      <c r="UUK11" s="1340"/>
      <c r="UUL11" s="1340"/>
      <c r="UUM11" s="1340"/>
      <c r="UUN11" s="1340"/>
      <c r="UUO11" s="1340"/>
      <c r="UUP11" s="1340"/>
      <c r="UUQ11" s="1340"/>
      <c r="UUR11" s="1340"/>
      <c r="UUS11" s="1340"/>
      <c r="UUT11" s="1340"/>
      <c r="UUU11" s="1340"/>
      <c r="UUV11" s="1340"/>
      <c r="UUW11" s="1340"/>
      <c r="UUX11" s="1340"/>
      <c r="UUY11" s="1340"/>
      <c r="UUZ11" s="1340"/>
      <c r="UVA11" s="1340"/>
      <c r="UVB11" s="1340"/>
      <c r="UVC11" s="1340"/>
      <c r="UVD11" s="1340"/>
      <c r="UVE11" s="1340"/>
      <c r="UVF11" s="1340"/>
      <c r="UVG11" s="1340"/>
      <c r="UVH11" s="1340"/>
      <c r="UVI11" s="1340"/>
      <c r="UVJ11" s="1340"/>
      <c r="UVK11" s="1340"/>
      <c r="UVL11" s="1340"/>
      <c r="UVM11" s="1340"/>
      <c r="UVN11" s="1340"/>
      <c r="UVO11" s="1340"/>
      <c r="UVP11" s="1340"/>
      <c r="UVQ11" s="1340"/>
      <c r="UVR11" s="1340"/>
      <c r="UVS11" s="1340"/>
      <c r="UVT11" s="1340"/>
      <c r="UVU11" s="1340"/>
      <c r="UVV11" s="1340"/>
      <c r="UVW11" s="1340"/>
      <c r="UVX11" s="1340"/>
      <c r="UVY11" s="1340"/>
      <c r="UVZ11" s="1340"/>
      <c r="UWA11" s="1340"/>
      <c r="UWB11" s="1340"/>
      <c r="UWC11" s="1340"/>
      <c r="UWD11" s="1340"/>
      <c r="UWE11" s="1340"/>
      <c r="UWF11" s="1340"/>
      <c r="UWG11" s="1340"/>
      <c r="UWH11" s="1340"/>
      <c r="UWI11" s="1340"/>
      <c r="UWJ11" s="1340"/>
      <c r="UWK11" s="1340"/>
      <c r="UWL11" s="1340"/>
      <c r="UWM11" s="1340"/>
      <c r="UWN11" s="1340"/>
      <c r="UWO11" s="1340"/>
      <c r="UWP11" s="1340"/>
      <c r="UWQ11" s="1340"/>
      <c r="UWR11" s="1340"/>
      <c r="UWS11" s="1340"/>
      <c r="UWT11" s="1340"/>
      <c r="UWU11" s="1340"/>
      <c r="UWV11" s="1340"/>
      <c r="UWW11" s="1340"/>
      <c r="UWX11" s="1340"/>
      <c r="UWY11" s="1340"/>
      <c r="UWZ11" s="1340"/>
      <c r="UXA11" s="1340"/>
      <c r="UXB11" s="1340"/>
      <c r="UXC11" s="1340"/>
      <c r="UXD11" s="1340"/>
      <c r="UXE11" s="1340"/>
      <c r="UXF11" s="1340"/>
      <c r="UXG11" s="1340"/>
      <c r="UXH11" s="1340"/>
      <c r="UXI11" s="1340"/>
      <c r="UXJ11" s="1340"/>
      <c r="UXK11" s="1340"/>
      <c r="UXL11" s="1340"/>
      <c r="UXM11" s="1340"/>
      <c r="UXN11" s="1340"/>
      <c r="UXO11" s="1340"/>
      <c r="UXP11" s="1340"/>
      <c r="UXQ11" s="1340"/>
      <c r="UXR11" s="1340"/>
      <c r="UXS11" s="1340"/>
      <c r="UXT11" s="1340"/>
      <c r="UXU11" s="1340"/>
      <c r="UXV11" s="1340"/>
      <c r="UXW11" s="1340"/>
      <c r="UXX11" s="1340"/>
      <c r="UXY11" s="1340"/>
      <c r="UXZ11" s="1340"/>
      <c r="UYA11" s="1340"/>
      <c r="UYB11" s="1340"/>
      <c r="UYC11" s="1340"/>
      <c r="UYD11" s="1340"/>
      <c r="UYE11" s="1340"/>
      <c r="UYF11" s="1340"/>
      <c r="UYG11" s="1340"/>
      <c r="UYH11" s="1340"/>
      <c r="UYI11" s="1340"/>
      <c r="UYJ11" s="1340"/>
      <c r="UYK11" s="1340"/>
      <c r="UYL11" s="1340"/>
      <c r="UYM11" s="1340"/>
      <c r="UYN11" s="1340"/>
      <c r="UYO11" s="1340"/>
      <c r="UYP11" s="1340"/>
      <c r="UYQ11" s="1340"/>
      <c r="UYR11" s="1340"/>
      <c r="UYS11" s="1340"/>
      <c r="UYT11" s="1340"/>
      <c r="UYU11" s="1340"/>
      <c r="UYV11" s="1340"/>
      <c r="UYW11" s="1340"/>
      <c r="UYX11" s="1340"/>
      <c r="UYY11" s="1340"/>
      <c r="UYZ11" s="1340"/>
      <c r="UZA11" s="1340"/>
      <c r="UZB11" s="1340"/>
      <c r="UZC11" s="1340"/>
      <c r="UZD11" s="1340"/>
      <c r="UZE11" s="1340"/>
      <c r="UZF11" s="1340"/>
      <c r="UZG11" s="1340"/>
      <c r="UZH11" s="1340"/>
      <c r="UZI11" s="1340"/>
      <c r="UZJ11" s="1340"/>
      <c r="UZK11" s="1340"/>
      <c r="UZL11" s="1340"/>
      <c r="UZM11" s="1340"/>
      <c r="UZN11" s="1340"/>
      <c r="UZO11" s="1340"/>
      <c r="UZP11" s="1340"/>
      <c r="UZQ11" s="1340"/>
      <c r="UZR11" s="1340"/>
      <c r="UZS11" s="1340"/>
      <c r="UZT11" s="1340"/>
      <c r="UZU11" s="1340"/>
      <c r="UZV11" s="1340"/>
      <c r="UZW11" s="1340"/>
      <c r="UZX11" s="1340"/>
      <c r="UZY11" s="1340"/>
      <c r="UZZ11" s="1340"/>
      <c r="VAA11" s="1340"/>
      <c r="VAB11" s="1340"/>
      <c r="VAC11" s="1340"/>
      <c r="VAD11" s="1340"/>
      <c r="VAE11" s="1340"/>
      <c r="VAF11" s="1340"/>
      <c r="VAG11" s="1340"/>
      <c r="VAH11" s="1340"/>
      <c r="VAI11" s="1340"/>
      <c r="VAJ11" s="1340"/>
      <c r="VAK11" s="1340"/>
      <c r="VAL11" s="1340"/>
      <c r="VAM11" s="1340"/>
      <c r="VAN11" s="1340"/>
      <c r="VAO11" s="1340"/>
      <c r="VAP11" s="1340"/>
      <c r="VAQ11" s="1340"/>
      <c r="VAR11" s="1340"/>
      <c r="VAS11" s="1340"/>
      <c r="VAT11" s="1340"/>
      <c r="VAU11" s="1340"/>
      <c r="VAV11" s="1340"/>
      <c r="VAW11" s="1340"/>
      <c r="VAX11" s="1340"/>
      <c r="VAY11" s="1340"/>
      <c r="VAZ11" s="1340"/>
      <c r="VBA11" s="1340"/>
      <c r="VBB11" s="1340"/>
      <c r="VBC11" s="1340"/>
      <c r="VBD11" s="1340"/>
      <c r="VBE11" s="1340"/>
      <c r="VBF11" s="1340"/>
      <c r="VBG11" s="1340"/>
      <c r="VBH11" s="1340"/>
      <c r="VBI11" s="1340"/>
      <c r="VBJ11" s="1340"/>
      <c r="VBK11" s="1340"/>
      <c r="VBL11" s="1340"/>
      <c r="VBM11" s="1340"/>
      <c r="VBN11" s="1340"/>
      <c r="VBO11" s="1340"/>
      <c r="VBP11" s="1340"/>
      <c r="VBQ11" s="1340"/>
      <c r="VBR11" s="1340"/>
      <c r="VBS11" s="1340"/>
      <c r="VBT11" s="1340"/>
      <c r="VBU11" s="1340"/>
      <c r="VBV11" s="1340"/>
      <c r="VBW11" s="1340"/>
      <c r="VBX11" s="1340"/>
      <c r="VBY11" s="1340"/>
      <c r="VBZ11" s="1340"/>
      <c r="VCA11" s="1340"/>
      <c r="VCB11" s="1340"/>
      <c r="VCC11" s="1340"/>
      <c r="VCD11" s="1340"/>
      <c r="VCE11" s="1340"/>
      <c r="VCF11" s="1340"/>
      <c r="VCG11" s="1340"/>
      <c r="VCH11" s="1340"/>
      <c r="VCI11" s="1340"/>
      <c r="VCJ11" s="1340"/>
      <c r="VCK11" s="1340"/>
      <c r="VCL11" s="1340"/>
      <c r="VCM11" s="1340"/>
      <c r="VCN11" s="1340"/>
      <c r="VCO11" s="1340"/>
      <c r="VCP11" s="1340"/>
      <c r="VCQ11" s="1340"/>
      <c r="VCR11" s="1340"/>
      <c r="VCS11" s="1340"/>
      <c r="VCT11" s="1340"/>
      <c r="VCU11" s="1340"/>
      <c r="VCV11" s="1340"/>
      <c r="VCW11" s="1340"/>
      <c r="VCX11" s="1340"/>
      <c r="VCY11" s="1340"/>
      <c r="VCZ11" s="1340"/>
      <c r="VDA11" s="1340"/>
      <c r="VDB11" s="1340"/>
      <c r="VDC11" s="1340"/>
      <c r="VDD11" s="1340"/>
      <c r="VDE11" s="1340"/>
      <c r="VDF11" s="1340"/>
      <c r="VDG11" s="1340"/>
      <c r="VDH11" s="1340"/>
      <c r="VDI11" s="1340"/>
      <c r="VDJ11" s="1340"/>
      <c r="VDK11" s="1340"/>
      <c r="VDL11" s="1340"/>
      <c r="VDM11" s="1340"/>
      <c r="VDN11" s="1340"/>
      <c r="VDO11" s="1340"/>
      <c r="VDP11" s="1340"/>
      <c r="VDQ11" s="1340"/>
      <c r="VDR11" s="1340"/>
      <c r="VDS11" s="1340"/>
      <c r="VDT11" s="1340"/>
      <c r="VDU11" s="1340"/>
      <c r="VDV11" s="1340"/>
      <c r="VDW11" s="1340"/>
      <c r="VDX11" s="1340"/>
      <c r="VDY11" s="1340"/>
      <c r="VDZ11" s="1340"/>
      <c r="VEA11" s="1340"/>
      <c r="VEB11" s="1340"/>
      <c r="VEC11" s="1340"/>
      <c r="VED11" s="1340"/>
      <c r="VEE11" s="1340"/>
      <c r="VEF11" s="1340"/>
      <c r="VEG11" s="1340"/>
      <c r="VEH11" s="1340"/>
      <c r="VEI11" s="1340"/>
      <c r="VEJ11" s="1340"/>
      <c r="VEK11" s="1340"/>
      <c r="VEL11" s="1340"/>
      <c r="VEM11" s="1340"/>
      <c r="VEN11" s="1340"/>
      <c r="VEO11" s="1340"/>
      <c r="VEP11" s="1340"/>
      <c r="VEQ11" s="1340"/>
      <c r="VER11" s="1340"/>
      <c r="VES11" s="1340"/>
      <c r="VET11" s="1340"/>
      <c r="VEU11" s="1340"/>
      <c r="VEV11" s="1340"/>
      <c r="VEW11" s="1340"/>
      <c r="VEX11" s="1340"/>
      <c r="VEY11" s="1340"/>
      <c r="VEZ11" s="1340"/>
      <c r="VFA11" s="1340"/>
      <c r="VFB11" s="1340"/>
      <c r="VFC11" s="1340"/>
      <c r="VFD11" s="1340"/>
      <c r="VFE11" s="1340"/>
      <c r="VFF11" s="1340"/>
      <c r="VFG11" s="1340"/>
      <c r="VFH11" s="1340"/>
      <c r="VFI11" s="1340"/>
      <c r="VFJ11" s="1340"/>
      <c r="VFK11" s="1340"/>
      <c r="VFL11" s="1340"/>
      <c r="VFM11" s="1340"/>
      <c r="VFN11" s="1340"/>
      <c r="VFO11" s="1340"/>
      <c r="VFP11" s="1340"/>
      <c r="VFQ11" s="1340"/>
      <c r="VFR11" s="1340"/>
      <c r="VFS11" s="1340"/>
      <c r="VFT11" s="1340"/>
      <c r="VFU11" s="1340"/>
      <c r="VFV11" s="1340"/>
      <c r="VFW11" s="1340"/>
      <c r="VFX11" s="1340"/>
      <c r="VFY11" s="1340"/>
      <c r="VFZ11" s="1340"/>
      <c r="VGA11" s="1340"/>
      <c r="VGB11" s="1340"/>
      <c r="VGC11" s="1340"/>
      <c r="VGD11" s="1340"/>
      <c r="VGE11" s="1340"/>
      <c r="VGF11" s="1340"/>
      <c r="VGG11" s="1340"/>
      <c r="VGH11" s="1340"/>
      <c r="VGI11" s="1340"/>
      <c r="VGJ11" s="1340"/>
      <c r="VGK11" s="1340"/>
      <c r="VGL11" s="1340"/>
      <c r="VGM11" s="1340"/>
      <c r="VGN11" s="1340"/>
      <c r="VGO11" s="1340"/>
      <c r="VGP11" s="1340"/>
      <c r="VGQ11" s="1340"/>
      <c r="VGR11" s="1340"/>
      <c r="VGS11" s="1340"/>
      <c r="VGT11" s="1340"/>
      <c r="VGU11" s="1340"/>
      <c r="VGV11" s="1340"/>
      <c r="VGW11" s="1340"/>
      <c r="VGX11" s="1340"/>
      <c r="VGY11" s="1340"/>
      <c r="VGZ11" s="1340"/>
      <c r="VHA11" s="1340"/>
      <c r="VHB11" s="1340"/>
      <c r="VHC11" s="1340"/>
      <c r="VHD11" s="1340"/>
      <c r="VHE11" s="1340"/>
      <c r="VHF11" s="1340"/>
      <c r="VHG11" s="1340"/>
      <c r="VHH11" s="1340"/>
      <c r="VHI11" s="1340"/>
      <c r="VHJ11" s="1340"/>
      <c r="VHK11" s="1340"/>
      <c r="VHL11" s="1340"/>
      <c r="VHM11" s="1340"/>
      <c r="VHN11" s="1340"/>
      <c r="VHO11" s="1340"/>
      <c r="VHP11" s="1340"/>
      <c r="VHQ11" s="1340"/>
      <c r="VHR11" s="1340"/>
      <c r="VHS11" s="1340"/>
      <c r="VHT11" s="1340"/>
      <c r="VHU11" s="1340"/>
      <c r="VHV11" s="1340"/>
      <c r="VHW11" s="1340"/>
      <c r="VHX11" s="1340"/>
      <c r="VHY11" s="1340"/>
      <c r="VHZ11" s="1340"/>
      <c r="VIA11" s="1340"/>
      <c r="VIB11" s="1340"/>
      <c r="VIC11" s="1340"/>
      <c r="VID11" s="1340"/>
      <c r="VIE11" s="1340"/>
      <c r="VIF11" s="1340"/>
      <c r="VIG11" s="1340"/>
      <c r="VIH11" s="1340"/>
      <c r="VII11" s="1340"/>
      <c r="VIJ11" s="1340"/>
      <c r="VIK11" s="1340"/>
      <c r="VIL11" s="1340"/>
      <c r="VIM11" s="1340"/>
      <c r="VIN11" s="1340"/>
      <c r="VIO11" s="1340"/>
      <c r="VIP11" s="1340"/>
      <c r="VIQ11" s="1340"/>
      <c r="VIR11" s="1340"/>
      <c r="VIS11" s="1340"/>
      <c r="VIT11" s="1340"/>
      <c r="VIU11" s="1340"/>
      <c r="VIV11" s="1340"/>
      <c r="VIW11" s="1340"/>
      <c r="VIX11" s="1340"/>
      <c r="VIY11" s="1340"/>
      <c r="VIZ11" s="1340"/>
      <c r="VJA11" s="1340"/>
      <c r="VJB11" s="1340"/>
      <c r="VJC11" s="1340"/>
      <c r="VJD11" s="1340"/>
      <c r="VJE11" s="1340"/>
      <c r="VJF11" s="1340"/>
      <c r="VJG11" s="1340"/>
      <c r="VJH11" s="1340"/>
      <c r="VJI11" s="1340"/>
      <c r="VJJ11" s="1340"/>
      <c r="VJK11" s="1340"/>
      <c r="VJL11" s="1340"/>
      <c r="VJM11" s="1340"/>
      <c r="VJN11" s="1340"/>
      <c r="VJO11" s="1340"/>
      <c r="VJP11" s="1340"/>
      <c r="VJQ11" s="1340"/>
      <c r="VJR11" s="1340"/>
      <c r="VJS11" s="1340"/>
      <c r="VJT11" s="1340"/>
      <c r="VJU11" s="1340"/>
      <c r="VJV11" s="1340"/>
      <c r="VJW11" s="1340"/>
      <c r="VJX11" s="1340"/>
      <c r="VJY11" s="1340"/>
      <c r="VJZ11" s="1340"/>
      <c r="VKA11" s="1340"/>
      <c r="VKB11" s="1340"/>
      <c r="VKC11" s="1340"/>
      <c r="VKD11" s="1340"/>
      <c r="VKE11" s="1340"/>
      <c r="VKF11" s="1340"/>
      <c r="VKG11" s="1340"/>
      <c r="VKH11" s="1340"/>
      <c r="VKI11" s="1340"/>
      <c r="VKJ11" s="1340"/>
      <c r="VKK11" s="1340"/>
      <c r="VKL11" s="1340"/>
      <c r="VKM11" s="1340"/>
      <c r="VKN11" s="1340"/>
      <c r="VKO11" s="1340"/>
      <c r="VKP11" s="1340"/>
      <c r="VKQ11" s="1340"/>
      <c r="VKR11" s="1340"/>
      <c r="VKS11" s="1340"/>
      <c r="VKT11" s="1340"/>
      <c r="VKU11" s="1340"/>
      <c r="VKV11" s="1340"/>
      <c r="VKW11" s="1340"/>
      <c r="VKX11" s="1340"/>
      <c r="VKY11" s="1340"/>
      <c r="VKZ11" s="1340"/>
      <c r="VLA11" s="1340"/>
      <c r="VLB11" s="1340"/>
      <c r="VLC11" s="1340"/>
      <c r="VLD11" s="1340"/>
      <c r="VLE11" s="1340"/>
      <c r="VLF11" s="1340"/>
      <c r="VLG11" s="1340"/>
      <c r="VLH11" s="1340"/>
      <c r="VLI11" s="1340"/>
      <c r="VLJ11" s="1340"/>
      <c r="VLK11" s="1340"/>
      <c r="VLL11" s="1340"/>
      <c r="VLM11" s="1340"/>
      <c r="VLN11" s="1340"/>
      <c r="VLO11" s="1340"/>
      <c r="VLP11" s="1340"/>
      <c r="VLQ11" s="1340"/>
      <c r="VLR11" s="1340"/>
      <c r="VLS11" s="1340"/>
      <c r="VLT11" s="1340"/>
      <c r="VLU11" s="1340"/>
      <c r="VLV11" s="1340"/>
      <c r="VLW11" s="1340"/>
      <c r="VLX11" s="1340"/>
      <c r="VLY11" s="1340"/>
      <c r="VLZ11" s="1340"/>
      <c r="VMA11" s="1340"/>
      <c r="VMB11" s="1340"/>
      <c r="VMC11" s="1340"/>
      <c r="VMD11" s="1340"/>
      <c r="VME11" s="1340"/>
      <c r="VMF11" s="1340"/>
      <c r="VMG11" s="1340"/>
      <c r="VMH11" s="1340"/>
      <c r="VMI11" s="1340"/>
      <c r="VMJ11" s="1340"/>
      <c r="VMK11" s="1340"/>
      <c r="VML11" s="1340"/>
      <c r="VMM11" s="1340"/>
      <c r="VMN11" s="1340"/>
      <c r="VMO11" s="1340"/>
      <c r="VMP11" s="1340"/>
      <c r="VMQ11" s="1340"/>
      <c r="VMR11" s="1340"/>
      <c r="VMS11" s="1340"/>
      <c r="VMT11" s="1340"/>
      <c r="VMU11" s="1340"/>
      <c r="VMV11" s="1340"/>
      <c r="VMW11" s="1340"/>
      <c r="VMX11" s="1340"/>
      <c r="VMY11" s="1340"/>
      <c r="VMZ11" s="1340"/>
      <c r="VNA11" s="1340"/>
      <c r="VNB11" s="1340"/>
      <c r="VNC11" s="1340"/>
      <c r="VND11" s="1340"/>
      <c r="VNE11" s="1340"/>
      <c r="VNF11" s="1340"/>
      <c r="VNG11" s="1340"/>
      <c r="VNH11" s="1340"/>
      <c r="VNI11" s="1340"/>
      <c r="VNJ11" s="1340"/>
      <c r="VNK11" s="1340"/>
      <c r="VNL11" s="1340"/>
      <c r="VNM11" s="1340"/>
      <c r="VNN11" s="1340"/>
      <c r="VNO11" s="1340"/>
      <c r="VNP11" s="1340"/>
      <c r="VNQ11" s="1340"/>
      <c r="VNR11" s="1340"/>
      <c r="VNS11" s="1340"/>
      <c r="VNT11" s="1340"/>
      <c r="VNU11" s="1340"/>
      <c r="VNV11" s="1340"/>
      <c r="VNW11" s="1340"/>
      <c r="VNX11" s="1340"/>
      <c r="VNY11" s="1340"/>
      <c r="VNZ11" s="1340"/>
      <c r="VOA11" s="1340"/>
      <c r="VOB11" s="1340"/>
      <c r="VOC11" s="1340"/>
      <c r="VOD11" s="1340"/>
      <c r="VOE11" s="1340"/>
      <c r="VOF11" s="1340"/>
      <c r="VOG11" s="1340"/>
      <c r="VOH11" s="1340"/>
      <c r="VOI11" s="1340"/>
      <c r="VOJ11" s="1340"/>
      <c r="VOK11" s="1340"/>
      <c r="VOL11" s="1340"/>
      <c r="VOM11" s="1340"/>
      <c r="VON11" s="1340"/>
      <c r="VOO11" s="1340"/>
      <c r="VOP11" s="1340"/>
      <c r="VOQ11" s="1340"/>
      <c r="VOR11" s="1340"/>
      <c r="VOS11" s="1340"/>
      <c r="VOT11" s="1340"/>
      <c r="VOU11" s="1340"/>
      <c r="VOV11" s="1340"/>
      <c r="VOW11" s="1340"/>
      <c r="VOX11" s="1340"/>
      <c r="VOY11" s="1340"/>
      <c r="VOZ11" s="1340"/>
      <c r="VPA11" s="1340"/>
      <c r="VPB11" s="1340"/>
      <c r="VPC11" s="1340"/>
      <c r="VPD11" s="1340"/>
      <c r="VPE11" s="1340"/>
      <c r="VPF11" s="1340"/>
      <c r="VPG11" s="1340"/>
      <c r="VPH11" s="1340"/>
      <c r="VPI11" s="1340"/>
      <c r="VPJ11" s="1340"/>
      <c r="VPK11" s="1340"/>
      <c r="VPL11" s="1340"/>
      <c r="VPM11" s="1340"/>
      <c r="VPN11" s="1340"/>
      <c r="VPO11" s="1340"/>
      <c r="VPP11" s="1340"/>
      <c r="VPQ11" s="1340"/>
      <c r="VPR11" s="1340"/>
      <c r="VPS11" s="1340"/>
      <c r="VPT11" s="1340"/>
      <c r="VPU11" s="1340"/>
      <c r="VPV11" s="1340"/>
      <c r="VPW11" s="1340"/>
      <c r="VPX11" s="1340"/>
      <c r="VPY11" s="1340"/>
      <c r="VPZ11" s="1340"/>
      <c r="VQA11" s="1340"/>
      <c r="VQB11" s="1340"/>
      <c r="VQC11" s="1340"/>
      <c r="VQD11" s="1340"/>
      <c r="VQE11" s="1340"/>
      <c r="VQF11" s="1340"/>
      <c r="VQG11" s="1340"/>
      <c r="VQH11" s="1340"/>
      <c r="VQI11" s="1340"/>
      <c r="VQJ11" s="1340"/>
      <c r="VQK11" s="1340"/>
      <c r="VQL11" s="1340"/>
      <c r="VQM11" s="1340"/>
      <c r="VQN11" s="1340"/>
      <c r="VQO11" s="1340"/>
      <c r="VQP11" s="1340"/>
      <c r="VQQ11" s="1340"/>
      <c r="VQR11" s="1340"/>
      <c r="VQS11" s="1340"/>
      <c r="VQT11" s="1340"/>
      <c r="VQU11" s="1340"/>
      <c r="VQV11" s="1340"/>
      <c r="VQW11" s="1340"/>
      <c r="VQX11" s="1340"/>
      <c r="VQY11" s="1340"/>
      <c r="VQZ11" s="1340"/>
      <c r="VRA11" s="1340"/>
      <c r="VRB11" s="1340"/>
      <c r="VRC11" s="1340"/>
      <c r="VRD11" s="1340"/>
      <c r="VRE11" s="1340"/>
      <c r="VRF11" s="1340"/>
      <c r="VRG11" s="1340"/>
      <c r="VRH11" s="1340"/>
      <c r="VRI11" s="1340"/>
      <c r="VRJ11" s="1340"/>
      <c r="VRK11" s="1340"/>
      <c r="VRL11" s="1340"/>
      <c r="VRM11" s="1340"/>
      <c r="VRN11" s="1340"/>
      <c r="VRO11" s="1340"/>
      <c r="VRP11" s="1340"/>
      <c r="VRQ11" s="1340"/>
      <c r="VRR11" s="1340"/>
      <c r="VRS11" s="1340"/>
      <c r="VRT11" s="1340"/>
      <c r="VRU11" s="1340"/>
      <c r="VRV11" s="1340"/>
      <c r="VRW11" s="1340"/>
      <c r="VRX11" s="1340"/>
      <c r="VRY11" s="1340"/>
      <c r="VRZ11" s="1340"/>
      <c r="VSA11" s="1340"/>
      <c r="VSB11" s="1340"/>
      <c r="VSC11" s="1340"/>
      <c r="VSD11" s="1340"/>
      <c r="VSE11" s="1340"/>
      <c r="VSF11" s="1340"/>
      <c r="VSG11" s="1340"/>
      <c r="VSH11" s="1340"/>
      <c r="VSI11" s="1340"/>
      <c r="VSJ11" s="1340"/>
      <c r="VSK11" s="1340"/>
      <c r="VSL11" s="1340"/>
      <c r="VSM11" s="1340"/>
      <c r="VSN11" s="1340"/>
      <c r="VSO11" s="1340"/>
      <c r="VSP11" s="1340"/>
      <c r="VSQ11" s="1340"/>
      <c r="VSR11" s="1340"/>
      <c r="VSS11" s="1340"/>
      <c r="VST11" s="1340"/>
      <c r="VSU11" s="1340"/>
      <c r="VSV11" s="1340"/>
      <c r="VSW11" s="1340"/>
      <c r="VSX11" s="1340"/>
      <c r="VSY11" s="1340"/>
      <c r="VSZ11" s="1340"/>
      <c r="VTA11" s="1340"/>
      <c r="VTB11" s="1340"/>
      <c r="VTC11" s="1340"/>
      <c r="VTD11" s="1340"/>
      <c r="VTE11" s="1340"/>
      <c r="VTF11" s="1340"/>
      <c r="VTG11" s="1340"/>
      <c r="VTH11" s="1340"/>
      <c r="VTI11" s="1340"/>
      <c r="VTJ11" s="1340"/>
      <c r="VTK11" s="1340"/>
      <c r="VTL11" s="1340"/>
      <c r="VTM11" s="1340"/>
      <c r="VTN11" s="1340"/>
      <c r="VTO11" s="1340"/>
      <c r="VTP11" s="1340"/>
      <c r="VTQ11" s="1340"/>
      <c r="VTR11" s="1340"/>
      <c r="VTS11" s="1340"/>
      <c r="VTT11" s="1340"/>
      <c r="VTU11" s="1340"/>
      <c r="VTV11" s="1340"/>
      <c r="VTW11" s="1340"/>
      <c r="VTX11" s="1340"/>
      <c r="VTY11" s="1340"/>
      <c r="VTZ11" s="1340"/>
      <c r="VUA11" s="1340"/>
      <c r="VUB11" s="1340"/>
      <c r="VUC11" s="1340"/>
      <c r="VUD11" s="1340"/>
      <c r="VUE11" s="1340"/>
      <c r="VUF11" s="1340"/>
      <c r="VUG11" s="1340"/>
      <c r="VUH11" s="1340"/>
      <c r="VUI11" s="1340"/>
      <c r="VUJ11" s="1340"/>
      <c r="VUK11" s="1340"/>
      <c r="VUL11" s="1340"/>
      <c r="VUM11" s="1340"/>
      <c r="VUN11" s="1340"/>
      <c r="VUO11" s="1340"/>
      <c r="VUP11" s="1340"/>
      <c r="VUQ11" s="1340"/>
      <c r="VUR11" s="1340"/>
      <c r="VUS11" s="1340"/>
      <c r="VUT11" s="1340"/>
      <c r="VUU11" s="1340"/>
      <c r="VUV11" s="1340"/>
      <c r="VUW11" s="1340"/>
      <c r="VUX11" s="1340"/>
      <c r="VUY11" s="1340"/>
      <c r="VUZ11" s="1340"/>
      <c r="VVA11" s="1340"/>
      <c r="VVB11" s="1340"/>
      <c r="VVC11" s="1340"/>
      <c r="VVD11" s="1340"/>
      <c r="VVE11" s="1340"/>
      <c r="VVF11" s="1340"/>
      <c r="VVG11" s="1340"/>
      <c r="VVH11" s="1340"/>
      <c r="VVI11" s="1340"/>
      <c r="VVJ11" s="1340"/>
      <c r="VVK11" s="1340"/>
      <c r="VVL11" s="1340"/>
      <c r="VVM11" s="1340"/>
      <c r="VVN11" s="1340"/>
      <c r="VVO11" s="1340"/>
      <c r="VVP11" s="1340"/>
      <c r="VVQ11" s="1340"/>
      <c r="VVR11" s="1340"/>
      <c r="VVS11" s="1340"/>
      <c r="VVT11" s="1340"/>
      <c r="VVU11" s="1340"/>
      <c r="VVV11" s="1340"/>
      <c r="VVW11" s="1340"/>
      <c r="VVX11" s="1340"/>
      <c r="VVY11" s="1340"/>
      <c r="VVZ11" s="1340"/>
      <c r="VWA11" s="1340"/>
      <c r="VWB11" s="1340"/>
      <c r="VWC11" s="1340"/>
      <c r="VWD11" s="1340"/>
      <c r="VWE11" s="1340"/>
      <c r="VWF11" s="1340"/>
      <c r="VWG11" s="1340"/>
      <c r="VWH11" s="1340"/>
      <c r="VWI11" s="1340"/>
      <c r="VWJ11" s="1340"/>
      <c r="VWK11" s="1340"/>
      <c r="VWL11" s="1340"/>
      <c r="VWM11" s="1340"/>
      <c r="VWN11" s="1340"/>
      <c r="VWO11" s="1340"/>
      <c r="VWP11" s="1340"/>
      <c r="VWQ11" s="1340"/>
      <c r="VWR11" s="1340"/>
      <c r="VWS11" s="1340"/>
      <c r="VWT11" s="1340"/>
      <c r="VWU11" s="1340"/>
      <c r="VWV11" s="1340"/>
      <c r="VWW11" s="1340"/>
      <c r="VWX11" s="1340"/>
      <c r="VWY11" s="1340"/>
      <c r="VWZ11" s="1340"/>
      <c r="VXA11" s="1340"/>
      <c r="VXB11" s="1340"/>
      <c r="VXC11" s="1340"/>
      <c r="VXD11" s="1340"/>
      <c r="VXE11" s="1340"/>
      <c r="VXF11" s="1340"/>
      <c r="VXG11" s="1340"/>
      <c r="VXH11" s="1340"/>
      <c r="VXI11" s="1340"/>
      <c r="VXJ11" s="1340"/>
      <c r="VXK11" s="1340"/>
      <c r="VXL11" s="1340"/>
      <c r="VXM11" s="1340"/>
      <c r="VXN11" s="1340"/>
      <c r="VXO11" s="1340"/>
      <c r="VXP11" s="1340"/>
      <c r="VXQ11" s="1340"/>
      <c r="VXR11" s="1340"/>
      <c r="VXS11" s="1340"/>
      <c r="VXT11" s="1340"/>
      <c r="VXU11" s="1340"/>
      <c r="VXV11" s="1340"/>
      <c r="VXW11" s="1340"/>
      <c r="VXX11" s="1340"/>
      <c r="VXY11" s="1340"/>
      <c r="VXZ11" s="1340"/>
      <c r="VYA11" s="1340"/>
      <c r="VYB11" s="1340"/>
      <c r="VYC11" s="1340"/>
      <c r="VYD11" s="1340"/>
      <c r="VYE11" s="1340"/>
      <c r="VYF11" s="1340"/>
      <c r="VYG11" s="1340"/>
      <c r="VYH11" s="1340"/>
      <c r="VYI11" s="1340"/>
      <c r="VYJ11" s="1340"/>
      <c r="VYK11" s="1340"/>
      <c r="VYL11" s="1340"/>
      <c r="VYM11" s="1340"/>
      <c r="VYN11" s="1340"/>
      <c r="VYO11" s="1340"/>
      <c r="VYP11" s="1340"/>
      <c r="VYQ11" s="1340"/>
      <c r="VYR11" s="1340"/>
      <c r="VYS11" s="1340"/>
      <c r="VYT11" s="1340"/>
      <c r="VYU11" s="1340"/>
      <c r="VYV11" s="1340"/>
      <c r="VYW11" s="1340"/>
      <c r="VYX11" s="1340"/>
      <c r="VYY11" s="1340"/>
      <c r="VYZ11" s="1340"/>
      <c r="VZA11" s="1340"/>
      <c r="VZB11" s="1340"/>
      <c r="VZC11" s="1340"/>
      <c r="VZD11" s="1340"/>
      <c r="VZE11" s="1340"/>
      <c r="VZF11" s="1340"/>
      <c r="VZG11" s="1340"/>
      <c r="VZH11" s="1340"/>
      <c r="VZI11" s="1340"/>
      <c r="VZJ11" s="1340"/>
      <c r="VZK11" s="1340"/>
      <c r="VZL11" s="1340"/>
      <c r="VZM11" s="1340"/>
      <c r="VZN11" s="1340"/>
      <c r="VZO11" s="1340"/>
      <c r="VZP11" s="1340"/>
      <c r="VZQ11" s="1340"/>
      <c r="VZR11" s="1340"/>
      <c r="VZS11" s="1340"/>
      <c r="VZT11" s="1340"/>
      <c r="VZU11" s="1340"/>
      <c r="VZV11" s="1340"/>
      <c r="VZW11" s="1340"/>
      <c r="VZX11" s="1340"/>
      <c r="VZY11" s="1340"/>
      <c r="VZZ11" s="1340"/>
      <c r="WAA11" s="1340"/>
      <c r="WAB11" s="1340"/>
      <c r="WAC11" s="1340"/>
      <c r="WAD11" s="1340"/>
      <c r="WAE11" s="1340"/>
      <c r="WAF11" s="1340"/>
      <c r="WAG11" s="1340"/>
      <c r="WAH11" s="1340"/>
      <c r="WAI11" s="1340"/>
      <c r="WAJ11" s="1340"/>
      <c r="WAK11" s="1340"/>
      <c r="WAL11" s="1340"/>
      <c r="WAM11" s="1340"/>
      <c r="WAN11" s="1340"/>
      <c r="WAO11" s="1340"/>
      <c r="WAP11" s="1340"/>
      <c r="WAQ11" s="1340"/>
      <c r="WAR11" s="1340"/>
      <c r="WAS11" s="1340"/>
      <c r="WAT11" s="1340"/>
      <c r="WAU11" s="1340"/>
      <c r="WAV11" s="1340"/>
      <c r="WAW11" s="1340"/>
      <c r="WAX11" s="1340"/>
      <c r="WAY11" s="1340"/>
      <c r="WAZ11" s="1340"/>
      <c r="WBA11" s="1340"/>
      <c r="WBB11" s="1340"/>
      <c r="WBC11" s="1340"/>
      <c r="WBD11" s="1340"/>
      <c r="WBE11" s="1340"/>
      <c r="WBF11" s="1340"/>
      <c r="WBG11" s="1340"/>
      <c r="WBH11" s="1340"/>
      <c r="WBI11" s="1340"/>
      <c r="WBJ11" s="1340"/>
      <c r="WBK11" s="1340"/>
      <c r="WBL11" s="1340"/>
      <c r="WBM11" s="1340"/>
      <c r="WBN11" s="1340"/>
      <c r="WBO11" s="1340"/>
      <c r="WBP11" s="1340"/>
      <c r="WBQ11" s="1340"/>
      <c r="WBR11" s="1340"/>
      <c r="WBS11" s="1340"/>
      <c r="WBT11" s="1340"/>
      <c r="WBU11" s="1340"/>
      <c r="WBV11" s="1340"/>
      <c r="WBW11" s="1340"/>
      <c r="WBX11" s="1340"/>
      <c r="WBY11" s="1340"/>
      <c r="WBZ11" s="1340"/>
      <c r="WCA11" s="1340"/>
      <c r="WCB11" s="1340"/>
      <c r="WCC11" s="1340"/>
      <c r="WCD11" s="1340"/>
      <c r="WCE11" s="1340"/>
      <c r="WCF11" s="1340"/>
      <c r="WCG11" s="1340"/>
      <c r="WCH11" s="1340"/>
      <c r="WCI11" s="1340"/>
      <c r="WCJ11" s="1340"/>
      <c r="WCK11" s="1340"/>
      <c r="WCL11" s="1340"/>
      <c r="WCM11" s="1340"/>
      <c r="WCN11" s="1340"/>
      <c r="WCO11" s="1340"/>
      <c r="WCP11" s="1340"/>
      <c r="WCQ11" s="1340"/>
      <c r="WCR11" s="1340"/>
      <c r="WCS11" s="1340"/>
      <c r="WCT11" s="1340"/>
      <c r="WCU11" s="1340"/>
      <c r="WCV11" s="1340"/>
      <c r="WCW11" s="1340"/>
      <c r="WCX11" s="1340"/>
      <c r="WCY11" s="1340"/>
      <c r="WCZ11" s="1340"/>
      <c r="WDA11" s="1340"/>
      <c r="WDB11" s="1340"/>
      <c r="WDC11" s="1340"/>
      <c r="WDD11" s="1340"/>
      <c r="WDE11" s="1340"/>
      <c r="WDF11" s="1340"/>
      <c r="WDG11" s="1340"/>
      <c r="WDH11" s="1340"/>
      <c r="WDI11" s="1340"/>
      <c r="WDJ11" s="1340"/>
      <c r="WDK11" s="1340"/>
      <c r="WDL11" s="1340"/>
      <c r="WDM11" s="1340"/>
      <c r="WDN11" s="1340"/>
      <c r="WDO11" s="1340"/>
      <c r="WDP11" s="1340"/>
      <c r="WDQ11" s="1340"/>
      <c r="WDR11" s="1340"/>
      <c r="WDS11" s="1340"/>
      <c r="WDT11" s="1340"/>
      <c r="WDU11" s="1340"/>
      <c r="WDV11" s="1340"/>
      <c r="WDW11" s="1340"/>
      <c r="WDX11" s="1340"/>
      <c r="WDY11" s="1340"/>
      <c r="WDZ11" s="1340"/>
      <c r="WEA11" s="1340"/>
      <c r="WEB11" s="1340"/>
      <c r="WEC11" s="1340"/>
      <c r="WED11" s="1340"/>
      <c r="WEE11" s="1340"/>
      <c r="WEF11" s="1340"/>
      <c r="WEG11" s="1340"/>
      <c r="WEH11" s="1340"/>
      <c r="WEI11" s="1340"/>
      <c r="WEJ11" s="1340"/>
      <c r="WEK11" s="1340"/>
      <c r="WEL11" s="1340"/>
      <c r="WEM11" s="1340"/>
      <c r="WEN11" s="1340"/>
      <c r="WEO11" s="1340"/>
      <c r="WEP11" s="1340"/>
      <c r="WEQ11" s="1340"/>
      <c r="WER11" s="1340"/>
      <c r="WES11" s="1340"/>
      <c r="WET11" s="1340"/>
      <c r="WEU11" s="1340"/>
      <c r="WEV11" s="1340"/>
      <c r="WEW11" s="1340"/>
      <c r="WEX11" s="1340"/>
      <c r="WEY11" s="1340"/>
      <c r="WEZ11" s="1340"/>
      <c r="WFA11" s="1340"/>
      <c r="WFB11" s="1340"/>
      <c r="WFC11" s="1340"/>
      <c r="WFD11" s="1340"/>
      <c r="WFE11" s="1340"/>
      <c r="WFF11" s="1340"/>
      <c r="WFG11" s="1340"/>
      <c r="WFH11" s="1340"/>
      <c r="WFI11" s="1340"/>
      <c r="WFJ11" s="1340"/>
      <c r="WFK11" s="1340"/>
      <c r="WFL11" s="1340"/>
      <c r="WFM11" s="1340"/>
      <c r="WFN11" s="1340"/>
      <c r="WFO11" s="1340"/>
      <c r="WFP11" s="1340"/>
      <c r="WFQ11" s="1340"/>
      <c r="WFR11" s="1340"/>
      <c r="WFS11" s="1340"/>
      <c r="WFT11" s="1340"/>
      <c r="WFU11" s="1340"/>
      <c r="WFV11" s="1340"/>
      <c r="WFW11" s="1340"/>
      <c r="WFX11" s="1340"/>
      <c r="WFY11" s="1340"/>
      <c r="WFZ11" s="1340"/>
      <c r="WGA11" s="1340"/>
      <c r="WGB11" s="1340"/>
      <c r="WGC11" s="1340"/>
      <c r="WGD11" s="1340"/>
      <c r="WGE11" s="1340"/>
      <c r="WGF11" s="1340"/>
      <c r="WGG11" s="1340"/>
      <c r="WGH11" s="1340"/>
      <c r="WGI11" s="1340"/>
      <c r="WGJ11" s="1340"/>
      <c r="WGK11" s="1340"/>
      <c r="WGL11" s="1340"/>
      <c r="WGM11" s="1340"/>
      <c r="WGN11" s="1340"/>
      <c r="WGO11" s="1340"/>
      <c r="WGP11" s="1340"/>
      <c r="WGQ11" s="1340"/>
      <c r="WGR11" s="1340"/>
      <c r="WGS11" s="1340"/>
      <c r="WGT11" s="1340"/>
      <c r="WGU11" s="1340"/>
      <c r="WGV11" s="1340"/>
      <c r="WGW11" s="1340"/>
      <c r="WGX11" s="1340"/>
      <c r="WGY11" s="1340"/>
      <c r="WGZ11" s="1340"/>
      <c r="WHA11" s="1340"/>
      <c r="WHB11" s="1340"/>
      <c r="WHC11" s="1340"/>
      <c r="WHD11" s="1340"/>
      <c r="WHE11" s="1340"/>
      <c r="WHF11" s="1340"/>
      <c r="WHG11" s="1340"/>
      <c r="WHH11" s="1340"/>
      <c r="WHI11" s="1340"/>
      <c r="WHJ11" s="1340"/>
      <c r="WHK11" s="1340"/>
      <c r="WHL11" s="1340"/>
      <c r="WHM11" s="1340"/>
      <c r="WHN11" s="1340"/>
      <c r="WHO11" s="1340"/>
      <c r="WHP11" s="1340"/>
      <c r="WHQ11" s="1340"/>
      <c r="WHR11" s="1340"/>
      <c r="WHS11" s="1340"/>
      <c r="WHT11" s="1340"/>
      <c r="WHU11" s="1340"/>
      <c r="WHV11" s="1340"/>
      <c r="WHW11" s="1340"/>
      <c r="WHX11" s="1340"/>
      <c r="WHY11" s="1340"/>
      <c r="WHZ11" s="1340"/>
      <c r="WIA11" s="1340"/>
      <c r="WIB11" s="1340"/>
      <c r="WIC11" s="1340"/>
      <c r="WID11" s="1340"/>
      <c r="WIE11" s="1340"/>
      <c r="WIF11" s="1340"/>
      <c r="WIG11" s="1340"/>
      <c r="WIH11" s="1340"/>
      <c r="WII11" s="1340"/>
      <c r="WIJ11" s="1340"/>
      <c r="WIK11" s="1340"/>
      <c r="WIL11" s="1340"/>
      <c r="WIM11" s="1340"/>
      <c r="WIN11" s="1340"/>
      <c r="WIO11" s="1340"/>
      <c r="WIP11" s="1340"/>
      <c r="WIQ11" s="1340"/>
      <c r="WIR11" s="1340"/>
      <c r="WIS11" s="1340"/>
      <c r="WIT11" s="1340"/>
      <c r="WIU11" s="1340"/>
      <c r="WIV11" s="1340"/>
      <c r="WIW11" s="1340"/>
      <c r="WIX11" s="1340"/>
      <c r="WIY11" s="1340"/>
      <c r="WIZ11" s="1340"/>
      <c r="WJA11" s="1340"/>
      <c r="WJB11" s="1340"/>
      <c r="WJC11" s="1340"/>
      <c r="WJD11" s="1340"/>
      <c r="WJE11" s="1340"/>
      <c r="WJF11" s="1340"/>
      <c r="WJG11" s="1340"/>
      <c r="WJH11" s="1340"/>
      <c r="WJI11" s="1340"/>
      <c r="WJJ11" s="1340"/>
      <c r="WJK11" s="1340"/>
      <c r="WJL11" s="1340"/>
      <c r="WJM11" s="1340"/>
      <c r="WJN11" s="1340"/>
      <c r="WJO11" s="1340"/>
      <c r="WJP11" s="1340"/>
      <c r="WJQ11" s="1340"/>
      <c r="WJR11" s="1340"/>
      <c r="WJS11" s="1340"/>
      <c r="WJT11" s="1340"/>
      <c r="WJU11" s="1340"/>
      <c r="WJV11" s="1340"/>
      <c r="WJW11" s="1340"/>
      <c r="WJX11" s="1340"/>
      <c r="WJY11" s="1340"/>
      <c r="WJZ11" s="1340"/>
      <c r="WKA11" s="1340"/>
      <c r="WKB11" s="1340"/>
      <c r="WKC11" s="1340"/>
      <c r="WKD11" s="1340"/>
      <c r="WKE11" s="1340"/>
      <c r="WKF11" s="1340"/>
      <c r="WKG11" s="1340"/>
      <c r="WKH11" s="1340"/>
      <c r="WKI11" s="1340"/>
      <c r="WKJ11" s="1340"/>
      <c r="WKK11" s="1340"/>
      <c r="WKL11" s="1340"/>
      <c r="WKM11" s="1340"/>
      <c r="WKN11" s="1340"/>
      <c r="WKO11" s="1340"/>
      <c r="WKP11" s="1340"/>
      <c r="WKQ11" s="1340"/>
      <c r="WKR11" s="1340"/>
      <c r="WKS11" s="1340"/>
      <c r="WKT11" s="1340"/>
      <c r="WKU11" s="1340"/>
      <c r="WKV11" s="1340"/>
      <c r="WKW11" s="1340"/>
      <c r="WKX11" s="1340"/>
      <c r="WKY11" s="1340"/>
      <c r="WKZ11" s="1340"/>
      <c r="WLA11" s="1340"/>
      <c r="WLB11" s="1340"/>
      <c r="WLC11" s="1340"/>
      <c r="WLD11" s="1340"/>
      <c r="WLE11" s="1340"/>
      <c r="WLF11" s="1340"/>
      <c r="WLG11" s="1340"/>
      <c r="WLH11" s="1340"/>
      <c r="WLI11" s="1340"/>
      <c r="WLJ11" s="1340"/>
      <c r="WLK11" s="1340"/>
      <c r="WLL11" s="1340"/>
      <c r="WLM11" s="1340"/>
      <c r="WLN11" s="1340"/>
      <c r="WLO11" s="1340"/>
      <c r="WLP11" s="1340"/>
      <c r="WLQ11" s="1340"/>
      <c r="WLR11" s="1340"/>
      <c r="WLS11" s="1340"/>
      <c r="WLT11" s="1340"/>
      <c r="WLU11" s="1340"/>
      <c r="WLV11" s="1340"/>
      <c r="WLW11" s="1340"/>
      <c r="WLX11" s="1340"/>
      <c r="WLY11" s="1340"/>
      <c r="WLZ11" s="1340"/>
      <c r="WMA11" s="1340"/>
      <c r="WMB11" s="1340"/>
      <c r="WMC11" s="1340"/>
      <c r="WMD11" s="1340"/>
      <c r="WME11" s="1340"/>
      <c r="WMF11" s="1340"/>
      <c r="WMG11" s="1340"/>
      <c r="WMH11" s="1340"/>
      <c r="WMI11" s="1340"/>
      <c r="WMJ11" s="1340"/>
      <c r="WMK11" s="1340"/>
      <c r="WML11" s="1340"/>
      <c r="WMM11" s="1340"/>
      <c r="WMN11" s="1340"/>
      <c r="WMO11" s="1340"/>
      <c r="WMP11" s="1340"/>
      <c r="WMQ11" s="1340"/>
      <c r="WMR11" s="1340"/>
      <c r="WMS11" s="1340"/>
      <c r="WMT11" s="1340"/>
      <c r="WMU11" s="1340"/>
      <c r="WMV11" s="1340"/>
      <c r="WMW11" s="1340"/>
      <c r="WMX11" s="1340"/>
      <c r="WMY11" s="1340"/>
      <c r="WMZ11" s="1340"/>
      <c r="WNA11" s="1340"/>
      <c r="WNB11" s="1340"/>
      <c r="WNC11" s="1340"/>
      <c r="WND11" s="1340"/>
      <c r="WNE11" s="1340"/>
      <c r="WNF11" s="1340"/>
      <c r="WNG11" s="1340"/>
      <c r="WNH11" s="1340"/>
      <c r="WNI11" s="1340"/>
      <c r="WNJ11" s="1340"/>
      <c r="WNK11" s="1340"/>
      <c r="WNL11" s="1340"/>
      <c r="WNM11" s="1340"/>
      <c r="WNN11" s="1340"/>
      <c r="WNO11" s="1340"/>
      <c r="WNP11" s="1340"/>
      <c r="WNQ11" s="1340"/>
      <c r="WNR11" s="1340"/>
      <c r="WNS11" s="1340"/>
      <c r="WNT11" s="1340"/>
      <c r="WNU11" s="1340"/>
      <c r="WNV11" s="1340"/>
      <c r="WNW11" s="1340"/>
      <c r="WNX11" s="1340"/>
      <c r="WNY11" s="1340"/>
      <c r="WNZ11" s="1340"/>
      <c r="WOA11" s="1340"/>
      <c r="WOB11" s="1340"/>
      <c r="WOC11" s="1340"/>
      <c r="WOD11" s="1340"/>
      <c r="WOE11" s="1340"/>
      <c r="WOF11" s="1340"/>
      <c r="WOG11" s="1340"/>
      <c r="WOH11" s="1340"/>
      <c r="WOI11" s="1340"/>
      <c r="WOJ11" s="1340"/>
      <c r="WOK11" s="1340"/>
      <c r="WOL11" s="1340"/>
      <c r="WOM11" s="1340"/>
      <c r="WON11" s="1340"/>
      <c r="WOO11" s="1340"/>
      <c r="WOP11" s="1340"/>
      <c r="WOQ11" s="1340"/>
      <c r="WOR11" s="1340"/>
      <c r="WOS11" s="1340"/>
      <c r="WOT11" s="1340"/>
      <c r="WOU11" s="1340"/>
      <c r="WOV11" s="1340"/>
      <c r="WOW11" s="1340"/>
      <c r="WOX11" s="1340"/>
      <c r="WOY11" s="1340"/>
      <c r="WOZ11" s="1340"/>
      <c r="WPA11" s="1340"/>
      <c r="WPB11" s="1340"/>
      <c r="WPC11" s="1340"/>
      <c r="WPD11" s="1340"/>
      <c r="WPE11" s="1340"/>
      <c r="WPF11" s="1340"/>
      <c r="WPG11" s="1340"/>
      <c r="WPH11" s="1340"/>
      <c r="WPI11" s="1340"/>
      <c r="WPJ11" s="1340"/>
      <c r="WPK11" s="1340"/>
      <c r="WPL11" s="1340"/>
      <c r="WPM11" s="1340"/>
      <c r="WPN11" s="1340"/>
      <c r="WPO11" s="1340"/>
      <c r="WPP11" s="1340"/>
      <c r="WPQ11" s="1340"/>
      <c r="WPR11" s="1340"/>
      <c r="WPS11" s="1340"/>
      <c r="WPT11" s="1340"/>
      <c r="WPU11" s="1340"/>
      <c r="WPV11" s="1340"/>
      <c r="WPW11" s="1340"/>
      <c r="WPX11" s="1340"/>
      <c r="WPY11" s="1340"/>
      <c r="WPZ11" s="1340"/>
      <c r="WQA11" s="1340"/>
      <c r="WQB11" s="1340"/>
      <c r="WQC11" s="1340"/>
      <c r="WQD11" s="1340"/>
      <c r="WQE11" s="1340"/>
      <c r="WQF11" s="1340"/>
      <c r="WQG11" s="1340"/>
      <c r="WQH11" s="1340"/>
      <c r="WQI11" s="1340"/>
      <c r="WQJ11" s="1340"/>
      <c r="WQK11" s="1340"/>
      <c r="WQL11" s="1340"/>
      <c r="WQM11" s="1340"/>
      <c r="WQN11" s="1340"/>
      <c r="WQO11" s="1340"/>
      <c r="WQP11" s="1340"/>
      <c r="WQQ11" s="1340"/>
      <c r="WQR11" s="1340"/>
      <c r="WQS11" s="1340"/>
      <c r="WQT11" s="1340"/>
      <c r="WQU11" s="1340"/>
      <c r="WQV11" s="1340"/>
      <c r="WQW11" s="1340"/>
      <c r="WQX11" s="1340"/>
      <c r="WQY11" s="1340"/>
      <c r="WQZ11" s="1340"/>
      <c r="WRA11" s="1340"/>
      <c r="WRB11" s="1340"/>
      <c r="WRC11" s="1340"/>
      <c r="WRD11" s="1340"/>
      <c r="WRE11" s="1340"/>
      <c r="WRF11" s="1340"/>
      <c r="WRG11" s="1340"/>
      <c r="WRH11" s="1340"/>
      <c r="WRI11" s="1340"/>
      <c r="WRJ11" s="1340"/>
      <c r="WRK11" s="1340"/>
      <c r="WRL11" s="1340"/>
      <c r="WRM11" s="1340"/>
      <c r="WRN11" s="1340"/>
      <c r="WRO11" s="1340"/>
      <c r="WRP11" s="1340"/>
      <c r="WRQ11" s="1340"/>
      <c r="WRR11" s="1340"/>
      <c r="WRS11" s="1340"/>
      <c r="WRT11" s="1340"/>
      <c r="WRU11" s="1340"/>
      <c r="WRV11" s="1340"/>
      <c r="WRW11" s="1340"/>
      <c r="WRX11" s="1340"/>
      <c r="WRY11" s="1340"/>
      <c r="WRZ11" s="1340"/>
      <c r="WSA11" s="1340"/>
      <c r="WSB11" s="1340"/>
      <c r="WSC11" s="1340"/>
      <c r="WSD11" s="1340"/>
      <c r="WSE11" s="1340"/>
      <c r="WSF11" s="1340"/>
      <c r="WSG11" s="1340"/>
      <c r="WSH11" s="1340"/>
      <c r="WSI11" s="1340"/>
      <c r="WSJ11" s="1340"/>
      <c r="WSK11" s="1340"/>
      <c r="WSL11" s="1340"/>
      <c r="WSM11" s="1340"/>
      <c r="WSN11" s="1340"/>
      <c r="WSO11" s="1340"/>
      <c r="WSP11" s="1340"/>
      <c r="WSQ11" s="1340"/>
      <c r="WSR11" s="1340"/>
      <c r="WSS11" s="1340"/>
      <c r="WST11" s="1340"/>
      <c r="WSU11" s="1340"/>
      <c r="WSV11" s="1340"/>
      <c r="WSW11" s="1340"/>
      <c r="WSX11" s="1340"/>
      <c r="WSY11" s="1340"/>
      <c r="WSZ11" s="1340"/>
      <c r="WTA11" s="1340"/>
      <c r="WTB11" s="1340"/>
      <c r="WTC11" s="1340"/>
      <c r="WTD11" s="1340"/>
      <c r="WTE11" s="1340"/>
      <c r="WTF11" s="1340"/>
      <c r="WTG11" s="1340"/>
      <c r="WTH11" s="1340"/>
      <c r="WTI11" s="1340"/>
      <c r="WTJ11" s="1340"/>
      <c r="WTK11" s="1340"/>
      <c r="WTL11" s="1340"/>
      <c r="WTM11" s="1340"/>
      <c r="WTN11" s="1340"/>
      <c r="WTO11" s="1340"/>
      <c r="WTP11" s="1340"/>
      <c r="WTQ11" s="1340"/>
      <c r="WTR11" s="1340"/>
      <c r="WTS11" s="1340"/>
      <c r="WTT11" s="1340"/>
      <c r="WTU11" s="1340"/>
      <c r="WTV11" s="1340"/>
      <c r="WTW11" s="1340"/>
      <c r="WTX11" s="1340"/>
      <c r="WTY11" s="1340"/>
      <c r="WTZ11" s="1340"/>
      <c r="WUA11" s="1340"/>
      <c r="WUB11" s="1340"/>
      <c r="WUC11" s="1340"/>
      <c r="WUD11" s="1340"/>
      <c r="WUE11" s="1340"/>
      <c r="WUF11" s="1340"/>
      <c r="WUG11" s="1340"/>
      <c r="WUH11" s="1340"/>
      <c r="WUI11" s="1340"/>
      <c r="WUJ11" s="1340"/>
      <c r="WUK11" s="1340"/>
      <c r="WUL11" s="1340"/>
      <c r="WUM11" s="1340"/>
      <c r="WUN11" s="1340"/>
      <c r="WUO11" s="1340"/>
      <c r="WUP11" s="1340"/>
      <c r="WUQ11" s="1340"/>
      <c r="WUR11" s="1340"/>
      <c r="WUS11" s="1340"/>
      <c r="WUT11" s="1340"/>
      <c r="WUU11" s="1340"/>
      <c r="WUV11" s="1340"/>
      <c r="WUW11" s="1340"/>
      <c r="WUX11" s="1340"/>
      <c r="WUY11" s="1340"/>
      <c r="WUZ11" s="1340"/>
      <c r="WVA11" s="1340"/>
      <c r="WVB11" s="1340"/>
      <c r="WVC11" s="1340"/>
      <c r="WVD11" s="1340"/>
      <c r="WVE11" s="1340"/>
      <c r="WVF11" s="1340"/>
      <c r="WVG11" s="1340"/>
      <c r="WVH11" s="1340"/>
      <c r="WVI11" s="1340"/>
      <c r="WVJ11" s="1340"/>
      <c r="WVK11" s="1340"/>
      <c r="WVL11" s="1340"/>
      <c r="WVM11" s="1340"/>
      <c r="WVN11" s="1340"/>
      <c r="WVO11" s="1340"/>
      <c r="WVP11" s="1340"/>
      <c r="WVQ11" s="1340"/>
      <c r="WVR11" s="1340"/>
      <c r="WVS11" s="1340"/>
      <c r="WVT11" s="1340"/>
      <c r="WVU11" s="1340"/>
      <c r="WVV11" s="1340"/>
      <c r="WVW11" s="1340"/>
      <c r="WVX11" s="1340"/>
      <c r="WVY11" s="1340"/>
      <c r="WVZ11" s="1340"/>
      <c r="WWA11" s="1340"/>
      <c r="WWB11" s="1340"/>
      <c r="WWC11" s="1340"/>
      <c r="WWD11" s="1340"/>
      <c r="WWE11" s="1340"/>
      <c r="WWF11" s="1340"/>
      <c r="WWG11" s="1340"/>
      <c r="WWH11" s="1340"/>
      <c r="WWI11" s="1340"/>
      <c r="WWJ11" s="1340"/>
      <c r="WWK11" s="1340"/>
      <c r="WWL11" s="1340"/>
      <c r="WWM11" s="1340"/>
      <c r="WWN11" s="1340"/>
      <c r="WWO11" s="1340"/>
      <c r="WWP11" s="1340"/>
      <c r="WWQ11" s="1340"/>
      <c r="WWR11" s="1340"/>
      <c r="WWS11" s="1340"/>
      <c r="WWT11" s="1340"/>
      <c r="WWU11" s="1340"/>
      <c r="WWV11" s="1340"/>
      <c r="WWW11" s="1340"/>
      <c r="WWX11" s="1340"/>
      <c r="WWY11" s="1340"/>
      <c r="WWZ11" s="1340"/>
      <c r="WXA11" s="1340"/>
      <c r="WXB11" s="1340"/>
      <c r="WXC11" s="1340"/>
      <c r="WXD11" s="1340"/>
      <c r="WXE11" s="1340"/>
      <c r="WXF11" s="1340"/>
      <c r="WXG11" s="1340"/>
      <c r="WXH11" s="1340"/>
      <c r="WXI11" s="1340"/>
      <c r="WXJ11" s="1340"/>
      <c r="WXK11" s="1340"/>
      <c r="WXL11" s="1340"/>
      <c r="WXM11" s="1340"/>
      <c r="WXN11" s="1340"/>
      <c r="WXO11" s="1340"/>
      <c r="WXP11" s="1340"/>
      <c r="WXQ11" s="1340"/>
      <c r="WXR11" s="1340"/>
      <c r="WXS11" s="1340"/>
      <c r="WXT11" s="1340"/>
      <c r="WXU11" s="1340"/>
      <c r="WXV11" s="1340"/>
      <c r="WXW11" s="1340"/>
      <c r="WXX11" s="1340"/>
      <c r="WXY11" s="1340"/>
      <c r="WXZ11" s="1340"/>
      <c r="WYA11" s="1340"/>
      <c r="WYB11" s="1340"/>
      <c r="WYC11" s="1340"/>
      <c r="WYD11" s="1340"/>
      <c r="WYE11" s="1340"/>
      <c r="WYF11" s="1340"/>
      <c r="WYG11" s="1340"/>
      <c r="WYH11" s="1340"/>
      <c r="WYI11" s="1340"/>
      <c r="WYJ11" s="1340"/>
      <c r="WYK11" s="1340"/>
      <c r="WYL11" s="1340"/>
      <c r="WYM11" s="1340"/>
      <c r="WYN11" s="1340"/>
      <c r="WYO11" s="1340"/>
      <c r="WYP11" s="1340"/>
      <c r="WYQ11" s="1340"/>
      <c r="WYR11" s="1340"/>
      <c r="WYS11" s="1340"/>
      <c r="WYT11" s="1340"/>
      <c r="WYU11" s="1340"/>
      <c r="WYV11" s="1340"/>
      <c r="WYW11" s="1340"/>
      <c r="WYX11" s="1340"/>
      <c r="WYY11" s="1340"/>
      <c r="WYZ11" s="1340"/>
      <c r="WZA11" s="1340"/>
      <c r="WZB11" s="1340"/>
      <c r="WZC11" s="1340"/>
      <c r="WZD11" s="1340"/>
      <c r="WZE11" s="1340"/>
      <c r="WZF11" s="1340"/>
      <c r="WZG11" s="1340"/>
      <c r="WZH11" s="1340"/>
      <c r="WZI11" s="1340"/>
      <c r="WZJ11" s="1340"/>
      <c r="WZK11" s="1340"/>
      <c r="WZL11" s="1340"/>
      <c r="WZM11" s="1340"/>
      <c r="WZN11" s="1340"/>
      <c r="WZO11" s="1340"/>
      <c r="WZP11" s="1340"/>
      <c r="WZQ11" s="1340"/>
      <c r="WZR11" s="1340"/>
      <c r="WZS11" s="1340"/>
      <c r="WZT11" s="1340"/>
      <c r="WZU11" s="1340"/>
      <c r="WZV11" s="1340"/>
      <c r="WZW11" s="1340"/>
      <c r="WZX11" s="1340"/>
      <c r="WZY11" s="1340"/>
      <c r="WZZ11" s="1340"/>
      <c r="XAA11" s="1340"/>
      <c r="XAB11" s="1340"/>
      <c r="XAC11" s="1340"/>
      <c r="XAD11" s="1340"/>
      <c r="XAE11" s="1340"/>
      <c r="XAF11" s="1340"/>
      <c r="XAG11" s="1340"/>
      <c r="XAH11" s="1340"/>
      <c r="XAI11" s="1340"/>
      <c r="XAJ11" s="1340"/>
      <c r="XAK11" s="1340"/>
      <c r="XAL11" s="1340"/>
      <c r="XAM11" s="1340"/>
      <c r="XAN11" s="1340"/>
      <c r="XAO11" s="1340"/>
      <c r="XAP11" s="1340"/>
      <c r="XAQ11" s="1340"/>
      <c r="XAR11" s="1340"/>
      <c r="XAS11" s="1340"/>
      <c r="XAT11" s="1340"/>
      <c r="XAU11" s="1340"/>
      <c r="XAV11" s="1340"/>
      <c r="XAW11" s="1340"/>
      <c r="XAX11" s="1340"/>
      <c r="XAY11" s="1340"/>
      <c r="XAZ11" s="1340"/>
      <c r="XBA11" s="1340"/>
      <c r="XBB11" s="1340"/>
      <c r="XBC11" s="1340"/>
      <c r="XBD11" s="1340"/>
      <c r="XBE11" s="1340"/>
      <c r="XBF11" s="1340"/>
      <c r="XBG11" s="1340"/>
      <c r="XBH11" s="1340"/>
      <c r="XBI11" s="1340"/>
      <c r="XBJ11" s="1340"/>
      <c r="XBK11" s="1340"/>
      <c r="XBL11" s="1340"/>
      <c r="XBM11" s="1340"/>
      <c r="XBN11" s="1340"/>
      <c r="XBO11" s="1340"/>
      <c r="XBP11" s="1340"/>
      <c r="XBQ11" s="1340"/>
      <c r="XBR11" s="1340"/>
      <c r="XBS11" s="1340"/>
      <c r="XBT11" s="1340"/>
      <c r="XBU11" s="1340"/>
      <c r="XBV11" s="1340"/>
      <c r="XBW11" s="1340"/>
      <c r="XBX11" s="1340"/>
      <c r="XBY11" s="1340"/>
      <c r="XBZ11" s="1340"/>
      <c r="XCA11" s="1340"/>
      <c r="XCB11" s="1340"/>
      <c r="XCC11" s="1340"/>
      <c r="XCD11" s="1340"/>
      <c r="XCE11" s="1340"/>
      <c r="XCF11" s="1340"/>
      <c r="XCG11" s="1340"/>
      <c r="XCH11" s="1340"/>
      <c r="XCI11" s="1340"/>
      <c r="XCJ11" s="1340"/>
      <c r="XCK11" s="1340"/>
      <c r="XCL11" s="1340"/>
      <c r="XCM11" s="1340"/>
      <c r="XCN11" s="1340"/>
      <c r="XCO11" s="1340"/>
      <c r="XCP11" s="1340"/>
      <c r="XCQ11" s="1340"/>
      <c r="XCR11" s="1340"/>
      <c r="XCS11" s="1340"/>
      <c r="XCT11" s="1340"/>
      <c r="XCU11" s="1340"/>
      <c r="XCV11" s="1340"/>
      <c r="XCW11" s="1340"/>
      <c r="XCX11" s="1340"/>
      <c r="XCY11" s="1340"/>
      <c r="XCZ11" s="1340"/>
      <c r="XDA11" s="1340"/>
      <c r="XDB11" s="1340"/>
      <c r="XDC11" s="1340"/>
      <c r="XDD11" s="1340"/>
      <c r="XDE11" s="1340"/>
      <c r="XDF11" s="1340"/>
      <c r="XDG11" s="1340"/>
      <c r="XDH11" s="1340"/>
      <c r="XDI11" s="1340"/>
      <c r="XDJ11" s="1340"/>
      <c r="XDK11" s="1340"/>
      <c r="XDL11" s="1340"/>
      <c r="XDM11" s="1340"/>
      <c r="XDN11" s="1340"/>
      <c r="XDO11" s="1340"/>
      <c r="XDP11" s="1340"/>
      <c r="XDQ11" s="1340"/>
      <c r="XDR11" s="1340"/>
      <c r="XDS11" s="1340"/>
      <c r="XDT11" s="1340"/>
      <c r="XDU11" s="1340"/>
      <c r="XDV11" s="1340"/>
      <c r="XDW11" s="1340"/>
      <c r="XDX11" s="1340"/>
      <c r="XDY11" s="1340"/>
      <c r="XDZ11" s="1340"/>
      <c r="XEA11" s="1340"/>
      <c r="XEB11" s="1340"/>
      <c r="XEC11" s="1340"/>
      <c r="XED11" s="1340"/>
      <c r="XEE11" s="1340"/>
      <c r="XEF11" s="1340"/>
      <c r="XEG11" s="1340"/>
      <c r="XEH11" s="1340"/>
      <c r="XEI11" s="1340"/>
      <c r="XEJ11" s="1340"/>
      <c r="XEK11" s="1340"/>
      <c r="XEL11" s="1340"/>
      <c r="XEM11" s="1340"/>
      <c r="XEN11" s="1340"/>
      <c r="XEO11" s="1340"/>
      <c r="XEP11" s="1340"/>
      <c r="XEQ11" s="1340"/>
      <c r="XER11" s="1340"/>
      <c r="XES11" s="1340"/>
      <c r="XET11" s="1340"/>
      <c r="XEU11" s="1340"/>
      <c r="XEV11" s="1340"/>
      <c r="XEW11" s="1340"/>
      <c r="XEX11" s="1340"/>
      <c r="XEY11" s="1340"/>
      <c r="XEZ11" s="1340"/>
      <c r="XFA11" s="1340"/>
      <c r="XFB11" s="1340"/>
      <c r="XFC11" s="1340"/>
      <c r="XFD11" s="1340"/>
    </row>
    <row r="12" spans="1:16384" ht="30.4" customHeight="1">
      <c r="A12" s="1290" t="s">
        <v>217</v>
      </c>
      <c r="B12" s="1290"/>
      <c r="C12" s="1290"/>
      <c r="D12" s="1290"/>
      <c r="E12" s="1290"/>
      <c r="F12" s="1340"/>
      <c r="G12" s="1340"/>
      <c r="H12" s="1340"/>
      <c r="I12" s="1340"/>
      <c r="J12" s="1340"/>
      <c r="K12" s="1340"/>
      <c r="L12" s="1340"/>
      <c r="M12" s="1340"/>
      <c r="N12" s="1340"/>
      <c r="O12" s="1340"/>
      <c r="P12" s="1340"/>
      <c r="Q12" s="1340"/>
      <c r="R12" s="1340"/>
      <c r="S12" s="1340"/>
      <c r="T12" s="1340"/>
      <c r="U12" s="1340"/>
      <c r="V12" s="1340"/>
      <c r="W12" s="1340"/>
      <c r="X12" s="1340"/>
      <c r="Y12" s="1340"/>
      <c r="Z12" s="1340"/>
      <c r="AA12" s="1340"/>
      <c r="AB12" s="1340"/>
      <c r="AC12" s="1340"/>
      <c r="AD12" s="1340"/>
      <c r="AE12" s="1340"/>
      <c r="AF12" s="1340"/>
      <c r="AG12" s="1340"/>
      <c r="AH12" s="1340"/>
      <c r="AI12" s="1340"/>
      <c r="AJ12" s="1340"/>
      <c r="AK12" s="1340"/>
      <c r="AL12" s="1340"/>
      <c r="AM12" s="1340"/>
      <c r="AN12" s="1340"/>
      <c r="AO12" s="1340"/>
      <c r="AP12" s="1340"/>
      <c r="AQ12" s="1340"/>
      <c r="AR12" s="1340"/>
      <c r="AS12" s="1340"/>
      <c r="AT12" s="1340"/>
      <c r="AU12" s="1340"/>
      <c r="AV12" s="1340"/>
      <c r="AW12" s="1340"/>
      <c r="AX12" s="1340"/>
      <c r="AY12" s="1340"/>
      <c r="AZ12" s="1340"/>
      <c r="BA12" s="1340"/>
      <c r="BB12" s="1340"/>
      <c r="BC12" s="1340"/>
      <c r="BD12" s="1340"/>
      <c r="BE12" s="1340"/>
      <c r="BF12" s="1340"/>
      <c r="BG12" s="1340"/>
      <c r="BH12" s="1340"/>
      <c r="BI12" s="1340"/>
      <c r="BJ12" s="1340"/>
      <c r="BK12" s="1340"/>
      <c r="BL12" s="1340"/>
      <c r="BM12" s="1340"/>
      <c r="BN12" s="1340"/>
      <c r="BO12" s="1340"/>
      <c r="BP12" s="1340"/>
      <c r="BQ12" s="1340"/>
      <c r="BR12" s="1340"/>
      <c r="BS12" s="1340"/>
      <c r="BT12" s="1340"/>
      <c r="BU12" s="1340"/>
      <c r="BV12" s="1340"/>
      <c r="BW12" s="1340"/>
      <c r="BX12" s="1340"/>
      <c r="BY12" s="1340"/>
      <c r="BZ12" s="1340"/>
      <c r="CA12" s="1340"/>
      <c r="CB12" s="1340"/>
      <c r="CC12" s="1340"/>
      <c r="CD12" s="1340"/>
      <c r="CE12" s="1340"/>
      <c r="CF12" s="1340"/>
      <c r="CG12" s="1340"/>
      <c r="CH12" s="1340"/>
      <c r="CI12" s="1340"/>
      <c r="CJ12" s="1340"/>
      <c r="CK12" s="1340"/>
      <c r="CL12" s="1340"/>
      <c r="CM12" s="1340"/>
      <c r="CN12" s="1340"/>
      <c r="CO12" s="1340"/>
      <c r="CP12" s="1340"/>
      <c r="CQ12" s="1340"/>
      <c r="CR12" s="1340"/>
      <c r="CS12" s="1340"/>
      <c r="CT12" s="1340"/>
      <c r="CU12" s="1340"/>
      <c r="CV12" s="1340"/>
      <c r="CW12" s="1340"/>
      <c r="CX12" s="1340"/>
      <c r="CY12" s="1340"/>
      <c r="CZ12" s="1340"/>
      <c r="DA12" s="1340"/>
      <c r="DB12" s="1340"/>
      <c r="DC12" s="1340"/>
      <c r="DD12" s="1340"/>
      <c r="DE12" s="1340"/>
      <c r="DF12" s="1340"/>
      <c r="DG12" s="1340"/>
      <c r="DH12" s="1340"/>
      <c r="DI12" s="1340"/>
      <c r="DJ12" s="1340"/>
      <c r="DK12" s="1340"/>
      <c r="DL12" s="1340"/>
      <c r="DM12" s="1340"/>
      <c r="DN12" s="1340"/>
      <c r="DO12" s="1340"/>
      <c r="DP12" s="1340"/>
      <c r="DQ12" s="1340"/>
      <c r="DR12" s="1340"/>
      <c r="DS12" s="1340"/>
      <c r="DT12" s="1340"/>
      <c r="DU12" s="1340"/>
      <c r="DV12" s="1340"/>
      <c r="DW12" s="1340"/>
      <c r="DX12" s="1340"/>
      <c r="DY12" s="1340"/>
      <c r="DZ12" s="1340"/>
      <c r="EA12" s="1340"/>
      <c r="EB12" s="1340"/>
      <c r="EC12" s="1340"/>
      <c r="ED12" s="1340"/>
      <c r="EE12" s="1340"/>
      <c r="EF12" s="1340"/>
      <c r="EG12" s="1340"/>
      <c r="EH12" s="1340"/>
      <c r="EI12" s="1340"/>
      <c r="EJ12" s="1340"/>
      <c r="EK12" s="1340"/>
      <c r="EL12" s="1340"/>
      <c r="EM12" s="1340"/>
      <c r="EN12" s="1340"/>
      <c r="EO12" s="1340"/>
      <c r="EP12" s="1340"/>
      <c r="EQ12" s="1340"/>
      <c r="ER12" s="1340"/>
      <c r="ES12" s="1340"/>
      <c r="ET12" s="1340"/>
      <c r="EU12" s="1340"/>
      <c r="EV12" s="1340"/>
      <c r="EW12" s="1340"/>
      <c r="EX12" s="1340"/>
      <c r="EY12" s="1340"/>
      <c r="EZ12" s="1340"/>
      <c r="FA12" s="1340"/>
      <c r="FB12" s="1340"/>
      <c r="FC12" s="1340"/>
      <c r="FD12" s="1340"/>
      <c r="FE12" s="1340"/>
      <c r="FF12" s="1340"/>
      <c r="FG12" s="1340"/>
      <c r="FH12" s="1340"/>
      <c r="FI12" s="1340"/>
      <c r="FJ12" s="1340"/>
      <c r="FK12" s="1340"/>
      <c r="FL12" s="1340"/>
      <c r="FM12" s="1340"/>
      <c r="FN12" s="1340"/>
      <c r="FO12" s="1340"/>
      <c r="FP12" s="1340"/>
      <c r="FQ12" s="1340"/>
      <c r="FR12" s="1340"/>
      <c r="FS12" s="1340"/>
      <c r="FT12" s="1340"/>
      <c r="FU12" s="1340"/>
      <c r="FV12" s="1340"/>
      <c r="FW12" s="1340"/>
      <c r="FX12" s="1340"/>
      <c r="FY12" s="1340"/>
      <c r="FZ12" s="1340"/>
      <c r="GA12" s="1340"/>
      <c r="GB12" s="1340"/>
      <c r="GC12" s="1340"/>
      <c r="GD12" s="1340"/>
      <c r="GE12" s="1340"/>
      <c r="GF12" s="1340"/>
      <c r="GG12" s="1340"/>
      <c r="GH12" s="1340"/>
      <c r="GI12" s="1340"/>
      <c r="GJ12" s="1340"/>
      <c r="GK12" s="1340"/>
      <c r="GL12" s="1340"/>
      <c r="GM12" s="1340"/>
      <c r="GN12" s="1340"/>
      <c r="GO12" s="1340"/>
      <c r="GP12" s="1340"/>
      <c r="GQ12" s="1340"/>
      <c r="GR12" s="1340"/>
      <c r="GS12" s="1340"/>
      <c r="GT12" s="1340"/>
      <c r="GU12" s="1340"/>
      <c r="GV12" s="1340"/>
      <c r="GW12" s="1340"/>
      <c r="GX12" s="1340"/>
      <c r="GY12" s="1340"/>
      <c r="GZ12" s="1340"/>
      <c r="HA12" s="1340"/>
      <c r="HB12" s="1340"/>
      <c r="HC12" s="1340"/>
      <c r="HD12" s="1340"/>
      <c r="HE12" s="1340"/>
      <c r="HF12" s="1340"/>
      <c r="HG12" s="1340"/>
      <c r="HH12" s="1340"/>
      <c r="HI12" s="1340"/>
      <c r="HJ12" s="1340"/>
      <c r="HK12" s="1340"/>
      <c r="HL12" s="1340"/>
      <c r="HM12" s="1340"/>
      <c r="HN12" s="1340"/>
      <c r="HO12" s="1340"/>
      <c r="HP12" s="1340"/>
      <c r="HQ12" s="1340"/>
      <c r="HR12" s="1340"/>
      <c r="HS12" s="1340"/>
      <c r="HT12" s="1340"/>
      <c r="HU12" s="1340"/>
      <c r="HV12" s="1340"/>
      <c r="HW12" s="1340"/>
      <c r="HX12" s="1340"/>
      <c r="HY12" s="1340"/>
      <c r="HZ12" s="1340"/>
      <c r="IA12" s="1340"/>
      <c r="IB12" s="1340"/>
      <c r="IC12" s="1340"/>
      <c r="ID12" s="1340"/>
      <c r="IE12" s="1340"/>
      <c r="IF12" s="1340"/>
      <c r="IG12" s="1340"/>
      <c r="IH12" s="1340"/>
      <c r="II12" s="1340"/>
      <c r="IJ12" s="1340"/>
      <c r="IK12" s="1340"/>
      <c r="IL12" s="1340"/>
      <c r="IM12" s="1340"/>
      <c r="IN12" s="1340"/>
      <c r="IO12" s="1340"/>
      <c r="IP12" s="1340"/>
      <c r="IQ12" s="1340"/>
      <c r="IR12" s="1340"/>
      <c r="IS12" s="1340"/>
      <c r="IT12" s="1340"/>
      <c r="IU12" s="1340"/>
      <c r="IV12" s="1340"/>
      <c r="IW12" s="1340"/>
      <c r="IX12" s="1340"/>
      <c r="IY12" s="1340"/>
      <c r="IZ12" s="1340"/>
      <c r="JA12" s="1340"/>
      <c r="JB12" s="1340"/>
      <c r="JC12" s="1340"/>
      <c r="JD12" s="1340"/>
      <c r="JE12" s="1340"/>
      <c r="JF12" s="1340"/>
      <c r="JG12" s="1340"/>
      <c r="JH12" s="1340"/>
      <c r="JI12" s="1340"/>
      <c r="JJ12" s="1340"/>
      <c r="JK12" s="1340"/>
      <c r="JL12" s="1340"/>
      <c r="JM12" s="1340"/>
      <c r="JN12" s="1340"/>
      <c r="JO12" s="1340"/>
      <c r="JP12" s="1340"/>
      <c r="JQ12" s="1340"/>
      <c r="JR12" s="1340"/>
      <c r="JS12" s="1340"/>
      <c r="JT12" s="1340"/>
      <c r="JU12" s="1340"/>
      <c r="JV12" s="1340"/>
      <c r="JW12" s="1340"/>
      <c r="JX12" s="1340"/>
      <c r="JY12" s="1340"/>
      <c r="JZ12" s="1340"/>
      <c r="KA12" s="1340"/>
      <c r="KB12" s="1340"/>
      <c r="KC12" s="1340"/>
      <c r="KD12" s="1340"/>
      <c r="KE12" s="1340"/>
      <c r="KF12" s="1340"/>
      <c r="KG12" s="1340"/>
      <c r="KH12" s="1340"/>
      <c r="KI12" s="1340"/>
      <c r="KJ12" s="1340"/>
      <c r="KK12" s="1340"/>
      <c r="KL12" s="1340"/>
      <c r="KM12" s="1340"/>
      <c r="KN12" s="1340"/>
      <c r="KO12" s="1340"/>
      <c r="KP12" s="1340"/>
      <c r="KQ12" s="1340"/>
      <c r="KR12" s="1340"/>
      <c r="KS12" s="1340"/>
      <c r="KT12" s="1340"/>
      <c r="KU12" s="1340"/>
      <c r="KV12" s="1340"/>
      <c r="KW12" s="1340"/>
      <c r="KX12" s="1340"/>
      <c r="KY12" s="1340"/>
      <c r="KZ12" s="1340"/>
      <c r="LA12" s="1340"/>
      <c r="LB12" s="1340"/>
      <c r="LC12" s="1340"/>
      <c r="LD12" s="1340"/>
      <c r="LE12" s="1340"/>
      <c r="LF12" s="1340"/>
      <c r="LG12" s="1340"/>
      <c r="LH12" s="1340"/>
      <c r="LI12" s="1340"/>
      <c r="LJ12" s="1340"/>
      <c r="LK12" s="1340"/>
      <c r="LL12" s="1340"/>
      <c r="LM12" s="1340"/>
      <c r="LN12" s="1340"/>
      <c r="LO12" s="1340"/>
      <c r="LP12" s="1340"/>
      <c r="LQ12" s="1340"/>
      <c r="LR12" s="1340"/>
      <c r="LS12" s="1340"/>
      <c r="LT12" s="1340"/>
      <c r="LU12" s="1340"/>
      <c r="LV12" s="1340"/>
      <c r="LW12" s="1340"/>
      <c r="LX12" s="1340"/>
      <c r="LY12" s="1340"/>
      <c r="LZ12" s="1340"/>
      <c r="MA12" s="1340"/>
      <c r="MB12" s="1340"/>
      <c r="MC12" s="1340"/>
      <c r="MD12" s="1340"/>
      <c r="ME12" s="1340"/>
      <c r="MF12" s="1340"/>
      <c r="MG12" s="1340"/>
      <c r="MH12" s="1340"/>
      <c r="MI12" s="1340"/>
      <c r="MJ12" s="1340"/>
      <c r="MK12" s="1340"/>
      <c r="ML12" s="1340"/>
      <c r="MM12" s="1340"/>
      <c r="MN12" s="1340"/>
      <c r="MO12" s="1340"/>
      <c r="MP12" s="1340"/>
      <c r="MQ12" s="1340"/>
      <c r="MR12" s="1340"/>
      <c r="MS12" s="1340"/>
      <c r="MT12" s="1340"/>
      <c r="MU12" s="1340"/>
      <c r="MV12" s="1340"/>
      <c r="MW12" s="1340"/>
      <c r="MX12" s="1340"/>
      <c r="MY12" s="1340"/>
      <c r="MZ12" s="1340"/>
      <c r="NA12" s="1340"/>
      <c r="NB12" s="1340"/>
      <c r="NC12" s="1340"/>
      <c r="ND12" s="1340"/>
      <c r="NE12" s="1340"/>
      <c r="NF12" s="1340"/>
      <c r="NG12" s="1340"/>
      <c r="NH12" s="1340"/>
      <c r="NI12" s="1340"/>
      <c r="NJ12" s="1340"/>
      <c r="NK12" s="1340"/>
      <c r="NL12" s="1340"/>
      <c r="NM12" s="1340"/>
      <c r="NN12" s="1340"/>
      <c r="NO12" s="1340"/>
      <c r="NP12" s="1340"/>
      <c r="NQ12" s="1340"/>
      <c r="NR12" s="1340"/>
      <c r="NS12" s="1340"/>
      <c r="NT12" s="1340"/>
      <c r="NU12" s="1340"/>
      <c r="NV12" s="1340"/>
      <c r="NW12" s="1340"/>
      <c r="NX12" s="1340"/>
      <c r="NY12" s="1340"/>
      <c r="NZ12" s="1340"/>
      <c r="OA12" s="1340"/>
      <c r="OB12" s="1340"/>
      <c r="OC12" s="1340"/>
      <c r="OD12" s="1340"/>
      <c r="OE12" s="1340"/>
      <c r="OF12" s="1340"/>
      <c r="OG12" s="1340"/>
      <c r="OH12" s="1340"/>
      <c r="OI12" s="1340"/>
      <c r="OJ12" s="1340"/>
      <c r="OK12" s="1340"/>
      <c r="OL12" s="1340"/>
      <c r="OM12" s="1340"/>
      <c r="ON12" s="1340"/>
      <c r="OO12" s="1340"/>
      <c r="OP12" s="1340"/>
      <c r="OQ12" s="1340"/>
      <c r="OR12" s="1340"/>
      <c r="OS12" s="1340"/>
      <c r="OT12" s="1340"/>
      <c r="OU12" s="1340"/>
      <c r="OV12" s="1340"/>
      <c r="OW12" s="1340"/>
      <c r="OX12" s="1340"/>
      <c r="OY12" s="1340"/>
      <c r="OZ12" s="1340"/>
      <c r="PA12" s="1340"/>
      <c r="PB12" s="1340"/>
      <c r="PC12" s="1340"/>
      <c r="PD12" s="1340"/>
      <c r="PE12" s="1340"/>
      <c r="PF12" s="1340"/>
      <c r="PG12" s="1340"/>
      <c r="PH12" s="1340"/>
      <c r="PI12" s="1340"/>
      <c r="PJ12" s="1340"/>
      <c r="PK12" s="1340"/>
      <c r="PL12" s="1340"/>
      <c r="PM12" s="1340"/>
      <c r="PN12" s="1340"/>
      <c r="PO12" s="1340"/>
      <c r="PP12" s="1340"/>
      <c r="PQ12" s="1340"/>
      <c r="PR12" s="1340"/>
      <c r="PS12" s="1340"/>
      <c r="PT12" s="1340"/>
      <c r="PU12" s="1340"/>
      <c r="PV12" s="1340"/>
      <c r="PW12" s="1340"/>
      <c r="PX12" s="1340"/>
      <c r="PY12" s="1340"/>
      <c r="PZ12" s="1340"/>
      <c r="QA12" s="1340"/>
      <c r="QB12" s="1340"/>
      <c r="QC12" s="1340"/>
      <c r="QD12" s="1340"/>
      <c r="QE12" s="1340"/>
      <c r="QF12" s="1340"/>
      <c r="QG12" s="1340"/>
      <c r="QH12" s="1340"/>
      <c r="QI12" s="1340"/>
      <c r="QJ12" s="1340"/>
      <c r="QK12" s="1340"/>
      <c r="QL12" s="1340"/>
      <c r="QM12" s="1340"/>
      <c r="QN12" s="1340"/>
      <c r="QO12" s="1340"/>
      <c r="QP12" s="1340"/>
      <c r="QQ12" s="1340"/>
      <c r="QR12" s="1340"/>
      <c r="QS12" s="1340"/>
      <c r="QT12" s="1340"/>
      <c r="QU12" s="1340"/>
      <c r="QV12" s="1340"/>
      <c r="QW12" s="1340"/>
      <c r="QX12" s="1340"/>
      <c r="QY12" s="1340"/>
      <c r="QZ12" s="1340"/>
      <c r="RA12" s="1340"/>
      <c r="RB12" s="1340"/>
      <c r="RC12" s="1340"/>
      <c r="RD12" s="1340"/>
      <c r="RE12" s="1340"/>
      <c r="RF12" s="1340"/>
      <c r="RG12" s="1340"/>
      <c r="RH12" s="1340"/>
      <c r="RI12" s="1340"/>
      <c r="RJ12" s="1340"/>
      <c r="RK12" s="1340"/>
      <c r="RL12" s="1340"/>
      <c r="RM12" s="1340"/>
      <c r="RN12" s="1340"/>
      <c r="RO12" s="1340"/>
      <c r="RP12" s="1340"/>
      <c r="RQ12" s="1340"/>
      <c r="RR12" s="1340"/>
      <c r="RS12" s="1340"/>
      <c r="RT12" s="1340"/>
      <c r="RU12" s="1340"/>
      <c r="RV12" s="1340"/>
      <c r="RW12" s="1340"/>
      <c r="RX12" s="1340"/>
      <c r="RY12" s="1340"/>
      <c r="RZ12" s="1340"/>
      <c r="SA12" s="1340"/>
      <c r="SB12" s="1340"/>
      <c r="SC12" s="1340"/>
      <c r="SD12" s="1340"/>
      <c r="SE12" s="1340"/>
      <c r="SF12" s="1340"/>
      <c r="SG12" s="1340"/>
      <c r="SH12" s="1340"/>
      <c r="SI12" s="1340"/>
      <c r="SJ12" s="1340"/>
      <c r="SK12" s="1340"/>
      <c r="SL12" s="1340"/>
      <c r="SM12" s="1340"/>
      <c r="SN12" s="1340"/>
      <c r="SO12" s="1340"/>
      <c r="SP12" s="1340"/>
      <c r="SQ12" s="1340"/>
      <c r="SR12" s="1340"/>
      <c r="SS12" s="1340"/>
      <c r="ST12" s="1340"/>
      <c r="SU12" s="1340"/>
      <c r="SV12" s="1340"/>
      <c r="SW12" s="1340"/>
      <c r="SX12" s="1340"/>
      <c r="SY12" s="1340"/>
      <c r="SZ12" s="1340"/>
      <c r="TA12" s="1340"/>
      <c r="TB12" s="1340"/>
      <c r="TC12" s="1340"/>
      <c r="TD12" s="1340"/>
      <c r="TE12" s="1340"/>
      <c r="TF12" s="1340"/>
      <c r="TG12" s="1340"/>
      <c r="TH12" s="1340"/>
      <c r="TI12" s="1340"/>
      <c r="TJ12" s="1340"/>
      <c r="TK12" s="1340"/>
      <c r="TL12" s="1340"/>
      <c r="TM12" s="1340"/>
      <c r="TN12" s="1340"/>
      <c r="TO12" s="1340"/>
      <c r="TP12" s="1340"/>
      <c r="TQ12" s="1340"/>
      <c r="TR12" s="1340"/>
      <c r="TS12" s="1340"/>
      <c r="TT12" s="1340"/>
      <c r="TU12" s="1340"/>
      <c r="TV12" s="1340"/>
      <c r="TW12" s="1340"/>
      <c r="TX12" s="1340"/>
      <c r="TY12" s="1340"/>
      <c r="TZ12" s="1340"/>
      <c r="UA12" s="1340"/>
      <c r="UB12" s="1340"/>
      <c r="UC12" s="1340"/>
      <c r="UD12" s="1340"/>
      <c r="UE12" s="1340"/>
      <c r="UF12" s="1340"/>
      <c r="UG12" s="1340"/>
      <c r="UH12" s="1340"/>
      <c r="UI12" s="1340"/>
      <c r="UJ12" s="1340"/>
      <c r="UK12" s="1340"/>
      <c r="UL12" s="1340"/>
      <c r="UM12" s="1340"/>
      <c r="UN12" s="1340"/>
      <c r="UO12" s="1340"/>
      <c r="UP12" s="1340"/>
      <c r="UQ12" s="1340"/>
      <c r="UR12" s="1340"/>
      <c r="US12" s="1340"/>
      <c r="UT12" s="1340"/>
      <c r="UU12" s="1340"/>
      <c r="UV12" s="1340"/>
      <c r="UW12" s="1340"/>
      <c r="UX12" s="1340"/>
      <c r="UY12" s="1340"/>
      <c r="UZ12" s="1340"/>
      <c r="VA12" s="1340"/>
      <c r="VB12" s="1340"/>
      <c r="VC12" s="1340"/>
      <c r="VD12" s="1340"/>
      <c r="VE12" s="1340"/>
      <c r="VF12" s="1340"/>
      <c r="VG12" s="1340"/>
      <c r="VH12" s="1340"/>
      <c r="VI12" s="1340"/>
      <c r="VJ12" s="1340"/>
      <c r="VK12" s="1340"/>
      <c r="VL12" s="1340"/>
      <c r="VM12" s="1340"/>
      <c r="VN12" s="1340"/>
      <c r="VO12" s="1340"/>
      <c r="VP12" s="1340"/>
      <c r="VQ12" s="1340"/>
      <c r="VR12" s="1340"/>
      <c r="VS12" s="1340"/>
      <c r="VT12" s="1340"/>
      <c r="VU12" s="1340"/>
      <c r="VV12" s="1340"/>
      <c r="VW12" s="1340"/>
      <c r="VX12" s="1340"/>
      <c r="VY12" s="1340"/>
      <c r="VZ12" s="1340"/>
      <c r="WA12" s="1340"/>
      <c r="WB12" s="1340"/>
      <c r="WC12" s="1340"/>
      <c r="WD12" s="1340"/>
      <c r="WE12" s="1340"/>
      <c r="WF12" s="1340"/>
      <c r="WG12" s="1340"/>
      <c r="WH12" s="1340"/>
      <c r="WI12" s="1340"/>
      <c r="WJ12" s="1340"/>
      <c r="WK12" s="1340"/>
      <c r="WL12" s="1340"/>
      <c r="WM12" s="1340"/>
      <c r="WN12" s="1340"/>
      <c r="WO12" s="1340"/>
      <c r="WP12" s="1340"/>
      <c r="WQ12" s="1340"/>
      <c r="WR12" s="1340"/>
      <c r="WS12" s="1340"/>
      <c r="WT12" s="1340"/>
      <c r="WU12" s="1340"/>
      <c r="WV12" s="1340"/>
      <c r="WW12" s="1340"/>
      <c r="WX12" s="1340"/>
      <c r="WY12" s="1340"/>
      <c r="WZ12" s="1340"/>
      <c r="XA12" s="1340"/>
      <c r="XB12" s="1340"/>
      <c r="XC12" s="1340"/>
      <c r="XD12" s="1340"/>
      <c r="XE12" s="1340"/>
      <c r="XF12" s="1340"/>
      <c r="XG12" s="1340"/>
      <c r="XH12" s="1340"/>
      <c r="XI12" s="1340"/>
      <c r="XJ12" s="1340"/>
      <c r="XK12" s="1340"/>
      <c r="XL12" s="1340"/>
      <c r="XM12" s="1340"/>
      <c r="XN12" s="1340"/>
      <c r="XO12" s="1340"/>
      <c r="XP12" s="1340"/>
      <c r="XQ12" s="1340"/>
      <c r="XR12" s="1340"/>
      <c r="XS12" s="1340"/>
      <c r="XT12" s="1340"/>
      <c r="XU12" s="1340"/>
      <c r="XV12" s="1340"/>
      <c r="XW12" s="1340"/>
      <c r="XX12" s="1340"/>
      <c r="XY12" s="1340"/>
      <c r="XZ12" s="1340"/>
      <c r="YA12" s="1340"/>
      <c r="YB12" s="1340"/>
      <c r="YC12" s="1340"/>
      <c r="YD12" s="1340"/>
      <c r="YE12" s="1340"/>
      <c r="YF12" s="1340"/>
      <c r="YG12" s="1340"/>
      <c r="YH12" s="1340"/>
      <c r="YI12" s="1340"/>
      <c r="YJ12" s="1340"/>
      <c r="YK12" s="1340"/>
      <c r="YL12" s="1340"/>
      <c r="YM12" s="1340"/>
      <c r="YN12" s="1340"/>
      <c r="YO12" s="1340"/>
      <c r="YP12" s="1340"/>
      <c r="YQ12" s="1340"/>
      <c r="YR12" s="1340"/>
      <c r="YS12" s="1340"/>
      <c r="YT12" s="1340"/>
      <c r="YU12" s="1340"/>
      <c r="YV12" s="1340"/>
      <c r="YW12" s="1340"/>
      <c r="YX12" s="1340"/>
      <c r="YY12" s="1340"/>
      <c r="YZ12" s="1340"/>
      <c r="ZA12" s="1340"/>
      <c r="ZB12" s="1340"/>
      <c r="ZC12" s="1340"/>
      <c r="ZD12" s="1340"/>
      <c r="ZE12" s="1340"/>
      <c r="ZF12" s="1340"/>
      <c r="ZG12" s="1340"/>
      <c r="ZH12" s="1340"/>
      <c r="ZI12" s="1340"/>
      <c r="ZJ12" s="1340"/>
      <c r="ZK12" s="1340"/>
      <c r="ZL12" s="1340"/>
      <c r="ZM12" s="1340"/>
      <c r="ZN12" s="1340"/>
      <c r="ZO12" s="1340"/>
      <c r="ZP12" s="1340"/>
      <c r="ZQ12" s="1340"/>
      <c r="ZR12" s="1340"/>
      <c r="ZS12" s="1340"/>
      <c r="ZT12" s="1340"/>
      <c r="ZU12" s="1340"/>
      <c r="ZV12" s="1340"/>
      <c r="ZW12" s="1340"/>
      <c r="ZX12" s="1340"/>
      <c r="ZY12" s="1340"/>
      <c r="ZZ12" s="1340"/>
      <c r="AAA12" s="1340"/>
      <c r="AAB12" s="1340"/>
      <c r="AAC12" s="1340"/>
      <c r="AAD12" s="1340"/>
      <c r="AAE12" s="1340"/>
      <c r="AAF12" s="1340"/>
      <c r="AAG12" s="1340"/>
      <c r="AAH12" s="1340"/>
      <c r="AAI12" s="1340"/>
      <c r="AAJ12" s="1340"/>
      <c r="AAK12" s="1340"/>
      <c r="AAL12" s="1340"/>
      <c r="AAM12" s="1340"/>
      <c r="AAN12" s="1340"/>
      <c r="AAO12" s="1340"/>
      <c r="AAP12" s="1340"/>
      <c r="AAQ12" s="1340"/>
      <c r="AAR12" s="1340"/>
      <c r="AAS12" s="1340"/>
      <c r="AAT12" s="1340"/>
      <c r="AAU12" s="1340"/>
      <c r="AAV12" s="1340"/>
      <c r="AAW12" s="1340"/>
      <c r="AAX12" s="1340"/>
      <c r="AAY12" s="1340"/>
      <c r="AAZ12" s="1340"/>
      <c r="ABA12" s="1340"/>
      <c r="ABB12" s="1340"/>
      <c r="ABC12" s="1340"/>
      <c r="ABD12" s="1340"/>
      <c r="ABE12" s="1340"/>
      <c r="ABF12" s="1340"/>
      <c r="ABG12" s="1340"/>
      <c r="ABH12" s="1340"/>
      <c r="ABI12" s="1340"/>
      <c r="ABJ12" s="1340"/>
      <c r="ABK12" s="1340"/>
      <c r="ABL12" s="1340"/>
      <c r="ABM12" s="1340"/>
      <c r="ABN12" s="1340"/>
      <c r="ABO12" s="1340"/>
      <c r="ABP12" s="1340"/>
      <c r="ABQ12" s="1340"/>
      <c r="ABR12" s="1340"/>
      <c r="ABS12" s="1340"/>
      <c r="ABT12" s="1340"/>
      <c r="ABU12" s="1340"/>
      <c r="ABV12" s="1340"/>
      <c r="ABW12" s="1340"/>
      <c r="ABX12" s="1340"/>
      <c r="ABY12" s="1340"/>
      <c r="ABZ12" s="1340"/>
      <c r="ACA12" s="1340"/>
      <c r="ACB12" s="1340"/>
      <c r="ACC12" s="1340"/>
      <c r="ACD12" s="1340"/>
      <c r="ACE12" s="1340"/>
      <c r="ACF12" s="1340"/>
      <c r="ACG12" s="1340"/>
      <c r="ACH12" s="1340"/>
      <c r="ACI12" s="1340"/>
      <c r="ACJ12" s="1340"/>
      <c r="ACK12" s="1340"/>
      <c r="ACL12" s="1340"/>
      <c r="ACM12" s="1340"/>
      <c r="ACN12" s="1340"/>
      <c r="ACO12" s="1340"/>
      <c r="ACP12" s="1340"/>
      <c r="ACQ12" s="1340"/>
      <c r="ACR12" s="1340"/>
      <c r="ACS12" s="1340"/>
      <c r="ACT12" s="1340"/>
      <c r="ACU12" s="1340"/>
      <c r="ACV12" s="1340"/>
      <c r="ACW12" s="1340"/>
      <c r="ACX12" s="1340"/>
      <c r="ACY12" s="1340"/>
      <c r="ACZ12" s="1340"/>
      <c r="ADA12" s="1340"/>
      <c r="ADB12" s="1340"/>
      <c r="ADC12" s="1340"/>
      <c r="ADD12" s="1340"/>
      <c r="ADE12" s="1340"/>
      <c r="ADF12" s="1340"/>
      <c r="ADG12" s="1340"/>
      <c r="ADH12" s="1340"/>
      <c r="ADI12" s="1340"/>
      <c r="ADJ12" s="1340"/>
      <c r="ADK12" s="1340"/>
      <c r="ADL12" s="1340"/>
      <c r="ADM12" s="1340"/>
      <c r="ADN12" s="1340"/>
      <c r="ADO12" s="1340"/>
      <c r="ADP12" s="1340"/>
      <c r="ADQ12" s="1340"/>
      <c r="ADR12" s="1340"/>
      <c r="ADS12" s="1340"/>
      <c r="ADT12" s="1340"/>
      <c r="ADU12" s="1340"/>
      <c r="ADV12" s="1340"/>
      <c r="ADW12" s="1340"/>
      <c r="ADX12" s="1340"/>
      <c r="ADY12" s="1340"/>
      <c r="ADZ12" s="1340"/>
      <c r="AEA12" s="1340"/>
      <c r="AEB12" s="1340"/>
      <c r="AEC12" s="1340"/>
      <c r="AED12" s="1340"/>
      <c r="AEE12" s="1340"/>
      <c r="AEF12" s="1340"/>
      <c r="AEG12" s="1340"/>
      <c r="AEH12" s="1340"/>
      <c r="AEI12" s="1340"/>
      <c r="AEJ12" s="1340"/>
      <c r="AEK12" s="1340"/>
      <c r="AEL12" s="1340"/>
      <c r="AEM12" s="1340"/>
      <c r="AEN12" s="1340"/>
      <c r="AEO12" s="1340"/>
      <c r="AEP12" s="1340"/>
      <c r="AEQ12" s="1340"/>
      <c r="AER12" s="1340"/>
      <c r="AES12" s="1340"/>
      <c r="AET12" s="1340"/>
      <c r="AEU12" s="1340"/>
      <c r="AEV12" s="1340"/>
      <c r="AEW12" s="1340"/>
      <c r="AEX12" s="1340"/>
      <c r="AEY12" s="1340"/>
      <c r="AEZ12" s="1340"/>
      <c r="AFA12" s="1340"/>
      <c r="AFB12" s="1340"/>
      <c r="AFC12" s="1340"/>
      <c r="AFD12" s="1340"/>
      <c r="AFE12" s="1340"/>
      <c r="AFF12" s="1340"/>
      <c r="AFG12" s="1340"/>
      <c r="AFH12" s="1340"/>
      <c r="AFI12" s="1340"/>
      <c r="AFJ12" s="1340"/>
      <c r="AFK12" s="1340"/>
      <c r="AFL12" s="1340"/>
      <c r="AFM12" s="1340"/>
      <c r="AFN12" s="1340"/>
      <c r="AFO12" s="1340"/>
      <c r="AFP12" s="1340"/>
      <c r="AFQ12" s="1340"/>
      <c r="AFR12" s="1340"/>
      <c r="AFS12" s="1340"/>
      <c r="AFT12" s="1340"/>
      <c r="AFU12" s="1340"/>
      <c r="AFV12" s="1340"/>
      <c r="AFW12" s="1340"/>
      <c r="AFX12" s="1340"/>
      <c r="AFY12" s="1340"/>
      <c r="AFZ12" s="1340"/>
      <c r="AGA12" s="1340"/>
      <c r="AGB12" s="1340"/>
      <c r="AGC12" s="1340"/>
      <c r="AGD12" s="1340"/>
      <c r="AGE12" s="1340"/>
      <c r="AGF12" s="1340"/>
      <c r="AGG12" s="1340"/>
      <c r="AGH12" s="1340"/>
      <c r="AGI12" s="1340"/>
      <c r="AGJ12" s="1340"/>
      <c r="AGK12" s="1340"/>
      <c r="AGL12" s="1340"/>
      <c r="AGM12" s="1340"/>
      <c r="AGN12" s="1340"/>
      <c r="AGO12" s="1340"/>
      <c r="AGP12" s="1340"/>
      <c r="AGQ12" s="1340"/>
      <c r="AGR12" s="1340"/>
      <c r="AGS12" s="1340"/>
      <c r="AGT12" s="1340"/>
      <c r="AGU12" s="1340"/>
      <c r="AGV12" s="1340"/>
      <c r="AGW12" s="1340"/>
      <c r="AGX12" s="1340"/>
      <c r="AGY12" s="1340"/>
      <c r="AGZ12" s="1340"/>
      <c r="AHA12" s="1340"/>
      <c r="AHB12" s="1340"/>
      <c r="AHC12" s="1340"/>
      <c r="AHD12" s="1340"/>
      <c r="AHE12" s="1340"/>
      <c r="AHF12" s="1340"/>
      <c r="AHG12" s="1340"/>
      <c r="AHH12" s="1340"/>
      <c r="AHI12" s="1340"/>
      <c r="AHJ12" s="1340"/>
      <c r="AHK12" s="1340"/>
      <c r="AHL12" s="1340"/>
      <c r="AHM12" s="1340"/>
      <c r="AHN12" s="1340"/>
      <c r="AHO12" s="1340"/>
      <c r="AHP12" s="1340"/>
      <c r="AHQ12" s="1340"/>
      <c r="AHR12" s="1340"/>
      <c r="AHS12" s="1340"/>
      <c r="AHT12" s="1340"/>
      <c r="AHU12" s="1340"/>
      <c r="AHV12" s="1340"/>
      <c r="AHW12" s="1340"/>
      <c r="AHX12" s="1340"/>
      <c r="AHY12" s="1340"/>
      <c r="AHZ12" s="1340"/>
      <c r="AIA12" s="1340"/>
      <c r="AIB12" s="1340"/>
      <c r="AIC12" s="1340"/>
      <c r="AID12" s="1340"/>
      <c r="AIE12" s="1340"/>
      <c r="AIF12" s="1340"/>
      <c r="AIG12" s="1340"/>
      <c r="AIH12" s="1340"/>
      <c r="AII12" s="1340"/>
      <c r="AIJ12" s="1340"/>
      <c r="AIK12" s="1340"/>
      <c r="AIL12" s="1340"/>
      <c r="AIM12" s="1340"/>
      <c r="AIN12" s="1340"/>
      <c r="AIO12" s="1340"/>
      <c r="AIP12" s="1340"/>
      <c r="AIQ12" s="1340"/>
      <c r="AIR12" s="1340"/>
      <c r="AIS12" s="1340"/>
      <c r="AIT12" s="1340"/>
      <c r="AIU12" s="1340"/>
      <c r="AIV12" s="1340"/>
      <c r="AIW12" s="1340"/>
      <c r="AIX12" s="1340"/>
      <c r="AIY12" s="1340"/>
      <c r="AIZ12" s="1340"/>
      <c r="AJA12" s="1340"/>
      <c r="AJB12" s="1340"/>
      <c r="AJC12" s="1340"/>
      <c r="AJD12" s="1340"/>
      <c r="AJE12" s="1340"/>
      <c r="AJF12" s="1340"/>
      <c r="AJG12" s="1340"/>
      <c r="AJH12" s="1340"/>
      <c r="AJI12" s="1340"/>
      <c r="AJJ12" s="1340"/>
      <c r="AJK12" s="1340"/>
      <c r="AJL12" s="1340"/>
      <c r="AJM12" s="1340"/>
      <c r="AJN12" s="1340"/>
      <c r="AJO12" s="1340"/>
      <c r="AJP12" s="1340"/>
      <c r="AJQ12" s="1340"/>
      <c r="AJR12" s="1340"/>
      <c r="AJS12" s="1340"/>
      <c r="AJT12" s="1340"/>
      <c r="AJU12" s="1340"/>
      <c r="AJV12" s="1340"/>
      <c r="AJW12" s="1340"/>
      <c r="AJX12" s="1340"/>
      <c r="AJY12" s="1340"/>
      <c r="AJZ12" s="1340"/>
      <c r="AKA12" s="1340"/>
      <c r="AKB12" s="1340"/>
      <c r="AKC12" s="1340"/>
      <c r="AKD12" s="1340"/>
      <c r="AKE12" s="1340"/>
      <c r="AKF12" s="1340"/>
      <c r="AKG12" s="1340"/>
      <c r="AKH12" s="1340"/>
      <c r="AKI12" s="1340"/>
      <c r="AKJ12" s="1340"/>
      <c r="AKK12" s="1340"/>
      <c r="AKL12" s="1340"/>
      <c r="AKM12" s="1340"/>
      <c r="AKN12" s="1340"/>
      <c r="AKO12" s="1340"/>
      <c r="AKP12" s="1340"/>
      <c r="AKQ12" s="1340"/>
      <c r="AKR12" s="1340"/>
      <c r="AKS12" s="1340"/>
      <c r="AKT12" s="1340"/>
      <c r="AKU12" s="1340"/>
      <c r="AKV12" s="1340"/>
      <c r="AKW12" s="1340"/>
      <c r="AKX12" s="1340"/>
      <c r="AKY12" s="1340"/>
      <c r="AKZ12" s="1340"/>
      <c r="ALA12" s="1340"/>
      <c r="ALB12" s="1340"/>
      <c r="ALC12" s="1340"/>
      <c r="ALD12" s="1340"/>
      <c r="ALE12" s="1340"/>
      <c r="ALF12" s="1340"/>
      <c r="ALG12" s="1340"/>
      <c r="ALH12" s="1340"/>
      <c r="ALI12" s="1340"/>
      <c r="ALJ12" s="1340"/>
      <c r="ALK12" s="1340"/>
      <c r="ALL12" s="1340"/>
      <c r="ALM12" s="1340"/>
      <c r="ALN12" s="1340"/>
      <c r="ALO12" s="1340"/>
      <c r="ALP12" s="1340"/>
      <c r="ALQ12" s="1340"/>
      <c r="ALR12" s="1340"/>
      <c r="ALS12" s="1340"/>
      <c r="ALT12" s="1340"/>
      <c r="ALU12" s="1340"/>
      <c r="ALV12" s="1340"/>
      <c r="ALW12" s="1340"/>
      <c r="ALX12" s="1340"/>
      <c r="ALY12" s="1340"/>
      <c r="ALZ12" s="1340"/>
      <c r="AMA12" s="1340"/>
      <c r="AMB12" s="1340"/>
      <c r="AMC12" s="1340"/>
      <c r="AMD12" s="1340"/>
      <c r="AME12" s="1340"/>
      <c r="AMF12" s="1340"/>
      <c r="AMG12" s="1340"/>
      <c r="AMH12" s="1340"/>
      <c r="AMI12" s="1340"/>
      <c r="AMJ12" s="1340"/>
      <c r="AMK12" s="1340"/>
      <c r="AML12" s="1340"/>
      <c r="AMM12" s="1340"/>
      <c r="AMN12" s="1340"/>
      <c r="AMO12" s="1340"/>
      <c r="AMP12" s="1340"/>
      <c r="AMQ12" s="1340"/>
      <c r="AMR12" s="1340"/>
      <c r="AMS12" s="1340"/>
      <c r="AMT12" s="1340"/>
      <c r="AMU12" s="1340"/>
      <c r="AMV12" s="1340"/>
      <c r="AMW12" s="1340"/>
      <c r="AMX12" s="1340"/>
      <c r="AMY12" s="1340"/>
      <c r="AMZ12" s="1340"/>
      <c r="ANA12" s="1340"/>
      <c r="ANB12" s="1340"/>
      <c r="ANC12" s="1340"/>
      <c r="AND12" s="1340"/>
      <c r="ANE12" s="1340"/>
      <c r="ANF12" s="1340"/>
      <c r="ANG12" s="1340"/>
      <c r="ANH12" s="1340"/>
      <c r="ANI12" s="1340"/>
      <c r="ANJ12" s="1340"/>
      <c r="ANK12" s="1340"/>
      <c r="ANL12" s="1340"/>
      <c r="ANM12" s="1340"/>
      <c r="ANN12" s="1340"/>
      <c r="ANO12" s="1340"/>
      <c r="ANP12" s="1340"/>
      <c r="ANQ12" s="1340"/>
      <c r="ANR12" s="1340"/>
      <c r="ANS12" s="1340"/>
      <c r="ANT12" s="1340"/>
      <c r="ANU12" s="1340"/>
      <c r="ANV12" s="1340"/>
      <c r="ANW12" s="1340"/>
      <c r="ANX12" s="1340"/>
      <c r="ANY12" s="1340"/>
      <c r="ANZ12" s="1340"/>
      <c r="AOA12" s="1340"/>
      <c r="AOB12" s="1340"/>
      <c r="AOC12" s="1340"/>
      <c r="AOD12" s="1340"/>
      <c r="AOE12" s="1340"/>
      <c r="AOF12" s="1340"/>
      <c r="AOG12" s="1340"/>
      <c r="AOH12" s="1340"/>
      <c r="AOI12" s="1340"/>
      <c r="AOJ12" s="1340"/>
      <c r="AOK12" s="1340"/>
      <c r="AOL12" s="1340"/>
      <c r="AOM12" s="1340"/>
      <c r="AON12" s="1340"/>
      <c r="AOO12" s="1340"/>
      <c r="AOP12" s="1340"/>
      <c r="AOQ12" s="1340"/>
      <c r="AOR12" s="1340"/>
      <c r="AOS12" s="1340"/>
      <c r="AOT12" s="1340"/>
      <c r="AOU12" s="1340"/>
      <c r="AOV12" s="1340"/>
      <c r="AOW12" s="1340"/>
      <c r="AOX12" s="1340"/>
      <c r="AOY12" s="1340"/>
      <c r="AOZ12" s="1340"/>
      <c r="APA12" s="1340"/>
      <c r="APB12" s="1340"/>
      <c r="APC12" s="1340"/>
      <c r="APD12" s="1340"/>
      <c r="APE12" s="1340"/>
      <c r="APF12" s="1340"/>
      <c r="APG12" s="1340"/>
      <c r="APH12" s="1340"/>
      <c r="API12" s="1340"/>
      <c r="APJ12" s="1340"/>
      <c r="APK12" s="1340"/>
      <c r="APL12" s="1340"/>
      <c r="APM12" s="1340"/>
      <c r="APN12" s="1340"/>
      <c r="APO12" s="1340"/>
      <c r="APP12" s="1340"/>
      <c r="APQ12" s="1340"/>
      <c r="APR12" s="1340"/>
      <c r="APS12" s="1340"/>
      <c r="APT12" s="1340"/>
      <c r="APU12" s="1340"/>
      <c r="APV12" s="1340"/>
      <c r="APW12" s="1340"/>
      <c r="APX12" s="1340"/>
      <c r="APY12" s="1340"/>
      <c r="APZ12" s="1340"/>
      <c r="AQA12" s="1340"/>
      <c r="AQB12" s="1340"/>
      <c r="AQC12" s="1340"/>
      <c r="AQD12" s="1340"/>
      <c r="AQE12" s="1340"/>
      <c r="AQF12" s="1340"/>
      <c r="AQG12" s="1340"/>
      <c r="AQH12" s="1340"/>
      <c r="AQI12" s="1340"/>
      <c r="AQJ12" s="1340"/>
      <c r="AQK12" s="1340"/>
      <c r="AQL12" s="1340"/>
      <c r="AQM12" s="1340"/>
      <c r="AQN12" s="1340"/>
      <c r="AQO12" s="1340"/>
      <c r="AQP12" s="1340"/>
      <c r="AQQ12" s="1340"/>
      <c r="AQR12" s="1340"/>
      <c r="AQS12" s="1340"/>
      <c r="AQT12" s="1340"/>
      <c r="AQU12" s="1340"/>
      <c r="AQV12" s="1340"/>
      <c r="AQW12" s="1340"/>
      <c r="AQX12" s="1340"/>
      <c r="AQY12" s="1340"/>
      <c r="AQZ12" s="1340"/>
      <c r="ARA12" s="1340"/>
      <c r="ARB12" s="1340"/>
      <c r="ARC12" s="1340"/>
      <c r="ARD12" s="1340"/>
      <c r="ARE12" s="1340"/>
      <c r="ARF12" s="1340"/>
      <c r="ARG12" s="1340"/>
      <c r="ARH12" s="1340"/>
      <c r="ARI12" s="1340"/>
      <c r="ARJ12" s="1340"/>
      <c r="ARK12" s="1340"/>
      <c r="ARL12" s="1340"/>
      <c r="ARM12" s="1340"/>
      <c r="ARN12" s="1340"/>
      <c r="ARO12" s="1340"/>
      <c r="ARP12" s="1340"/>
      <c r="ARQ12" s="1340"/>
      <c r="ARR12" s="1340"/>
      <c r="ARS12" s="1340"/>
      <c r="ART12" s="1340"/>
      <c r="ARU12" s="1340"/>
      <c r="ARV12" s="1340"/>
      <c r="ARW12" s="1340"/>
      <c r="ARX12" s="1340"/>
      <c r="ARY12" s="1340"/>
      <c r="ARZ12" s="1340"/>
      <c r="ASA12" s="1340"/>
      <c r="ASB12" s="1340"/>
      <c r="ASC12" s="1340"/>
      <c r="ASD12" s="1340"/>
      <c r="ASE12" s="1340"/>
      <c r="ASF12" s="1340"/>
      <c r="ASG12" s="1340"/>
      <c r="ASH12" s="1340"/>
      <c r="ASI12" s="1340"/>
      <c r="ASJ12" s="1340"/>
      <c r="ASK12" s="1340"/>
      <c r="ASL12" s="1340"/>
      <c r="ASM12" s="1340"/>
      <c r="ASN12" s="1340"/>
      <c r="ASO12" s="1340"/>
      <c r="ASP12" s="1340"/>
      <c r="ASQ12" s="1340"/>
      <c r="ASR12" s="1340"/>
      <c r="ASS12" s="1340"/>
      <c r="AST12" s="1340"/>
      <c r="ASU12" s="1340"/>
      <c r="ASV12" s="1340"/>
      <c r="ASW12" s="1340"/>
      <c r="ASX12" s="1340"/>
      <c r="ASY12" s="1340"/>
      <c r="ASZ12" s="1340"/>
      <c r="ATA12" s="1340"/>
      <c r="ATB12" s="1340"/>
      <c r="ATC12" s="1340"/>
      <c r="ATD12" s="1340"/>
      <c r="ATE12" s="1340"/>
      <c r="ATF12" s="1340"/>
      <c r="ATG12" s="1340"/>
      <c r="ATH12" s="1340"/>
      <c r="ATI12" s="1340"/>
      <c r="ATJ12" s="1340"/>
      <c r="ATK12" s="1340"/>
      <c r="ATL12" s="1340"/>
      <c r="ATM12" s="1340"/>
      <c r="ATN12" s="1340"/>
      <c r="ATO12" s="1340"/>
      <c r="ATP12" s="1340"/>
      <c r="ATQ12" s="1340"/>
      <c r="ATR12" s="1340"/>
      <c r="ATS12" s="1340"/>
      <c r="ATT12" s="1340"/>
      <c r="ATU12" s="1340"/>
      <c r="ATV12" s="1340"/>
      <c r="ATW12" s="1340"/>
      <c r="ATX12" s="1340"/>
      <c r="ATY12" s="1340"/>
      <c r="ATZ12" s="1340"/>
      <c r="AUA12" s="1340"/>
      <c r="AUB12" s="1340"/>
      <c r="AUC12" s="1340"/>
      <c r="AUD12" s="1340"/>
      <c r="AUE12" s="1340"/>
      <c r="AUF12" s="1340"/>
      <c r="AUG12" s="1340"/>
      <c r="AUH12" s="1340"/>
      <c r="AUI12" s="1340"/>
      <c r="AUJ12" s="1340"/>
      <c r="AUK12" s="1340"/>
      <c r="AUL12" s="1340"/>
      <c r="AUM12" s="1340"/>
      <c r="AUN12" s="1340"/>
      <c r="AUO12" s="1340"/>
      <c r="AUP12" s="1340"/>
      <c r="AUQ12" s="1340"/>
      <c r="AUR12" s="1340"/>
      <c r="AUS12" s="1340"/>
      <c r="AUT12" s="1340"/>
      <c r="AUU12" s="1340"/>
      <c r="AUV12" s="1340"/>
      <c r="AUW12" s="1340"/>
      <c r="AUX12" s="1340"/>
      <c r="AUY12" s="1340"/>
      <c r="AUZ12" s="1340"/>
      <c r="AVA12" s="1340"/>
      <c r="AVB12" s="1340"/>
      <c r="AVC12" s="1340"/>
      <c r="AVD12" s="1340"/>
      <c r="AVE12" s="1340"/>
      <c r="AVF12" s="1340"/>
      <c r="AVG12" s="1340"/>
      <c r="AVH12" s="1340"/>
      <c r="AVI12" s="1340"/>
      <c r="AVJ12" s="1340"/>
      <c r="AVK12" s="1340"/>
      <c r="AVL12" s="1340"/>
      <c r="AVM12" s="1340"/>
      <c r="AVN12" s="1340"/>
      <c r="AVO12" s="1340"/>
      <c r="AVP12" s="1340"/>
      <c r="AVQ12" s="1340"/>
      <c r="AVR12" s="1340"/>
      <c r="AVS12" s="1340"/>
      <c r="AVT12" s="1340"/>
      <c r="AVU12" s="1340"/>
      <c r="AVV12" s="1340"/>
      <c r="AVW12" s="1340"/>
      <c r="AVX12" s="1340"/>
      <c r="AVY12" s="1340"/>
      <c r="AVZ12" s="1340"/>
      <c r="AWA12" s="1340"/>
      <c r="AWB12" s="1340"/>
      <c r="AWC12" s="1340"/>
      <c r="AWD12" s="1340"/>
      <c r="AWE12" s="1340"/>
      <c r="AWF12" s="1340"/>
      <c r="AWG12" s="1340"/>
      <c r="AWH12" s="1340"/>
      <c r="AWI12" s="1340"/>
      <c r="AWJ12" s="1340"/>
      <c r="AWK12" s="1340"/>
      <c r="AWL12" s="1340"/>
      <c r="AWM12" s="1340"/>
      <c r="AWN12" s="1340"/>
      <c r="AWO12" s="1340"/>
      <c r="AWP12" s="1340"/>
      <c r="AWQ12" s="1340"/>
      <c r="AWR12" s="1340"/>
      <c r="AWS12" s="1340"/>
      <c r="AWT12" s="1340"/>
      <c r="AWU12" s="1340"/>
      <c r="AWV12" s="1340"/>
      <c r="AWW12" s="1340"/>
      <c r="AWX12" s="1340"/>
      <c r="AWY12" s="1340"/>
      <c r="AWZ12" s="1340"/>
      <c r="AXA12" s="1340"/>
      <c r="AXB12" s="1340"/>
      <c r="AXC12" s="1340"/>
      <c r="AXD12" s="1340"/>
      <c r="AXE12" s="1340"/>
      <c r="AXF12" s="1340"/>
      <c r="AXG12" s="1340"/>
      <c r="AXH12" s="1340"/>
      <c r="AXI12" s="1340"/>
      <c r="AXJ12" s="1340"/>
      <c r="AXK12" s="1340"/>
      <c r="AXL12" s="1340"/>
      <c r="AXM12" s="1340"/>
      <c r="AXN12" s="1340"/>
      <c r="AXO12" s="1340"/>
      <c r="AXP12" s="1340"/>
      <c r="AXQ12" s="1340"/>
      <c r="AXR12" s="1340"/>
      <c r="AXS12" s="1340"/>
      <c r="AXT12" s="1340"/>
      <c r="AXU12" s="1340"/>
      <c r="AXV12" s="1340"/>
      <c r="AXW12" s="1340"/>
      <c r="AXX12" s="1340"/>
      <c r="AXY12" s="1340"/>
      <c r="AXZ12" s="1340"/>
      <c r="AYA12" s="1340"/>
      <c r="AYB12" s="1340"/>
      <c r="AYC12" s="1340"/>
      <c r="AYD12" s="1340"/>
      <c r="AYE12" s="1340"/>
      <c r="AYF12" s="1340"/>
      <c r="AYG12" s="1340"/>
      <c r="AYH12" s="1340"/>
      <c r="AYI12" s="1340"/>
      <c r="AYJ12" s="1340"/>
      <c r="AYK12" s="1340"/>
      <c r="AYL12" s="1340"/>
      <c r="AYM12" s="1340"/>
      <c r="AYN12" s="1340"/>
      <c r="AYO12" s="1340"/>
      <c r="AYP12" s="1340"/>
      <c r="AYQ12" s="1340"/>
      <c r="AYR12" s="1340"/>
      <c r="AYS12" s="1340"/>
      <c r="AYT12" s="1340"/>
      <c r="AYU12" s="1340"/>
      <c r="AYV12" s="1340"/>
      <c r="AYW12" s="1340"/>
      <c r="AYX12" s="1340"/>
      <c r="AYY12" s="1340"/>
      <c r="AYZ12" s="1340"/>
      <c r="AZA12" s="1340"/>
      <c r="AZB12" s="1340"/>
      <c r="AZC12" s="1340"/>
      <c r="AZD12" s="1340"/>
      <c r="AZE12" s="1340"/>
      <c r="AZF12" s="1340"/>
      <c r="AZG12" s="1340"/>
      <c r="AZH12" s="1340"/>
      <c r="AZI12" s="1340"/>
      <c r="AZJ12" s="1340"/>
      <c r="AZK12" s="1340"/>
      <c r="AZL12" s="1340"/>
      <c r="AZM12" s="1340"/>
      <c r="AZN12" s="1340"/>
      <c r="AZO12" s="1340"/>
      <c r="AZP12" s="1340"/>
      <c r="AZQ12" s="1340"/>
      <c r="AZR12" s="1340"/>
      <c r="AZS12" s="1340"/>
      <c r="AZT12" s="1340"/>
      <c r="AZU12" s="1340"/>
      <c r="AZV12" s="1340"/>
      <c r="AZW12" s="1340"/>
      <c r="AZX12" s="1340"/>
      <c r="AZY12" s="1340"/>
      <c r="AZZ12" s="1340"/>
      <c r="BAA12" s="1340"/>
      <c r="BAB12" s="1340"/>
      <c r="BAC12" s="1340"/>
      <c r="BAD12" s="1340"/>
      <c r="BAE12" s="1340"/>
      <c r="BAF12" s="1340"/>
      <c r="BAG12" s="1340"/>
      <c r="BAH12" s="1340"/>
      <c r="BAI12" s="1340"/>
      <c r="BAJ12" s="1340"/>
      <c r="BAK12" s="1340"/>
      <c r="BAL12" s="1340"/>
      <c r="BAM12" s="1340"/>
      <c r="BAN12" s="1340"/>
      <c r="BAO12" s="1340"/>
      <c r="BAP12" s="1340"/>
      <c r="BAQ12" s="1340"/>
      <c r="BAR12" s="1340"/>
      <c r="BAS12" s="1340"/>
      <c r="BAT12" s="1340"/>
      <c r="BAU12" s="1340"/>
      <c r="BAV12" s="1340"/>
      <c r="BAW12" s="1340"/>
      <c r="BAX12" s="1340"/>
      <c r="BAY12" s="1340"/>
      <c r="BAZ12" s="1340"/>
      <c r="BBA12" s="1340"/>
      <c r="BBB12" s="1340"/>
      <c r="BBC12" s="1340"/>
      <c r="BBD12" s="1340"/>
      <c r="BBE12" s="1340"/>
      <c r="BBF12" s="1340"/>
      <c r="BBG12" s="1340"/>
      <c r="BBH12" s="1340"/>
      <c r="BBI12" s="1340"/>
      <c r="BBJ12" s="1340"/>
      <c r="BBK12" s="1340"/>
      <c r="BBL12" s="1340"/>
      <c r="BBM12" s="1340"/>
      <c r="BBN12" s="1340"/>
      <c r="BBO12" s="1340"/>
      <c r="BBP12" s="1340"/>
      <c r="BBQ12" s="1340"/>
      <c r="BBR12" s="1340"/>
      <c r="BBS12" s="1340"/>
      <c r="BBT12" s="1340"/>
      <c r="BBU12" s="1340"/>
      <c r="BBV12" s="1340"/>
      <c r="BBW12" s="1340"/>
      <c r="BBX12" s="1340"/>
      <c r="BBY12" s="1340"/>
      <c r="BBZ12" s="1340"/>
      <c r="BCA12" s="1340"/>
      <c r="BCB12" s="1340"/>
      <c r="BCC12" s="1340"/>
      <c r="BCD12" s="1340"/>
      <c r="BCE12" s="1340"/>
      <c r="BCF12" s="1340"/>
      <c r="BCG12" s="1340"/>
      <c r="BCH12" s="1340"/>
      <c r="BCI12" s="1340"/>
      <c r="BCJ12" s="1340"/>
      <c r="BCK12" s="1340"/>
      <c r="BCL12" s="1340"/>
      <c r="BCM12" s="1340"/>
      <c r="BCN12" s="1340"/>
      <c r="BCO12" s="1340"/>
      <c r="BCP12" s="1340"/>
      <c r="BCQ12" s="1340"/>
      <c r="BCR12" s="1340"/>
      <c r="BCS12" s="1340"/>
      <c r="BCT12" s="1340"/>
      <c r="BCU12" s="1340"/>
      <c r="BCV12" s="1340"/>
      <c r="BCW12" s="1340"/>
      <c r="BCX12" s="1340"/>
      <c r="BCY12" s="1340"/>
      <c r="BCZ12" s="1340"/>
      <c r="BDA12" s="1340"/>
      <c r="BDB12" s="1340"/>
      <c r="BDC12" s="1340"/>
      <c r="BDD12" s="1340"/>
      <c r="BDE12" s="1340"/>
      <c r="BDF12" s="1340"/>
      <c r="BDG12" s="1340"/>
      <c r="BDH12" s="1340"/>
      <c r="BDI12" s="1340"/>
      <c r="BDJ12" s="1340"/>
      <c r="BDK12" s="1340"/>
      <c r="BDL12" s="1340"/>
      <c r="BDM12" s="1340"/>
      <c r="BDN12" s="1340"/>
      <c r="BDO12" s="1340"/>
      <c r="BDP12" s="1340"/>
      <c r="BDQ12" s="1340"/>
      <c r="BDR12" s="1340"/>
      <c r="BDS12" s="1340"/>
      <c r="BDT12" s="1340"/>
      <c r="BDU12" s="1340"/>
      <c r="BDV12" s="1340"/>
      <c r="BDW12" s="1340"/>
      <c r="BDX12" s="1340"/>
      <c r="BDY12" s="1340"/>
      <c r="BDZ12" s="1340"/>
      <c r="BEA12" s="1340"/>
      <c r="BEB12" s="1340"/>
      <c r="BEC12" s="1340"/>
      <c r="BED12" s="1340"/>
      <c r="BEE12" s="1340"/>
      <c r="BEF12" s="1340"/>
      <c r="BEG12" s="1340"/>
      <c r="BEH12" s="1340"/>
      <c r="BEI12" s="1340"/>
      <c r="BEJ12" s="1340"/>
      <c r="BEK12" s="1340"/>
      <c r="BEL12" s="1340"/>
      <c r="BEM12" s="1340"/>
      <c r="BEN12" s="1340"/>
      <c r="BEO12" s="1340"/>
      <c r="BEP12" s="1340"/>
      <c r="BEQ12" s="1340"/>
      <c r="BER12" s="1340"/>
      <c r="BES12" s="1340"/>
      <c r="BET12" s="1340"/>
      <c r="BEU12" s="1340"/>
      <c r="BEV12" s="1340"/>
      <c r="BEW12" s="1340"/>
      <c r="BEX12" s="1340"/>
      <c r="BEY12" s="1340"/>
      <c r="BEZ12" s="1340"/>
      <c r="BFA12" s="1340"/>
      <c r="BFB12" s="1340"/>
      <c r="BFC12" s="1340"/>
      <c r="BFD12" s="1340"/>
      <c r="BFE12" s="1340"/>
      <c r="BFF12" s="1340"/>
      <c r="BFG12" s="1340"/>
      <c r="BFH12" s="1340"/>
      <c r="BFI12" s="1340"/>
      <c r="BFJ12" s="1340"/>
      <c r="BFK12" s="1340"/>
      <c r="BFL12" s="1340"/>
      <c r="BFM12" s="1340"/>
      <c r="BFN12" s="1340"/>
      <c r="BFO12" s="1340"/>
      <c r="BFP12" s="1340"/>
      <c r="BFQ12" s="1340"/>
      <c r="BFR12" s="1340"/>
      <c r="BFS12" s="1340"/>
      <c r="BFT12" s="1340"/>
      <c r="BFU12" s="1340"/>
      <c r="BFV12" s="1340"/>
      <c r="BFW12" s="1340"/>
      <c r="BFX12" s="1340"/>
      <c r="BFY12" s="1340"/>
      <c r="BFZ12" s="1340"/>
      <c r="BGA12" s="1340"/>
      <c r="BGB12" s="1340"/>
      <c r="BGC12" s="1340"/>
      <c r="BGD12" s="1340"/>
      <c r="BGE12" s="1340"/>
      <c r="BGF12" s="1340"/>
      <c r="BGG12" s="1340"/>
      <c r="BGH12" s="1340"/>
      <c r="BGI12" s="1340"/>
      <c r="BGJ12" s="1340"/>
      <c r="BGK12" s="1340"/>
      <c r="BGL12" s="1340"/>
      <c r="BGM12" s="1340"/>
      <c r="BGN12" s="1340"/>
      <c r="BGO12" s="1340"/>
      <c r="BGP12" s="1340"/>
      <c r="BGQ12" s="1340"/>
      <c r="BGR12" s="1340"/>
      <c r="BGS12" s="1340"/>
      <c r="BGT12" s="1340"/>
      <c r="BGU12" s="1340"/>
      <c r="BGV12" s="1340"/>
      <c r="BGW12" s="1340"/>
      <c r="BGX12" s="1340"/>
      <c r="BGY12" s="1340"/>
      <c r="BGZ12" s="1340"/>
      <c r="BHA12" s="1340"/>
      <c r="BHB12" s="1340"/>
      <c r="BHC12" s="1340"/>
      <c r="BHD12" s="1340"/>
      <c r="BHE12" s="1340"/>
      <c r="BHF12" s="1340"/>
      <c r="BHG12" s="1340"/>
      <c r="BHH12" s="1340"/>
      <c r="BHI12" s="1340"/>
      <c r="BHJ12" s="1340"/>
      <c r="BHK12" s="1340"/>
      <c r="BHL12" s="1340"/>
      <c r="BHM12" s="1340"/>
      <c r="BHN12" s="1340"/>
      <c r="BHO12" s="1340"/>
      <c r="BHP12" s="1340"/>
      <c r="BHQ12" s="1340"/>
      <c r="BHR12" s="1340"/>
      <c r="BHS12" s="1340"/>
      <c r="BHT12" s="1340"/>
      <c r="BHU12" s="1340"/>
      <c r="BHV12" s="1340"/>
      <c r="BHW12" s="1340"/>
      <c r="BHX12" s="1340"/>
      <c r="BHY12" s="1340"/>
      <c r="BHZ12" s="1340"/>
      <c r="BIA12" s="1340"/>
      <c r="BIB12" s="1340"/>
      <c r="BIC12" s="1340"/>
      <c r="BID12" s="1340"/>
      <c r="BIE12" s="1340"/>
      <c r="BIF12" s="1340"/>
      <c r="BIG12" s="1340"/>
      <c r="BIH12" s="1340"/>
      <c r="BII12" s="1340"/>
      <c r="BIJ12" s="1340"/>
      <c r="BIK12" s="1340"/>
      <c r="BIL12" s="1340"/>
      <c r="BIM12" s="1340"/>
      <c r="BIN12" s="1340"/>
      <c r="BIO12" s="1340"/>
      <c r="BIP12" s="1340"/>
      <c r="BIQ12" s="1340"/>
      <c r="BIR12" s="1340"/>
      <c r="BIS12" s="1340"/>
      <c r="BIT12" s="1340"/>
      <c r="BIU12" s="1340"/>
      <c r="BIV12" s="1340"/>
      <c r="BIW12" s="1340"/>
      <c r="BIX12" s="1340"/>
      <c r="BIY12" s="1340"/>
      <c r="BIZ12" s="1340"/>
      <c r="BJA12" s="1340"/>
      <c r="BJB12" s="1340"/>
      <c r="BJC12" s="1340"/>
      <c r="BJD12" s="1340"/>
      <c r="BJE12" s="1340"/>
      <c r="BJF12" s="1340"/>
      <c r="BJG12" s="1340"/>
      <c r="BJH12" s="1340"/>
      <c r="BJI12" s="1340"/>
      <c r="BJJ12" s="1340"/>
      <c r="BJK12" s="1340"/>
      <c r="BJL12" s="1340"/>
      <c r="BJM12" s="1340"/>
      <c r="BJN12" s="1340"/>
      <c r="BJO12" s="1340"/>
      <c r="BJP12" s="1340"/>
      <c r="BJQ12" s="1340"/>
      <c r="BJR12" s="1340"/>
      <c r="BJS12" s="1340"/>
      <c r="BJT12" s="1340"/>
      <c r="BJU12" s="1340"/>
      <c r="BJV12" s="1340"/>
      <c r="BJW12" s="1340"/>
      <c r="BJX12" s="1340"/>
      <c r="BJY12" s="1340"/>
      <c r="BJZ12" s="1340"/>
      <c r="BKA12" s="1340"/>
      <c r="BKB12" s="1340"/>
      <c r="BKC12" s="1340"/>
      <c r="BKD12" s="1340"/>
      <c r="BKE12" s="1340"/>
      <c r="BKF12" s="1340"/>
      <c r="BKG12" s="1340"/>
      <c r="BKH12" s="1340"/>
      <c r="BKI12" s="1340"/>
      <c r="BKJ12" s="1340"/>
      <c r="BKK12" s="1340"/>
      <c r="BKL12" s="1340"/>
      <c r="BKM12" s="1340"/>
      <c r="BKN12" s="1340"/>
      <c r="BKO12" s="1340"/>
      <c r="BKP12" s="1340"/>
      <c r="BKQ12" s="1340"/>
      <c r="BKR12" s="1340"/>
      <c r="BKS12" s="1340"/>
      <c r="BKT12" s="1340"/>
      <c r="BKU12" s="1340"/>
      <c r="BKV12" s="1340"/>
      <c r="BKW12" s="1340"/>
      <c r="BKX12" s="1340"/>
      <c r="BKY12" s="1340"/>
      <c r="BKZ12" s="1340"/>
      <c r="BLA12" s="1340"/>
      <c r="BLB12" s="1340"/>
      <c r="BLC12" s="1340"/>
      <c r="BLD12" s="1340"/>
      <c r="BLE12" s="1340"/>
      <c r="BLF12" s="1340"/>
      <c r="BLG12" s="1340"/>
      <c r="BLH12" s="1340"/>
      <c r="BLI12" s="1340"/>
      <c r="BLJ12" s="1340"/>
      <c r="BLK12" s="1340"/>
      <c r="BLL12" s="1340"/>
      <c r="BLM12" s="1340"/>
      <c r="BLN12" s="1340"/>
      <c r="BLO12" s="1340"/>
      <c r="BLP12" s="1340"/>
      <c r="BLQ12" s="1340"/>
      <c r="BLR12" s="1340"/>
      <c r="BLS12" s="1340"/>
      <c r="BLT12" s="1340"/>
      <c r="BLU12" s="1340"/>
      <c r="BLV12" s="1340"/>
      <c r="BLW12" s="1340"/>
      <c r="BLX12" s="1340"/>
      <c r="BLY12" s="1340"/>
      <c r="BLZ12" s="1340"/>
      <c r="BMA12" s="1340"/>
      <c r="BMB12" s="1340"/>
      <c r="BMC12" s="1340"/>
      <c r="BMD12" s="1340"/>
      <c r="BME12" s="1340"/>
      <c r="BMF12" s="1340"/>
      <c r="BMG12" s="1340"/>
      <c r="BMH12" s="1340"/>
      <c r="BMI12" s="1340"/>
      <c r="BMJ12" s="1340"/>
      <c r="BMK12" s="1340"/>
      <c r="BML12" s="1340"/>
      <c r="BMM12" s="1340"/>
      <c r="BMN12" s="1340"/>
      <c r="BMO12" s="1340"/>
      <c r="BMP12" s="1340"/>
      <c r="BMQ12" s="1340"/>
      <c r="BMR12" s="1340"/>
      <c r="BMS12" s="1340"/>
      <c r="BMT12" s="1340"/>
      <c r="BMU12" s="1340"/>
      <c r="BMV12" s="1340"/>
      <c r="BMW12" s="1340"/>
      <c r="BMX12" s="1340"/>
      <c r="BMY12" s="1340"/>
      <c r="BMZ12" s="1340"/>
      <c r="BNA12" s="1340"/>
      <c r="BNB12" s="1340"/>
      <c r="BNC12" s="1340"/>
      <c r="BND12" s="1340"/>
      <c r="BNE12" s="1340"/>
      <c r="BNF12" s="1340"/>
      <c r="BNG12" s="1340"/>
      <c r="BNH12" s="1340"/>
      <c r="BNI12" s="1340"/>
      <c r="BNJ12" s="1340"/>
      <c r="BNK12" s="1340"/>
      <c r="BNL12" s="1340"/>
      <c r="BNM12" s="1340"/>
      <c r="BNN12" s="1340"/>
      <c r="BNO12" s="1340"/>
      <c r="BNP12" s="1340"/>
      <c r="BNQ12" s="1340"/>
      <c r="BNR12" s="1340"/>
      <c r="BNS12" s="1340"/>
      <c r="BNT12" s="1340"/>
      <c r="BNU12" s="1340"/>
      <c r="BNV12" s="1340"/>
      <c r="BNW12" s="1340"/>
      <c r="BNX12" s="1340"/>
      <c r="BNY12" s="1340"/>
      <c r="BNZ12" s="1340"/>
      <c r="BOA12" s="1340"/>
      <c r="BOB12" s="1340"/>
      <c r="BOC12" s="1340"/>
      <c r="BOD12" s="1340"/>
      <c r="BOE12" s="1340"/>
      <c r="BOF12" s="1340"/>
      <c r="BOG12" s="1340"/>
      <c r="BOH12" s="1340"/>
      <c r="BOI12" s="1340"/>
      <c r="BOJ12" s="1340"/>
      <c r="BOK12" s="1340"/>
      <c r="BOL12" s="1340"/>
      <c r="BOM12" s="1340"/>
      <c r="BON12" s="1340"/>
      <c r="BOO12" s="1340"/>
      <c r="BOP12" s="1340"/>
      <c r="BOQ12" s="1340"/>
      <c r="BOR12" s="1340"/>
      <c r="BOS12" s="1340"/>
      <c r="BOT12" s="1340"/>
      <c r="BOU12" s="1340"/>
      <c r="BOV12" s="1340"/>
      <c r="BOW12" s="1340"/>
      <c r="BOX12" s="1340"/>
      <c r="BOY12" s="1340"/>
      <c r="BOZ12" s="1340"/>
      <c r="BPA12" s="1340"/>
      <c r="BPB12" s="1340"/>
      <c r="BPC12" s="1340"/>
      <c r="BPD12" s="1340"/>
      <c r="BPE12" s="1340"/>
      <c r="BPF12" s="1340"/>
      <c r="BPG12" s="1340"/>
      <c r="BPH12" s="1340"/>
      <c r="BPI12" s="1340"/>
      <c r="BPJ12" s="1340"/>
      <c r="BPK12" s="1340"/>
      <c r="BPL12" s="1340"/>
      <c r="BPM12" s="1340"/>
      <c r="BPN12" s="1340"/>
      <c r="BPO12" s="1340"/>
      <c r="BPP12" s="1340"/>
      <c r="BPQ12" s="1340"/>
      <c r="BPR12" s="1340"/>
      <c r="BPS12" s="1340"/>
      <c r="BPT12" s="1340"/>
      <c r="BPU12" s="1340"/>
      <c r="BPV12" s="1340"/>
      <c r="BPW12" s="1340"/>
      <c r="BPX12" s="1340"/>
      <c r="BPY12" s="1340"/>
      <c r="BPZ12" s="1340"/>
      <c r="BQA12" s="1340"/>
      <c r="BQB12" s="1340"/>
      <c r="BQC12" s="1340"/>
      <c r="BQD12" s="1340"/>
      <c r="BQE12" s="1340"/>
      <c r="BQF12" s="1340"/>
      <c r="BQG12" s="1340"/>
      <c r="BQH12" s="1340"/>
      <c r="BQI12" s="1340"/>
      <c r="BQJ12" s="1340"/>
      <c r="BQK12" s="1340"/>
      <c r="BQL12" s="1340"/>
      <c r="BQM12" s="1340"/>
      <c r="BQN12" s="1340"/>
      <c r="BQO12" s="1340"/>
      <c r="BQP12" s="1340"/>
      <c r="BQQ12" s="1340"/>
      <c r="BQR12" s="1340"/>
      <c r="BQS12" s="1340"/>
      <c r="BQT12" s="1340"/>
      <c r="BQU12" s="1340"/>
      <c r="BQV12" s="1340"/>
      <c r="BQW12" s="1340"/>
      <c r="BQX12" s="1340"/>
      <c r="BQY12" s="1340"/>
      <c r="BQZ12" s="1340"/>
      <c r="BRA12" s="1340"/>
      <c r="BRB12" s="1340"/>
      <c r="BRC12" s="1340"/>
      <c r="BRD12" s="1340"/>
      <c r="BRE12" s="1340"/>
      <c r="BRF12" s="1340"/>
      <c r="BRG12" s="1340"/>
      <c r="BRH12" s="1340"/>
      <c r="BRI12" s="1340"/>
      <c r="BRJ12" s="1340"/>
      <c r="BRK12" s="1340"/>
      <c r="BRL12" s="1340"/>
      <c r="BRM12" s="1340"/>
      <c r="BRN12" s="1340"/>
      <c r="BRO12" s="1340"/>
      <c r="BRP12" s="1340"/>
      <c r="BRQ12" s="1340"/>
      <c r="BRR12" s="1340"/>
      <c r="BRS12" s="1340"/>
      <c r="BRT12" s="1340"/>
      <c r="BRU12" s="1340"/>
      <c r="BRV12" s="1340"/>
      <c r="BRW12" s="1340"/>
      <c r="BRX12" s="1340"/>
      <c r="BRY12" s="1340"/>
      <c r="BRZ12" s="1340"/>
      <c r="BSA12" s="1340"/>
      <c r="BSB12" s="1340"/>
      <c r="BSC12" s="1340"/>
      <c r="BSD12" s="1340"/>
      <c r="BSE12" s="1340"/>
      <c r="BSF12" s="1340"/>
      <c r="BSG12" s="1340"/>
      <c r="BSH12" s="1340"/>
      <c r="BSI12" s="1340"/>
      <c r="BSJ12" s="1340"/>
      <c r="BSK12" s="1340"/>
      <c r="BSL12" s="1340"/>
      <c r="BSM12" s="1340"/>
      <c r="BSN12" s="1340"/>
      <c r="BSO12" s="1340"/>
      <c r="BSP12" s="1340"/>
      <c r="BSQ12" s="1340"/>
      <c r="BSR12" s="1340"/>
      <c r="BSS12" s="1340"/>
      <c r="BST12" s="1340"/>
      <c r="BSU12" s="1340"/>
      <c r="BSV12" s="1340"/>
      <c r="BSW12" s="1340"/>
      <c r="BSX12" s="1340"/>
      <c r="BSY12" s="1340"/>
      <c r="BSZ12" s="1340"/>
      <c r="BTA12" s="1340"/>
      <c r="BTB12" s="1340"/>
      <c r="BTC12" s="1340"/>
      <c r="BTD12" s="1340"/>
      <c r="BTE12" s="1340"/>
      <c r="BTF12" s="1340"/>
      <c r="BTG12" s="1340"/>
      <c r="BTH12" s="1340"/>
      <c r="BTI12" s="1340"/>
      <c r="BTJ12" s="1340"/>
      <c r="BTK12" s="1340"/>
      <c r="BTL12" s="1340"/>
      <c r="BTM12" s="1340"/>
      <c r="BTN12" s="1340"/>
      <c r="BTO12" s="1340"/>
      <c r="BTP12" s="1340"/>
      <c r="BTQ12" s="1340"/>
      <c r="BTR12" s="1340"/>
      <c r="BTS12" s="1340"/>
      <c r="BTT12" s="1340"/>
      <c r="BTU12" s="1340"/>
      <c r="BTV12" s="1340"/>
      <c r="BTW12" s="1340"/>
      <c r="BTX12" s="1340"/>
      <c r="BTY12" s="1340"/>
      <c r="BTZ12" s="1340"/>
      <c r="BUA12" s="1340"/>
      <c r="BUB12" s="1340"/>
      <c r="BUC12" s="1340"/>
      <c r="BUD12" s="1340"/>
      <c r="BUE12" s="1340"/>
      <c r="BUF12" s="1340"/>
      <c r="BUG12" s="1340"/>
      <c r="BUH12" s="1340"/>
      <c r="BUI12" s="1340"/>
      <c r="BUJ12" s="1340"/>
      <c r="BUK12" s="1340"/>
      <c r="BUL12" s="1340"/>
      <c r="BUM12" s="1340"/>
      <c r="BUN12" s="1340"/>
      <c r="BUO12" s="1340"/>
      <c r="BUP12" s="1340"/>
      <c r="BUQ12" s="1340"/>
      <c r="BUR12" s="1340"/>
      <c r="BUS12" s="1340"/>
      <c r="BUT12" s="1340"/>
      <c r="BUU12" s="1340"/>
      <c r="BUV12" s="1340"/>
      <c r="BUW12" s="1340"/>
      <c r="BUX12" s="1340"/>
      <c r="BUY12" s="1340"/>
      <c r="BUZ12" s="1340"/>
      <c r="BVA12" s="1340"/>
      <c r="BVB12" s="1340"/>
      <c r="BVC12" s="1340"/>
      <c r="BVD12" s="1340"/>
      <c r="BVE12" s="1340"/>
      <c r="BVF12" s="1340"/>
      <c r="BVG12" s="1340"/>
      <c r="BVH12" s="1340"/>
      <c r="BVI12" s="1340"/>
      <c r="BVJ12" s="1340"/>
      <c r="BVK12" s="1340"/>
      <c r="BVL12" s="1340"/>
      <c r="BVM12" s="1340"/>
      <c r="BVN12" s="1340"/>
      <c r="BVO12" s="1340"/>
      <c r="BVP12" s="1340"/>
      <c r="BVQ12" s="1340"/>
      <c r="BVR12" s="1340"/>
      <c r="BVS12" s="1340"/>
      <c r="BVT12" s="1340"/>
      <c r="BVU12" s="1340"/>
      <c r="BVV12" s="1340"/>
      <c r="BVW12" s="1340"/>
      <c r="BVX12" s="1340"/>
      <c r="BVY12" s="1340"/>
      <c r="BVZ12" s="1340"/>
      <c r="BWA12" s="1340"/>
      <c r="BWB12" s="1340"/>
      <c r="BWC12" s="1340"/>
      <c r="BWD12" s="1340"/>
      <c r="BWE12" s="1340"/>
      <c r="BWF12" s="1340"/>
      <c r="BWG12" s="1340"/>
      <c r="BWH12" s="1340"/>
      <c r="BWI12" s="1340"/>
      <c r="BWJ12" s="1340"/>
      <c r="BWK12" s="1340"/>
      <c r="BWL12" s="1340"/>
      <c r="BWM12" s="1340"/>
      <c r="BWN12" s="1340"/>
      <c r="BWO12" s="1340"/>
      <c r="BWP12" s="1340"/>
      <c r="BWQ12" s="1340"/>
      <c r="BWR12" s="1340"/>
      <c r="BWS12" s="1340"/>
      <c r="BWT12" s="1340"/>
      <c r="BWU12" s="1340"/>
      <c r="BWV12" s="1340"/>
      <c r="BWW12" s="1340"/>
      <c r="BWX12" s="1340"/>
      <c r="BWY12" s="1340"/>
      <c r="BWZ12" s="1340"/>
      <c r="BXA12" s="1340"/>
      <c r="BXB12" s="1340"/>
      <c r="BXC12" s="1340"/>
      <c r="BXD12" s="1340"/>
      <c r="BXE12" s="1340"/>
      <c r="BXF12" s="1340"/>
      <c r="BXG12" s="1340"/>
      <c r="BXH12" s="1340"/>
      <c r="BXI12" s="1340"/>
      <c r="BXJ12" s="1340"/>
      <c r="BXK12" s="1340"/>
      <c r="BXL12" s="1340"/>
      <c r="BXM12" s="1340"/>
      <c r="BXN12" s="1340"/>
      <c r="BXO12" s="1340"/>
      <c r="BXP12" s="1340"/>
      <c r="BXQ12" s="1340"/>
      <c r="BXR12" s="1340"/>
      <c r="BXS12" s="1340"/>
      <c r="BXT12" s="1340"/>
      <c r="BXU12" s="1340"/>
      <c r="BXV12" s="1340"/>
      <c r="BXW12" s="1340"/>
      <c r="BXX12" s="1340"/>
      <c r="BXY12" s="1340"/>
      <c r="BXZ12" s="1340"/>
      <c r="BYA12" s="1340"/>
      <c r="BYB12" s="1340"/>
      <c r="BYC12" s="1340"/>
      <c r="BYD12" s="1340"/>
      <c r="BYE12" s="1340"/>
      <c r="BYF12" s="1340"/>
      <c r="BYG12" s="1340"/>
      <c r="BYH12" s="1340"/>
      <c r="BYI12" s="1340"/>
      <c r="BYJ12" s="1340"/>
      <c r="BYK12" s="1340"/>
      <c r="BYL12" s="1340"/>
      <c r="BYM12" s="1340"/>
      <c r="BYN12" s="1340"/>
      <c r="BYO12" s="1340"/>
      <c r="BYP12" s="1340"/>
      <c r="BYQ12" s="1340"/>
      <c r="BYR12" s="1340"/>
      <c r="BYS12" s="1340"/>
      <c r="BYT12" s="1340"/>
      <c r="BYU12" s="1340"/>
      <c r="BYV12" s="1340"/>
      <c r="BYW12" s="1340"/>
      <c r="BYX12" s="1340"/>
      <c r="BYY12" s="1340"/>
      <c r="BYZ12" s="1340"/>
      <c r="BZA12" s="1340"/>
      <c r="BZB12" s="1340"/>
      <c r="BZC12" s="1340"/>
      <c r="BZD12" s="1340"/>
      <c r="BZE12" s="1340"/>
      <c r="BZF12" s="1340"/>
      <c r="BZG12" s="1340"/>
      <c r="BZH12" s="1340"/>
      <c r="BZI12" s="1340"/>
      <c r="BZJ12" s="1340"/>
      <c r="BZK12" s="1340"/>
      <c r="BZL12" s="1340"/>
      <c r="BZM12" s="1340"/>
      <c r="BZN12" s="1340"/>
      <c r="BZO12" s="1340"/>
      <c r="BZP12" s="1340"/>
      <c r="BZQ12" s="1340"/>
      <c r="BZR12" s="1340"/>
      <c r="BZS12" s="1340"/>
      <c r="BZT12" s="1340"/>
      <c r="BZU12" s="1340"/>
      <c r="BZV12" s="1340"/>
      <c r="BZW12" s="1340"/>
      <c r="BZX12" s="1340"/>
      <c r="BZY12" s="1340"/>
      <c r="BZZ12" s="1340"/>
      <c r="CAA12" s="1340"/>
      <c r="CAB12" s="1340"/>
      <c r="CAC12" s="1340"/>
      <c r="CAD12" s="1340"/>
      <c r="CAE12" s="1340"/>
      <c r="CAF12" s="1340"/>
      <c r="CAG12" s="1340"/>
      <c r="CAH12" s="1340"/>
      <c r="CAI12" s="1340"/>
      <c r="CAJ12" s="1340"/>
      <c r="CAK12" s="1340"/>
      <c r="CAL12" s="1340"/>
      <c r="CAM12" s="1340"/>
      <c r="CAN12" s="1340"/>
      <c r="CAO12" s="1340"/>
      <c r="CAP12" s="1340"/>
      <c r="CAQ12" s="1340"/>
      <c r="CAR12" s="1340"/>
      <c r="CAS12" s="1340"/>
      <c r="CAT12" s="1340"/>
      <c r="CAU12" s="1340"/>
      <c r="CAV12" s="1340"/>
      <c r="CAW12" s="1340"/>
      <c r="CAX12" s="1340"/>
      <c r="CAY12" s="1340"/>
      <c r="CAZ12" s="1340"/>
      <c r="CBA12" s="1340"/>
      <c r="CBB12" s="1340"/>
      <c r="CBC12" s="1340"/>
      <c r="CBD12" s="1340"/>
      <c r="CBE12" s="1340"/>
      <c r="CBF12" s="1340"/>
      <c r="CBG12" s="1340"/>
      <c r="CBH12" s="1340"/>
      <c r="CBI12" s="1340"/>
      <c r="CBJ12" s="1340"/>
      <c r="CBK12" s="1340"/>
      <c r="CBL12" s="1340"/>
      <c r="CBM12" s="1340"/>
      <c r="CBN12" s="1340"/>
      <c r="CBO12" s="1340"/>
      <c r="CBP12" s="1340"/>
      <c r="CBQ12" s="1340"/>
      <c r="CBR12" s="1340"/>
      <c r="CBS12" s="1340"/>
      <c r="CBT12" s="1340"/>
      <c r="CBU12" s="1340"/>
      <c r="CBV12" s="1340"/>
      <c r="CBW12" s="1340"/>
      <c r="CBX12" s="1340"/>
      <c r="CBY12" s="1340"/>
      <c r="CBZ12" s="1340"/>
      <c r="CCA12" s="1340"/>
      <c r="CCB12" s="1340"/>
      <c r="CCC12" s="1340"/>
      <c r="CCD12" s="1340"/>
      <c r="CCE12" s="1340"/>
      <c r="CCF12" s="1340"/>
      <c r="CCG12" s="1340"/>
      <c r="CCH12" s="1340"/>
      <c r="CCI12" s="1340"/>
      <c r="CCJ12" s="1340"/>
      <c r="CCK12" s="1340"/>
      <c r="CCL12" s="1340"/>
      <c r="CCM12" s="1340"/>
      <c r="CCN12" s="1340"/>
      <c r="CCO12" s="1340"/>
      <c r="CCP12" s="1340"/>
      <c r="CCQ12" s="1340"/>
      <c r="CCR12" s="1340"/>
      <c r="CCS12" s="1340"/>
      <c r="CCT12" s="1340"/>
      <c r="CCU12" s="1340"/>
      <c r="CCV12" s="1340"/>
      <c r="CCW12" s="1340"/>
      <c r="CCX12" s="1340"/>
      <c r="CCY12" s="1340"/>
      <c r="CCZ12" s="1340"/>
      <c r="CDA12" s="1340"/>
      <c r="CDB12" s="1340"/>
      <c r="CDC12" s="1340"/>
      <c r="CDD12" s="1340"/>
      <c r="CDE12" s="1340"/>
      <c r="CDF12" s="1340"/>
      <c r="CDG12" s="1340"/>
      <c r="CDH12" s="1340"/>
      <c r="CDI12" s="1340"/>
      <c r="CDJ12" s="1340"/>
      <c r="CDK12" s="1340"/>
      <c r="CDL12" s="1340"/>
      <c r="CDM12" s="1340"/>
      <c r="CDN12" s="1340"/>
      <c r="CDO12" s="1340"/>
      <c r="CDP12" s="1340"/>
      <c r="CDQ12" s="1340"/>
      <c r="CDR12" s="1340"/>
      <c r="CDS12" s="1340"/>
      <c r="CDT12" s="1340"/>
      <c r="CDU12" s="1340"/>
      <c r="CDV12" s="1340"/>
      <c r="CDW12" s="1340"/>
      <c r="CDX12" s="1340"/>
      <c r="CDY12" s="1340"/>
      <c r="CDZ12" s="1340"/>
      <c r="CEA12" s="1340"/>
      <c r="CEB12" s="1340"/>
      <c r="CEC12" s="1340"/>
      <c r="CED12" s="1340"/>
      <c r="CEE12" s="1340"/>
      <c r="CEF12" s="1340"/>
      <c r="CEG12" s="1340"/>
      <c r="CEH12" s="1340"/>
      <c r="CEI12" s="1340"/>
      <c r="CEJ12" s="1340"/>
      <c r="CEK12" s="1340"/>
      <c r="CEL12" s="1340"/>
      <c r="CEM12" s="1340"/>
      <c r="CEN12" s="1340"/>
      <c r="CEO12" s="1340"/>
      <c r="CEP12" s="1340"/>
      <c r="CEQ12" s="1340"/>
      <c r="CER12" s="1340"/>
      <c r="CES12" s="1340"/>
      <c r="CET12" s="1340"/>
      <c r="CEU12" s="1340"/>
      <c r="CEV12" s="1340"/>
      <c r="CEW12" s="1340"/>
      <c r="CEX12" s="1340"/>
      <c r="CEY12" s="1340"/>
      <c r="CEZ12" s="1340"/>
      <c r="CFA12" s="1340"/>
      <c r="CFB12" s="1340"/>
      <c r="CFC12" s="1340"/>
      <c r="CFD12" s="1340"/>
      <c r="CFE12" s="1340"/>
      <c r="CFF12" s="1340"/>
      <c r="CFG12" s="1340"/>
      <c r="CFH12" s="1340"/>
      <c r="CFI12" s="1340"/>
      <c r="CFJ12" s="1340"/>
      <c r="CFK12" s="1340"/>
      <c r="CFL12" s="1340"/>
      <c r="CFM12" s="1340"/>
      <c r="CFN12" s="1340"/>
      <c r="CFO12" s="1340"/>
      <c r="CFP12" s="1340"/>
      <c r="CFQ12" s="1340"/>
      <c r="CFR12" s="1340"/>
      <c r="CFS12" s="1340"/>
      <c r="CFT12" s="1340"/>
      <c r="CFU12" s="1340"/>
      <c r="CFV12" s="1340"/>
      <c r="CFW12" s="1340"/>
      <c r="CFX12" s="1340"/>
      <c r="CFY12" s="1340"/>
      <c r="CFZ12" s="1340"/>
      <c r="CGA12" s="1340"/>
      <c r="CGB12" s="1340"/>
      <c r="CGC12" s="1340"/>
      <c r="CGD12" s="1340"/>
      <c r="CGE12" s="1340"/>
      <c r="CGF12" s="1340"/>
      <c r="CGG12" s="1340"/>
      <c r="CGH12" s="1340"/>
      <c r="CGI12" s="1340"/>
      <c r="CGJ12" s="1340"/>
      <c r="CGK12" s="1340"/>
      <c r="CGL12" s="1340"/>
      <c r="CGM12" s="1340"/>
      <c r="CGN12" s="1340"/>
      <c r="CGO12" s="1340"/>
      <c r="CGP12" s="1340"/>
      <c r="CGQ12" s="1340"/>
      <c r="CGR12" s="1340"/>
      <c r="CGS12" s="1340"/>
      <c r="CGT12" s="1340"/>
      <c r="CGU12" s="1340"/>
      <c r="CGV12" s="1340"/>
      <c r="CGW12" s="1340"/>
      <c r="CGX12" s="1340"/>
      <c r="CGY12" s="1340"/>
      <c r="CGZ12" s="1340"/>
      <c r="CHA12" s="1340"/>
      <c r="CHB12" s="1340"/>
      <c r="CHC12" s="1340"/>
      <c r="CHD12" s="1340"/>
      <c r="CHE12" s="1340"/>
      <c r="CHF12" s="1340"/>
      <c r="CHG12" s="1340"/>
      <c r="CHH12" s="1340"/>
      <c r="CHI12" s="1340"/>
      <c r="CHJ12" s="1340"/>
      <c r="CHK12" s="1340"/>
      <c r="CHL12" s="1340"/>
      <c r="CHM12" s="1340"/>
      <c r="CHN12" s="1340"/>
      <c r="CHO12" s="1340"/>
      <c r="CHP12" s="1340"/>
      <c r="CHQ12" s="1340"/>
      <c r="CHR12" s="1340"/>
      <c r="CHS12" s="1340"/>
      <c r="CHT12" s="1340"/>
      <c r="CHU12" s="1340"/>
      <c r="CHV12" s="1340"/>
      <c r="CHW12" s="1340"/>
      <c r="CHX12" s="1340"/>
      <c r="CHY12" s="1340"/>
      <c r="CHZ12" s="1340"/>
      <c r="CIA12" s="1340"/>
      <c r="CIB12" s="1340"/>
      <c r="CIC12" s="1340"/>
      <c r="CID12" s="1340"/>
      <c r="CIE12" s="1340"/>
      <c r="CIF12" s="1340"/>
      <c r="CIG12" s="1340"/>
      <c r="CIH12" s="1340"/>
      <c r="CII12" s="1340"/>
      <c r="CIJ12" s="1340"/>
      <c r="CIK12" s="1340"/>
      <c r="CIL12" s="1340"/>
      <c r="CIM12" s="1340"/>
      <c r="CIN12" s="1340"/>
      <c r="CIO12" s="1340"/>
      <c r="CIP12" s="1340"/>
      <c r="CIQ12" s="1340"/>
      <c r="CIR12" s="1340"/>
      <c r="CIS12" s="1340"/>
      <c r="CIT12" s="1340"/>
      <c r="CIU12" s="1340"/>
      <c r="CIV12" s="1340"/>
      <c r="CIW12" s="1340"/>
      <c r="CIX12" s="1340"/>
      <c r="CIY12" s="1340"/>
      <c r="CIZ12" s="1340"/>
      <c r="CJA12" s="1340"/>
      <c r="CJB12" s="1340"/>
      <c r="CJC12" s="1340"/>
      <c r="CJD12" s="1340"/>
      <c r="CJE12" s="1340"/>
      <c r="CJF12" s="1340"/>
      <c r="CJG12" s="1340"/>
      <c r="CJH12" s="1340"/>
      <c r="CJI12" s="1340"/>
      <c r="CJJ12" s="1340"/>
      <c r="CJK12" s="1340"/>
      <c r="CJL12" s="1340"/>
      <c r="CJM12" s="1340"/>
      <c r="CJN12" s="1340"/>
      <c r="CJO12" s="1340"/>
      <c r="CJP12" s="1340"/>
      <c r="CJQ12" s="1340"/>
      <c r="CJR12" s="1340"/>
      <c r="CJS12" s="1340"/>
      <c r="CJT12" s="1340"/>
      <c r="CJU12" s="1340"/>
      <c r="CJV12" s="1340"/>
      <c r="CJW12" s="1340"/>
      <c r="CJX12" s="1340"/>
      <c r="CJY12" s="1340"/>
      <c r="CJZ12" s="1340"/>
      <c r="CKA12" s="1340"/>
      <c r="CKB12" s="1340"/>
      <c r="CKC12" s="1340"/>
      <c r="CKD12" s="1340"/>
      <c r="CKE12" s="1340"/>
      <c r="CKF12" s="1340"/>
      <c r="CKG12" s="1340"/>
      <c r="CKH12" s="1340"/>
      <c r="CKI12" s="1340"/>
      <c r="CKJ12" s="1340"/>
      <c r="CKK12" s="1340"/>
      <c r="CKL12" s="1340"/>
      <c r="CKM12" s="1340"/>
      <c r="CKN12" s="1340"/>
      <c r="CKO12" s="1340"/>
      <c r="CKP12" s="1340"/>
      <c r="CKQ12" s="1340"/>
      <c r="CKR12" s="1340"/>
      <c r="CKS12" s="1340"/>
      <c r="CKT12" s="1340"/>
      <c r="CKU12" s="1340"/>
      <c r="CKV12" s="1340"/>
      <c r="CKW12" s="1340"/>
      <c r="CKX12" s="1340"/>
      <c r="CKY12" s="1340"/>
      <c r="CKZ12" s="1340"/>
      <c r="CLA12" s="1340"/>
      <c r="CLB12" s="1340"/>
      <c r="CLC12" s="1340"/>
      <c r="CLD12" s="1340"/>
      <c r="CLE12" s="1340"/>
      <c r="CLF12" s="1340"/>
      <c r="CLG12" s="1340"/>
      <c r="CLH12" s="1340"/>
      <c r="CLI12" s="1340"/>
      <c r="CLJ12" s="1340"/>
      <c r="CLK12" s="1340"/>
      <c r="CLL12" s="1340"/>
      <c r="CLM12" s="1340"/>
      <c r="CLN12" s="1340"/>
      <c r="CLO12" s="1340"/>
      <c r="CLP12" s="1340"/>
      <c r="CLQ12" s="1340"/>
      <c r="CLR12" s="1340"/>
      <c r="CLS12" s="1340"/>
      <c r="CLT12" s="1340"/>
      <c r="CLU12" s="1340"/>
      <c r="CLV12" s="1340"/>
      <c r="CLW12" s="1340"/>
      <c r="CLX12" s="1340"/>
      <c r="CLY12" s="1340"/>
      <c r="CLZ12" s="1340"/>
      <c r="CMA12" s="1340"/>
      <c r="CMB12" s="1340"/>
      <c r="CMC12" s="1340"/>
      <c r="CMD12" s="1340"/>
      <c r="CME12" s="1340"/>
      <c r="CMF12" s="1340"/>
      <c r="CMG12" s="1340"/>
      <c r="CMH12" s="1340"/>
      <c r="CMI12" s="1340"/>
      <c r="CMJ12" s="1340"/>
      <c r="CMK12" s="1340"/>
      <c r="CML12" s="1340"/>
      <c r="CMM12" s="1340"/>
      <c r="CMN12" s="1340"/>
      <c r="CMO12" s="1340"/>
      <c r="CMP12" s="1340"/>
      <c r="CMQ12" s="1340"/>
      <c r="CMR12" s="1340"/>
      <c r="CMS12" s="1340"/>
      <c r="CMT12" s="1340"/>
      <c r="CMU12" s="1340"/>
      <c r="CMV12" s="1340"/>
      <c r="CMW12" s="1340"/>
      <c r="CMX12" s="1340"/>
      <c r="CMY12" s="1340"/>
      <c r="CMZ12" s="1340"/>
      <c r="CNA12" s="1340"/>
      <c r="CNB12" s="1340"/>
      <c r="CNC12" s="1340"/>
      <c r="CND12" s="1340"/>
      <c r="CNE12" s="1340"/>
      <c r="CNF12" s="1340"/>
      <c r="CNG12" s="1340"/>
      <c r="CNH12" s="1340"/>
      <c r="CNI12" s="1340"/>
      <c r="CNJ12" s="1340"/>
      <c r="CNK12" s="1340"/>
      <c r="CNL12" s="1340"/>
      <c r="CNM12" s="1340"/>
      <c r="CNN12" s="1340"/>
      <c r="CNO12" s="1340"/>
      <c r="CNP12" s="1340"/>
      <c r="CNQ12" s="1340"/>
      <c r="CNR12" s="1340"/>
      <c r="CNS12" s="1340"/>
      <c r="CNT12" s="1340"/>
      <c r="CNU12" s="1340"/>
      <c r="CNV12" s="1340"/>
      <c r="CNW12" s="1340"/>
      <c r="CNX12" s="1340"/>
      <c r="CNY12" s="1340"/>
      <c r="CNZ12" s="1340"/>
      <c r="COA12" s="1340"/>
      <c r="COB12" s="1340"/>
      <c r="COC12" s="1340"/>
      <c r="COD12" s="1340"/>
      <c r="COE12" s="1340"/>
      <c r="COF12" s="1340"/>
      <c r="COG12" s="1340"/>
      <c r="COH12" s="1340"/>
      <c r="COI12" s="1340"/>
      <c r="COJ12" s="1340"/>
      <c r="COK12" s="1340"/>
      <c r="COL12" s="1340"/>
      <c r="COM12" s="1340"/>
      <c r="CON12" s="1340"/>
      <c r="COO12" s="1340"/>
      <c r="COP12" s="1340"/>
      <c r="COQ12" s="1340"/>
      <c r="COR12" s="1340"/>
      <c r="COS12" s="1340"/>
      <c r="COT12" s="1340"/>
      <c r="COU12" s="1340"/>
      <c r="COV12" s="1340"/>
      <c r="COW12" s="1340"/>
      <c r="COX12" s="1340"/>
      <c r="COY12" s="1340"/>
      <c r="COZ12" s="1340"/>
      <c r="CPA12" s="1340"/>
      <c r="CPB12" s="1340"/>
      <c r="CPC12" s="1340"/>
      <c r="CPD12" s="1340"/>
      <c r="CPE12" s="1340"/>
      <c r="CPF12" s="1340"/>
      <c r="CPG12" s="1340"/>
      <c r="CPH12" s="1340"/>
      <c r="CPI12" s="1340"/>
      <c r="CPJ12" s="1340"/>
      <c r="CPK12" s="1340"/>
      <c r="CPL12" s="1340"/>
      <c r="CPM12" s="1340"/>
      <c r="CPN12" s="1340"/>
      <c r="CPO12" s="1340"/>
      <c r="CPP12" s="1340"/>
      <c r="CPQ12" s="1340"/>
      <c r="CPR12" s="1340"/>
      <c r="CPS12" s="1340"/>
      <c r="CPT12" s="1340"/>
      <c r="CPU12" s="1340"/>
      <c r="CPV12" s="1340"/>
      <c r="CPW12" s="1340"/>
      <c r="CPX12" s="1340"/>
      <c r="CPY12" s="1340"/>
      <c r="CPZ12" s="1340"/>
      <c r="CQA12" s="1340"/>
      <c r="CQB12" s="1340"/>
      <c r="CQC12" s="1340"/>
      <c r="CQD12" s="1340"/>
      <c r="CQE12" s="1340"/>
      <c r="CQF12" s="1340"/>
      <c r="CQG12" s="1340"/>
      <c r="CQH12" s="1340"/>
      <c r="CQI12" s="1340"/>
      <c r="CQJ12" s="1340"/>
      <c r="CQK12" s="1340"/>
      <c r="CQL12" s="1340"/>
      <c r="CQM12" s="1340"/>
      <c r="CQN12" s="1340"/>
      <c r="CQO12" s="1340"/>
      <c r="CQP12" s="1340"/>
      <c r="CQQ12" s="1340"/>
      <c r="CQR12" s="1340"/>
      <c r="CQS12" s="1340"/>
      <c r="CQT12" s="1340"/>
      <c r="CQU12" s="1340"/>
      <c r="CQV12" s="1340"/>
      <c r="CQW12" s="1340"/>
      <c r="CQX12" s="1340"/>
      <c r="CQY12" s="1340"/>
      <c r="CQZ12" s="1340"/>
      <c r="CRA12" s="1340"/>
      <c r="CRB12" s="1340"/>
      <c r="CRC12" s="1340"/>
      <c r="CRD12" s="1340"/>
      <c r="CRE12" s="1340"/>
      <c r="CRF12" s="1340"/>
      <c r="CRG12" s="1340"/>
      <c r="CRH12" s="1340"/>
      <c r="CRI12" s="1340"/>
      <c r="CRJ12" s="1340"/>
      <c r="CRK12" s="1340"/>
      <c r="CRL12" s="1340"/>
      <c r="CRM12" s="1340"/>
      <c r="CRN12" s="1340"/>
      <c r="CRO12" s="1340"/>
      <c r="CRP12" s="1340"/>
      <c r="CRQ12" s="1340"/>
      <c r="CRR12" s="1340"/>
      <c r="CRS12" s="1340"/>
      <c r="CRT12" s="1340"/>
      <c r="CRU12" s="1340"/>
      <c r="CRV12" s="1340"/>
      <c r="CRW12" s="1340"/>
      <c r="CRX12" s="1340"/>
      <c r="CRY12" s="1340"/>
      <c r="CRZ12" s="1340"/>
      <c r="CSA12" s="1340"/>
      <c r="CSB12" s="1340"/>
      <c r="CSC12" s="1340"/>
      <c r="CSD12" s="1340"/>
      <c r="CSE12" s="1340"/>
      <c r="CSF12" s="1340"/>
      <c r="CSG12" s="1340"/>
      <c r="CSH12" s="1340"/>
      <c r="CSI12" s="1340"/>
      <c r="CSJ12" s="1340"/>
      <c r="CSK12" s="1340"/>
      <c r="CSL12" s="1340"/>
      <c r="CSM12" s="1340"/>
      <c r="CSN12" s="1340"/>
      <c r="CSO12" s="1340"/>
      <c r="CSP12" s="1340"/>
      <c r="CSQ12" s="1340"/>
      <c r="CSR12" s="1340"/>
      <c r="CSS12" s="1340"/>
      <c r="CST12" s="1340"/>
      <c r="CSU12" s="1340"/>
      <c r="CSV12" s="1340"/>
      <c r="CSW12" s="1340"/>
      <c r="CSX12" s="1340"/>
      <c r="CSY12" s="1340"/>
      <c r="CSZ12" s="1340"/>
      <c r="CTA12" s="1340"/>
      <c r="CTB12" s="1340"/>
      <c r="CTC12" s="1340"/>
      <c r="CTD12" s="1340"/>
      <c r="CTE12" s="1340"/>
      <c r="CTF12" s="1340"/>
      <c r="CTG12" s="1340"/>
      <c r="CTH12" s="1340"/>
      <c r="CTI12" s="1340"/>
      <c r="CTJ12" s="1340"/>
      <c r="CTK12" s="1340"/>
      <c r="CTL12" s="1340"/>
      <c r="CTM12" s="1340"/>
      <c r="CTN12" s="1340"/>
      <c r="CTO12" s="1340"/>
      <c r="CTP12" s="1340"/>
      <c r="CTQ12" s="1340"/>
      <c r="CTR12" s="1340"/>
      <c r="CTS12" s="1340"/>
      <c r="CTT12" s="1340"/>
      <c r="CTU12" s="1340"/>
      <c r="CTV12" s="1340"/>
      <c r="CTW12" s="1340"/>
      <c r="CTX12" s="1340"/>
      <c r="CTY12" s="1340"/>
      <c r="CTZ12" s="1340"/>
      <c r="CUA12" s="1340"/>
      <c r="CUB12" s="1340"/>
      <c r="CUC12" s="1340"/>
      <c r="CUD12" s="1340"/>
      <c r="CUE12" s="1340"/>
      <c r="CUF12" s="1340"/>
      <c r="CUG12" s="1340"/>
      <c r="CUH12" s="1340"/>
      <c r="CUI12" s="1340"/>
      <c r="CUJ12" s="1340"/>
      <c r="CUK12" s="1340"/>
      <c r="CUL12" s="1340"/>
      <c r="CUM12" s="1340"/>
      <c r="CUN12" s="1340"/>
      <c r="CUO12" s="1340"/>
      <c r="CUP12" s="1340"/>
      <c r="CUQ12" s="1340"/>
      <c r="CUR12" s="1340"/>
      <c r="CUS12" s="1340"/>
      <c r="CUT12" s="1340"/>
      <c r="CUU12" s="1340"/>
      <c r="CUV12" s="1340"/>
      <c r="CUW12" s="1340"/>
      <c r="CUX12" s="1340"/>
      <c r="CUY12" s="1340"/>
      <c r="CUZ12" s="1340"/>
      <c r="CVA12" s="1340"/>
      <c r="CVB12" s="1340"/>
      <c r="CVC12" s="1340"/>
      <c r="CVD12" s="1340"/>
      <c r="CVE12" s="1340"/>
      <c r="CVF12" s="1340"/>
      <c r="CVG12" s="1340"/>
      <c r="CVH12" s="1340"/>
      <c r="CVI12" s="1340"/>
      <c r="CVJ12" s="1340"/>
      <c r="CVK12" s="1340"/>
      <c r="CVL12" s="1340"/>
      <c r="CVM12" s="1340"/>
      <c r="CVN12" s="1340"/>
      <c r="CVO12" s="1340"/>
      <c r="CVP12" s="1340"/>
      <c r="CVQ12" s="1340"/>
      <c r="CVR12" s="1340"/>
      <c r="CVS12" s="1340"/>
      <c r="CVT12" s="1340"/>
      <c r="CVU12" s="1340"/>
      <c r="CVV12" s="1340"/>
      <c r="CVW12" s="1340"/>
      <c r="CVX12" s="1340"/>
      <c r="CVY12" s="1340"/>
      <c r="CVZ12" s="1340"/>
      <c r="CWA12" s="1340"/>
      <c r="CWB12" s="1340"/>
      <c r="CWC12" s="1340"/>
      <c r="CWD12" s="1340"/>
      <c r="CWE12" s="1340"/>
      <c r="CWF12" s="1340"/>
      <c r="CWG12" s="1340"/>
      <c r="CWH12" s="1340"/>
      <c r="CWI12" s="1340"/>
      <c r="CWJ12" s="1340"/>
      <c r="CWK12" s="1340"/>
      <c r="CWL12" s="1340"/>
      <c r="CWM12" s="1340"/>
      <c r="CWN12" s="1340"/>
      <c r="CWO12" s="1340"/>
      <c r="CWP12" s="1340"/>
      <c r="CWQ12" s="1340"/>
      <c r="CWR12" s="1340"/>
      <c r="CWS12" s="1340"/>
      <c r="CWT12" s="1340"/>
      <c r="CWU12" s="1340"/>
      <c r="CWV12" s="1340"/>
      <c r="CWW12" s="1340"/>
      <c r="CWX12" s="1340"/>
      <c r="CWY12" s="1340"/>
      <c r="CWZ12" s="1340"/>
      <c r="CXA12" s="1340"/>
      <c r="CXB12" s="1340"/>
      <c r="CXC12" s="1340"/>
      <c r="CXD12" s="1340"/>
      <c r="CXE12" s="1340"/>
      <c r="CXF12" s="1340"/>
      <c r="CXG12" s="1340"/>
      <c r="CXH12" s="1340"/>
      <c r="CXI12" s="1340"/>
      <c r="CXJ12" s="1340"/>
      <c r="CXK12" s="1340"/>
      <c r="CXL12" s="1340"/>
      <c r="CXM12" s="1340"/>
      <c r="CXN12" s="1340"/>
      <c r="CXO12" s="1340"/>
      <c r="CXP12" s="1340"/>
      <c r="CXQ12" s="1340"/>
      <c r="CXR12" s="1340"/>
      <c r="CXS12" s="1340"/>
      <c r="CXT12" s="1340"/>
      <c r="CXU12" s="1340"/>
      <c r="CXV12" s="1340"/>
      <c r="CXW12" s="1340"/>
      <c r="CXX12" s="1340"/>
      <c r="CXY12" s="1340"/>
      <c r="CXZ12" s="1340"/>
      <c r="CYA12" s="1340"/>
      <c r="CYB12" s="1340"/>
      <c r="CYC12" s="1340"/>
      <c r="CYD12" s="1340"/>
      <c r="CYE12" s="1340"/>
      <c r="CYF12" s="1340"/>
      <c r="CYG12" s="1340"/>
      <c r="CYH12" s="1340"/>
      <c r="CYI12" s="1340"/>
      <c r="CYJ12" s="1340"/>
      <c r="CYK12" s="1340"/>
      <c r="CYL12" s="1340"/>
      <c r="CYM12" s="1340"/>
      <c r="CYN12" s="1340"/>
      <c r="CYO12" s="1340"/>
      <c r="CYP12" s="1340"/>
      <c r="CYQ12" s="1340"/>
      <c r="CYR12" s="1340"/>
      <c r="CYS12" s="1340"/>
      <c r="CYT12" s="1340"/>
      <c r="CYU12" s="1340"/>
      <c r="CYV12" s="1340"/>
      <c r="CYW12" s="1340"/>
      <c r="CYX12" s="1340"/>
      <c r="CYY12" s="1340"/>
      <c r="CYZ12" s="1340"/>
      <c r="CZA12" s="1340"/>
      <c r="CZB12" s="1340"/>
      <c r="CZC12" s="1340"/>
      <c r="CZD12" s="1340"/>
      <c r="CZE12" s="1340"/>
      <c r="CZF12" s="1340"/>
      <c r="CZG12" s="1340"/>
      <c r="CZH12" s="1340"/>
      <c r="CZI12" s="1340"/>
      <c r="CZJ12" s="1340"/>
      <c r="CZK12" s="1340"/>
      <c r="CZL12" s="1340"/>
      <c r="CZM12" s="1340"/>
      <c r="CZN12" s="1340"/>
      <c r="CZO12" s="1340"/>
      <c r="CZP12" s="1340"/>
      <c r="CZQ12" s="1340"/>
      <c r="CZR12" s="1340"/>
      <c r="CZS12" s="1340"/>
      <c r="CZT12" s="1340"/>
      <c r="CZU12" s="1340"/>
      <c r="CZV12" s="1340"/>
      <c r="CZW12" s="1340"/>
      <c r="CZX12" s="1340"/>
      <c r="CZY12" s="1340"/>
      <c r="CZZ12" s="1340"/>
      <c r="DAA12" s="1340"/>
      <c r="DAB12" s="1340"/>
      <c r="DAC12" s="1340"/>
      <c r="DAD12" s="1340"/>
      <c r="DAE12" s="1340"/>
      <c r="DAF12" s="1340"/>
      <c r="DAG12" s="1340"/>
      <c r="DAH12" s="1340"/>
      <c r="DAI12" s="1340"/>
      <c r="DAJ12" s="1340"/>
      <c r="DAK12" s="1340"/>
      <c r="DAL12" s="1340"/>
      <c r="DAM12" s="1340"/>
      <c r="DAN12" s="1340"/>
      <c r="DAO12" s="1340"/>
      <c r="DAP12" s="1340"/>
      <c r="DAQ12" s="1340"/>
      <c r="DAR12" s="1340"/>
      <c r="DAS12" s="1340"/>
      <c r="DAT12" s="1340"/>
      <c r="DAU12" s="1340"/>
      <c r="DAV12" s="1340"/>
      <c r="DAW12" s="1340"/>
      <c r="DAX12" s="1340"/>
      <c r="DAY12" s="1340"/>
      <c r="DAZ12" s="1340"/>
      <c r="DBA12" s="1340"/>
      <c r="DBB12" s="1340"/>
      <c r="DBC12" s="1340"/>
      <c r="DBD12" s="1340"/>
      <c r="DBE12" s="1340"/>
      <c r="DBF12" s="1340"/>
      <c r="DBG12" s="1340"/>
      <c r="DBH12" s="1340"/>
      <c r="DBI12" s="1340"/>
      <c r="DBJ12" s="1340"/>
      <c r="DBK12" s="1340"/>
      <c r="DBL12" s="1340"/>
      <c r="DBM12" s="1340"/>
      <c r="DBN12" s="1340"/>
      <c r="DBO12" s="1340"/>
      <c r="DBP12" s="1340"/>
      <c r="DBQ12" s="1340"/>
      <c r="DBR12" s="1340"/>
      <c r="DBS12" s="1340"/>
      <c r="DBT12" s="1340"/>
      <c r="DBU12" s="1340"/>
      <c r="DBV12" s="1340"/>
      <c r="DBW12" s="1340"/>
      <c r="DBX12" s="1340"/>
      <c r="DBY12" s="1340"/>
      <c r="DBZ12" s="1340"/>
      <c r="DCA12" s="1340"/>
      <c r="DCB12" s="1340"/>
      <c r="DCC12" s="1340"/>
      <c r="DCD12" s="1340"/>
      <c r="DCE12" s="1340"/>
      <c r="DCF12" s="1340"/>
      <c r="DCG12" s="1340"/>
      <c r="DCH12" s="1340"/>
      <c r="DCI12" s="1340"/>
      <c r="DCJ12" s="1340"/>
      <c r="DCK12" s="1340"/>
      <c r="DCL12" s="1340"/>
      <c r="DCM12" s="1340"/>
      <c r="DCN12" s="1340"/>
      <c r="DCO12" s="1340"/>
      <c r="DCP12" s="1340"/>
      <c r="DCQ12" s="1340"/>
      <c r="DCR12" s="1340"/>
      <c r="DCS12" s="1340"/>
      <c r="DCT12" s="1340"/>
      <c r="DCU12" s="1340"/>
      <c r="DCV12" s="1340"/>
      <c r="DCW12" s="1340"/>
      <c r="DCX12" s="1340"/>
      <c r="DCY12" s="1340"/>
      <c r="DCZ12" s="1340"/>
      <c r="DDA12" s="1340"/>
      <c r="DDB12" s="1340"/>
      <c r="DDC12" s="1340"/>
      <c r="DDD12" s="1340"/>
      <c r="DDE12" s="1340"/>
      <c r="DDF12" s="1340"/>
      <c r="DDG12" s="1340"/>
      <c r="DDH12" s="1340"/>
      <c r="DDI12" s="1340"/>
      <c r="DDJ12" s="1340"/>
      <c r="DDK12" s="1340"/>
      <c r="DDL12" s="1340"/>
      <c r="DDM12" s="1340"/>
      <c r="DDN12" s="1340"/>
      <c r="DDO12" s="1340"/>
      <c r="DDP12" s="1340"/>
      <c r="DDQ12" s="1340"/>
      <c r="DDR12" s="1340"/>
      <c r="DDS12" s="1340"/>
      <c r="DDT12" s="1340"/>
      <c r="DDU12" s="1340"/>
      <c r="DDV12" s="1340"/>
      <c r="DDW12" s="1340"/>
      <c r="DDX12" s="1340"/>
      <c r="DDY12" s="1340"/>
      <c r="DDZ12" s="1340"/>
      <c r="DEA12" s="1340"/>
      <c r="DEB12" s="1340"/>
      <c r="DEC12" s="1340"/>
      <c r="DED12" s="1340"/>
      <c r="DEE12" s="1340"/>
      <c r="DEF12" s="1340"/>
      <c r="DEG12" s="1340"/>
      <c r="DEH12" s="1340"/>
      <c r="DEI12" s="1340"/>
      <c r="DEJ12" s="1340"/>
      <c r="DEK12" s="1340"/>
      <c r="DEL12" s="1340"/>
      <c r="DEM12" s="1340"/>
      <c r="DEN12" s="1340"/>
      <c r="DEO12" s="1340"/>
      <c r="DEP12" s="1340"/>
      <c r="DEQ12" s="1340"/>
      <c r="DER12" s="1340"/>
      <c r="DES12" s="1340"/>
      <c r="DET12" s="1340"/>
      <c r="DEU12" s="1340"/>
      <c r="DEV12" s="1340"/>
      <c r="DEW12" s="1340"/>
      <c r="DEX12" s="1340"/>
      <c r="DEY12" s="1340"/>
      <c r="DEZ12" s="1340"/>
      <c r="DFA12" s="1340"/>
      <c r="DFB12" s="1340"/>
      <c r="DFC12" s="1340"/>
      <c r="DFD12" s="1340"/>
      <c r="DFE12" s="1340"/>
      <c r="DFF12" s="1340"/>
      <c r="DFG12" s="1340"/>
      <c r="DFH12" s="1340"/>
      <c r="DFI12" s="1340"/>
      <c r="DFJ12" s="1340"/>
      <c r="DFK12" s="1340"/>
      <c r="DFL12" s="1340"/>
      <c r="DFM12" s="1340"/>
      <c r="DFN12" s="1340"/>
      <c r="DFO12" s="1340"/>
      <c r="DFP12" s="1340"/>
      <c r="DFQ12" s="1340"/>
      <c r="DFR12" s="1340"/>
      <c r="DFS12" s="1340"/>
      <c r="DFT12" s="1340"/>
      <c r="DFU12" s="1340"/>
      <c r="DFV12" s="1340"/>
      <c r="DFW12" s="1340"/>
      <c r="DFX12" s="1340"/>
      <c r="DFY12" s="1340"/>
      <c r="DFZ12" s="1340"/>
      <c r="DGA12" s="1340"/>
      <c r="DGB12" s="1340"/>
      <c r="DGC12" s="1340"/>
      <c r="DGD12" s="1340"/>
      <c r="DGE12" s="1340"/>
      <c r="DGF12" s="1340"/>
      <c r="DGG12" s="1340"/>
      <c r="DGH12" s="1340"/>
      <c r="DGI12" s="1340"/>
      <c r="DGJ12" s="1340"/>
      <c r="DGK12" s="1340"/>
      <c r="DGL12" s="1340"/>
      <c r="DGM12" s="1340"/>
      <c r="DGN12" s="1340"/>
      <c r="DGO12" s="1340"/>
      <c r="DGP12" s="1340"/>
      <c r="DGQ12" s="1340"/>
      <c r="DGR12" s="1340"/>
      <c r="DGS12" s="1340"/>
      <c r="DGT12" s="1340"/>
      <c r="DGU12" s="1340"/>
      <c r="DGV12" s="1340"/>
      <c r="DGW12" s="1340"/>
      <c r="DGX12" s="1340"/>
      <c r="DGY12" s="1340"/>
      <c r="DGZ12" s="1340"/>
      <c r="DHA12" s="1340"/>
      <c r="DHB12" s="1340"/>
      <c r="DHC12" s="1340"/>
      <c r="DHD12" s="1340"/>
      <c r="DHE12" s="1340"/>
      <c r="DHF12" s="1340"/>
      <c r="DHG12" s="1340"/>
      <c r="DHH12" s="1340"/>
      <c r="DHI12" s="1340"/>
      <c r="DHJ12" s="1340"/>
      <c r="DHK12" s="1340"/>
      <c r="DHL12" s="1340"/>
      <c r="DHM12" s="1340"/>
      <c r="DHN12" s="1340"/>
      <c r="DHO12" s="1340"/>
      <c r="DHP12" s="1340"/>
      <c r="DHQ12" s="1340"/>
      <c r="DHR12" s="1340"/>
      <c r="DHS12" s="1340"/>
      <c r="DHT12" s="1340"/>
      <c r="DHU12" s="1340"/>
      <c r="DHV12" s="1340"/>
      <c r="DHW12" s="1340"/>
      <c r="DHX12" s="1340"/>
      <c r="DHY12" s="1340"/>
      <c r="DHZ12" s="1340"/>
      <c r="DIA12" s="1340"/>
      <c r="DIB12" s="1340"/>
      <c r="DIC12" s="1340"/>
      <c r="DID12" s="1340"/>
      <c r="DIE12" s="1340"/>
      <c r="DIF12" s="1340"/>
      <c r="DIG12" s="1340"/>
      <c r="DIH12" s="1340"/>
      <c r="DII12" s="1340"/>
      <c r="DIJ12" s="1340"/>
      <c r="DIK12" s="1340"/>
      <c r="DIL12" s="1340"/>
      <c r="DIM12" s="1340"/>
      <c r="DIN12" s="1340"/>
      <c r="DIO12" s="1340"/>
      <c r="DIP12" s="1340"/>
      <c r="DIQ12" s="1340"/>
      <c r="DIR12" s="1340"/>
      <c r="DIS12" s="1340"/>
      <c r="DIT12" s="1340"/>
      <c r="DIU12" s="1340"/>
      <c r="DIV12" s="1340"/>
      <c r="DIW12" s="1340"/>
      <c r="DIX12" s="1340"/>
      <c r="DIY12" s="1340"/>
      <c r="DIZ12" s="1340"/>
      <c r="DJA12" s="1340"/>
      <c r="DJB12" s="1340"/>
      <c r="DJC12" s="1340"/>
      <c r="DJD12" s="1340"/>
      <c r="DJE12" s="1340"/>
      <c r="DJF12" s="1340"/>
      <c r="DJG12" s="1340"/>
      <c r="DJH12" s="1340"/>
      <c r="DJI12" s="1340"/>
      <c r="DJJ12" s="1340"/>
      <c r="DJK12" s="1340"/>
      <c r="DJL12" s="1340"/>
      <c r="DJM12" s="1340"/>
      <c r="DJN12" s="1340"/>
      <c r="DJO12" s="1340"/>
      <c r="DJP12" s="1340"/>
      <c r="DJQ12" s="1340"/>
      <c r="DJR12" s="1340"/>
      <c r="DJS12" s="1340"/>
      <c r="DJT12" s="1340"/>
      <c r="DJU12" s="1340"/>
      <c r="DJV12" s="1340"/>
      <c r="DJW12" s="1340"/>
      <c r="DJX12" s="1340"/>
      <c r="DJY12" s="1340"/>
      <c r="DJZ12" s="1340"/>
      <c r="DKA12" s="1340"/>
      <c r="DKB12" s="1340"/>
      <c r="DKC12" s="1340"/>
      <c r="DKD12" s="1340"/>
      <c r="DKE12" s="1340"/>
      <c r="DKF12" s="1340"/>
      <c r="DKG12" s="1340"/>
      <c r="DKH12" s="1340"/>
      <c r="DKI12" s="1340"/>
      <c r="DKJ12" s="1340"/>
      <c r="DKK12" s="1340"/>
      <c r="DKL12" s="1340"/>
      <c r="DKM12" s="1340"/>
      <c r="DKN12" s="1340"/>
      <c r="DKO12" s="1340"/>
      <c r="DKP12" s="1340"/>
      <c r="DKQ12" s="1340"/>
      <c r="DKR12" s="1340"/>
      <c r="DKS12" s="1340"/>
      <c r="DKT12" s="1340"/>
      <c r="DKU12" s="1340"/>
      <c r="DKV12" s="1340"/>
      <c r="DKW12" s="1340"/>
      <c r="DKX12" s="1340"/>
      <c r="DKY12" s="1340"/>
      <c r="DKZ12" s="1340"/>
      <c r="DLA12" s="1340"/>
      <c r="DLB12" s="1340"/>
      <c r="DLC12" s="1340"/>
      <c r="DLD12" s="1340"/>
      <c r="DLE12" s="1340"/>
      <c r="DLF12" s="1340"/>
      <c r="DLG12" s="1340"/>
      <c r="DLH12" s="1340"/>
      <c r="DLI12" s="1340"/>
      <c r="DLJ12" s="1340"/>
      <c r="DLK12" s="1340"/>
      <c r="DLL12" s="1340"/>
      <c r="DLM12" s="1340"/>
      <c r="DLN12" s="1340"/>
      <c r="DLO12" s="1340"/>
      <c r="DLP12" s="1340"/>
      <c r="DLQ12" s="1340"/>
      <c r="DLR12" s="1340"/>
      <c r="DLS12" s="1340"/>
      <c r="DLT12" s="1340"/>
      <c r="DLU12" s="1340"/>
      <c r="DLV12" s="1340"/>
      <c r="DLW12" s="1340"/>
      <c r="DLX12" s="1340"/>
      <c r="DLY12" s="1340"/>
      <c r="DLZ12" s="1340"/>
      <c r="DMA12" s="1340"/>
      <c r="DMB12" s="1340"/>
      <c r="DMC12" s="1340"/>
      <c r="DMD12" s="1340"/>
      <c r="DME12" s="1340"/>
      <c r="DMF12" s="1340"/>
      <c r="DMG12" s="1340"/>
      <c r="DMH12" s="1340"/>
      <c r="DMI12" s="1340"/>
      <c r="DMJ12" s="1340"/>
      <c r="DMK12" s="1340"/>
      <c r="DML12" s="1340"/>
      <c r="DMM12" s="1340"/>
      <c r="DMN12" s="1340"/>
      <c r="DMO12" s="1340"/>
      <c r="DMP12" s="1340"/>
      <c r="DMQ12" s="1340"/>
      <c r="DMR12" s="1340"/>
      <c r="DMS12" s="1340"/>
      <c r="DMT12" s="1340"/>
      <c r="DMU12" s="1340"/>
      <c r="DMV12" s="1340"/>
      <c r="DMW12" s="1340"/>
      <c r="DMX12" s="1340"/>
      <c r="DMY12" s="1340"/>
      <c r="DMZ12" s="1340"/>
      <c r="DNA12" s="1340"/>
      <c r="DNB12" s="1340"/>
      <c r="DNC12" s="1340"/>
      <c r="DND12" s="1340"/>
      <c r="DNE12" s="1340"/>
      <c r="DNF12" s="1340"/>
      <c r="DNG12" s="1340"/>
      <c r="DNH12" s="1340"/>
      <c r="DNI12" s="1340"/>
      <c r="DNJ12" s="1340"/>
      <c r="DNK12" s="1340"/>
      <c r="DNL12" s="1340"/>
      <c r="DNM12" s="1340"/>
      <c r="DNN12" s="1340"/>
      <c r="DNO12" s="1340"/>
      <c r="DNP12" s="1340"/>
      <c r="DNQ12" s="1340"/>
      <c r="DNR12" s="1340"/>
      <c r="DNS12" s="1340"/>
      <c r="DNT12" s="1340"/>
      <c r="DNU12" s="1340"/>
      <c r="DNV12" s="1340"/>
      <c r="DNW12" s="1340"/>
      <c r="DNX12" s="1340"/>
      <c r="DNY12" s="1340"/>
      <c r="DNZ12" s="1340"/>
      <c r="DOA12" s="1340"/>
      <c r="DOB12" s="1340"/>
      <c r="DOC12" s="1340"/>
      <c r="DOD12" s="1340"/>
      <c r="DOE12" s="1340"/>
      <c r="DOF12" s="1340"/>
      <c r="DOG12" s="1340"/>
      <c r="DOH12" s="1340"/>
      <c r="DOI12" s="1340"/>
      <c r="DOJ12" s="1340"/>
      <c r="DOK12" s="1340"/>
      <c r="DOL12" s="1340"/>
      <c r="DOM12" s="1340"/>
      <c r="DON12" s="1340"/>
      <c r="DOO12" s="1340"/>
      <c r="DOP12" s="1340"/>
      <c r="DOQ12" s="1340"/>
      <c r="DOR12" s="1340"/>
      <c r="DOS12" s="1340"/>
      <c r="DOT12" s="1340"/>
      <c r="DOU12" s="1340"/>
      <c r="DOV12" s="1340"/>
      <c r="DOW12" s="1340"/>
      <c r="DOX12" s="1340"/>
      <c r="DOY12" s="1340"/>
      <c r="DOZ12" s="1340"/>
      <c r="DPA12" s="1340"/>
      <c r="DPB12" s="1340"/>
      <c r="DPC12" s="1340"/>
      <c r="DPD12" s="1340"/>
      <c r="DPE12" s="1340"/>
      <c r="DPF12" s="1340"/>
      <c r="DPG12" s="1340"/>
      <c r="DPH12" s="1340"/>
      <c r="DPI12" s="1340"/>
      <c r="DPJ12" s="1340"/>
      <c r="DPK12" s="1340"/>
      <c r="DPL12" s="1340"/>
      <c r="DPM12" s="1340"/>
      <c r="DPN12" s="1340"/>
      <c r="DPO12" s="1340"/>
      <c r="DPP12" s="1340"/>
      <c r="DPQ12" s="1340"/>
      <c r="DPR12" s="1340"/>
      <c r="DPS12" s="1340"/>
      <c r="DPT12" s="1340"/>
      <c r="DPU12" s="1340"/>
      <c r="DPV12" s="1340"/>
      <c r="DPW12" s="1340"/>
      <c r="DPX12" s="1340"/>
      <c r="DPY12" s="1340"/>
      <c r="DPZ12" s="1340"/>
      <c r="DQA12" s="1340"/>
      <c r="DQB12" s="1340"/>
      <c r="DQC12" s="1340"/>
      <c r="DQD12" s="1340"/>
      <c r="DQE12" s="1340"/>
      <c r="DQF12" s="1340"/>
      <c r="DQG12" s="1340"/>
      <c r="DQH12" s="1340"/>
      <c r="DQI12" s="1340"/>
      <c r="DQJ12" s="1340"/>
      <c r="DQK12" s="1340"/>
      <c r="DQL12" s="1340"/>
      <c r="DQM12" s="1340"/>
      <c r="DQN12" s="1340"/>
      <c r="DQO12" s="1340"/>
      <c r="DQP12" s="1340"/>
      <c r="DQQ12" s="1340"/>
      <c r="DQR12" s="1340"/>
      <c r="DQS12" s="1340"/>
      <c r="DQT12" s="1340"/>
      <c r="DQU12" s="1340"/>
      <c r="DQV12" s="1340"/>
      <c r="DQW12" s="1340"/>
      <c r="DQX12" s="1340"/>
      <c r="DQY12" s="1340"/>
      <c r="DQZ12" s="1340"/>
      <c r="DRA12" s="1340"/>
      <c r="DRB12" s="1340"/>
      <c r="DRC12" s="1340"/>
      <c r="DRD12" s="1340"/>
      <c r="DRE12" s="1340"/>
      <c r="DRF12" s="1340"/>
      <c r="DRG12" s="1340"/>
      <c r="DRH12" s="1340"/>
      <c r="DRI12" s="1340"/>
      <c r="DRJ12" s="1340"/>
      <c r="DRK12" s="1340"/>
      <c r="DRL12" s="1340"/>
      <c r="DRM12" s="1340"/>
      <c r="DRN12" s="1340"/>
      <c r="DRO12" s="1340"/>
      <c r="DRP12" s="1340"/>
      <c r="DRQ12" s="1340"/>
      <c r="DRR12" s="1340"/>
      <c r="DRS12" s="1340"/>
      <c r="DRT12" s="1340"/>
      <c r="DRU12" s="1340"/>
      <c r="DRV12" s="1340"/>
      <c r="DRW12" s="1340"/>
      <c r="DRX12" s="1340"/>
      <c r="DRY12" s="1340"/>
      <c r="DRZ12" s="1340"/>
      <c r="DSA12" s="1340"/>
      <c r="DSB12" s="1340"/>
      <c r="DSC12" s="1340"/>
      <c r="DSD12" s="1340"/>
      <c r="DSE12" s="1340"/>
      <c r="DSF12" s="1340"/>
      <c r="DSG12" s="1340"/>
      <c r="DSH12" s="1340"/>
      <c r="DSI12" s="1340"/>
      <c r="DSJ12" s="1340"/>
      <c r="DSK12" s="1340"/>
      <c r="DSL12" s="1340"/>
      <c r="DSM12" s="1340"/>
      <c r="DSN12" s="1340"/>
      <c r="DSO12" s="1340"/>
      <c r="DSP12" s="1340"/>
      <c r="DSQ12" s="1340"/>
      <c r="DSR12" s="1340"/>
      <c r="DSS12" s="1340"/>
      <c r="DST12" s="1340"/>
      <c r="DSU12" s="1340"/>
      <c r="DSV12" s="1340"/>
      <c r="DSW12" s="1340"/>
      <c r="DSX12" s="1340"/>
      <c r="DSY12" s="1340"/>
      <c r="DSZ12" s="1340"/>
      <c r="DTA12" s="1340"/>
      <c r="DTB12" s="1340"/>
      <c r="DTC12" s="1340"/>
      <c r="DTD12" s="1340"/>
      <c r="DTE12" s="1340"/>
      <c r="DTF12" s="1340"/>
      <c r="DTG12" s="1340"/>
      <c r="DTH12" s="1340"/>
      <c r="DTI12" s="1340"/>
      <c r="DTJ12" s="1340"/>
      <c r="DTK12" s="1340"/>
      <c r="DTL12" s="1340"/>
      <c r="DTM12" s="1340"/>
      <c r="DTN12" s="1340"/>
      <c r="DTO12" s="1340"/>
      <c r="DTP12" s="1340"/>
      <c r="DTQ12" s="1340"/>
      <c r="DTR12" s="1340"/>
      <c r="DTS12" s="1340"/>
      <c r="DTT12" s="1340"/>
      <c r="DTU12" s="1340"/>
      <c r="DTV12" s="1340"/>
      <c r="DTW12" s="1340"/>
      <c r="DTX12" s="1340"/>
      <c r="DTY12" s="1340"/>
      <c r="DTZ12" s="1340"/>
      <c r="DUA12" s="1340"/>
      <c r="DUB12" s="1340"/>
      <c r="DUC12" s="1340"/>
      <c r="DUD12" s="1340"/>
      <c r="DUE12" s="1340"/>
      <c r="DUF12" s="1340"/>
      <c r="DUG12" s="1340"/>
      <c r="DUH12" s="1340"/>
      <c r="DUI12" s="1340"/>
      <c r="DUJ12" s="1340"/>
      <c r="DUK12" s="1340"/>
      <c r="DUL12" s="1340"/>
      <c r="DUM12" s="1340"/>
      <c r="DUN12" s="1340"/>
      <c r="DUO12" s="1340"/>
      <c r="DUP12" s="1340"/>
      <c r="DUQ12" s="1340"/>
      <c r="DUR12" s="1340"/>
      <c r="DUS12" s="1340"/>
      <c r="DUT12" s="1340"/>
      <c r="DUU12" s="1340"/>
      <c r="DUV12" s="1340"/>
      <c r="DUW12" s="1340"/>
      <c r="DUX12" s="1340"/>
      <c r="DUY12" s="1340"/>
      <c r="DUZ12" s="1340"/>
      <c r="DVA12" s="1340"/>
      <c r="DVB12" s="1340"/>
      <c r="DVC12" s="1340"/>
      <c r="DVD12" s="1340"/>
      <c r="DVE12" s="1340"/>
      <c r="DVF12" s="1340"/>
      <c r="DVG12" s="1340"/>
      <c r="DVH12" s="1340"/>
      <c r="DVI12" s="1340"/>
      <c r="DVJ12" s="1340"/>
      <c r="DVK12" s="1340"/>
      <c r="DVL12" s="1340"/>
      <c r="DVM12" s="1340"/>
      <c r="DVN12" s="1340"/>
      <c r="DVO12" s="1340"/>
      <c r="DVP12" s="1340"/>
      <c r="DVQ12" s="1340"/>
      <c r="DVR12" s="1340"/>
      <c r="DVS12" s="1340"/>
      <c r="DVT12" s="1340"/>
      <c r="DVU12" s="1340"/>
      <c r="DVV12" s="1340"/>
      <c r="DVW12" s="1340"/>
      <c r="DVX12" s="1340"/>
      <c r="DVY12" s="1340"/>
      <c r="DVZ12" s="1340"/>
      <c r="DWA12" s="1340"/>
      <c r="DWB12" s="1340"/>
      <c r="DWC12" s="1340"/>
      <c r="DWD12" s="1340"/>
      <c r="DWE12" s="1340"/>
      <c r="DWF12" s="1340"/>
      <c r="DWG12" s="1340"/>
      <c r="DWH12" s="1340"/>
      <c r="DWI12" s="1340"/>
      <c r="DWJ12" s="1340"/>
      <c r="DWK12" s="1340"/>
      <c r="DWL12" s="1340"/>
      <c r="DWM12" s="1340"/>
      <c r="DWN12" s="1340"/>
      <c r="DWO12" s="1340"/>
      <c r="DWP12" s="1340"/>
      <c r="DWQ12" s="1340"/>
      <c r="DWR12" s="1340"/>
      <c r="DWS12" s="1340"/>
      <c r="DWT12" s="1340"/>
      <c r="DWU12" s="1340"/>
      <c r="DWV12" s="1340"/>
      <c r="DWW12" s="1340"/>
      <c r="DWX12" s="1340"/>
      <c r="DWY12" s="1340"/>
      <c r="DWZ12" s="1340"/>
      <c r="DXA12" s="1340"/>
      <c r="DXB12" s="1340"/>
      <c r="DXC12" s="1340"/>
      <c r="DXD12" s="1340"/>
      <c r="DXE12" s="1340"/>
      <c r="DXF12" s="1340"/>
      <c r="DXG12" s="1340"/>
      <c r="DXH12" s="1340"/>
      <c r="DXI12" s="1340"/>
      <c r="DXJ12" s="1340"/>
      <c r="DXK12" s="1340"/>
      <c r="DXL12" s="1340"/>
      <c r="DXM12" s="1340"/>
      <c r="DXN12" s="1340"/>
      <c r="DXO12" s="1340"/>
      <c r="DXP12" s="1340"/>
      <c r="DXQ12" s="1340"/>
      <c r="DXR12" s="1340"/>
      <c r="DXS12" s="1340"/>
      <c r="DXT12" s="1340"/>
      <c r="DXU12" s="1340"/>
      <c r="DXV12" s="1340"/>
      <c r="DXW12" s="1340"/>
      <c r="DXX12" s="1340"/>
      <c r="DXY12" s="1340"/>
      <c r="DXZ12" s="1340"/>
      <c r="DYA12" s="1340"/>
      <c r="DYB12" s="1340"/>
      <c r="DYC12" s="1340"/>
      <c r="DYD12" s="1340"/>
      <c r="DYE12" s="1340"/>
      <c r="DYF12" s="1340"/>
      <c r="DYG12" s="1340"/>
      <c r="DYH12" s="1340"/>
      <c r="DYI12" s="1340"/>
      <c r="DYJ12" s="1340"/>
      <c r="DYK12" s="1340"/>
      <c r="DYL12" s="1340"/>
      <c r="DYM12" s="1340"/>
      <c r="DYN12" s="1340"/>
      <c r="DYO12" s="1340"/>
      <c r="DYP12" s="1340"/>
      <c r="DYQ12" s="1340"/>
      <c r="DYR12" s="1340"/>
      <c r="DYS12" s="1340"/>
      <c r="DYT12" s="1340"/>
      <c r="DYU12" s="1340"/>
      <c r="DYV12" s="1340"/>
      <c r="DYW12" s="1340"/>
      <c r="DYX12" s="1340"/>
      <c r="DYY12" s="1340"/>
      <c r="DYZ12" s="1340"/>
      <c r="DZA12" s="1340"/>
      <c r="DZB12" s="1340"/>
      <c r="DZC12" s="1340"/>
      <c r="DZD12" s="1340"/>
      <c r="DZE12" s="1340"/>
      <c r="DZF12" s="1340"/>
      <c r="DZG12" s="1340"/>
      <c r="DZH12" s="1340"/>
      <c r="DZI12" s="1340"/>
      <c r="DZJ12" s="1340"/>
      <c r="DZK12" s="1340"/>
      <c r="DZL12" s="1340"/>
      <c r="DZM12" s="1340"/>
      <c r="DZN12" s="1340"/>
      <c r="DZO12" s="1340"/>
      <c r="DZP12" s="1340"/>
      <c r="DZQ12" s="1340"/>
      <c r="DZR12" s="1340"/>
      <c r="DZS12" s="1340"/>
      <c r="DZT12" s="1340"/>
      <c r="DZU12" s="1340"/>
      <c r="DZV12" s="1340"/>
      <c r="DZW12" s="1340"/>
      <c r="DZX12" s="1340"/>
      <c r="DZY12" s="1340"/>
      <c r="DZZ12" s="1340"/>
      <c r="EAA12" s="1340"/>
      <c r="EAB12" s="1340"/>
      <c r="EAC12" s="1340"/>
      <c r="EAD12" s="1340"/>
      <c r="EAE12" s="1340"/>
      <c r="EAF12" s="1340"/>
      <c r="EAG12" s="1340"/>
      <c r="EAH12" s="1340"/>
      <c r="EAI12" s="1340"/>
      <c r="EAJ12" s="1340"/>
      <c r="EAK12" s="1340"/>
      <c r="EAL12" s="1340"/>
      <c r="EAM12" s="1340"/>
      <c r="EAN12" s="1340"/>
      <c r="EAO12" s="1340"/>
      <c r="EAP12" s="1340"/>
      <c r="EAQ12" s="1340"/>
      <c r="EAR12" s="1340"/>
      <c r="EAS12" s="1340"/>
      <c r="EAT12" s="1340"/>
      <c r="EAU12" s="1340"/>
      <c r="EAV12" s="1340"/>
      <c r="EAW12" s="1340"/>
      <c r="EAX12" s="1340"/>
      <c r="EAY12" s="1340"/>
      <c r="EAZ12" s="1340"/>
      <c r="EBA12" s="1340"/>
      <c r="EBB12" s="1340"/>
      <c r="EBC12" s="1340"/>
      <c r="EBD12" s="1340"/>
      <c r="EBE12" s="1340"/>
      <c r="EBF12" s="1340"/>
      <c r="EBG12" s="1340"/>
      <c r="EBH12" s="1340"/>
      <c r="EBI12" s="1340"/>
      <c r="EBJ12" s="1340"/>
      <c r="EBK12" s="1340"/>
      <c r="EBL12" s="1340"/>
      <c r="EBM12" s="1340"/>
      <c r="EBN12" s="1340"/>
      <c r="EBO12" s="1340"/>
      <c r="EBP12" s="1340"/>
      <c r="EBQ12" s="1340"/>
      <c r="EBR12" s="1340"/>
      <c r="EBS12" s="1340"/>
      <c r="EBT12" s="1340"/>
      <c r="EBU12" s="1340"/>
      <c r="EBV12" s="1340"/>
      <c r="EBW12" s="1340"/>
      <c r="EBX12" s="1340"/>
      <c r="EBY12" s="1340"/>
      <c r="EBZ12" s="1340"/>
      <c r="ECA12" s="1340"/>
      <c r="ECB12" s="1340"/>
      <c r="ECC12" s="1340"/>
      <c r="ECD12" s="1340"/>
      <c r="ECE12" s="1340"/>
      <c r="ECF12" s="1340"/>
      <c r="ECG12" s="1340"/>
      <c r="ECH12" s="1340"/>
      <c r="ECI12" s="1340"/>
      <c r="ECJ12" s="1340"/>
      <c r="ECK12" s="1340"/>
      <c r="ECL12" s="1340"/>
      <c r="ECM12" s="1340"/>
      <c r="ECN12" s="1340"/>
      <c r="ECO12" s="1340"/>
      <c r="ECP12" s="1340"/>
      <c r="ECQ12" s="1340"/>
      <c r="ECR12" s="1340"/>
      <c r="ECS12" s="1340"/>
      <c r="ECT12" s="1340"/>
      <c r="ECU12" s="1340"/>
      <c r="ECV12" s="1340"/>
      <c r="ECW12" s="1340"/>
      <c r="ECX12" s="1340"/>
      <c r="ECY12" s="1340"/>
      <c r="ECZ12" s="1340"/>
      <c r="EDA12" s="1340"/>
      <c r="EDB12" s="1340"/>
      <c r="EDC12" s="1340"/>
      <c r="EDD12" s="1340"/>
      <c r="EDE12" s="1340"/>
      <c r="EDF12" s="1340"/>
      <c r="EDG12" s="1340"/>
      <c r="EDH12" s="1340"/>
      <c r="EDI12" s="1340"/>
      <c r="EDJ12" s="1340"/>
      <c r="EDK12" s="1340"/>
      <c r="EDL12" s="1340"/>
      <c r="EDM12" s="1340"/>
      <c r="EDN12" s="1340"/>
      <c r="EDO12" s="1340"/>
      <c r="EDP12" s="1340"/>
      <c r="EDQ12" s="1340"/>
      <c r="EDR12" s="1340"/>
      <c r="EDS12" s="1340"/>
      <c r="EDT12" s="1340"/>
      <c r="EDU12" s="1340"/>
      <c r="EDV12" s="1340"/>
      <c r="EDW12" s="1340"/>
      <c r="EDX12" s="1340"/>
      <c r="EDY12" s="1340"/>
      <c r="EDZ12" s="1340"/>
      <c r="EEA12" s="1340"/>
      <c r="EEB12" s="1340"/>
      <c r="EEC12" s="1340"/>
      <c r="EED12" s="1340"/>
      <c r="EEE12" s="1340"/>
      <c r="EEF12" s="1340"/>
      <c r="EEG12" s="1340"/>
      <c r="EEH12" s="1340"/>
      <c r="EEI12" s="1340"/>
      <c r="EEJ12" s="1340"/>
      <c r="EEK12" s="1340"/>
      <c r="EEL12" s="1340"/>
      <c r="EEM12" s="1340"/>
      <c r="EEN12" s="1340"/>
      <c r="EEO12" s="1340"/>
      <c r="EEP12" s="1340"/>
      <c r="EEQ12" s="1340"/>
      <c r="EER12" s="1340"/>
      <c r="EES12" s="1340"/>
      <c r="EET12" s="1340"/>
      <c r="EEU12" s="1340"/>
      <c r="EEV12" s="1340"/>
      <c r="EEW12" s="1340"/>
      <c r="EEX12" s="1340"/>
      <c r="EEY12" s="1340"/>
      <c r="EEZ12" s="1340"/>
      <c r="EFA12" s="1340"/>
      <c r="EFB12" s="1340"/>
      <c r="EFC12" s="1340"/>
      <c r="EFD12" s="1340"/>
      <c r="EFE12" s="1340"/>
      <c r="EFF12" s="1340"/>
      <c r="EFG12" s="1340"/>
      <c r="EFH12" s="1340"/>
      <c r="EFI12" s="1340"/>
      <c r="EFJ12" s="1340"/>
      <c r="EFK12" s="1340"/>
      <c r="EFL12" s="1340"/>
      <c r="EFM12" s="1340"/>
      <c r="EFN12" s="1340"/>
      <c r="EFO12" s="1340"/>
      <c r="EFP12" s="1340"/>
      <c r="EFQ12" s="1340"/>
      <c r="EFR12" s="1340"/>
      <c r="EFS12" s="1340"/>
      <c r="EFT12" s="1340"/>
      <c r="EFU12" s="1340"/>
      <c r="EFV12" s="1340"/>
      <c r="EFW12" s="1340"/>
      <c r="EFX12" s="1340"/>
      <c r="EFY12" s="1340"/>
      <c r="EFZ12" s="1340"/>
      <c r="EGA12" s="1340"/>
      <c r="EGB12" s="1340"/>
      <c r="EGC12" s="1340"/>
      <c r="EGD12" s="1340"/>
      <c r="EGE12" s="1340"/>
      <c r="EGF12" s="1340"/>
      <c r="EGG12" s="1340"/>
      <c r="EGH12" s="1340"/>
      <c r="EGI12" s="1340"/>
      <c r="EGJ12" s="1340"/>
      <c r="EGK12" s="1340"/>
      <c r="EGL12" s="1340"/>
      <c r="EGM12" s="1340"/>
      <c r="EGN12" s="1340"/>
      <c r="EGO12" s="1340"/>
      <c r="EGP12" s="1340"/>
      <c r="EGQ12" s="1340"/>
      <c r="EGR12" s="1340"/>
      <c r="EGS12" s="1340"/>
      <c r="EGT12" s="1340"/>
      <c r="EGU12" s="1340"/>
      <c r="EGV12" s="1340"/>
      <c r="EGW12" s="1340"/>
      <c r="EGX12" s="1340"/>
      <c r="EGY12" s="1340"/>
      <c r="EGZ12" s="1340"/>
      <c r="EHA12" s="1340"/>
      <c r="EHB12" s="1340"/>
      <c r="EHC12" s="1340"/>
      <c r="EHD12" s="1340"/>
      <c r="EHE12" s="1340"/>
      <c r="EHF12" s="1340"/>
      <c r="EHG12" s="1340"/>
      <c r="EHH12" s="1340"/>
      <c r="EHI12" s="1340"/>
      <c r="EHJ12" s="1340"/>
      <c r="EHK12" s="1340"/>
      <c r="EHL12" s="1340"/>
      <c r="EHM12" s="1340"/>
      <c r="EHN12" s="1340"/>
      <c r="EHO12" s="1340"/>
      <c r="EHP12" s="1340"/>
      <c r="EHQ12" s="1340"/>
      <c r="EHR12" s="1340"/>
      <c r="EHS12" s="1340"/>
      <c r="EHT12" s="1340"/>
      <c r="EHU12" s="1340"/>
      <c r="EHV12" s="1340"/>
      <c r="EHW12" s="1340"/>
      <c r="EHX12" s="1340"/>
      <c r="EHY12" s="1340"/>
      <c r="EHZ12" s="1340"/>
      <c r="EIA12" s="1340"/>
      <c r="EIB12" s="1340"/>
      <c r="EIC12" s="1340"/>
      <c r="EID12" s="1340"/>
      <c r="EIE12" s="1340"/>
      <c r="EIF12" s="1340"/>
      <c r="EIG12" s="1340"/>
      <c r="EIH12" s="1340"/>
      <c r="EII12" s="1340"/>
      <c r="EIJ12" s="1340"/>
      <c r="EIK12" s="1340"/>
      <c r="EIL12" s="1340"/>
      <c r="EIM12" s="1340"/>
      <c r="EIN12" s="1340"/>
      <c r="EIO12" s="1340"/>
      <c r="EIP12" s="1340"/>
      <c r="EIQ12" s="1340"/>
      <c r="EIR12" s="1340"/>
      <c r="EIS12" s="1340"/>
      <c r="EIT12" s="1340"/>
      <c r="EIU12" s="1340"/>
      <c r="EIV12" s="1340"/>
      <c r="EIW12" s="1340"/>
      <c r="EIX12" s="1340"/>
      <c r="EIY12" s="1340"/>
      <c r="EIZ12" s="1340"/>
      <c r="EJA12" s="1340"/>
      <c r="EJB12" s="1340"/>
      <c r="EJC12" s="1340"/>
      <c r="EJD12" s="1340"/>
      <c r="EJE12" s="1340"/>
      <c r="EJF12" s="1340"/>
      <c r="EJG12" s="1340"/>
      <c r="EJH12" s="1340"/>
      <c r="EJI12" s="1340"/>
      <c r="EJJ12" s="1340"/>
      <c r="EJK12" s="1340"/>
      <c r="EJL12" s="1340"/>
      <c r="EJM12" s="1340"/>
      <c r="EJN12" s="1340"/>
      <c r="EJO12" s="1340"/>
      <c r="EJP12" s="1340"/>
      <c r="EJQ12" s="1340"/>
      <c r="EJR12" s="1340"/>
      <c r="EJS12" s="1340"/>
      <c r="EJT12" s="1340"/>
      <c r="EJU12" s="1340"/>
      <c r="EJV12" s="1340"/>
      <c r="EJW12" s="1340"/>
      <c r="EJX12" s="1340"/>
      <c r="EJY12" s="1340"/>
      <c r="EJZ12" s="1340"/>
      <c r="EKA12" s="1340"/>
      <c r="EKB12" s="1340"/>
      <c r="EKC12" s="1340"/>
      <c r="EKD12" s="1340"/>
      <c r="EKE12" s="1340"/>
      <c r="EKF12" s="1340"/>
      <c r="EKG12" s="1340"/>
      <c r="EKH12" s="1340"/>
      <c r="EKI12" s="1340"/>
      <c r="EKJ12" s="1340"/>
      <c r="EKK12" s="1340"/>
      <c r="EKL12" s="1340"/>
      <c r="EKM12" s="1340"/>
      <c r="EKN12" s="1340"/>
      <c r="EKO12" s="1340"/>
      <c r="EKP12" s="1340"/>
      <c r="EKQ12" s="1340"/>
      <c r="EKR12" s="1340"/>
      <c r="EKS12" s="1340"/>
      <c r="EKT12" s="1340"/>
      <c r="EKU12" s="1340"/>
      <c r="EKV12" s="1340"/>
      <c r="EKW12" s="1340"/>
      <c r="EKX12" s="1340"/>
      <c r="EKY12" s="1340"/>
      <c r="EKZ12" s="1340"/>
      <c r="ELA12" s="1340"/>
      <c r="ELB12" s="1340"/>
      <c r="ELC12" s="1340"/>
      <c r="ELD12" s="1340"/>
      <c r="ELE12" s="1340"/>
      <c r="ELF12" s="1340"/>
      <c r="ELG12" s="1340"/>
      <c r="ELH12" s="1340"/>
      <c r="ELI12" s="1340"/>
      <c r="ELJ12" s="1340"/>
      <c r="ELK12" s="1340"/>
      <c r="ELL12" s="1340"/>
      <c r="ELM12" s="1340"/>
      <c r="ELN12" s="1340"/>
      <c r="ELO12" s="1340"/>
      <c r="ELP12" s="1340"/>
      <c r="ELQ12" s="1340"/>
      <c r="ELR12" s="1340"/>
      <c r="ELS12" s="1340"/>
      <c r="ELT12" s="1340"/>
      <c r="ELU12" s="1340"/>
      <c r="ELV12" s="1340"/>
      <c r="ELW12" s="1340"/>
      <c r="ELX12" s="1340"/>
      <c r="ELY12" s="1340"/>
      <c r="ELZ12" s="1340"/>
      <c r="EMA12" s="1340"/>
      <c r="EMB12" s="1340"/>
      <c r="EMC12" s="1340"/>
      <c r="EMD12" s="1340"/>
      <c r="EME12" s="1340"/>
      <c r="EMF12" s="1340"/>
      <c r="EMG12" s="1340"/>
      <c r="EMH12" s="1340"/>
      <c r="EMI12" s="1340"/>
      <c r="EMJ12" s="1340"/>
      <c r="EMK12" s="1340"/>
      <c r="EML12" s="1340"/>
      <c r="EMM12" s="1340"/>
      <c r="EMN12" s="1340"/>
      <c r="EMO12" s="1340"/>
      <c r="EMP12" s="1340"/>
      <c r="EMQ12" s="1340"/>
      <c r="EMR12" s="1340"/>
      <c r="EMS12" s="1340"/>
      <c r="EMT12" s="1340"/>
      <c r="EMU12" s="1340"/>
      <c r="EMV12" s="1340"/>
      <c r="EMW12" s="1340"/>
      <c r="EMX12" s="1340"/>
      <c r="EMY12" s="1340"/>
      <c r="EMZ12" s="1340"/>
      <c r="ENA12" s="1340"/>
      <c r="ENB12" s="1340"/>
      <c r="ENC12" s="1340"/>
      <c r="END12" s="1340"/>
      <c r="ENE12" s="1340"/>
      <c r="ENF12" s="1340"/>
      <c r="ENG12" s="1340"/>
      <c r="ENH12" s="1340"/>
      <c r="ENI12" s="1340"/>
      <c r="ENJ12" s="1340"/>
      <c r="ENK12" s="1340"/>
      <c r="ENL12" s="1340"/>
      <c r="ENM12" s="1340"/>
      <c r="ENN12" s="1340"/>
      <c r="ENO12" s="1340"/>
      <c r="ENP12" s="1340"/>
      <c r="ENQ12" s="1340"/>
      <c r="ENR12" s="1340"/>
      <c r="ENS12" s="1340"/>
      <c r="ENT12" s="1340"/>
      <c r="ENU12" s="1340"/>
      <c r="ENV12" s="1340"/>
      <c r="ENW12" s="1340"/>
      <c r="ENX12" s="1340"/>
      <c r="ENY12" s="1340"/>
      <c r="ENZ12" s="1340"/>
      <c r="EOA12" s="1340"/>
      <c r="EOB12" s="1340"/>
      <c r="EOC12" s="1340"/>
      <c r="EOD12" s="1340"/>
      <c r="EOE12" s="1340"/>
      <c r="EOF12" s="1340"/>
      <c r="EOG12" s="1340"/>
      <c r="EOH12" s="1340"/>
      <c r="EOI12" s="1340"/>
      <c r="EOJ12" s="1340"/>
      <c r="EOK12" s="1340"/>
      <c r="EOL12" s="1340"/>
      <c r="EOM12" s="1340"/>
      <c r="EON12" s="1340"/>
      <c r="EOO12" s="1340"/>
      <c r="EOP12" s="1340"/>
      <c r="EOQ12" s="1340"/>
      <c r="EOR12" s="1340"/>
      <c r="EOS12" s="1340"/>
      <c r="EOT12" s="1340"/>
      <c r="EOU12" s="1340"/>
      <c r="EOV12" s="1340"/>
      <c r="EOW12" s="1340"/>
      <c r="EOX12" s="1340"/>
      <c r="EOY12" s="1340"/>
      <c r="EOZ12" s="1340"/>
      <c r="EPA12" s="1340"/>
      <c r="EPB12" s="1340"/>
      <c r="EPC12" s="1340"/>
      <c r="EPD12" s="1340"/>
      <c r="EPE12" s="1340"/>
      <c r="EPF12" s="1340"/>
      <c r="EPG12" s="1340"/>
      <c r="EPH12" s="1340"/>
      <c r="EPI12" s="1340"/>
      <c r="EPJ12" s="1340"/>
      <c r="EPK12" s="1340"/>
      <c r="EPL12" s="1340"/>
      <c r="EPM12" s="1340"/>
      <c r="EPN12" s="1340"/>
      <c r="EPO12" s="1340"/>
      <c r="EPP12" s="1340"/>
      <c r="EPQ12" s="1340"/>
      <c r="EPR12" s="1340"/>
      <c r="EPS12" s="1340"/>
      <c r="EPT12" s="1340"/>
      <c r="EPU12" s="1340"/>
      <c r="EPV12" s="1340"/>
      <c r="EPW12" s="1340"/>
      <c r="EPX12" s="1340"/>
      <c r="EPY12" s="1340"/>
      <c r="EPZ12" s="1340"/>
      <c r="EQA12" s="1340"/>
      <c r="EQB12" s="1340"/>
      <c r="EQC12" s="1340"/>
      <c r="EQD12" s="1340"/>
      <c r="EQE12" s="1340"/>
      <c r="EQF12" s="1340"/>
      <c r="EQG12" s="1340"/>
      <c r="EQH12" s="1340"/>
      <c r="EQI12" s="1340"/>
      <c r="EQJ12" s="1340"/>
      <c r="EQK12" s="1340"/>
      <c r="EQL12" s="1340"/>
      <c r="EQM12" s="1340"/>
      <c r="EQN12" s="1340"/>
      <c r="EQO12" s="1340"/>
      <c r="EQP12" s="1340"/>
      <c r="EQQ12" s="1340"/>
      <c r="EQR12" s="1340"/>
      <c r="EQS12" s="1340"/>
      <c r="EQT12" s="1340"/>
      <c r="EQU12" s="1340"/>
      <c r="EQV12" s="1340"/>
      <c r="EQW12" s="1340"/>
      <c r="EQX12" s="1340"/>
      <c r="EQY12" s="1340"/>
      <c r="EQZ12" s="1340"/>
      <c r="ERA12" s="1340"/>
      <c r="ERB12" s="1340"/>
      <c r="ERC12" s="1340"/>
      <c r="ERD12" s="1340"/>
      <c r="ERE12" s="1340"/>
      <c r="ERF12" s="1340"/>
      <c r="ERG12" s="1340"/>
      <c r="ERH12" s="1340"/>
      <c r="ERI12" s="1340"/>
      <c r="ERJ12" s="1340"/>
      <c r="ERK12" s="1340"/>
      <c r="ERL12" s="1340"/>
      <c r="ERM12" s="1340"/>
      <c r="ERN12" s="1340"/>
      <c r="ERO12" s="1340"/>
      <c r="ERP12" s="1340"/>
      <c r="ERQ12" s="1340"/>
      <c r="ERR12" s="1340"/>
      <c r="ERS12" s="1340"/>
      <c r="ERT12" s="1340"/>
      <c r="ERU12" s="1340"/>
      <c r="ERV12" s="1340"/>
      <c r="ERW12" s="1340"/>
      <c r="ERX12" s="1340"/>
      <c r="ERY12" s="1340"/>
      <c r="ERZ12" s="1340"/>
      <c r="ESA12" s="1340"/>
      <c r="ESB12" s="1340"/>
      <c r="ESC12" s="1340"/>
      <c r="ESD12" s="1340"/>
      <c r="ESE12" s="1340"/>
      <c r="ESF12" s="1340"/>
      <c r="ESG12" s="1340"/>
      <c r="ESH12" s="1340"/>
      <c r="ESI12" s="1340"/>
      <c r="ESJ12" s="1340"/>
      <c r="ESK12" s="1340"/>
      <c r="ESL12" s="1340"/>
      <c r="ESM12" s="1340"/>
      <c r="ESN12" s="1340"/>
      <c r="ESO12" s="1340"/>
      <c r="ESP12" s="1340"/>
      <c r="ESQ12" s="1340"/>
      <c r="ESR12" s="1340"/>
      <c r="ESS12" s="1340"/>
      <c r="EST12" s="1340"/>
      <c r="ESU12" s="1340"/>
      <c r="ESV12" s="1340"/>
      <c r="ESW12" s="1340"/>
      <c r="ESX12" s="1340"/>
      <c r="ESY12" s="1340"/>
      <c r="ESZ12" s="1340"/>
      <c r="ETA12" s="1340"/>
      <c r="ETB12" s="1340"/>
      <c r="ETC12" s="1340"/>
      <c r="ETD12" s="1340"/>
      <c r="ETE12" s="1340"/>
      <c r="ETF12" s="1340"/>
      <c r="ETG12" s="1340"/>
      <c r="ETH12" s="1340"/>
      <c r="ETI12" s="1340"/>
      <c r="ETJ12" s="1340"/>
      <c r="ETK12" s="1340"/>
      <c r="ETL12" s="1340"/>
      <c r="ETM12" s="1340"/>
      <c r="ETN12" s="1340"/>
      <c r="ETO12" s="1340"/>
      <c r="ETP12" s="1340"/>
      <c r="ETQ12" s="1340"/>
      <c r="ETR12" s="1340"/>
      <c r="ETS12" s="1340"/>
      <c r="ETT12" s="1340"/>
      <c r="ETU12" s="1340"/>
      <c r="ETV12" s="1340"/>
      <c r="ETW12" s="1340"/>
      <c r="ETX12" s="1340"/>
      <c r="ETY12" s="1340"/>
      <c r="ETZ12" s="1340"/>
      <c r="EUA12" s="1340"/>
      <c r="EUB12" s="1340"/>
      <c r="EUC12" s="1340"/>
      <c r="EUD12" s="1340"/>
      <c r="EUE12" s="1340"/>
      <c r="EUF12" s="1340"/>
      <c r="EUG12" s="1340"/>
      <c r="EUH12" s="1340"/>
      <c r="EUI12" s="1340"/>
      <c r="EUJ12" s="1340"/>
      <c r="EUK12" s="1340"/>
      <c r="EUL12" s="1340"/>
      <c r="EUM12" s="1340"/>
      <c r="EUN12" s="1340"/>
      <c r="EUO12" s="1340"/>
      <c r="EUP12" s="1340"/>
      <c r="EUQ12" s="1340"/>
      <c r="EUR12" s="1340"/>
      <c r="EUS12" s="1340"/>
      <c r="EUT12" s="1340"/>
      <c r="EUU12" s="1340"/>
      <c r="EUV12" s="1340"/>
      <c r="EUW12" s="1340"/>
      <c r="EUX12" s="1340"/>
      <c r="EUY12" s="1340"/>
      <c r="EUZ12" s="1340"/>
      <c r="EVA12" s="1340"/>
      <c r="EVB12" s="1340"/>
      <c r="EVC12" s="1340"/>
      <c r="EVD12" s="1340"/>
      <c r="EVE12" s="1340"/>
      <c r="EVF12" s="1340"/>
      <c r="EVG12" s="1340"/>
      <c r="EVH12" s="1340"/>
      <c r="EVI12" s="1340"/>
      <c r="EVJ12" s="1340"/>
      <c r="EVK12" s="1340"/>
      <c r="EVL12" s="1340"/>
      <c r="EVM12" s="1340"/>
      <c r="EVN12" s="1340"/>
      <c r="EVO12" s="1340"/>
      <c r="EVP12" s="1340"/>
      <c r="EVQ12" s="1340"/>
      <c r="EVR12" s="1340"/>
      <c r="EVS12" s="1340"/>
      <c r="EVT12" s="1340"/>
      <c r="EVU12" s="1340"/>
      <c r="EVV12" s="1340"/>
      <c r="EVW12" s="1340"/>
      <c r="EVX12" s="1340"/>
      <c r="EVY12" s="1340"/>
      <c r="EVZ12" s="1340"/>
      <c r="EWA12" s="1340"/>
      <c r="EWB12" s="1340"/>
      <c r="EWC12" s="1340"/>
      <c r="EWD12" s="1340"/>
      <c r="EWE12" s="1340"/>
      <c r="EWF12" s="1340"/>
      <c r="EWG12" s="1340"/>
      <c r="EWH12" s="1340"/>
      <c r="EWI12" s="1340"/>
      <c r="EWJ12" s="1340"/>
      <c r="EWK12" s="1340"/>
      <c r="EWL12" s="1340"/>
      <c r="EWM12" s="1340"/>
      <c r="EWN12" s="1340"/>
      <c r="EWO12" s="1340"/>
      <c r="EWP12" s="1340"/>
      <c r="EWQ12" s="1340"/>
      <c r="EWR12" s="1340"/>
      <c r="EWS12" s="1340"/>
      <c r="EWT12" s="1340"/>
      <c r="EWU12" s="1340"/>
      <c r="EWV12" s="1340"/>
      <c r="EWW12" s="1340"/>
      <c r="EWX12" s="1340"/>
      <c r="EWY12" s="1340"/>
      <c r="EWZ12" s="1340"/>
      <c r="EXA12" s="1340"/>
      <c r="EXB12" s="1340"/>
      <c r="EXC12" s="1340"/>
      <c r="EXD12" s="1340"/>
      <c r="EXE12" s="1340"/>
      <c r="EXF12" s="1340"/>
      <c r="EXG12" s="1340"/>
      <c r="EXH12" s="1340"/>
      <c r="EXI12" s="1340"/>
      <c r="EXJ12" s="1340"/>
      <c r="EXK12" s="1340"/>
      <c r="EXL12" s="1340"/>
      <c r="EXM12" s="1340"/>
      <c r="EXN12" s="1340"/>
      <c r="EXO12" s="1340"/>
      <c r="EXP12" s="1340"/>
      <c r="EXQ12" s="1340"/>
      <c r="EXR12" s="1340"/>
      <c r="EXS12" s="1340"/>
      <c r="EXT12" s="1340"/>
      <c r="EXU12" s="1340"/>
      <c r="EXV12" s="1340"/>
      <c r="EXW12" s="1340"/>
      <c r="EXX12" s="1340"/>
      <c r="EXY12" s="1340"/>
      <c r="EXZ12" s="1340"/>
      <c r="EYA12" s="1340"/>
      <c r="EYB12" s="1340"/>
      <c r="EYC12" s="1340"/>
      <c r="EYD12" s="1340"/>
      <c r="EYE12" s="1340"/>
      <c r="EYF12" s="1340"/>
      <c r="EYG12" s="1340"/>
      <c r="EYH12" s="1340"/>
      <c r="EYI12" s="1340"/>
      <c r="EYJ12" s="1340"/>
      <c r="EYK12" s="1340"/>
      <c r="EYL12" s="1340"/>
      <c r="EYM12" s="1340"/>
      <c r="EYN12" s="1340"/>
      <c r="EYO12" s="1340"/>
      <c r="EYP12" s="1340"/>
      <c r="EYQ12" s="1340"/>
      <c r="EYR12" s="1340"/>
      <c r="EYS12" s="1340"/>
      <c r="EYT12" s="1340"/>
      <c r="EYU12" s="1340"/>
      <c r="EYV12" s="1340"/>
      <c r="EYW12" s="1340"/>
      <c r="EYX12" s="1340"/>
      <c r="EYY12" s="1340"/>
      <c r="EYZ12" s="1340"/>
      <c r="EZA12" s="1340"/>
      <c r="EZB12" s="1340"/>
      <c r="EZC12" s="1340"/>
      <c r="EZD12" s="1340"/>
      <c r="EZE12" s="1340"/>
      <c r="EZF12" s="1340"/>
      <c r="EZG12" s="1340"/>
      <c r="EZH12" s="1340"/>
      <c r="EZI12" s="1340"/>
      <c r="EZJ12" s="1340"/>
      <c r="EZK12" s="1340"/>
      <c r="EZL12" s="1340"/>
      <c r="EZM12" s="1340"/>
      <c r="EZN12" s="1340"/>
      <c r="EZO12" s="1340"/>
      <c r="EZP12" s="1340"/>
      <c r="EZQ12" s="1340"/>
      <c r="EZR12" s="1340"/>
      <c r="EZS12" s="1340"/>
      <c r="EZT12" s="1340"/>
      <c r="EZU12" s="1340"/>
      <c r="EZV12" s="1340"/>
      <c r="EZW12" s="1340"/>
      <c r="EZX12" s="1340"/>
      <c r="EZY12" s="1340"/>
      <c r="EZZ12" s="1340"/>
      <c r="FAA12" s="1340"/>
      <c r="FAB12" s="1340"/>
      <c r="FAC12" s="1340"/>
      <c r="FAD12" s="1340"/>
      <c r="FAE12" s="1340"/>
      <c r="FAF12" s="1340"/>
      <c r="FAG12" s="1340"/>
      <c r="FAH12" s="1340"/>
      <c r="FAI12" s="1340"/>
      <c r="FAJ12" s="1340"/>
      <c r="FAK12" s="1340"/>
      <c r="FAL12" s="1340"/>
      <c r="FAM12" s="1340"/>
      <c r="FAN12" s="1340"/>
      <c r="FAO12" s="1340"/>
      <c r="FAP12" s="1340"/>
      <c r="FAQ12" s="1340"/>
      <c r="FAR12" s="1340"/>
      <c r="FAS12" s="1340"/>
      <c r="FAT12" s="1340"/>
      <c r="FAU12" s="1340"/>
      <c r="FAV12" s="1340"/>
      <c r="FAW12" s="1340"/>
      <c r="FAX12" s="1340"/>
      <c r="FAY12" s="1340"/>
      <c r="FAZ12" s="1340"/>
      <c r="FBA12" s="1340"/>
      <c r="FBB12" s="1340"/>
      <c r="FBC12" s="1340"/>
      <c r="FBD12" s="1340"/>
      <c r="FBE12" s="1340"/>
      <c r="FBF12" s="1340"/>
      <c r="FBG12" s="1340"/>
      <c r="FBH12" s="1340"/>
      <c r="FBI12" s="1340"/>
      <c r="FBJ12" s="1340"/>
      <c r="FBK12" s="1340"/>
      <c r="FBL12" s="1340"/>
      <c r="FBM12" s="1340"/>
      <c r="FBN12" s="1340"/>
      <c r="FBO12" s="1340"/>
      <c r="FBP12" s="1340"/>
      <c r="FBQ12" s="1340"/>
      <c r="FBR12" s="1340"/>
      <c r="FBS12" s="1340"/>
      <c r="FBT12" s="1340"/>
      <c r="FBU12" s="1340"/>
      <c r="FBV12" s="1340"/>
      <c r="FBW12" s="1340"/>
      <c r="FBX12" s="1340"/>
      <c r="FBY12" s="1340"/>
      <c r="FBZ12" s="1340"/>
      <c r="FCA12" s="1340"/>
      <c r="FCB12" s="1340"/>
      <c r="FCC12" s="1340"/>
      <c r="FCD12" s="1340"/>
      <c r="FCE12" s="1340"/>
      <c r="FCF12" s="1340"/>
      <c r="FCG12" s="1340"/>
      <c r="FCH12" s="1340"/>
      <c r="FCI12" s="1340"/>
      <c r="FCJ12" s="1340"/>
      <c r="FCK12" s="1340"/>
      <c r="FCL12" s="1340"/>
      <c r="FCM12" s="1340"/>
      <c r="FCN12" s="1340"/>
      <c r="FCO12" s="1340"/>
      <c r="FCP12" s="1340"/>
      <c r="FCQ12" s="1340"/>
      <c r="FCR12" s="1340"/>
      <c r="FCS12" s="1340"/>
      <c r="FCT12" s="1340"/>
      <c r="FCU12" s="1340"/>
      <c r="FCV12" s="1340"/>
      <c r="FCW12" s="1340"/>
      <c r="FCX12" s="1340"/>
      <c r="FCY12" s="1340"/>
      <c r="FCZ12" s="1340"/>
      <c r="FDA12" s="1340"/>
      <c r="FDB12" s="1340"/>
      <c r="FDC12" s="1340"/>
      <c r="FDD12" s="1340"/>
      <c r="FDE12" s="1340"/>
      <c r="FDF12" s="1340"/>
      <c r="FDG12" s="1340"/>
      <c r="FDH12" s="1340"/>
      <c r="FDI12" s="1340"/>
      <c r="FDJ12" s="1340"/>
      <c r="FDK12" s="1340"/>
      <c r="FDL12" s="1340"/>
      <c r="FDM12" s="1340"/>
      <c r="FDN12" s="1340"/>
      <c r="FDO12" s="1340"/>
      <c r="FDP12" s="1340"/>
      <c r="FDQ12" s="1340"/>
      <c r="FDR12" s="1340"/>
      <c r="FDS12" s="1340"/>
      <c r="FDT12" s="1340"/>
      <c r="FDU12" s="1340"/>
      <c r="FDV12" s="1340"/>
      <c r="FDW12" s="1340"/>
      <c r="FDX12" s="1340"/>
      <c r="FDY12" s="1340"/>
      <c r="FDZ12" s="1340"/>
      <c r="FEA12" s="1340"/>
      <c r="FEB12" s="1340"/>
      <c r="FEC12" s="1340"/>
      <c r="FED12" s="1340"/>
      <c r="FEE12" s="1340"/>
      <c r="FEF12" s="1340"/>
      <c r="FEG12" s="1340"/>
      <c r="FEH12" s="1340"/>
      <c r="FEI12" s="1340"/>
      <c r="FEJ12" s="1340"/>
      <c r="FEK12" s="1340"/>
      <c r="FEL12" s="1340"/>
      <c r="FEM12" s="1340"/>
      <c r="FEN12" s="1340"/>
      <c r="FEO12" s="1340"/>
      <c r="FEP12" s="1340"/>
      <c r="FEQ12" s="1340"/>
      <c r="FER12" s="1340"/>
      <c r="FES12" s="1340"/>
      <c r="FET12" s="1340"/>
      <c r="FEU12" s="1340"/>
      <c r="FEV12" s="1340"/>
      <c r="FEW12" s="1340"/>
      <c r="FEX12" s="1340"/>
      <c r="FEY12" s="1340"/>
      <c r="FEZ12" s="1340"/>
      <c r="FFA12" s="1340"/>
      <c r="FFB12" s="1340"/>
      <c r="FFC12" s="1340"/>
      <c r="FFD12" s="1340"/>
      <c r="FFE12" s="1340"/>
      <c r="FFF12" s="1340"/>
      <c r="FFG12" s="1340"/>
      <c r="FFH12" s="1340"/>
      <c r="FFI12" s="1340"/>
      <c r="FFJ12" s="1340"/>
      <c r="FFK12" s="1340"/>
      <c r="FFL12" s="1340"/>
      <c r="FFM12" s="1340"/>
      <c r="FFN12" s="1340"/>
      <c r="FFO12" s="1340"/>
      <c r="FFP12" s="1340"/>
      <c r="FFQ12" s="1340"/>
      <c r="FFR12" s="1340"/>
      <c r="FFS12" s="1340"/>
      <c r="FFT12" s="1340"/>
      <c r="FFU12" s="1340"/>
      <c r="FFV12" s="1340"/>
      <c r="FFW12" s="1340"/>
      <c r="FFX12" s="1340"/>
      <c r="FFY12" s="1340"/>
      <c r="FFZ12" s="1340"/>
      <c r="FGA12" s="1340"/>
      <c r="FGB12" s="1340"/>
      <c r="FGC12" s="1340"/>
      <c r="FGD12" s="1340"/>
      <c r="FGE12" s="1340"/>
      <c r="FGF12" s="1340"/>
      <c r="FGG12" s="1340"/>
      <c r="FGH12" s="1340"/>
      <c r="FGI12" s="1340"/>
      <c r="FGJ12" s="1340"/>
      <c r="FGK12" s="1340"/>
      <c r="FGL12" s="1340"/>
      <c r="FGM12" s="1340"/>
      <c r="FGN12" s="1340"/>
      <c r="FGO12" s="1340"/>
      <c r="FGP12" s="1340"/>
      <c r="FGQ12" s="1340"/>
      <c r="FGR12" s="1340"/>
      <c r="FGS12" s="1340"/>
      <c r="FGT12" s="1340"/>
      <c r="FGU12" s="1340"/>
      <c r="FGV12" s="1340"/>
      <c r="FGW12" s="1340"/>
      <c r="FGX12" s="1340"/>
      <c r="FGY12" s="1340"/>
      <c r="FGZ12" s="1340"/>
      <c r="FHA12" s="1340"/>
      <c r="FHB12" s="1340"/>
      <c r="FHC12" s="1340"/>
      <c r="FHD12" s="1340"/>
      <c r="FHE12" s="1340"/>
      <c r="FHF12" s="1340"/>
      <c r="FHG12" s="1340"/>
      <c r="FHH12" s="1340"/>
      <c r="FHI12" s="1340"/>
      <c r="FHJ12" s="1340"/>
      <c r="FHK12" s="1340"/>
      <c r="FHL12" s="1340"/>
      <c r="FHM12" s="1340"/>
      <c r="FHN12" s="1340"/>
      <c r="FHO12" s="1340"/>
      <c r="FHP12" s="1340"/>
      <c r="FHQ12" s="1340"/>
      <c r="FHR12" s="1340"/>
      <c r="FHS12" s="1340"/>
      <c r="FHT12" s="1340"/>
      <c r="FHU12" s="1340"/>
      <c r="FHV12" s="1340"/>
      <c r="FHW12" s="1340"/>
      <c r="FHX12" s="1340"/>
      <c r="FHY12" s="1340"/>
      <c r="FHZ12" s="1340"/>
      <c r="FIA12" s="1340"/>
      <c r="FIB12" s="1340"/>
      <c r="FIC12" s="1340"/>
      <c r="FID12" s="1340"/>
      <c r="FIE12" s="1340"/>
      <c r="FIF12" s="1340"/>
      <c r="FIG12" s="1340"/>
      <c r="FIH12" s="1340"/>
      <c r="FII12" s="1340"/>
      <c r="FIJ12" s="1340"/>
      <c r="FIK12" s="1340"/>
      <c r="FIL12" s="1340"/>
      <c r="FIM12" s="1340"/>
      <c r="FIN12" s="1340"/>
      <c r="FIO12" s="1340"/>
      <c r="FIP12" s="1340"/>
      <c r="FIQ12" s="1340"/>
      <c r="FIR12" s="1340"/>
      <c r="FIS12" s="1340"/>
      <c r="FIT12" s="1340"/>
      <c r="FIU12" s="1340"/>
      <c r="FIV12" s="1340"/>
      <c r="FIW12" s="1340"/>
      <c r="FIX12" s="1340"/>
      <c r="FIY12" s="1340"/>
      <c r="FIZ12" s="1340"/>
      <c r="FJA12" s="1340"/>
      <c r="FJB12" s="1340"/>
      <c r="FJC12" s="1340"/>
      <c r="FJD12" s="1340"/>
      <c r="FJE12" s="1340"/>
      <c r="FJF12" s="1340"/>
      <c r="FJG12" s="1340"/>
      <c r="FJH12" s="1340"/>
      <c r="FJI12" s="1340"/>
      <c r="FJJ12" s="1340"/>
      <c r="FJK12" s="1340"/>
      <c r="FJL12" s="1340"/>
      <c r="FJM12" s="1340"/>
      <c r="FJN12" s="1340"/>
      <c r="FJO12" s="1340"/>
      <c r="FJP12" s="1340"/>
      <c r="FJQ12" s="1340"/>
      <c r="FJR12" s="1340"/>
      <c r="FJS12" s="1340"/>
      <c r="FJT12" s="1340"/>
      <c r="FJU12" s="1340"/>
      <c r="FJV12" s="1340"/>
      <c r="FJW12" s="1340"/>
      <c r="FJX12" s="1340"/>
      <c r="FJY12" s="1340"/>
      <c r="FJZ12" s="1340"/>
      <c r="FKA12" s="1340"/>
      <c r="FKB12" s="1340"/>
      <c r="FKC12" s="1340"/>
      <c r="FKD12" s="1340"/>
      <c r="FKE12" s="1340"/>
      <c r="FKF12" s="1340"/>
      <c r="FKG12" s="1340"/>
      <c r="FKH12" s="1340"/>
      <c r="FKI12" s="1340"/>
      <c r="FKJ12" s="1340"/>
      <c r="FKK12" s="1340"/>
      <c r="FKL12" s="1340"/>
      <c r="FKM12" s="1340"/>
      <c r="FKN12" s="1340"/>
      <c r="FKO12" s="1340"/>
      <c r="FKP12" s="1340"/>
      <c r="FKQ12" s="1340"/>
      <c r="FKR12" s="1340"/>
      <c r="FKS12" s="1340"/>
      <c r="FKT12" s="1340"/>
      <c r="FKU12" s="1340"/>
      <c r="FKV12" s="1340"/>
      <c r="FKW12" s="1340"/>
      <c r="FKX12" s="1340"/>
      <c r="FKY12" s="1340"/>
      <c r="FKZ12" s="1340"/>
      <c r="FLA12" s="1340"/>
      <c r="FLB12" s="1340"/>
      <c r="FLC12" s="1340"/>
      <c r="FLD12" s="1340"/>
      <c r="FLE12" s="1340"/>
      <c r="FLF12" s="1340"/>
      <c r="FLG12" s="1340"/>
      <c r="FLH12" s="1340"/>
      <c r="FLI12" s="1340"/>
      <c r="FLJ12" s="1340"/>
      <c r="FLK12" s="1340"/>
      <c r="FLL12" s="1340"/>
      <c r="FLM12" s="1340"/>
      <c r="FLN12" s="1340"/>
      <c r="FLO12" s="1340"/>
      <c r="FLP12" s="1340"/>
      <c r="FLQ12" s="1340"/>
      <c r="FLR12" s="1340"/>
      <c r="FLS12" s="1340"/>
      <c r="FLT12" s="1340"/>
      <c r="FLU12" s="1340"/>
      <c r="FLV12" s="1340"/>
      <c r="FLW12" s="1340"/>
      <c r="FLX12" s="1340"/>
      <c r="FLY12" s="1340"/>
      <c r="FLZ12" s="1340"/>
      <c r="FMA12" s="1340"/>
      <c r="FMB12" s="1340"/>
      <c r="FMC12" s="1340"/>
      <c r="FMD12" s="1340"/>
      <c r="FME12" s="1340"/>
      <c r="FMF12" s="1340"/>
      <c r="FMG12" s="1340"/>
      <c r="FMH12" s="1340"/>
      <c r="FMI12" s="1340"/>
      <c r="FMJ12" s="1340"/>
      <c r="FMK12" s="1340"/>
      <c r="FML12" s="1340"/>
      <c r="FMM12" s="1340"/>
      <c r="FMN12" s="1340"/>
      <c r="FMO12" s="1340"/>
      <c r="FMP12" s="1340"/>
      <c r="FMQ12" s="1340"/>
      <c r="FMR12" s="1340"/>
      <c r="FMS12" s="1340"/>
      <c r="FMT12" s="1340"/>
      <c r="FMU12" s="1340"/>
      <c r="FMV12" s="1340"/>
      <c r="FMW12" s="1340"/>
      <c r="FMX12" s="1340"/>
      <c r="FMY12" s="1340"/>
      <c r="FMZ12" s="1340"/>
      <c r="FNA12" s="1340"/>
      <c r="FNB12" s="1340"/>
      <c r="FNC12" s="1340"/>
      <c r="FND12" s="1340"/>
      <c r="FNE12" s="1340"/>
      <c r="FNF12" s="1340"/>
      <c r="FNG12" s="1340"/>
      <c r="FNH12" s="1340"/>
      <c r="FNI12" s="1340"/>
      <c r="FNJ12" s="1340"/>
      <c r="FNK12" s="1340"/>
      <c r="FNL12" s="1340"/>
      <c r="FNM12" s="1340"/>
      <c r="FNN12" s="1340"/>
      <c r="FNO12" s="1340"/>
      <c r="FNP12" s="1340"/>
      <c r="FNQ12" s="1340"/>
      <c r="FNR12" s="1340"/>
      <c r="FNS12" s="1340"/>
      <c r="FNT12" s="1340"/>
      <c r="FNU12" s="1340"/>
      <c r="FNV12" s="1340"/>
      <c r="FNW12" s="1340"/>
      <c r="FNX12" s="1340"/>
      <c r="FNY12" s="1340"/>
      <c r="FNZ12" s="1340"/>
      <c r="FOA12" s="1340"/>
      <c r="FOB12" s="1340"/>
      <c r="FOC12" s="1340"/>
      <c r="FOD12" s="1340"/>
      <c r="FOE12" s="1340"/>
      <c r="FOF12" s="1340"/>
      <c r="FOG12" s="1340"/>
      <c r="FOH12" s="1340"/>
      <c r="FOI12" s="1340"/>
      <c r="FOJ12" s="1340"/>
      <c r="FOK12" s="1340"/>
      <c r="FOL12" s="1340"/>
      <c r="FOM12" s="1340"/>
      <c r="FON12" s="1340"/>
      <c r="FOO12" s="1340"/>
      <c r="FOP12" s="1340"/>
      <c r="FOQ12" s="1340"/>
      <c r="FOR12" s="1340"/>
      <c r="FOS12" s="1340"/>
      <c r="FOT12" s="1340"/>
      <c r="FOU12" s="1340"/>
      <c r="FOV12" s="1340"/>
      <c r="FOW12" s="1340"/>
      <c r="FOX12" s="1340"/>
      <c r="FOY12" s="1340"/>
      <c r="FOZ12" s="1340"/>
      <c r="FPA12" s="1340"/>
      <c r="FPB12" s="1340"/>
      <c r="FPC12" s="1340"/>
      <c r="FPD12" s="1340"/>
      <c r="FPE12" s="1340"/>
      <c r="FPF12" s="1340"/>
      <c r="FPG12" s="1340"/>
      <c r="FPH12" s="1340"/>
      <c r="FPI12" s="1340"/>
      <c r="FPJ12" s="1340"/>
      <c r="FPK12" s="1340"/>
      <c r="FPL12" s="1340"/>
      <c r="FPM12" s="1340"/>
      <c r="FPN12" s="1340"/>
      <c r="FPO12" s="1340"/>
      <c r="FPP12" s="1340"/>
      <c r="FPQ12" s="1340"/>
      <c r="FPR12" s="1340"/>
      <c r="FPS12" s="1340"/>
      <c r="FPT12" s="1340"/>
      <c r="FPU12" s="1340"/>
      <c r="FPV12" s="1340"/>
      <c r="FPW12" s="1340"/>
      <c r="FPX12" s="1340"/>
      <c r="FPY12" s="1340"/>
      <c r="FPZ12" s="1340"/>
      <c r="FQA12" s="1340"/>
      <c r="FQB12" s="1340"/>
      <c r="FQC12" s="1340"/>
      <c r="FQD12" s="1340"/>
      <c r="FQE12" s="1340"/>
      <c r="FQF12" s="1340"/>
      <c r="FQG12" s="1340"/>
      <c r="FQH12" s="1340"/>
      <c r="FQI12" s="1340"/>
      <c r="FQJ12" s="1340"/>
      <c r="FQK12" s="1340"/>
      <c r="FQL12" s="1340"/>
      <c r="FQM12" s="1340"/>
      <c r="FQN12" s="1340"/>
      <c r="FQO12" s="1340"/>
      <c r="FQP12" s="1340"/>
      <c r="FQQ12" s="1340"/>
      <c r="FQR12" s="1340"/>
      <c r="FQS12" s="1340"/>
      <c r="FQT12" s="1340"/>
      <c r="FQU12" s="1340"/>
      <c r="FQV12" s="1340"/>
      <c r="FQW12" s="1340"/>
      <c r="FQX12" s="1340"/>
      <c r="FQY12" s="1340"/>
      <c r="FQZ12" s="1340"/>
      <c r="FRA12" s="1340"/>
      <c r="FRB12" s="1340"/>
      <c r="FRC12" s="1340"/>
      <c r="FRD12" s="1340"/>
      <c r="FRE12" s="1340"/>
      <c r="FRF12" s="1340"/>
      <c r="FRG12" s="1340"/>
      <c r="FRH12" s="1340"/>
      <c r="FRI12" s="1340"/>
      <c r="FRJ12" s="1340"/>
      <c r="FRK12" s="1340"/>
      <c r="FRL12" s="1340"/>
      <c r="FRM12" s="1340"/>
      <c r="FRN12" s="1340"/>
      <c r="FRO12" s="1340"/>
      <c r="FRP12" s="1340"/>
      <c r="FRQ12" s="1340"/>
      <c r="FRR12" s="1340"/>
      <c r="FRS12" s="1340"/>
      <c r="FRT12" s="1340"/>
      <c r="FRU12" s="1340"/>
      <c r="FRV12" s="1340"/>
      <c r="FRW12" s="1340"/>
      <c r="FRX12" s="1340"/>
      <c r="FRY12" s="1340"/>
      <c r="FRZ12" s="1340"/>
      <c r="FSA12" s="1340"/>
      <c r="FSB12" s="1340"/>
      <c r="FSC12" s="1340"/>
      <c r="FSD12" s="1340"/>
      <c r="FSE12" s="1340"/>
      <c r="FSF12" s="1340"/>
      <c r="FSG12" s="1340"/>
      <c r="FSH12" s="1340"/>
      <c r="FSI12" s="1340"/>
      <c r="FSJ12" s="1340"/>
      <c r="FSK12" s="1340"/>
      <c r="FSL12" s="1340"/>
      <c r="FSM12" s="1340"/>
      <c r="FSN12" s="1340"/>
      <c r="FSO12" s="1340"/>
      <c r="FSP12" s="1340"/>
      <c r="FSQ12" s="1340"/>
      <c r="FSR12" s="1340"/>
      <c r="FSS12" s="1340"/>
      <c r="FST12" s="1340"/>
      <c r="FSU12" s="1340"/>
      <c r="FSV12" s="1340"/>
      <c r="FSW12" s="1340"/>
      <c r="FSX12" s="1340"/>
      <c r="FSY12" s="1340"/>
      <c r="FSZ12" s="1340"/>
      <c r="FTA12" s="1340"/>
      <c r="FTB12" s="1340"/>
      <c r="FTC12" s="1340"/>
      <c r="FTD12" s="1340"/>
      <c r="FTE12" s="1340"/>
      <c r="FTF12" s="1340"/>
      <c r="FTG12" s="1340"/>
      <c r="FTH12" s="1340"/>
      <c r="FTI12" s="1340"/>
      <c r="FTJ12" s="1340"/>
      <c r="FTK12" s="1340"/>
      <c r="FTL12" s="1340"/>
      <c r="FTM12" s="1340"/>
      <c r="FTN12" s="1340"/>
      <c r="FTO12" s="1340"/>
      <c r="FTP12" s="1340"/>
      <c r="FTQ12" s="1340"/>
      <c r="FTR12" s="1340"/>
      <c r="FTS12" s="1340"/>
      <c r="FTT12" s="1340"/>
      <c r="FTU12" s="1340"/>
      <c r="FTV12" s="1340"/>
      <c r="FTW12" s="1340"/>
      <c r="FTX12" s="1340"/>
      <c r="FTY12" s="1340"/>
      <c r="FTZ12" s="1340"/>
      <c r="FUA12" s="1340"/>
      <c r="FUB12" s="1340"/>
      <c r="FUC12" s="1340"/>
      <c r="FUD12" s="1340"/>
      <c r="FUE12" s="1340"/>
      <c r="FUF12" s="1340"/>
      <c r="FUG12" s="1340"/>
      <c r="FUH12" s="1340"/>
      <c r="FUI12" s="1340"/>
      <c r="FUJ12" s="1340"/>
      <c r="FUK12" s="1340"/>
      <c r="FUL12" s="1340"/>
      <c r="FUM12" s="1340"/>
      <c r="FUN12" s="1340"/>
      <c r="FUO12" s="1340"/>
      <c r="FUP12" s="1340"/>
      <c r="FUQ12" s="1340"/>
      <c r="FUR12" s="1340"/>
      <c r="FUS12" s="1340"/>
      <c r="FUT12" s="1340"/>
      <c r="FUU12" s="1340"/>
      <c r="FUV12" s="1340"/>
      <c r="FUW12" s="1340"/>
      <c r="FUX12" s="1340"/>
      <c r="FUY12" s="1340"/>
      <c r="FUZ12" s="1340"/>
      <c r="FVA12" s="1340"/>
      <c r="FVB12" s="1340"/>
      <c r="FVC12" s="1340"/>
      <c r="FVD12" s="1340"/>
      <c r="FVE12" s="1340"/>
      <c r="FVF12" s="1340"/>
      <c r="FVG12" s="1340"/>
      <c r="FVH12" s="1340"/>
      <c r="FVI12" s="1340"/>
      <c r="FVJ12" s="1340"/>
      <c r="FVK12" s="1340"/>
      <c r="FVL12" s="1340"/>
      <c r="FVM12" s="1340"/>
      <c r="FVN12" s="1340"/>
      <c r="FVO12" s="1340"/>
      <c r="FVP12" s="1340"/>
      <c r="FVQ12" s="1340"/>
      <c r="FVR12" s="1340"/>
      <c r="FVS12" s="1340"/>
      <c r="FVT12" s="1340"/>
      <c r="FVU12" s="1340"/>
      <c r="FVV12" s="1340"/>
      <c r="FVW12" s="1340"/>
      <c r="FVX12" s="1340"/>
      <c r="FVY12" s="1340"/>
      <c r="FVZ12" s="1340"/>
      <c r="FWA12" s="1340"/>
      <c r="FWB12" s="1340"/>
      <c r="FWC12" s="1340"/>
      <c r="FWD12" s="1340"/>
      <c r="FWE12" s="1340"/>
      <c r="FWF12" s="1340"/>
      <c r="FWG12" s="1340"/>
      <c r="FWH12" s="1340"/>
      <c r="FWI12" s="1340"/>
      <c r="FWJ12" s="1340"/>
      <c r="FWK12" s="1340"/>
      <c r="FWL12" s="1340"/>
      <c r="FWM12" s="1340"/>
      <c r="FWN12" s="1340"/>
      <c r="FWO12" s="1340"/>
      <c r="FWP12" s="1340"/>
      <c r="FWQ12" s="1340"/>
      <c r="FWR12" s="1340"/>
      <c r="FWS12" s="1340"/>
      <c r="FWT12" s="1340"/>
      <c r="FWU12" s="1340"/>
      <c r="FWV12" s="1340"/>
      <c r="FWW12" s="1340"/>
      <c r="FWX12" s="1340"/>
      <c r="FWY12" s="1340"/>
      <c r="FWZ12" s="1340"/>
      <c r="FXA12" s="1340"/>
      <c r="FXB12" s="1340"/>
      <c r="FXC12" s="1340"/>
      <c r="FXD12" s="1340"/>
      <c r="FXE12" s="1340"/>
      <c r="FXF12" s="1340"/>
      <c r="FXG12" s="1340"/>
      <c r="FXH12" s="1340"/>
      <c r="FXI12" s="1340"/>
      <c r="FXJ12" s="1340"/>
      <c r="FXK12" s="1340"/>
      <c r="FXL12" s="1340"/>
      <c r="FXM12" s="1340"/>
      <c r="FXN12" s="1340"/>
      <c r="FXO12" s="1340"/>
      <c r="FXP12" s="1340"/>
      <c r="FXQ12" s="1340"/>
      <c r="FXR12" s="1340"/>
      <c r="FXS12" s="1340"/>
      <c r="FXT12" s="1340"/>
      <c r="FXU12" s="1340"/>
      <c r="FXV12" s="1340"/>
      <c r="FXW12" s="1340"/>
      <c r="FXX12" s="1340"/>
      <c r="FXY12" s="1340"/>
      <c r="FXZ12" s="1340"/>
      <c r="FYA12" s="1340"/>
      <c r="FYB12" s="1340"/>
      <c r="FYC12" s="1340"/>
      <c r="FYD12" s="1340"/>
      <c r="FYE12" s="1340"/>
      <c r="FYF12" s="1340"/>
      <c r="FYG12" s="1340"/>
      <c r="FYH12" s="1340"/>
      <c r="FYI12" s="1340"/>
      <c r="FYJ12" s="1340"/>
      <c r="FYK12" s="1340"/>
      <c r="FYL12" s="1340"/>
      <c r="FYM12" s="1340"/>
      <c r="FYN12" s="1340"/>
      <c r="FYO12" s="1340"/>
      <c r="FYP12" s="1340"/>
      <c r="FYQ12" s="1340"/>
      <c r="FYR12" s="1340"/>
      <c r="FYS12" s="1340"/>
      <c r="FYT12" s="1340"/>
      <c r="FYU12" s="1340"/>
      <c r="FYV12" s="1340"/>
      <c r="FYW12" s="1340"/>
      <c r="FYX12" s="1340"/>
      <c r="FYY12" s="1340"/>
      <c r="FYZ12" s="1340"/>
      <c r="FZA12" s="1340"/>
      <c r="FZB12" s="1340"/>
      <c r="FZC12" s="1340"/>
      <c r="FZD12" s="1340"/>
      <c r="FZE12" s="1340"/>
      <c r="FZF12" s="1340"/>
      <c r="FZG12" s="1340"/>
      <c r="FZH12" s="1340"/>
      <c r="FZI12" s="1340"/>
      <c r="FZJ12" s="1340"/>
      <c r="FZK12" s="1340"/>
      <c r="FZL12" s="1340"/>
      <c r="FZM12" s="1340"/>
      <c r="FZN12" s="1340"/>
      <c r="FZO12" s="1340"/>
      <c r="FZP12" s="1340"/>
      <c r="FZQ12" s="1340"/>
      <c r="FZR12" s="1340"/>
      <c r="FZS12" s="1340"/>
      <c r="FZT12" s="1340"/>
      <c r="FZU12" s="1340"/>
      <c r="FZV12" s="1340"/>
      <c r="FZW12" s="1340"/>
      <c r="FZX12" s="1340"/>
      <c r="FZY12" s="1340"/>
      <c r="FZZ12" s="1340"/>
      <c r="GAA12" s="1340"/>
      <c r="GAB12" s="1340"/>
      <c r="GAC12" s="1340"/>
      <c r="GAD12" s="1340"/>
      <c r="GAE12" s="1340"/>
      <c r="GAF12" s="1340"/>
      <c r="GAG12" s="1340"/>
      <c r="GAH12" s="1340"/>
      <c r="GAI12" s="1340"/>
      <c r="GAJ12" s="1340"/>
      <c r="GAK12" s="1340"/>
      <c r="GAL12" s="1340"/>
      <c r="GAM12" s="1340"/>
      <c r="GAN12" s="1340"/>
      <c r="GAO12" s="1340"/>
      <c r="GAP12" s="1340"/>
      <c r="GAQ12" s="1340"/>
      <c r="GAR12" s="1340"/>
      <c r="GAS12" s="1340"/>
      <c r="GAT12" s="1340"/>
      <c r="GAU12" s="1340"/>
      <c r="GAV12" s="1340"/>
      <c r="GAW12" s="1340"/>
      <c r="GAX12" s="1340"/>
      <c r="GAY12" s="1340"/>
      <c r="GAZ12" s="1340"/>
      <c r="GBA12" s="1340"/>
      <c r="GBB12" s="1340"/>
      <c r="GBC12" s="1340"/>
      <c r="GBD12" s="1340"/>
      <c r="GBE12" s="1340"/>
      <c r="GBF12" s="1340"/>
      <c r="GBG12" s="1340"/>
      <c r="GBH12" s="1340"/>
      <c r="GBI12" s="1340"/>
      <c r="GBJ12" s="1340"/>
      <c r="GBK12" s="1340"/>
      <c r="GBL12" s="1340"/>
      <c r="GBM12" s="1340"/>
      <c r="GBN12" s="1340"/>
      <c r="GBO12" s="1340"/>
      <c r="GBP12" s="1340"/>
      <c r="GBQ12" s="1340"/>
      <c r="GBR12" s="1340"/>
      <c r="GBS12" s="1340"/>
      <c r="GBT12" s="1340"/>
      <c r="GBU12" s="1340"/>
      <c r="GBV12" s="1340"/>
      <c r="GBW12" s="1340"/>
      <c r="GBX12" s="1340"/>
      <c r="GBY12" s="1340"/>
      <c r="GBZ12" s="1340"/>
      <c r="GCA12" s="1340"/>
      <c r="GCB12" s="1340"/>
      <c r="GCC12" s="1340"/>
      <c r="GCD12" s="1340"/>
      <c r="GCE12" s="1340"/>
      <c r="GCF12" s="1340"/>
      <c r="GCG12" s="1340"/>
      <c r="GCH12" s="1340"/>
      <c r="GCI12" s="1340"/>
      <c r="GCJ12" s="1340"/>
      <c r="GCK12" s="1340"/>
      <c r="GCL12" s="1340"/>
      <c r="GCM12" s="1340"/>
      <c r="GCN12" s="1340"/>
      <c r="GCO12" s="1340"/>
      <c r="GCP12" s="1340"/>
      <c r="GCQ12" s="1340"/>
      <c r="GCR12" s="1340"/>
      <c r="GCS12" s="1340"/>
      <c r="GCT12" s="1340"/>
      <c r="GCU12" s="1340"/>
      <c r="GCV12" s="1340"/>
      <c r="GCW12" s="1340"/>
      <c r="GCX12" s="1340"/>
      <c r="GCY12" s="1340"/>
      <c r="GCZ12" s="1340"/>
      <c r="GDA12" s="1340"/>
      <c r="GDB12" s="1340"/>
      <c r="GDC12" s="1340"/>
      <c r="GDD12" s="1340"/>
      <c r="GDE12" s="1340"/>
      <c r="GDF12" s="1340"/>
      <c r="GDG12" s="1340"/>
      <c r="GDH12" s="1340"/>
      <c r="GDI12" s="1340"/>
      <c r="GDJ12" s="1340"/>
      <c r="GDK12" s="1340"/>
      <c r="GDL12" s="1340"/>
      <c r="GDM12" s="1340"/>
      <c r="GDN12" s="1340"/>
      <c r="GDO12" s="1340"/>
      <c r="GDP12" s="1340"/>
      <c r="GDQ12" s="1340"/>
      <c r="GDR12" s="1340"/>
      <c r="GDS12" s="1340"/>
      <c r="GDT12" s="1340"/>
      <c r="GDU12" s="1340"/>
      <c r="GDV12" s="1340"/>
      <c r="GDW12" s="1340"/>
      <c r="GDX12" s="1340"/>
      <c r="GDY12" s="1340"/>
      <c r="GDZ12" s="1340"/>
      <c r="GEA12" s="1340"/>
      <c r="GEB12" s="1340"/>
      <c r="GEC12" s="1340"/>
      <c r="GED12" s="1340"/>
      <c r="GEE12" s="1340"/>
      <c r="GEF12" s="1340"/>
      <c r="GEG12" s="1340"/>
      <c r="GEH12" s="1340"/>
      <c r="GEI12" s="1340"/>
      <c r="GEJ12" s="1340"/>
      <c r="GEK12" s="1340"/>
      <c r="GEL12" s="1340"/>
      <c r="GEM12" s="1340"/>
      <c r="GEN12" s="1340"/>
      <c r="GEO12" s="1340"/>
      <c r="GEP12" s="1340"/>
      <c r="GEQ12" s="1340"/>
      <c r="GER12" s="1340"/>
      <c r="GES12" s="1340"/>
      <c r="GET12" s="1340"/>
      <c r="GEU12" s="1340"/>
      <c r="GEV12" s="1340"/>
      <c r="GEW12" s="1340"/>
      <c r="GEX12" s="1340"/>
      <c r="GEY12" s="1340"/>
      <c r="GEZ12" s="1340"/>
      <c r="GFA12" s="1340"/>
      <c r="GFB12" s="1340"/>
      <c r="GFC12" s="1340"/>
      <c r="GFD12" s="1340"/>
      <c r="GFE12" s="1340"/>
      <c r="GFF12" s="1340"/>
      <c r="GFG12" s="1340"/>
      <c r="GFH12" s="1340"/>
      <c r="GFI12" s="1340"/>
      <c r="GFJ12" s="1340"/>
      <c r="GFK12" s="1340"/>
      <c r="GFL12" s="1340"/>
      <c r="GFM12" s="1340"/>
      <c r="GFN12" s="1340"/>
      <c r="GFO12" s="1340"/>
      <c r="GFP12" s="1340"/>
      <c r="GFQ12" s="1340"/>
      <c r="GFR12" s="1340"/>
      <c r="GFS12" s="1340"/>
      <c r="GFT12" s="1340"/>
      <c r="GFU12" s="1340"/>
      <c r="GFV12" s="1340"/>
      <c r="GFW12" s="1340"/>
      <c r="GFX12" s="1340"/>
      <c r="GFY12" s="1340"/>
      <c r="GFZ12" s="1340"/>
      <c r="GGA12" s="1340"/>
      <c r="GGB12" s="1340"/>
      <c r="GGC12" s="1340"/>
      <c r="GGD12" s="1340"/>
      <c r="GGE12" s="1340"/>
      <c r="GGF12" s="1340"/>
      <c r="GGG12" s="1340"/>
      <c r="GGH12" s="1340"/>
      <c r="GGI12" s="1340"/>
      <c r="GGJ12" s="1340"/>
      <c r="GGK12" s="1340"/>
      <c r="GGL12" s="1340"/>
      <c r="GGM12" s="1340"/>
      <c r="GGN12" s="1340"/>
      <c r="GGO12" s="1340"/>
      <c r="GGP12" s="1340"/>
      <c r="GGQ12" s="1340"/>
      <c r="GGR12" s="1340"/>
      <c r="GGS12" s="1340"/>
      <c r="GGT12" s="1340"/>
      <c r="GGU12" s="1340"/>
      <c r="GGV12" s="1340"/>
      <c r="GGW12" s="1340"/>
      <c r="GGX12" s="1340"/>
      <c r="GGY12" s="1340"/>
      <c r="GGZ12" s="1340"/>
      <c r="GHA12" s="1340"/>
      <c r="GHB12" s="1340"/>
      <c r="GHC12" s="1340"/>
      <c r="GHD12" s="1340"/>
      <c r="GHE12" s="1340"/>
      <c r="GHF12" s="1340"/>
      <c r="GHG12" s="1340"/>
      <c r="GHH12" s="1340"/>
      <c r="GHI12" s="1340"/>
      <c r="GHJ12" s="1340"/>
      <c r="GHK12" s="1340"/>
      <c r="GHL12" s="1340"/>
      <c r="GHM12" s="1340"/>
      <c r="GHN12" s="1340"/>
      <c r="GHO12" s="1340"/>
      <c r="GHP12" s="1340"/>
      <c r="GHQ12" s="1340"/>
      <c r="GHR12" s="1340"/>
      <c r="GHS12" s="1340"/>
      <c r="GHT12" s="1340"/>
      <c r="GHU12" s="1340"/>
      <c r="GHV12" s="1340"/>
      <c r="GHW12" s="1340"/>
      <c r="GHX12" s="1340"/>
      <c r="GHY12" s="1340"/>
      <c r="GHZ12" s="1340"/>
      <c r="GIA12" s="1340"/>
      <c r="GIB12" s="1340"/>
      <c r="GIC12" s="1340"/>
      <c r="GID12" s="1340"/>
      <c r="GIE12" s="1340"/>
      <c r="GIF12" s="1340"/>
      <c r="GIG12" s="1340"/>
      <c r="GIH12" s="1340"/>
      <c r="GII12" s="1340"/>
      <c r="GIJ12" s="1340"/>
      <c r="GIK12" s="1340"/>
      <c r="GIL12" s="1340"/>
      <c r="GIM12" s="1340"/>
      <c r="GIN12" s="1340"/>
      <c r="GIO12" s="1340"/>
      <c r="GIP12" s="1340"/>
      <c r="GIQ12" s="1340"/>
      <c r="GIR12" s="1340"/>
      <c r="GIS12" s="1340"/>
      <c r="GIT12" s="1340"/>
      <c r="GIU12" s="1340"/>
      <c r="GIV12" s="1340"/>
      <c r="GIW12" s="1340"/>
      <c r="GIX12" s="1340"/>
      <c r="GIY12" s="1340"/>
      <c r="GIZ12" s="1340"/>
      <c r="GJA12" s="1340"/>
      <c r="GJB12" s="1340"/>
      <c r="GJC12" s="1340"/>
      <c r="GJD12" s="1340"/>
      <c r="GJE12" s="1340"/>
      <c r="GJF12" s="1340"/>
      <c r="GJG12" s="1340"/>
      <c r="GJH12" s="1340"/>
      <c r="GJI12" s="1340"/>
      <c r="GJJ12" s="1340"/>
      <c r="GJK12" s="1340"/>
      <c r="GJL12" s="1340"/>
      <c r="GJM12" s="1340"/>
      <c r="GJN12" s="1340"/>
      <c r="GJO12" s="1340"/>
      <c r="GJP12" s="1340"/>
      <c r="GJQ12" s="1340"/>
      <c r="GJR12" s="1340"/>
      <c r="GJS12" s="1340"/>
      <c r="GJT12" s="1340"/>
      <c r="GJU12" s="1340"/>
      <c r="GJV12" s="1340"/>
      <c r="GJW12" s="1340"/>
      <c r="GJX12" s="1340"/>
      <c r="GJY12" s="1340"/>
      <c r="GJZ12" s="1340"/>
      <c r="GKA12" s="1340"/>
      <c r="GKB12" s="1340"/>
      <c r="GKC12" s="1340"/>
      <c r="GKD12" s="1340"/>
      <c r="GKE12" s="1340"/>
      <c r="GKF12" s="1340"/>
      <c r="GKG12" s="1340"/>
      <c r="GKH12" s="1340"/>
      <c r="GKI12" s="1340"/>
      <c r="GKJ12" s="1340"/>
      <c r="GKK12" s="1340"/>
      <c r="GKL12" s="1340"/>
      <c r="GKM12" s="1340"/>
      <c r="GKN12" s="1340"/>
      <c r="GKO12" s="1340"/>
      <c r="GKP12" s="1340"/>
      <c r="GKQ12" s="1340"/>
      <c r="GKR12" s="1340"/>
      <c r="GKS12" s="1340"/>
      <c r="GKT12" s="1340"/>
      <c r="GKU12" s="1340"/>
      <c r="GKV12" s="1340"/>
      <c r="GKW12" s="1340"/>
      <c r="GKX12" s="1340"/>
      <c r="GKY12" s="1340"/>
      <c r="GKZ12" s="1340"/>
      <c r="GLA12" s="1340"/>
      <c r="GLB12" s="1340"/>
      <c r="GLC12" s="1340"/>
      <c r="GLD12" s="1340"/>
      <c r="GLE12" s="1340"/>
      <c r="GLF12" s="1340"/>
      <c r="GLG12" s="1340"/>
      <c r="GLH12" s="1340"/>
      <c r="GLI12" s="1340"/>
      <c r="GLJ12" s="1340"/>
      <c r="GLK12" s="1340"/>
      <c r="GLL12" s="1340"/>
      <c r="GLM12" s="1340"/>
      <c r="GLN12" s="1340"/>
      <c r="GLO12" s="1340"/>
      <c r="GLP12" s="1340"/>
      <c r="GLQ12" s="1340"/>
      <c r="GLR12" s="1340"/>
      <c r="GLS12" s="1340"/>
      <c r="GLT12" s="1340"/>
      <c r="GLU12" s="1340"/>
      <c r="GLV12" s="1340"/>
      <c r="GLW12" s="1340"/>
      <c r="GLX12" s="1340"/>
      <c r="GLY12" s="1340"/>
      <c r="GLZ12" s="1340"/>
      <c r="GMA12" s="1340"/>
      <c r="GMB12" s="1340"/>
      <c r="GMC12" s="1340"/>
      <c r="GMD12" s="1340"/>
      <c r="GME12" s="1340"/>
      <c r="GMF12" s="1340"/>
      <c r="GMG12" s="1340"/>
      <c r="GMH12" s="1340"/>
      <c r="GMI12" s="1340"/>
      <c r="GMJ12" s="1340"/>
      <c r="GMK12" s="1340"/>
      <c r="GML12" s="1340"/>
      <c r="GMM12" s="1340"/>
      <c r="GMN12" s="1340"/>
      <c r="GMO12" s="1340"/>
      <c r="GMP12" s="1340"/>
      <c r="GMQ12" s="1340"/>
      <c r="GMR12" s="1340"/>
      <c r="GMS12" s="1340"/>
      <c r="GMT12" s="1340"/>
      <c r="GMU12" s="1340"/>
      <c r="GMV12" s="1340"/>
      <c r="GMW12" s="1340"/>
      <c r="GMX12" s="1340"/>
      <c r="GMY12" s="1340"/>
      <c r="GMZ12" s="1340"/>
      <c r="GNA12" s="1340"/>
      <c r="GNB12" s="1340"/>
      <c r="GNC12" s="1340"/>
      <c r="GND12" s="1340"/>
      <c r="GNE12" s="1340"/>
      <c r="GNF12" s="1340"/>
      <c r="GNG12" s="1340"/>
      <c r="GNH12" s="1340"/>
      <c r="GNI12" s="1340"/>
      <c r="GNJ12" s="1340"/>
      <c r="GNK12" s="1340"/>
      <c r="GNL12" s="1340"/>
      <c r="GNM12" s="1340"/>
      <c r="GNN12" s="1340"/>
      <c r="GNO12" s="1340"/>
      <c r="GNP12" s="1340"/>
      <c r="GNQ12" s="1340"/>
      <c r="GNR12" s="1340"/>
      <c r="GNS12" s="1340"/>
      <c r="GNT12" s="1340"/>
      <c r="GNU12" s="1340"/>
      <c r="GNV12" s="1340"/>
      <c r="GNW12" s="1340"/>
      <c r="GNX12" s="1340"/>
      <c r="GNY12" s="1340"/>
      <c r="GNZ12" s="1340"/>
      <c r="GOA12" s="1340"/>
      <c r="GOB12" s="1340"/>
      <c r="GOC12" s="1340"/>
      <c r="GOD12" s="1340"/>
      <c r="GOE12" s="1340"/>
      <c r="GOF12" s="1340"/>
      <c r="GOG12" s="1340"/>
      <c r="GOH12" s="1340"/>
      <c r="GOI12" s="1340"/>
      <c r="GOJ12" s="1340"/>
      <c r="GOK12" s="1340"/>
      <c r="GOL12" s="1340"/>
      <c r="GOM12" s="1340"/>
      <c r="GON12" s="1340"/>
      <c r="GOO12" s="1340"/>
      <c r="GOP12" s="1340"/>
      <c r="GOQ12" s="1340"/>
      <c r="GOR12" s="1340"/>
      <c r="GOS12" s="1340"/>
      <c r="GOT12" s="1340"/>
      <c r="GOU12" s="1340"/>
      <c r="GOV12" s="1340"/>
      <c r="GOW12" s="1340"/>
      <c r="GOX12" s="1340"/>
      <c r="GOY12" s="1340"/>
      <c r="GOZ12" s="1340"/>
      <c r="GPA12" s="1340"/>
      <c r="GPB12" s="1340"/>
      <c r="GPC12" s="1340"/>
      <c r="GPD12" s="1340"/>
      <c r="GPE12" s="1340"/>
      <c r="GPF12" s="1340"/>
      <c r="GPG12" s="1340"/>
      <c r="GPH12" s="1340"/>
      <c r="GPI12" s="1340"/>
      <c r="GPJ12" s="1340"/>
      <c r="GPK12" s="1340"/>
      <c r="GPL12" s="1340"/>
      <c r="GPM12" s="1340"/>
      <c r="GPN12" s="1340"/>
      <c r="GPO12" s="1340"/>
      <c r="GPP12" s="1340"/>
      <c r="GPQ12" s="1340"/>
      <c r="GPR12" s="1340"/>
      <c r="GPS12" s="1340"/>
      <c r="GPT12" s="1340"/>
      <c r="GPU12" s="1340"/>
      <c r="GPV12" s="1340"/>
      <c r="GPW12" s="1340"/>
      <c r="GPX12" s="1340"/>
      <c r="GPY12" s="1340"/>
      <c r="GPZ12" s="1340"/>
      <c r="GQA12" s="1340"/>
      <c r="GQB12" s="1340"/>
      <c r="GQC12" s="1340"/>
      <c r="GQD12" s="1340"/>
      <c r="GQE12" s="1340"/>
      <c r="GQF12" s="1340"/>
      <c r="GQG12" s="1340"/>
      <c r="GQH12" s="1340"/>
      <c r="GQI12" s="1340"/>
      <c r="GQJ12" s="1340"/>
      <c r="GQK12" s="1340"/>
      <c r="GQL12" s="1340"/>
      <c r="GQM12" s="1340"/>
      <c r="GQN12" s="1340"/>
      <c r="GQO12" s="1340"/>
      <c r="GQP12" s="1340"/>
      <c r="GQQ12" s="1340"/>
      <c r="GQR12" s="1340"/>
      <c r="GQS12" s="1340"/>
      <c r="GQT12" s="1340"/>
      <c r="GQU12" s="1340"/>
      <c r="GQV12" s="1340"/>
      <c r="GQW12" s="1340"/>
      <c r="GQX12" s="1340"/>
      <c r="GQY12" s="1340"/>
      <c r="GQZ12" s="1340"/>
      <c r="GRA12" s="1340"/>
      <c r="GRB12" s="1340"/>
      <c r="GRC12" s="1340"/>
      <c r="GRD12" s="1340"/>
      <c r="GRE12" s="1340"/>
      <c r="GRF12" s="1340"/>
      <c r="GRG12" s="1340"/>
      <c r="GRH12" s="1340"/>
      <c r="GRI12" s="1340"/>
      <c r="GRJ12" s="1340"/>
      <c r="GRK12" s="1340"/>
      <c r="GRL12" s="1340"/>
      <c r="GRM12" s="1340"/>
      <c r="GRN12" s="1340"/>
      <c r="GRO12" s="1340"/>
      <c r="GRP12" s="1340"/>
      <c r="GRQ12" s="1340"/>
      <c r="GRR12" s="1340"/>
      <c r="GRS12" s="1340"/>
      <c r="GRT12" s="1340"/>
      <c r="GRU12" s="1340"/>
      <c r="GRV12" s="1340"/>
      <c r="GRW12" s="1340"/>
      <c r="GRX12" s="1340"/>
      <c r="GRY12" s="1340"/>
      <c r="GRZ12" s="1340"/>
      <c r="GSA12" s="1340"/>
      <c r="GSB12" s="1340"/>
      <c r="GSC12" s="1340"/>
      <c r="GSD12" s="1340"/>
      <c r="GSE12" s="1340"/>
      <c r="GSF12" s="1340"/>
      <c r="GSG12" s="1340"/>
      <c r="GSH12" s="1340"/>
      <c r="GSI12" s="1340"/>
      <c r="GSJ12" s="1340"/>
      <c r="GSK12" s="1340"/>
      <c r="GSL12" s="1340"/>
      <c r="GSM12" s="1340"/>
      <c r="GSN12" s="1340"/>
      <c r="GSO12" s="1340"/>
      <c r="GSP12" s="1340"/>
      <c r="GSQ12" s="1340"/>
      <c r="GSR12" s="1340"/>
      <c r="GSS12" s="1340"/>
      <c r="GST12" s="1340"/>
      <c r="GSU12" s="1340"/>
      <c r="GSV12" s="1340"/>
      <c r="GSW12" s="1340"/>
      <c r="GSX12" s="1340"/>
      <c r="GSY12" s="1340"/>
      <c r="GSZ12" s="1340"/>
      <c r="GTA12" s="1340"/>
      <c r="GTB12" s="1340"/>
      <c r="GTC12" s="1340"/>
      <c r="GTD12" s="1340"/>
      <c r="GTE12" s="1340"/>
      <c r="GTF12" s="1340"/>
      <c r="GTG12" s="1340"/>
      <c r="GTH12" s="1340"/>
      <c r="GTI12" s="1340"/>
      <c r="GTJ12" s="1340"/>
      <c r="GTK12" s="1340"/>
      <c r="GTL12" s="1340"/>
      <c r="GTM12" s="1340"/>
      <c r="GTN12" s="1340"/>
      <c r="GTO12" s="1340"/>
      <c r="GTP12" s="1340"/>
      <c r="GTQ12" s="1340"/>
      <c r="GTR12" s="1340"/>
      <c r="GTS12" s="1340"/>
      <c r="GTT12" s="1340"/>
      <c r="GTU12" s="1340"/>
      <c r="GTV12" s="1340"/>
      <c r="GTW12" s="1340"/>
      <c r="GTX12" s="1340"/>
      <c r="GTY12" s="1340"/>
      <c r="GTZ12" s="1340"/>
      <c r="GUA12" s="1340"/>
      <c r="GUB12" s="1340"/>
      <c r="GUC12" s="1340"/>
      <c r="GUD12" s="1340"/>
      <c r="GUE12" s="1340"/>
      <c r="GUF12" s="1340"/>
      <c r="GUG12" s="1340"/>
      <c r="GUH12" s="1340"/>
      <c r="GUI12" s="1340"/>
      <c r="GUJ12" s="1340"/>
      <c r="GUK12" s="1340"/>
      <c r="GUL12" s="1340"/>
      <c r="GUM12" s="1340"/>
      <c r="GUN12" s="1340"/>
      <c r="GUO12" s="1340"/>
      <c r="GUP12" s="1340"/>
      <c r="GUQ12" s="1340"/>
      <c r="GUR12" s="1340"/>
      <c r="GUS12" s="1340"/>
      <c r="GUT12" s="1340"/>
      <c r="GUU12" s="1340"/>
      <c r="GUV12" s="1340"/>
      <c r="GUW12" s="1340"/>
      <c r="GUX12" s="1340"/>
      <c r="GUY12" s="1340"/>
      <c r="GUZ12" s="1340"/>
      <c r="GVA12" s="1340"/>
      <c r="GVB12" s="1340"/>
      <c r="GVC12" s="1340"/>
      <c r="GVD12" s="1340"/>
      <c r="GVE12" s="1340"/>
      <c r="GVF12" s="1340"/>
      <c r="GVG12" s="1340"/>
      <c r="GVH12" s="1340"/>
      <c r="GVI12" s="1340"/>
      <c r="GVJ12" s="1340"/>
      <c r="GVK12" s="1340"/>
      <c r="GVL12" s="1340"/>
      <c r="GVM12" s="1340"/>
      <c r="GVN12" s="1340"/>
      <c r="GVO12" s="1340"/>
      <c r="GVP12" s="1340"/>
      <c r="GVQ12" s="1340"/>
      <c r="GVR12" s="1340"/>
      <c r="GVS12" s="1340"/>
      <c r="GVT12" s="1340"/>
      <c r="GVU12" s="1340"/>
      <c r="GVV12" s="1340"/>
      <c r="GVW12" s="1340"/>
      <c r="GVX12" s="1340"/>
      <c r="GVY12" s="1340"/>
      <c r="GVZ12" s="1340"/>
      <c r="GWA12" s="1340"/>
      <c r="GWB12" s="1340"/>
      <c r="GWC12" s="1340"/>
      <c r="GWD12" s="1340"/>
      <c r="GWE12" s="1340"/>
      <c r="GWF12" s="1340"/>
      <c r="GWG12" s="1340"/>
      <c r="GWH12" s="1340"/>
      <c r="GWI12" s="1340"/>
      <c r="GWJ12" s="1340"/>
      <c r="GWK12" s="1340"/>
      <c r="GWL12" s="1340"/>
      <c r="GWM12" s="1340"/>
      <c r="GWN12" s="1340"/>
      <c r="GWO12" s="1340"/>
      <c r="GWP12" s="1340"/>
      <c r="GWQ12" s="1340"/>
      <c r="GWR12" s="1340"/>
      <c r="GWS12" s="1340"/>
      <c r="GWT12" s="1340"/>
      <c r="GWU12" s="1340"/>
      <c r="GWV12" s="1340"/>
      <c r="GWW12" s="1340"/>
      <c r="GWX12" s="1340"/>
      <c r="GWY12" s="1340"/>
      <c r="GWZ12" s="1340"/>
      <c r="GXA12" s="1340"/>
      <c r="GXB12" s="1340"/>
      <c r="GXC12" s="1340"/>
      <c r="GXD12" s="1340"/>
      <c r="GXE12" s="1340"/>
      <c r="GXF12" s="1340"/>
      <c r="GXG12" s="1340"/>
      <c r="GXH12" s="1340"/>
      <c r="GXI12" s="1340"/>
      <c r="GXJ12" s="1340"/>
      <c r="GXK12" s="1340"/>
      <c r="GXL12" s="1340"/>
      <c r="GXM12" s="1340"/>
      <c r="GXN12" s="1340"/>
      <c r="GXO12" s="1340"/>
      <c r="GXP12" s="1340"/>
      <c r="GXQ12" s="1340"/>
      <c r="GXR12" s="1340"/>
      <c r="GXS12" s="1340"/>
      <c r="GXT12" s="1340"/>
      <c r="GXU12" s="1340"/>
      <c r="GXV12" s="1340"/>
      <c r="GXW12" s="1340"/>
      <c r="GXX12" s="1340"/>
      <c r="GXY12" s="1340"/>
      <c r="GXZ12" s="1340"/>
      <c r="GYA12" s="1340"/>
      <c r="GYB12" s="1340"/>
      <c r="GYC12" s="1340"/>
      <c r="GYD12" s="1340"/>
      <c r="GYE12" s="1340"/>
      <c r="GYF12" s="1340"/>
      <c r="GYG12" s="1340"/>
      <c r="GYH12" s="1340"/>
      <c r="GYI12" s="1340"/>
      <c r="GYJ12" s="1340"/>
      <c r="GYK12" s="1340"/>
      <c r="GYL12" s="1340"/>
      <c r="GYM12" s="1340"/>
      <c r="GYN12" s="1340"/>
      <c r="GYO12" s="1340"/>
      <c r="GYP12" s="1340"/>
      <c r="GYQ12" s="1340"/>
      <c r="GYR12" s="1340"/>
      <c r="GYS12" s="1340"/>
      <c r="GYT12" s="1340"/>
      <c r="GYU12" s="1340"/>
      <c r="GYV12" s="1340"/>
      <c r="GYW12" s="1340"/>
      <c r="GYX12" s="1340"/>
      <c r="GYY12" s="1340"/>
      <c r="GYZ12" s="1340"/>
      <c r="GZA12" s="1340"/>
      <c r="GZB12" s="1340"/>
      <c r="GZC12" s="1340"/>
      <c r="GZD12" s="1340"/>
      <c r="GZE12" s="1340"/>
      <c r="GZF12" s="1340"/>
      <c r="GZG12" s="1340"/>
      <c r="GZH12" s="1340"/>
      <c r="GZI12" s="1340"/>
      <c r="GZJ12" s="1340"/>
      <c r="GZK12" s="1340"/>
      <c r="GZL12" s="1340"/>
      <c r="GZM12" s="1340"/>
      <c r="GZN12" s="1340"/>
      <c r="GZO12" s="1340"/>
      <c r="GZP12" s="1340"/>
      <c r="GZQ12" s="1340"/>
      <c r="GZR12" s="1340"/>
      <c r="GZS12" s="1340"/>
      <c r="GZT12" s="1340"/>
      <c r="GZU12" s="1340"/>
      <c r="GZV12" s="1340"/>
      <c r="GZW12" s="1340"/>
      <c r="GZX12" s="1340"/>
      <c r="GZY12" s="1340"/>
      <c r="GZZ12" s="1340"/>
      <c r="HAA12" s="1340"/>
      <c r="HAB12" s="1340"/>
      <c r="HAC12" s="1340"/>
      <c r="HAD12" s="1340"/>
      <c r="HAE12" s="1340"/>
      <c r="HAF12" s="1340"/>
      <c r="HAG12" s="1340"/>
      <c r="HAH12" s="1340"/>
      <c r="HAI12" s="1340"/>
      <c r="HAJ12" s="1340"/>
      <c r="HAK12" s="1340"/>
      <c r="HAL12" s="1340"/>
      <c r="HAM12" s="1340"/>
      <c r="HAN12" s="1340"/>
      <c r="HAO12" s="1340"/>
      <c r="HAP12" s="1340"/>
      <c r="HAQ12" s="1340"/>
      <c r="HAR12" s="1340"/>
      <c r="HAS12" s="1340"/>
      <c r="HAT12" s="1340"/>
      <c r="HAU12" s="1340"/>
      <c r="HAV12" s="1340"/>
      <c r="HAW12" s="1340"/>
      <c r="HAX12" s="1340"/>
      <c r="HAY12" s="1340"/>
      <c r="HAZ12" s="1340"/>
      <c r="HBA12" s="1340"/>
      <c r="HBB12" s="1340"/>
      <c r="HBC12" s="1340"/>
      <c r="HBD12" s="1340"/>
      <c r="HBE12" s="1340"/>
      <c r="HBF12" s="1340"/>
      <c r="HBG12" s="1340"/>
      <c r="HBH12" s="1340"/>
      <c r="HBI12" s="1340"/>
      <c r="HBJ12" s="1340"/>
      <c r="HBK12" s="1340"/>
      <c r="HBL12" s="1340"/>
      <c r="HBM12" s="1340"/>
      <c r="HBN12" s="1340"/>
      <c r="HBO12" s="1340"/>
      <c r="HBP12" s="1340"/>
      <c r="HBQ12" s="1340"/>
      <c r="HBR12" s="1340"/>
      <c r="HBS12" s="1340"/>
      <c r="HBT12" s="1340"/>
      <c r="HBU12" s="1340"/>
      <c r="HBV12" s="1340"/>
      <c r="HBW12" s="1340"/>
      <c r="HBX12" s="1340"/>
      <c r="HBY12" s="1340"/>
      <c r="HBZ12" s="1340"/>
      <c r="HCA12" s="1340"/>
      <c r="HCB12" s="1340"/>
      <c r="HCC12" s="1340"/>
      <c r="HCD12" s="1340"/>
      <c r="HCE12" s="1340"/>
      <c r="HCF12" s="1340"/>
      <c r="HCG12" s="1340"/>
      <c r="HCH12" s="1340"/>
      <c r="HCI12" s="1340"/>
      <c r="HCJ12" s="1340"/>
      <c r="HCK12" s="1340"/>
      <c r="HCL12" s="1340"/>
      <c r="HCM12" s="1340"/>
      <c r="HCN12" s="1340"/>
      <c r="HCO12" s="1340"/>
      <c r="HCP12" s="1340"/>
      <c r="HCQ12" s="1340"/>
      <c r="HCR12" s="1340"/>
      <c r="HCS12" s="1340"/>
      <c r="HCT12" s="1340"/>
      <c r="HCU12" s="1340"/>
      <c r="HCV12" s="1340"/>
      <c r="HCW12" s="1340"/>
      <c r="HCX12" s="1340"/>
      <c r="HCY12" s="1340"/>
      <c r="HCZ12" s="1340"/>
      <c r="HDA12" s="1340"/>
      <c r="HDB12" s="1340"/>
      <c r="HDC12" s="1340"/>
      <c r="HDD12" s="1340"/>
      <c r="HDE12" s="1340"/>
      <c r="HDF12" s="1340"/>
      <c r="HDG12" s="1340"/>
      <c r="HDH12" s="1340"/>
      <c r="HDI12" s="1340"/>
      <c r="HDJ12" s="1340"/>
      <c r="HDK12" s="1340"/>
      <c r="HDL12" s="1340"/>
      <c r="HDM12" s="1340"/>
      <c r="HDN12" s="1340"/>
      <c r="HDO12" s="1340"/>
      <c r="HDP12" s="1340"/>
      <c r="HDQ12" s="1340"/>
      <c r="HDR12" s="1340"/>
      <c r="HDS12" s="1340"/>
      <c r="HDT12" s="1340"/>
      <c r="HDU12" s="1340"/>
      <c r="HDV12" s="1340"/>
      <c r="HDW12" s="1340"/>
      <c r="HDX12" s="1340"/>
      <c r="HDY12" s="1340"/>
      <c r="HDZ12" s="1340"/>
      <c r="HEA12" s="1340"/>
      <c r="HEB12" s="1340"/>
      <c r="HEC12" s="1340"/>
      <c r="HED12" s="1340"/>
      <c r="HEE12" s="1340"/>
      <c r="HEF12" s="1340"/>
      <c r="HEG12" s="1340"/>
      <c r="HEH12" s="1340"/>
      <c r="HEI12" s="1340"/>
      <c r="HEJ12" s="1340"/>
      <c r="HEK12" s="1340"/>
      <c r="HEL12" s="1340"/>
      <c r="HEM12" s="1340"/>
      <c r="HEN12" s="1340"/>
      <c r="HEO12" s="1340"/>
      <c r="HEP12" s="1340"/>
      <c r="HEQ12" s="1340"/>
      <c r="HER12" s="1340"/>
      <c r="HES12" s="1340"/>
      <c r="HET12" s="1340"/>
      <c r="HEU12" s="1340"/>
      <c r="HEV12" s="1340"/>
      <c r="HEW12" s="1340"/>
      <c r="HEX12" s="1340"/>
      <c r="HEY12" s="1340"/>
      <c r="HEZ12" s="1340"/>
      <c r="HFA12" s="1340"/>
      <c r="HFB12" s="1340"/>
      <c r="HFC12" s="1340"/>
      <c r="HFD12" s="1340"/>
      <c r="HFE12" s="1340"/>
      <c r="HFF12" s="1340"/>
      <c r="HFG12" s="1340"/>
      <c r="HFH12" s="1340"/>
      <c r="HFI12" s="1340"/>
      <c r="HFJ12" s="1340"/>
      <c r="HFK12" s="1340"/>
      <c r="HFL12" s="1340"/>
      <c r="HFM12" s="1340"/>
      <c r="HFN12" s="1340"/>
      <c r="HFO12" s="1340"/>
      <c r="HFP12" s="1340"/>
      <c r="HFQ12" s="1340"/>
      <c r="HFR12" s="1340"/>
      <c r="HFS12" s="1340"/>
      <c r="HFT12" s="1340"/>
      <c r="HFU12" s="1340"/>
      <c r="HFV12" s="1340"/>
      <c r="HFW12" s="1340"/>
      <c r="HFX12" s="1340"/>
      <c r="HFY12" s="1340"/>
      <c r="HFZ12" s="1340"/>
      <c r="HGA12" s="1340"/>
      <c r="HGB12" s="1340"/>
      <c r="HGC12" s="1340"/>
      <c r="HGD12" s="1340"/>
      <c r="HGE12" s="1340"/>
      <c r="HGF12" s="1340"/>
      <c r="HGG12" s="1340"/>
      <c r="HGH12" s="1340"/>
      <c r="HGI12" s="1340"/>
      <c r="HGJ12" s="1340"/>
      <c r="HGK12" s="1340"/>
      <c r="HGL12" s="1340"/>
      <c r="HGM12" s="1340"/>
      <c r="HGN12" s="1340"/>
      <c r="HGO12" s="1340"/>
      <c r="HGP12" s="1340"/>
      <c r="HGQ12" s="1340"/>
      <c r="HGR12" s="1340"/>
      <c r="HGS12" s="1340"/>
      <c r="HGT12" s="1340"/>
      <c r="HGU12" s="1340"/>
      <c r="HGV12" s="1340"/>
      <c r="HGW12" s="1340"/>
      <c r="HGX12" s="1340"/>
      <c r="HGY12" s="1340"/>
      <c r="HGZ12" s="1340"/>
      <c r="HHA12" s="1340"/>
      <c r="HHB12" s="1340"/>
      <c r="HHC12" s="1340"/>
      <c r="HHD12" s="1340"/>
      <c r="HHE12" s="1340"/>
      <c r="HHF12" s="1340"/>
      <c r="HHG12" s="1340"/>
      <c r="HHH12" s="1340"/>
      <c r="HHI12" s="1340"/>
      <c r="HHJ12" s="1340"/>
      <c r="HHK12" s="1340"/>
      <c r="HHL12" s="1340"/>
      <c r="HHM12" s="1340"/>
      <c r="HHN12" s="1340"/>
      <c r="HHO12" s="1340"/>
      <c r="HHP12" s="1340"/>
      <c r="HHQ12" s="1340"/>
      <c r="HHR12" s="1340"/>
      <c r="HHS12" s="1340"/>
      <c r="HHT12" s="1340"/>
      <c r="HHU12" s="1340"/>
      <c r="HHV12" s="1340"/>
      <c r="HHW12" s="1340"/>
      <c r="HHX12" s="1340"/>
      <c r="HHY12" s="1340"/>
      <c r="HHZ12" s="1340"/>
      <c r="HIA12" s="1340"/>
      <c r="HIB12" s="1340"/>
      <c r="HIC12" s="1340"/>
      <c r="HID12" s="1340"/>
      <c r="HIE12" s="1340"/>
      <c r="HIF12" s="1340"/>
      <c r="HIG12" s="1340"/>
      <c r="HIH12" s="1340"/>
      <c r="HII12" s="1340"/>
      <c r="HIJ12" s="1340"/>
      <c r="HIK12" s="1340"/>
      <c r="HIL12" s="1340"/>
      <c r="HIM12" s="1340"/>
      <c r="HIN12" s="1340"/>
      <c r="HIO12" s="1340"/>
      <c r="HIP12" s="1340"/>
      <c r="HIQ12" s="1340"/>
      <c r="HIR12" s="1340"/>
      <c r="HIS12" s="1340"/>
      <c r="HIT12" s="1340"/>
      <c r="HIU12" s="1340"/>
      <c r="HIV12" s="1340"/>
      <c r="HIW12" s="1340"/>
      <c r="HIX12" s="1340"/>
      <c r="HIY12" s="1340"/>
      <c r="HIZ12" s="1340"/>
      <c r="HJA12" s="1340"/>
      <c r="HJB12" s="1340"/>
      <c r="HJC12" s="1340"/>
      <c r="HJD12" s="1340"/>
      <c r="HJE12" s="1340"/>
      <c r="HJF12" s="1340"/>
      <c r="HJG12" s="1340"/>
      <c r="HJH12" s="1340"/>
      <c r="HJI12" s="1340"/>
      <c r="HJJ12" s="1340"/>
      <c r="HJK12" s="1340"/>
      <c r="HJL12" s="1340"/>
      <c r="HJM12" s="1340"/>
      <c r="HJN12" s="1340"/>
      <c r="HJO12" s="1340"/>
      <c r="HJP12" s="1340"/>
      <c r="HJQ12" s="1340"/>
      <c r="HJR12" s="1340"/>
      <c r="HJS12" s="1340"/>
      <c r="HJT12" s="1340"/>
      <c r="HJU12" s="1340"/>
      <c r="HJV12" s="1340"/>
      <c r="HJW12" s="1340"/>
      <c r="HJX12" s="1340"/>
      <c r="HJY12" s="1340"/>
      <c r="HJZ12" s="1340"/>
      <c r="HKA12" s="1340"/>
      <c r="HKB12" s="1340"/>
      <c r="HKC12" s="1340"/>
      <c r="HKD12" s="1340"/>
      <c r="HKE12" s="1340"/>
      <c r="HKF12" s="1340"/>
      <c r="HKG12" s="1340"/>
      <c r="HKH12" s="1340"/>
      <c r="HKI12" s="1340"/>
      <c r="HKJ12" s="1340"/>
      <c r="HKK12" s="1340"/>
      <c r="HKL12" s="1340"/>
      <c r="HKM12" s="1340"/>
      <c r="HKN12" s="1340"/>
      <c r="HKO12" s="1340"/>
      <c r="HKP12" s="1340"/>
      <c r="HKQ12" s="1340"/>
      <c r="HKR12" s="1340"/>
      <c r="HKS12" s="1340"/>
      <c r="HKT12" s="1340"/>
      <c r="HKU12" s="1340"/>
      <c r="HKV12" s="1340"/>
      <c r="HKW12" s="1340"/>
      <c r="HKX12" s="1340"/>
      <c r="HKY12" s="1340"/>
      <c r="HKZ12" s="1340"/>
      <c r="HLA12" s="1340"/>
      <c r="HLB12" s="1340"/>
      <c r="HLC12" s="1340"/>
      <c r="HLD12" s="1340"/>
      <c r="HLE12" s="1340"/>
      <c r="HLF12" s="1340"/>
      <c r="HLG12" s="1340"/>
      <c r="HLH12" s="1340"/>
      <c r="HLI12" s="1340"/>
      <c r="HLJ12" s="1340"/>
      <c r="HLK12" s="1340"/>
      <c r="HLL12" s="1340"/>
      <c r="HLM12" s="1340"/>
      <c r="HLN12" s="1340"/>
      <c r="HLO12" s="1340"/>
      <c r="HLP12" s="1340"/>
      <c r="HLQ12" s="1340"/>
      <c r="HLR12" s="1340"/>
      <c r="HLS12" s="1340"/>
      <c r="HLT12" s="1340"/>
      <c r="HLU12" s="1340"/>
      <c r="HLV12" s="1340"/>
      <c r="HLW12" s="1340"/>
      <c r="HLX12" s="1340"/>
      <c r="HLY12" s="1340"/>
      <c r="HLZ12" s="1340"/>
      <c r="HMA12" s="1340"/>
      <c r="HMB12" s="1340"/>
      <c r="HMC12" s="1340"/>
      <c r="HMD12" s="1340"/>
      <c r="HME12" s="1340"/>
      <c r="HMF12" s="1340"/>
      <c r="HMG12" s="1340"/>
      <c r="HMH12" s="1340"/>
      <c r="HMI12" s="1340"/>
      <c r="HMJ12" s="1340"/>
      <c r="HMK12" s="1340"/>
      <c r="HML12" s="1340"/>
      <c r="HMM12" s="1340"/>
      <c r="HMN12" s="1340"/>
      <c r="HMO12" s="1340"/>
      <c r="HMP12" s="1340"/>
      <c r="HMQ12" s="1340"/>
      <c r="HMR12" s="1340"/>
      <c r="HMS12" s="1340"/>
      <c r="HMT12" s="1340"/>
      <c r="HMU12" s="1340"/>
      <c r="HMV12" s="1340"/>
      <c r="HMW12" s="1340"/>
      <c r="HMX12" s="1340"/>
      <c r="HMY12" s="1340"/>
      <c r="HMZ12" s="1340"/>
      <c r="HNA12" s="1340"/>
      <c r="HNB12" s="1340"/>
      <c r="HNC12" s="1340"/>
      <c r="HND12" s="1340"/>
      <c r="HNE12" s="1340"/>
      <c r="HNF12" s="1340"/>
      <c r="HNG12" s="1340"/>
      <c r="HNH12" s="1340"/>
      <c r="HNI12" s="1340"/>
      <c r="HNJ12" s="1340"/>
      <c r="HNK12" s="1340"/>
      <c r="HNL12" s="1340"/>
      <c r="HNM12" s="1340"/>
      <c r="HNN12" s="1340"/>
      <c r="HNO12" s="1340"/>
      <c r="HNP12" s="1340"/>
      <c r="HNQ12" s="1340"/>
      <c r="HNR12" s="1340"/>
      <c r="HNS12" s="1340"/>
      <c r="HNT12" s="1340"/>
      <c r="HNU12" s="1340"/>
      <c r="HNV12" s="1340"/>
      <c r="HNW12" s="1340"/>
      <c r="HNX12" s="1340"/>
      <c r="HNY12" s="1340"/>
      <c r="HNZ12" s="1340"/>
      <c r="HOA12" s="1340"/>
      <c r="HOB12" s="1340"/>
      <c r="HOC12" s="1340"/>
      <c r="HOD12" s="1340"/>
      <c r="HOE12" s="1340"/>
      <c r="HOF12" s="1340"/>
      <c r="HOG12" s="1340"/>
      <c r="HOH12" s="1340"/>
      <c r="HOI12" s="1340"/>
      <c r="HOJ12" s="1340"/>
      <c r="HOK12" s="1340"/>
      <c r="HOL12" s="1340"/>
      <c r="HOM12" s="1340"/>
      <c r="HON12" s="1340"/>
      <c r="HOO12" s="1340"/>
      <c r="HOP12" s="1340"/>
      <c r="HOQ12" s="1340"/>
      <c r="HOR12" s="1340"/>
      <c r="HOS12" s="1340"/>
      <c r="HOT12" s="1340"/>
      <c r="HOU12" s="1340"/>
      <c r="HOV12" s="1340"/>
      <c r="HOW12" s="1340"/>
      <c r="HOX12" s="1340"/>
      <c r="HOY12" s="1340"/>
      <c r="HOZ12" s="1340"/>
      <c r="HPA12" s="1340"/>
      <c r="HPB12" s="1340"/>
      <c r="HPC12" s="1340"/>
      <c r="HPD12" s="1340"/>
      <c r="HPE12" s="1340"/>
      <c r="HPF12" s="1340"/>
      <c r="HPG12" s="1340"/>
      <c r="HPH12" s="1340"/>
      <c r="HPI12" s="1340"/>
      <c r="HPJ12" s="1340"/>
      <c r="HPK12" s="1340"/>
      <c r="HPL12" s="1340"/>
      <c r="HPM12" s="1340"/>
      <c r="HPN12" s="1340"/>
      <c r="HPO12" s="1340"/>
      <c r="HPP12" s="1340"/>
      <c r="HPQ12" s="1340"/>
      <c r="HPR12" s="1340"/>
      <c r="HPS12" s="1340"/>
      <c r="HPT12" s="1340"/>
      <c r="HPU12" s="1340"/>
      <c r="HPV12" s="1340"/>
      <c r="HPW12" s="1340"/>
      <c r="HPX12" s="1340"/>
      <c r="HPY12" s="1340"/>
      <c r="HPZ12" s="1340"/>
      <c r="HQA12" s="1340"/>
      <c r="HQB12" s="1340"/>
      <c r="HQC12" s="1340"/>
      <c r="HQD12" s="1340"/>
      <c r="HQE12" s="1340"/>
      <c r="HQF12" s="1340"/>
      <c r="HQG12" s="1340"/>
      <c r="HQH12" s="1340"/>
      <c r="HQI12" s="1340"/>
      <c r="HQJ12" s="1340"/>
      <c r="HQK12" s="1340"/>
      <c r="HQL12" s="1340"/>
      <c r="HQM12" s="1340"/>
      <c r="HQN12" s="1340"/>
      <c r="HQO12" s="1340"/>
      <c r="HQP12" s="1340"/>
      <c r="HQQ12" s="1340"/>
      <c r="HQR12" s="1340"/>
      <c r="HQS12" s="1340"/>
      <c r="HQT12" s="1340"/>
      <c r="HQU12" s="1340"/>
      <c r="HQV12" s="1340"/>
      <c r="HQW12" s="1340"/>
      <c r="HQX12" s="1340"/>
      <c r="HQY12" s="1340"/>
      <c r="HQZ12" s="1340"/>
      <c r="HRA12" s="1340"/>
      <c r="HRB12" s="1340"/>
      <c r="HRC12" s="1340"/>
      <c r="HRD12" s="1340"/>
      <c r="HRE12" s="1340"/>
      <c r="HRF12" s="1340"/>
      <c r="HRG12" s="1340"/>
      <c r="HRH12" s="1340"/>
      <c r="HRI12" s="1340"/>
      <c r="HRJ12" s="1340"/>
      <c r="HRK12" s="1340"/>
      <c r="HRL12" s="1340"/>
      <c r="HRM12" s="1340"/>
      <c r="HRN12" s="1340"/>
      <c r="HRO12" s="1340"/>
      <c r="HRP12" s="1340"/>
      <c r="HRQ12" s="1340"/>
      <c r="HRR12" s="1340"/>
      <c r="HRS12" s="1340"/>
      <c r="HRT12" s="1340"/>
      <c r="HRU12" s="1340"/>
      <c r="HRV12" s="1340"/>
      <c r="HRW12" s="1340"/>
      <c r="HRX12" s="1340"/>
      <c r="HRY12" s="1340"/>
      <c r="HRZ12" s="1340"/>
      <c r="HSA12" s="1340"/>
      <c r="HSB12" s="1340"/>
      <c r="HSC12" s="1340"/>
      <c r="HSD12" s="1340"/>
      <c r="HSE12" s="1340"/>
      <c r="HSF12" s="1340"/>
      <c r="HSG12" s="1340"/>
      <c r="HSH12" s="1340"/>
      <c r="HSI12" s="1340"/>
      <c r="HSJ12" s="1340"/>
      <c r="HSK12" s="1340"/>
      <c r="HSL12" s="1340"/>
      <c r="HSM12" s="1340"/>
      <c r="HSN12" s="1340"/>
      <c r="HSO12" s="1340"/>
      <c r="HSP12" s="1340"/>
      <c r="HSQ12" s="1340"/>
      <c r="HSR12" s="1340"/>
      <c r="HSS12" s="1340"/>
      <c r="HST12" s="1340"/>
      <c r="HSU12" s="1340"/>
      <c r="HSV12" s="1340"/>
      <c r="HSW12" s="1340"/>
      <c r="HSX12" s="1340"/>
      <c r="HSY12" s="1340"/>
      <c r="HSZ12" s="1340"/>
      <c r="HTA12" s="1340"/>
      <c r="HTB12" s="1340"/>
      <c r="HTC12" s="1340"/>
      <c r="HTD12" s="1340"/>
      <c r="HTE12" s="1340"/>
      <c r="HTF12" s="1340"/>
      <c r="HTG12" s="1340"/>
      <c r="HTH12" s="1340"/>
      <c r="HTI12" s="1340"/>
      <c r="HTJ12" s="1340"/>
      <c r="HTK12" s="1340"/>
      <c r="HTL12" s="1340"/>
      <c r="HTM12" s="1340"/>
      <c r="HTN12" s="1340"/>
      <c r="HTO12" s="1340"/>
      <c r="HTP12" s="1340"/>
      <c r="HTQ12" s="1340"/>
      <c r="HTR12" s="1340"/>
      <c r="HTS12" s="1340"/>
      <c r="HTT12" s="1340"/>
      <c r="HTU12" s="1340"/>
      <c r="HTV12" s="1340"/>
      <c r="HTW12" s="1340"/>
      <c r="HTX12" s="1340"/>
      <c r="HTY12" s="1340"/>
      <c r="HTZ12" s="1340"/>
      <c r="HUA12" s="1340"/>
      <c r="HUB12" s="1340"/>
      <c r="HUC12" s="1340"/>
      <c r="HUD12" s="1340"/>
      <c r="HUE12" s="1340"/>
      <c r="HUF12" s="1340"/>
      <c r="HUG12" s="1340"/>
      <c r="HUH12" s="1340"/>
      <c r="HUI12" s="1340"/>
      <c r="HUJ12" s="1340"/>
      <c r="HUK12" s="1340"/>
      <c r="HUL12" s="1340"/>
      <c r="HUM12" s="1340"/>
      <c r="HUN12" s="1340"/>
      <c r="HUO12" s="1340"/>
      <c r="HUP12" s="1340"/>
      <c r="HUQ12" s="1340"/>
      <c r="HUR12" s="1340"/>
      <c r="HUS12" s="1340"/>
      <c r="HUT12" s="1340"/>
      <c r="HUU12" s="1340"/>
      <c r="HUV12" s="1340"/>
      <c r="HUW12" s="1340"/>
      <c r="HUX12" s="1340"/>
      <c r="HUY12" s="1340"/>
      <c r="HUZ12" s="1340"/>
      <c r="HVA12" s="1340"/>
      <c r="HVB12" s="1340"/>
      <c r="HVC12" s="1340"/>
      <c r="HVD12" s="1340"/>
      <c r="HVE12" s="1340"/>
      <c r="HVF12" s="1340"/>
      <c r="HVG12" s="1340"/>
      <c r="HVH12" s="1340"/>
      <c r="HVI12" s="1340"/>
      <c r="HVJ12" s="1340"/>
      <c r="HVK12" s="1340"/>
      <c r="HVL12" s="1340"/>
      <c r="HVM12" s="1340"/>
      <c r="HVN12" s="1340"/>
      <c r="HVO12" s="1340"/>
      <c r="HVP12" s="1340"/>
      <c r="HVQ12" s="1340"/>
      <c r="HVR12" s="1340"/>
      <c r="HVS12" s="1340"/>
      <c r="HVT12" s="1340"/>
      <c r="HVU12" s="1340"/>
      <c r="HVV12" s="1340"/>
      <c r="HVW12" s="1340"/>
      <c r="HVX12" s="1340"/>
      <c r="HVY12" s="1340"/>
      <c r="HVZ12" s="1340"/>
      <c r="HWA12" s="1340"/>
      <c r="HWB12" s="1340"/>
      <c r="HWC12" s="1340"/>
      <c r="HWD12" s="1340"/>
      <c r="HWE12" s="1340"/>
      <c r="HWF12" s="1340"/>
      <c r="HWG12" s="1340"/>
      <c r="HWH12" s="1340"/>
      <c r="HWI12" s="1340"/>
      <c r="HWJ12" s="1340"/>
      <c r="HWK12" s="1340"/>
      <c r="HWL12" s="1340"/>
      <c r="HWM12" s="1340"/>
      <c r="HWN12" s="1340"/>
      <c r="HWO12" s="1340"/>
      <c r="HWP12" s="1340"/>
      <c r="HWQ12" s="1340"/>
      <c r="HWR12" s="1340"/>
      <c r="HWS12" s="1340"/>
      <c r="HWT12" s="1340"/>
      <c r="HWU12" s="1340"/>
      <c r="HWV12" s="1340"/>
      <c r="HWW12" s="1340"/>
      <c r="HWX12" s="1340"/>
      <c r="HWY12" s="1340"/>
      <c r="HWZ12" s="1340"/>
      <c r="HXA12" s="1340"/>
      <c r="HXB12" s="1340"/>
      <c r="HXC12" s="1340"/>
      <c r="HXD12" s="1340"/>
      <c r="HXE12" s="1340"/>
      <c r="HXF12" s="1340"/>
      <c r="HXG12" s="1340"/>
      <c r="HXH12" s="1340"/>
      <c r="HXI12" s="1340"/>
      <c r="HXJ12" s="1340"/>
      <c r="HXK12" s="1340"/>
      <c r="HXL12" s="1340"/>
      <c r="HXM12" s="1340"/>
      <c r="HXN12" s="1340"/>
      <c r="HXO12" s="1340"/>
      <c r="HXP12" s="1340"/>
      <c r="HXQ12" s="1340"/>
      <c r="HXR12" s="1340"/>
      <c r="HXS12" s="1340"/>
      <c r="HXT12" s="1340"/>
      <c r="HXU12" s="1340"/>
      <c r="HXV12" s="1340"/>
      <c r="HXW12" s="1340"/>
      <c r="HXX12" s="1340"/>
      <c r="HXY12" s="1340"/>
      <c r="HXZ12" s="1340"/>
      <c r="HYA12" s="1340"/>
      <c r="HYB12" s="1340"/>
      <c r="HYC12" s="1340"/>
      <c r="HYD12" s="1340"/>
      <c r="HYE12" s="1340"/>
      <c r="HYF12" s="1340"/>
      <c r="HYG12" s="1340"/>
      <c r="HYH12" s="1340"/>
      <c r="HYI12" s="1340"/>
      <c r="HYJ12" s="1340"/>
      <c r="HYK12" s="1340"/>
      <c r="HYL12" s="1340"/>
      <c r="HYM12" s="1340"/>
      <c r="HYN12" s="1340"/>
      <c r="HYO12" s="1340"/>
      <c r="HYP12" s="1340"/>
      <c r="HYQ12" s="1340"/>
      <c r="HYR12" s="1340"/>
      <c r="HYS12" s="1340"/>
      <c r="HYT12" s="1340"/>
      <c r="HYU12" s="1340"/>
      <c r="HYV12" s="1340"/>
      <c r="HYW12" s="1340"/>
      <c r="HYX12" s="1340"/>
      <c r="HYY12" s="1340"/>
      <c r="HYZ12" s="1340"/>
      <c r="HZA12" s="1340"/>
      <c r="HZB12" s="1340"/>
      <c r="HZC12" s="1340"/>
      <c r="HZD12" s="1340"/>
      <c r="HZE12" s="1340"/>
      <c r="HZF12" s="1340"/>
      <c r="HZG12" s="1340"/>
      <c r="HZH12" s="1340"/>
      <c r="HZI12" s="1340"/>
      <c r="HZJ12" s="1340"/>
      <c r="HZK12" s="1340"/>
      <c r="HZL12" s="1340"/>
      <c r="HZM12" s="1340"/>
      <c r="HZN12" s="1340"/>
      <c r="HZO12" s="1340"/>
      <c r="HZP12" s="1340"/>
      <c r="HZQ12" s="1340"/>
      <c r="HZR12" s="1340"/>
      <c r="HZS12" s="1340"/>
      <c r="HZT12" s="1340"/>
      <c r="HZU12" s="1340"/>
      <c r="HZV12" s="1340"/>
      <c r="HZW12" s="1340"/>
      <c r="HZX12" s="1340"/>
      <c r="HZY12" s="1340"/>
      <c r="HZZ12" s="1340"/>
      <c r="IAA12" s="1340"/>
      <c r="IAB12" s="1340"/>
      <c r="IAC12" s="1340"/>
      <c r="IAD12" s="1340"/>
      <c r="IAE12" s="1340"/>
      <c r="IAF12" s="1340"/>
      <c r="IAG12" s="1340"/>
      <c r="IAH12" s="1340"/>
      <c r="IAI12" s="1340"/>
      <c r="IAJ12" s="1340"/>
      <c r="IAK12" s="1340"/>
      <c r="IAL12" s="1340"/>
      <c r="IAM12" s="1340"/>
      <c r="IAN12" s="1340"/>
      <c r="IAO12" s="1340"/>
      <c r="IAP12" s="1340"/>
      <c r="IAQ12" s="1340"/>
      <c r="IAR12" s="1340"/>
      <c r="IAS12" s="1340"/>
      <c r="IAT12" s="1340"/>
      <c r="IAU12" s="1340"/>
      <c r="IAV12" s="1340"/>
      <c r="IAW12" s="1340"/>
      <c r="IAX12" s="1340"/>
      <c r="IAY12" s="1340"/>
      <c r="IAZ12" s="1340"/>
      <c r="IBA12" s="1340"/>
      <c r="IBB12" s="1340"/>
      <c r="IBC12" s="1340"/>
      <c r="IBD12" s="1340"/>
      <c r="IBE12" s="1340"/>
      <c r="IBF12" s="1340"/>
      <c r="IBG12" s="1340"/>
      <c r="IBH12" s="1340"/>
      <c r="IBI12" s="1340"/>
      <c r="IBJ12" s="1340"/>
      <c r="IBK12" s="1340"/>
      <c r="IBL12" s="1340"/>
      <c r="IBM12" s="1340"/>
      <c r="IBN12" s="1340"/>
      <c r="IBO12" s="1340"/>
      <c r="IBP12" s="1340"/>
      <c r="IBQ12" s="1340"/>
      <c r="IBR12" s="1340"/>
      <c r="IBS12" s="1340"/>
      <c r="IBT12" s="1340"/>
      <c r="IBU12" s="1340"/>
      <c r="IBV12" s="1340"/>
      <c r="IBW12" s="1340"/>
      <c r="IBX12" s="1340"/>
      <c r="IBY12" s="1340"/>
      <c r="IBZ12" s="1340"/>
      <c r="ICA12" s="1340"/>
      <c r="ICB12" s="1340"/>
      <c r="ICC12" s="1340"/>
      <c r="ICD12" s="1340"/>
      <c r="ICE12" s="1340"/>
      <c r="ICF12" s="1340"/>
      <c r="ICG12" s="1340"/>
      <c r="ICH12" s="1340"/>
      <c r="ICI12" s="1340"/>
      <c r="ICJ12" s="1340"/>
      <c r="ICK12" s="1340"/>
      <c r="ICL12" s="1340"/>
      <c r="ICM12" s="1340"/>
      <c r="ICN12" s="1340"/>
      <c r="ICO12" s="1340"/>
      <c r="ICP12" s="1340"/>
      <c r="ICQ12" s="1340"/>
      <c r="ICR12" s="1340"/>
      <c r="ICS12" s="1340"/>
      <c r="ICT12" s="1340"/>
      <c r="ICU12" s="1340"/>
      <c r="ICV12" s="1340"/>
      <c r="ICW12" s="1340"/>
      <c r="ICX12" s="1340"/>
      <c r="ICY12" s="1340"/>
      <c r="ICZ12" s="1340"/>
      <c r="IDA12" s="1340"/>
      <c r="IDB12" s="1340"/>
      <c r="IDC12" s="1340"/>
      <c r="IDD12" s="1340"/>
      <c r="IDE12" s="1340"/>
      <c r="IDF12" s="1340"/>
      <c r="IDG12" s="1340"/>
      <c r="IDH12" s="1340"/>
      <c r="IDI12" s="1340"/>
      <c r="IDJ12" s="1340"/>
      <c r="IDK12" s="1340"/>
      <c r="IDL12" s="1340"/>
      <c r="IDM12" s="1340"/>
      <c r="IDN12" s="1340"/>
      <c r="IDO12" s="1340"/>
      <c r="IDP12" s="1340"/>
      <c r="IDQ12" s="1340"/>
      <c r="IDR12" s="1340"/>
      <c r="IDS12" s="1340"/>
      <c r="IDT12" s="1340"/>
      <c r="IDU12" s="1340"/>
      <c r="IDV12" s="1340"/>
      <c r="IDW12" s="1340"/>
      <c r="IDX12" s="1340"/>
      <c r="IDY12" s="1340"/>
      <c r="IDZ12" s="1340"/>
      <c r="IEA12" s="1340"/>
      <c r="IEB12" s="1340"/>
      <c r="IEC12" s="1340"/>
      <c r="IED12" s="1340"/>
      <c r="IEE12" s="1340"/>
      <c r="IEF12" s="1340"/>
      <c r="IEG12" s="1340"/>
      <c r="IEH12" s="1340"/>
      <c r="IEI12" s="1340"/>
      <c r="IEJ12" s="1340"/>
      <c r="IEK12" s="1340"/>
      <c r="IEL12" s="1340"/>
      <c r="IEM12" s="1340"/>
      <c r="IEN12" s="1340"/>
      <c r="IEO12" s="1340"/>
      <c r="IEP12" s="1340"/>
      <c r="IEQ12" s="1340"/>
      <c r="IER12" s="1340"/>
      <c r="IES12" s="1340"/>
      <c r="IET12" s="1340"/>
      <c r="IEU12" s="1340"/>
      <c r="IEV12" s="1340"/>
      <c r="IEW12" s="1340"/>
      <c r="IEX12" s="1340"/>
      <c r="IEY12" s="1340"/>
      <c r="IEZ12" s="1340"/>
      <c r="IFA12" s="1340"/>
      <c r="IFB12" s="1340"/>
      <c r="IFC12" s="1340"/>
      <c r="IFD12" s="1340"/>
      <c r="IFE12" s="1340"/>
      <c r="IFF12" s="1340"/>
      <c r="IFG12" s="1340"/>
      <c r="IFH12" s="1340"/>
      <c r="IFI12" s="1340"/>
      <c r="IFJ12" s="1340"/>
      <c r="IFK12" s="1340"/>
      <c r="IFL12" s="1340"/>
      <c r="IFM12" s="1340"/>
      <c r="IFN12" s="1340"/>
      <c r="IFO12" s="1340"/>
      <c r="IFP12" s="1340"/>
      <c r="IFQ12" s="1340"/>
      <c r="IFR12" s="1340"/>
      <c r="IFS12" s="1340"/>
      <c r="IFT12" s="1340"/>
      <c r="IFU12" s="1340"/>
      <c r="IFV12" s="1340"/>
      <c r="IFW12" s="1340"/>
      <c r="IFX12" s="1340"/>
      <c r="IFY12" s="1340"/>
      <c r="IFZ12" s="1340"/>
      <c r="IGA12" s="1340"/>
      <c r="IGB12" s="1340"/>
      <c r="IGC12" s="1340"/>
      <c r="IGD12" s="1340"/>
      <c r="IGE12" s="1340"/>
      <c r="IGF12" s="1340"/>
      <c r="IGG12" s="1340"/>
      <c r="IGH12" s="1340"/>
      <c r="IGI12" s="1340"/>
      <c r="IGJ12" s="1340"/>
      <c r="IGK12" s="1340"/>
      <c r="IGL12" s="1340"/>
      <c r="IGM12" s="1340"/>
      <c r="IGN12" s="1340"/>
      <c r="IGO12" s="1340"/>
      <c r="IGP12" s="1340"/>
      <c r="IGQ12" s="1340"/>
      <c r="IGR12" s="1340"/>
      <c r="IGS12" s="1340"/>
      <c r="IGT12" s="1340"/>
      <c r="IGU12" s="1340"/>
      <c r="IGV12" s="1340"/>
      <c r="IGW12" s="1340"/>
      <c r="IGX12" s="1340"/>
      <c r="IGY12" s="1340"/>
      <c r="IGZ12" s="1340"/>
      <c r="IHA12" s="1340"/>
      <c r="IHB12" s="1340"/>
      <c r="IHC12" s="1340"/>
      <c r="IHD12" s="1340"/>
      <c r="IHE12" s="1340"/>
      <c r="IHF12" s="1340"/>
      <c r="IHG12" s="1340"/>
      <c r="IHH12" s="1340"/>
      <c r="IHI12" s="1340"/>
      <c r="IHJ12" s="1340"/>
      <c r="IHK12" s="1340"/>
      <c r="IHL12" s="1340"/>
      <c r="IHM12" s="1340"/>
      <c r="IHN12" s="1340"/>
      <c r="IHO12" s="1340"/>
      <c r="IHP12" s="1340"/>
      <c r="IHQ12" s="1340"/>
      <c r="IHR12" s="1340"/>
      <c r="IHS12" s="1340"/>
      <c r="IHT12" s="1340"/>
      <c r="IHU12" s="1340"/>
      <c r="IHV12" s="1340"/>
      <c r="IHW12" s="1340"/>
      <c r="IHX12" s="1340"/>
      <c r="IHY12" s="1340"/>
      <c r="IHZ12" s="1340"/>
      <c r="IIA12" s="1340"/>
      <c r="IIB12" s="1340"/>
      <c r="IIC12" s="1340"/>
      <c r="IID12" s="1340"/>
      <c r="IIE12" s="1340"/>
      <c r="IIF12" s="1340"/>
      <c r="IIG12" s="1340"/>
      <c r="IIH12" s="1340"/>
      <c r="III12" s="1340"/>
      <c r="IIJ12" s="1340"/>
      <c r="IIK12" s="1340"/>
      <c r="IIL12" s="1340"/>
      <c r="IIM12" s="1340"/>
      <c r="IIN12" s="1340"/>
      <c r="IIO12" s="1340"/>
      <c r="IIP12" s="1340"/>
      <c r="IIQ12" s="1340"/>
      <c r="IIR12" s="1340"/>
      <c r="IIS12" s="1340"/>
      <c r="IIT12" s="1340"/>
      <c r="IIU12" s="1340"/>
      <c r="IIV12" s="1340"/>
      <c r="IIW12" s="1340"/>
      <c r="IIX12" s="1340"/>
      <c r="IIY12" s="1340"/>
      <c r="IIZ12" s="1340"/>
      <c r="IJA12" s="1340"/>
      <c r="IJB12" s="1340"/>
      <c r="IJC12" s="1340"/>
      <c r="IJD12" s="1340"/>
      <c r="IJE12" s="1340"/>
      <c r="IJF12" s="1340"/>
      <c r="IJG12" s="1340"/>
      <c r="IJH12" s="1340"/>
      <c r="IJI12" s="1340"/>
      <c r="IJJ12" s="1340"/>
      <c r="IJK12" s="1340"/>
      <c r="IJL12" s="1340"/>
      <c r="IJM12" s="1340"/>
      <c r="IJN12" s="1340"/>
      <c r="IJO12" s="1340"/>
      <c r="IJP12" s="1340"/>
      <c r="IJQ12" s="1340"/>
      <c r="IJR12" s="1340"/>
      <c r="IJS12" s="1340"/>
      <c r="IJT12" s="1340"/>
      <c r="IJU12" s="1340"/>
      <c r="IJV12" s="1340"/>
      <c r="IJW12" s="1340"/>
      <c r="IJX12" s="1340"/>
      <c r="IJY12" s="1340"/>
      <c r="IJZ12" s="1340"/>
      <c r="IKA12" s="1340"/>
      <c r="IKB12" s="1340"/>
      <c r="IKC12" s="1340"/>
      <c r="IKD12" s="1340"/>
      <c r="IKE12" s="1340"/>
      <c r="IKF12" s="1340"/>
      <c r="IKG12" s="1340"/>
      <c r="IKH12" s="1340"/>
      <c r="IKI12" s="1340"/>
      <c r="IKJ12" s="1340"/>
      <c r="IKK12" s="1340"/>
      <c r="IKL12" s="1340"/>
      <c r="IKM12" s="1340"/>
      <c r="IKN12" s="1340"/>
      <c r="IKO12" s="1340"/>
      <c r="IKP12" s="1340"/>
      <c r="IKQ12" s="1340"/>
      <c r="IKR12" s="1340"/>
      <c r="IKS12" s="1340"/>
      <c r="IKT12" s="1340"/>
      <c r="IKU12" s="1340"/>
      <c r="IKV12" s="1340"/>
      <c r="IKW12" s="1340"/>
      <c r="IKX12" s="1340"/>
      <c r="IKY12" s="1340"/>
      <c r="IKZ12" s="1340"/>
      <c r="ILA12" s="1340"/>
      <c r="ILB12" s="1340"/>
      <c r="ILC12" s="1340"/>
      <c r="ILD12" s="1340"/>
      <c r="ILE12" s="1340"/>
      <c r="ILF12" s="1340"/>
      <c r="ILG12" s="1340"/>
      <c r="ILH12" s="1340"/>
      <c r="ILI12" s="1340"/>
      <c r="ILJ12" s="1340"/>
      <c r="ILK12" s="1340"/>
      <c r="ILL12" s="1340"/>
      <c r="ILM12" s="1340"/>
      <c r="ILN12" s="1340"/>
      <c r="ILO12" s="1340"/>
      <c r="ILP12" s="1340"/>
      <c r="ILQ12" s="1340"/>
      <c r="ILR12" s="1340"/>
      <c r="ILS12" s="1340"/>
      <c r="ILT12" s="1340"/>
      <c r="ILU12" s="1340"/>
      <c r="ILV12" s="1340"/>
      <c r="ILW12" s="1340"/>
      <c r="ILX12" s="1340"/>
      <c r="ILY12" s="1340"/>
      <c r="ILZ12" s="1340"/>
      <c r="IMA12" s="1340"/>
      <c r="IMB12" s="1340"/>
      <c r="IMC12" s="1340"/>
      <c r="IMD12" s="1340"/>
      <c r="IME12" s="1340"/>
      <c r="IMF12" s="1340"/>
      <c r="IMG12" s="1340"/>
      <c r="IMH12" s="1340"/>
      <c r="IMI12" s="1340"/>
      <c r="IMJ12" s="1340"/>
      <c r="IMK12" s="1340"/>
      <c r="IML12" s="1340"/>
      <c r="IMM12" s="1340"/>
      <c r="IMN12" s="1340"/>
      <c r="IMO12" s="1340"/>
      <c r="IMP12" s="1340"/>
      <c r="IMQ12" s="1340"/>
      <c r="IMR12" s="1340"/>
      <c r="IMS12" s="1340"/>
      <c r="IMT12" s="1340"/>
      <c r="IMU12" s="1340"/>
      <c r="IMV12" s="1340"/>
      <c r="IMW12" s="1340"/>
      <c r="IMX12" s="1340"/>
      <c r="IMY12" s="1340"/>
      <c r="IMZ12" s="1340"/>
      <c r="INA12" s="1340"/>
      <c r="INB12" s="1340"/>
      <c r="INC12" s="1340"/>
      <c r="IND12" s="1340"/>
      <c r="INE12" s="1340"/>
      <c r="INF12" s="1340"/>
      <c r="ING12" s="1340"/>
      <c r="INH12" s="1340"/>
      <c r="INI12" s="1340"/>
      <c r="INJ12" s="1340"/>
      <c r="INK12" s="1340"/>
      <c r="INL12" s="1340"/>
      <c r="INM12" s="1340"/>
      <c r="INN12" s="1340"/>
      <c r="INO12" s="1340"/>
      <c r="INP12" s="1340"/>
      <c r="INQ12" s="1340"/>
      <c r="INR12" s="1340"/>
      <c r="INS12" s="1340"/>
      <c r="INT12" s="1340"/>
      <c r="INU12" s="1340"/>
      <c r="INV12" s="1340"/>
      <c r="INW12" s="1340"/>
      <c r="INX12" s="1340"/>
      <c r="INY12" s="1340"/>
      <c r="INZ12" s="1340"/>
      <c r="IOA12" s="1340"/>
      <c r="IOB12" s="1340"/>
      <c r="IOC12" s="1340"/>
      <c r="IOD12" s="1340"/>
      <c r="IOE12" s="1340"/>
      <c r="IOF12" s="1340"/>
      <c r="IOG12" s="1340"/>
      <c r="IOH12" s="1340"/>
      <c r="IOI12" s="1340"/>
      <c r="IOJ12" s="1340"/>
      <c r="IOK12" s="1340"/>
      <c r="IOL12" s="1340"/>
      <c r="IOM12" s="1340"/>
      <c r="ION12" s="1340"/>
      <c r="IOO12" s="1340"/>
      <c r="IOP12" s="1340"/>
      <c r="IOQ12" s="1340"/>
      <c r="IOR12" s="1340"/>
      <c r="IOS12" s="1340"/>
      <c r="IOT12" s="1340"/>
      <c r="IOU12" s="1340"/>
      <c r="IOV12" s="1340"/>
      <c r="IOW12" s="1340"/>
      <c r="IOX12" s="1340"/>
      <c r="IOY12" s="1340"/>
      <c r="IOZ12" s="1340"/>
      <c r="IPA12" s="1340"/>
      <c r="IPB12" s="1340"/>
      <c r="IPC12" s="1340"/>
      <c r="IPD12" s="1340"/>
      <c r="IPE12" s="1340"/>
      <c r="IPF12" s="1340"/>
      <c r="IPG12" s="1340"/>
      <c r="IPH12" s="1340"/>
      <c r="IPI12" s="1340"/>
      <c r="IPJ12" s="1340"/>
      <c r="IPK12" s="1340"/>
      <c r="IPL12" s="1340"/>
      <c r="IPM12" s="1340"/>
      <c r="IPN12" s="1340"/>
      <c r="IPO12" s="1340"/>
      <c r="IPP12" s="1340"/>
      <c r="IPQ12" s="1340"/>
      <c r="IPR12" s="1340"/>
      <c r="IPS12" s="1340"/>
      <c r="IPT12" s="1340"/>
      <c r="IPU12" s="1340"/>
      <c r="IPV12" s="1340"/>
      <c r="IPW12" s="1340"/>
      <c r="IPX12" s="1340"/>
      <c r="IPY12" s="1340"/>
      <c r="IPZ12" s="1340"/>
      <c r="IQA12" s="1340"/>
      <c r="IQB12" s="1340"/>
      <c r="IQC12" s="1340"/>
      <c r="IQD12" s="1340"/>
      <c r="IQE12" s="1340"/>
      <c r="IQF12" s="1340"/>
      <c r="IQG12" s="1340"/>
      <c r="IQH12" s="1340"/>
      <c r="IQI12" s="1340"/>
      <c r="IQJ12" s="1340"/>
      <c r="IQK12" s="1340"/>
      <c r="IQL12" s="1340"/>
      <c r="IQM12" s="1340"/>
      <c r="IQN12" s="1340"/>
      <c r="IQO12" s="1340"/>
      <c r="IQP12" s="1340"/>
      <c r="IQQ12" s="1340"/>
      <c r="IQR12" s="1340"/>
      <c r="IQS12" s="1340"/>
      <c r="IQT12" s="1340"/>
      <c r="IQU12" s="1340"/>
      <c r="IQV12" s="1340"/>
      <c r="IQW12" s="1340"/>
      <c r="IQX12" s="1340"/>
      <c r="IQY12" s="1340"/>
      <c r="IQZ12" s="1340"/>
      <c r="IRA12" s="1340"/>
      <c r="IRB12" s="1340"/>
      <c r="IRC12" s="1340"/>
      <c r="IRD12" s="1340"/>
      <c r="IRE12" s="1340"/>
      <c r="IRF12" s="1340"/>
      <c r="IRG12" s="1340"/>
      <c r="IRH12" s="1340"/>
      <c r="IRI12" s="1340"/>
      <c r="IRJ12" s="1340"/>
      <c r="IRK12" s="1340"/>
      <c r="IRL12" s="1340"/>
      <c r="IRM12" s="1340"/>
      <c r="IRN12" s="1340"/>
      <c r="IRO12" s="1340"/>
      <c r="IRP12" s="1340"/>
      <c r="IRQ12" s="1340"/>
      <c r="IRR12" s="1340"/>
      <c r="IRS12" s="1340"/>
      <c r="IRT12" s="1340"/>
      <c r="IRU12" s="1340"/>
      <c r="IRV12" s="1340"/>
      <c r="IRW12" s="1340"/>
      <c r="IRX12" s="1340"/>
      <c r="IRY12" s="1340"/>
      <c r="IRZ12" s="1340"/>
      <c r="ISA12" s="1340"/>
      <c r="ISB12" s="1340"/>
      <c r="ISC12" s="1340"/>
      <c r="ISD12" s="1340"/>
      <c r="ISE12" s="1340"/>
      <c r="ISF12" s="1340"/>
      <c r="ISG12" s="1340"/>
      <c r="ISH12" s="1340"/>
      <c r="ISI12" s="1340"/>
      <c r="ISJ12" s="1340"/>
      <c r="ISK12" s="1340"/>
      <c r="ISL12" s="1340"/>
      <c r="ISM12" s="1340"/>
      <c r="ISN12" s="1340"/>
      <c r="ISO12" s="1340"/>
      <c r="ISP12" s="1340"/>
      <c r="ISQ12" s="1340"/>
      <c r="ISR12" s="1340"/>
      <c r="ISS12" s="1340"/>
      <c r="IST12" s="1340"/>
      <c r="ISU12" s="1340"/>
      <c r="ISV12" s="1340"/>
      <c r="ISW12" s="1340"/>
      <c r="ISX12" s="1340"/>
      <c r="ISY12" s="1340"/>
      <c r="ISZ12" s="1340"/>
      <c r="ITA12" s="1340"/>
      <c r="ITB12" s="1340"/>
      <c r="ITC12" s="1340"/>
      <c r="ITD12" s="1340"/>
      <c r="ITE12" s="1340"/>
      <c r="ITF12" s="1340"/>
      <c r="ITG12" s="1340"/>
      <c r="ITH12" s="1340"/>
      <c r="ITI12" s="1340"/>
      <c r="ITJ12" s="1340"/>
      <c r="ITK12" s="1340"/>
      <c r="ITL12" s="1340"/>
      <c r="ITM12" s="1340"/>
      <c r="ITN12" s="1340"/>
      <c r="ITO12" s="1340"/>
      <c r="ITP12" s="1340"/>
      <c r="ITQ12" s="1340"/>
      <c r="ITR12" s="1340"/>
      <c r="ITS12" s="1340"/>
      <c r="ITT12" s="1340"/>
      <c r="ITU12" s="1340"/>
      <c r="ITV12" s="1340"/>
      <c r="ITW12" s="1340"/>
      <c r="ITX12" s="1340"/>
      <c r="ITY12" s="1340"/>
      <c r="ITZ12" s="1340"/>
      <c r="IUA12" s="1340"/>
      <c r="IUB12" s="1340"/>
      <c r="IUC12" s="1340"/>
      <c r="IUD12" s="1340"/>
      <c r="IUE12" s="1340"/>
      <c r="IUF12" s="1340"/>
      <c r="IUG12" s="1340"/>
      <c r="IUH12" s="1340"/>
      <c r="IUI12" s="1340"/>
      <c r="IUJ12" s="1340"/>
      <c r="IUK12" s="1340"/>
      <c r="IUL12" s="1340"/>
      <c r="IUM12" s="1340"/>
      <c r="IUN12" s="1340"/>
      <c r="IUO12" s="1340"/>
      <c r="IUP12" s="1340"/>
      <c r="IUQ12" s="1340"/>
      <c r="IUR12" s="1340"/>
      <c r="IUS12" s="1340"/>
      <c r="IUT12" s="1340"/>
      <c r="IUU12" s="1340"/>
      <c r="IUV12" s="1340"/>
      <c r="IUW12" s="1340"/>
      <c r="IUX12" s="1340"/>
      <c r="IUY12" s="1340"/>
      <c r="IUZ12" s="1340"/>
      <c r="IVA12" s="1340"/>
      <c r="IVB12" s="1340"/>
      <c r="IVC12" s="1340"/>
      <c r="IVD12" s="1340"/>
      <c r="IVE12" s="1340"/>
      <c r="IVF12" s="1340"/>
      <c r="IVG12" s="1340"/>
      <c r="IVH12" s="1340"/>
      <c r="IVI12" s="1340"/>
      <c r="IVJ12" s="1340"/>
      <c r="IVK12" s="1340"/>
      <c r="IVL12" s="1340"/>
      <c r="IVM12" s="1340"/>
      <c r="IVN12" s="1340"/>
      <c r="IVO12" s="1340"/>
      <c r="IVP12" s="1340"/>
      <c r="IVQ12" s="1340"/>
      <c r="IVR12" s="1340"/>
      <c r="IVS12" s="1340"/>
      <c r="IVT12" s="1340"/>
      <c r="IVU12" s="1340"/>
      <c r="IVV12" s="1340"/>
      <c r="IVW12" s="1340"/>
      <c r="IVX12" s="1340"/>
      <c r="IVY12" s="1340"/>
      <c r="IVZ12" s="1340"/>
      <c r="IWA12" s="1340"/>
      <c r="IWB12" s="1340"/>
      <c r="IWC12" s="1340"/>
      <c r="IWD12" s="1340"/>
      <c r="IWE12" s="1340"/>
      <c r="IWF12" s="1340"/>
      <c r="IWG12" s="1340"/>
      <c r="IWH12" s="1340"/>
      <c r="IWI12" s="1340"/>
      <c r="IWJ12" s="1340"/>
      <c r="IWK12" s="1340"/>
      <c r="IWL12" s="1340"/>
      <c r="IWM12" s="1340"/>
      <c r="IWN12" s="1340"/>
      <c r="IWO12" s="1340"/>
      <c r="IWP12" s="1340"/>
      <c r="IWQ12" s="1340"/>
      <c r="IWR12" s="1340"/>
      <c r="IWS12" s="1340"/>
      <c r="IWT12" s="1340"/>
      <c r="IWU12" s="1340"/>
      <c r="IWV12" s="1340"/>
      <c r="IWW12" s="1340"/>
      <c r="IWX12" s="1340"/>
      <c r="IWY12" s="1340"/>
      <c r="IWZ12" s="1340"/>
      <c r="IXA12" s="1340"/>
      <c r="IXB12" s="1340"/>
      <c r="IXC12" s="1340"/>
      <c r="IXD12" s="1340"/>
      <c r="IXE12" s="1340"/>
      <c r="IXF12" s="1340"/>
      <c r="IXG12" s="1340"/>
      <c r="IXH12" s="1340"/>
      <c r="IXI12" s="1340"/>
      <c r="IXJ12" s="1340"/>
      <c r="IXK12" s="1340"/>
      <c r="IXL12" s="1340"/>
      <c r="IXM12" s="1340"/>
      <c r="IXN12" s="1340"/>
      <c r="IXO12" s="1340"/>
      <c r="IXP12" s="1340"/>
      <c r="IXQ12" s="1340"/>
      <c r="IXR12" s="1340"/>
      <c r="IXS12" s="1340"/>
      <c r="IXT12" s="1340"/>
      <c r="IXU12" s="1340"/>
      <c r="IXV12" s="1340"/>
      <c r="IXW12" s="1340"/>
      <c r="IXX12" s="1340"/>
      <c r="IXY12" s="1340"/>
      <c r="IXZ12" s="1340"/>
      <c r="IYA12" s="1340"/>
      <c r="IYB12" s="1340"/>
      <c r="IYC12" s="1340"/>
      <c r="IYD12" s="1340"/>
      <c r="IYE12" s="1340"/>
      <c r="IYF12" s="1340"/>
      <c r="IYG12" s="1340"/>
      <c r="IYH12" s="1340"/>
      <c r="IYI12" s="1340"/>
      <c r="IYJ12" s="1340"/>
      <c r="IYK12" s="1340"/>
      <c r="IYL12" s="1340"/>
      <c r="IYM12" s="1340"/>
      <c r="IYN12" s="1340"/>
      <c r="IYO12" s="1340"/>
      <c r="IYP12" s="1340"/>
      <c r="IYQ12" s="1340"/>
      <c r="IYR12" s="1340"/>
      <c r="IYS12" s="1340"/>
      <c r="IYT12" s="1340"/>
      <c r="IYU12" s="1340"/>
      <c r="IYV12" s="1340"/>
      <c r="IYW12" s="1340"/>
      <c r="IYX12" s="1340"/>
      <c r="IYY12" s="1340"/>
      <c r="IYZ12" s="1340"/>
      <c r="IZA12" s="1340"/>
      <c r="IZB12" s="1340"/>
      <c r="IZC12" s="1340"/>
      <c r="IZD12" s="1340"/>
      <c r="IZE12" s="1340"/>
      <c r="IZF12" s="1340"/>
      <c r="IZG12" s="1340"/>
      <c r="IZH12" s="1340"/>
      <c r="IZI12" s="1340"/>
      <c r="IZJ12" s="1340"/>
      <c r="IZK12" s="1340"/>
      <c r="IZL12" s="1340"/>
      <c r="IZM12" s="1340"/>
      <c r="IZN12" s="1340"/>
      <c r="IZO12" s="1340"/>
      <c r="IZP12" s="1340"/>
      <c r="IZQ12" s="1340"/>
      <c r="IZR12" s="1340"/>
      <c r="IZS12" s="1340"/>
      <c r="IZT12" s="1340"/>
      <c r="IZU12" s="1340"/>
      <c r="IZV12" s="1340"/>
      <c r="IZW12" s="1340"/>
      <c r="IZX12" s="1340"/>
      <c r="IZY12" s="1340"/>
      <c r="IZZ12" s="1340"/>
      <c r="JAA12" s="1340"/>
      <c r="JAB12" s="1340"/>
      <c r="JAC12" s="1340"/>
      <c r="JAD12" s="1340"/>
      <c r="JAE12" s="1340"/>
      <c r="JAF12" s="1340"/>
      <c r="JAG12" s="1340"/>
      <c r="JAH12" s="1340"/>
      <c r="JAI12" s="1340"/>
      <c r="JAJ12" s="1340"/>
      <c r="JAK12" s="1340"/>
      <c r="JAL12" s="1340"/>
      <c r="JAM12" s="1340"/>
      <c r="JAN12" s="1340"/>
      <c r="JAO12" s="1340"/>
      <c r="JAP12" s="1340"/>
      <c r="JAQ12" s="1340"/>
      <c r="JAR12" s="1340"/>
      <c r="JAS12" s="1340"/>
      <c r="JAT12" s="1340"/>
      <c r="JAU12" s="1340"/>
      <c r="JAV12" s="1340"/>
      <c r="JAW12" s="1340"/>
      <c r="JAX12" s="1340"/>
      <c r="JAY12" s="1340"/>
      <c r="JAZ12" s="1340"/>
      <c r="JBA12" s="1340"/>
      <c r="JBB12" s="1340"/>
      <c r="JBC12" s="1340"/>
      <c r="JBD12" s="1340"/>
      <c r="JBE12" s="1340"/>
      <c r="JBF12" s="1340"/>
      <c r="JBG12" s="1340"/>
      <c r="JBH12" s="1340"/>
      <c r="JBI12" s="1340"/>
      <c r="JBJ12" s="1340"/>
      <c r="JBK12" s="1340"/>
      <c r="JBL12" s="1340"/>
      <c r="JBM12" s="1340"/>
      <c r="JBN12" s="1340"/>
      <c r="JBO12" s="1340"/>
      <c r="JBP12" s="1340"/>
      <c r="JBQ12" s="1340"/>
      <c r="JBR12" s="1340"/>
      <c r="JBS12" s="1340"/>
      <c r="JBT12" s="1340"/>
      <c r="JBU12" s="1340"/>
      <c r="JBV12" s="1340"/>
      <c r="JBW12" s="1340"/>
      <c r="JBX12" s="1340"/>
      <c r="JBY12" s="1340"/>
      <c r="JBZ12" s="1340"/>
      <c r="JCA12" s="1340"/>
      <c r="JCB12" s="1340"/>
      <c r="JCC12" s="1340"/>
      <c r="JCD12" s="1340"/>
      <c r="JCE12" s="1340"/>
      <c r="JCF12" s="1340"/>
      <c r="JCG12" s="1340"/>
      <c r="JCH12" s="1340"/>
      <c r="JCI12" s="1340"/>
      <c r="JCJ12" s="1340"/>
      <c r="JCK12" s="1340"/>
      <c r="JCL12" s="1340"/>
      <c r="JCM12" s="1340"/>
      <c r="JCN12" s="1340"/>
      <c r="JCO12" s="1340"/>
      <c r="JCP12" s="1340"/>
      <c r="JCQ12" s="1340"/>
      <c r="JCR12" s="1340"/>
      <c r="JCS12" s="1340"/>
      <c r="JCT12" s="1340"/>
      <c r="JCU12" s="1340"/>
      <c r="JCV12" s="1340"/>
      <c r="JCW12" s="1340"/>
      <c r="JCX12" s="1340"/>
      <c r="JCY12" s="1340"/>
      <c r="JCZ12" s="1340"/>
      <c r="JDA12" s="1340"/>
      <c r="JDB12" s="1340"/>
      <c r="JDC12" s="1340"/>
      <c r="JDD12" s="1340"/>
      <c r="JDE12" s="1340"/>
      <c r="JDF12" s="1340"/>
      <c r="JDG12" s="1340"/>
      <c r="JDH12" s="1340"/>
      <c r="JDI12" s="1340"/>
      <c r="JDJ12" s="1340"/>
      <c r="JDK12" s="1340"/>
      <c r="JDL12" s="1340"/>
      <c r="JDM12" s="1340"/>
      <c r="JDN12" s="1340"/>
      <c r="JDO12" s="1340"/>
      <c r="JDP12" s="1340"/>
      <c r="JDQ12" s="1340"/>
      <c r="JDR12" s="1340"/>
      <c r="JDS12" s="1340"/>
      <c r="JDT12" s="1340"/>
      <c r="JDU12" s="1340"/>
      <c r="JDV12" s="1340"/>
      <c r="JDW12" s="1340"/>
      <c r="JDX12" s="1340"/>
      <c r="JDY12" s="1340"/>
      <c r="JDZ12" s="1340"/>
      <c r="JEA12" s="1340"/>
      <c r="JEB12" s="1340"/>
      <c r="JEC12" s="1340"/>
      <c r="JED12" s="1340"/>
      <c r="JEE12" s="1340"/>
      <c r="JEF12" s="1340"/>
      <c r="JEG12" s="1340"/>
      <c r="JEH12" s="1340"/>
      <c r="JEI12" s="1340"/>
      <c r="JEJ12" s="1340"/>
      <c r="JEK12" s="1340"/>
      <c r="JEL12" s="1340"/>
      <c r="JEM12" s="1340"/>
      <c r="JEN12" s="1340"/>
      <c r="JEO12" s="1340"/>
      <c r="JEP12" s="1340"/>
      <c r="JEQ12" s="1340"/>
      <c r="JER12" s="1340"/>
      <c r="JES12" s="1340"/>
      <c r="JET12" s="1340"/>
      <c r="JEU12" s="1340"/>
      <c r="JEV12" s="1340"/>
      <c r="JEW12" s="1340"/>
      <c r="JEX12" s="1340"/>
      <c r="JEY12" s="1340"/>
      <c r="JEZ12" s="1340"/>
      <c r="JFA12" s="1340"/>
      <c r="JFB12" s="1340"/>
      <c r="JFC12" s="1340"/>
      <c r="JFD12" s="1340"/>
      <c r="JFE12" s="1340"/>
      <c r="JFF12" s="1340"/>
      <c r="JFG12" s="1340"/>
      <c r="JFH12" s="1340"/>
      <c r="JFI12" s="1340"/>
      <c r="JFJ12" s="1340"/>
      <c r="JFK12" s="1340"/>
      <c r="JFL12" s="1340"/>
      <c r="JFM12" s="1340"/>
      <c r="JFN12" s="1340"/>
      <c r="JFO12" s="1340"/>
      <c r="JFP12" s="1340"/>
      <c r="JFQ12" s="1340"/>
      <c r="JFR12" s="1340"/>
      <c r="JFS12" s="1340"/>
      <c r="JFT12" s="1340"/>
      <c r="JFU12" s="1340"/>
      <c r="JFV12" s="1340"/>
      <c r="JFW12" s="1340"/>
      <c r="JFX12" s="1340"/>
      <c r="JFY12" s="1340"/>
      <c r="JFZ12" s="1340"/>
      <c r="JGA12" s="1340"/>
      <c r="JGB12" s="1340"/>
      <c r="JGC12" s="1340"/>
      <c r="JGD12" s="1340"/>
      <c r="JGE12" s="1340"/>
      <c r="JGF12" s="1340"/>
      <c r="JGG12" s="1340"/>
      <c r="JGH12" s="1340"/>
      <c r="JGI12" s="1340"/>
      <c r="JGJ12" s="1340"/>
      <c r="JGK12" s="1340"/>
      <c r="JGL12" s="1340"/>
      <c r="JGM12" s="1340"/>
      <c r="JGN12" s="1340"/>
      <c r="JGO12" s="1340"/>
      <c r="JGP12" s="1340"/>
      <c r="JGQ12" s="1340"/>
      <c r="JGR12" s="1340"/>
      <c r="JGS12" s="1340"/>
      <c r="JGT12" s="1340"/>
      <c r="JGU12" s="1340"/>
      <c r="JGV12" s="1340"/>
      <c r="JGW12" s="1340"/>
      <c r="JGX12" s="1340"/>
      <c r="JGY12" s="1340"/>
      <c r="JGZ12" s="1340"/>
      <c r="JHA12" s="1340"/>
      <c r="JHB12" s="1340"/>
      <c r="JHC12" s="1340"/>
      <c r="JHD12" s="1340"/>
      <c r="JHE12" s="1340"/>
      <c r="JHF12" s="1340"/>
      <c r="JHG12" s="1340"/>
      <c r="JHH12" s="1340"/>
      <c r="JHI12" s="1340"/>
      <c r="JHJ12" s="1340"/>
      <c r="JHK12" s="1340"/>
      <c r="JHL12" s="1340"/>
      <c r="JHM12" s="1340"/>
      <c r="JHN12" s="1340"/>
      <c r="JHO12" s="1340"/>
      <c r="JHP12" s="1340"/>
      <c r="JHQ12" s="1340"/>
      <c r="JHR12" s="1340"/>
      <c r="JHS12" s="1340"/>
      <c r="JHT12" s="1340"/>
      <c r="JHU12" s="1340"/>
      <c r="JHV12" s="1340"/>
      <c r="JHW12" s="1340"/>
      <c r="JHX12" s="1340"/>
      <c r="JHY12" s="1340"/>
      <c r="JHZ12" s="1340"/>
      <c r="JIA12" s="1340"/>
      <c r="JIB12" s="1340"/>
      <c r="JIC12" s="1340"/>
      <c r="JID12" s="1340"/>
      <c r="JIE12" s="1340"/>
      <c r="JIF12" s="1340"/>
      <c r="JIG12" s="1340"/>
      <c r="JIH12" s="1340"/>
      <c r="JII12" s="1340"/>
      <c r="JIJ12" s="1340"/>
      <c r="JIK12" s="1340"/>
      <c r="JIL12" s="1340"/>
      <c r="JIM12" s="1340"/>
      <c r="JIN12" s="1340"/>
      <c r="JIO12" s="1340"/>
      <c r="JIP12" s="1340"/>
      <c r="JIQ12" s="1340"/>
      <c r="JIR12" s="1340"/>
      <c r="JIS12" s="1340"/>
      <c r="JIT12" s="1340"/>
      <c r="JIU12" s="1340"/>
      <c r="JIV12" s="1340"/>
      <c r="JIW12" s="1340"/>
      <c r="JIX12" s="1340"/>
      <c r="JIY12" s="1340"/>
      <c r="JIZ12" s="1340"/>
      <c r="JJA12" s="1340"/>
      <c r="JJB12" s="1340"/>
      <c r="JJC12" s="1340"/>
      <c r="JJD12" s="1340"/>
      <c r="JJE12" s="1340"/>
      <c r="JJF12" s="1340"/>
      <c r="JJG12" s="1340"/>
      <c r="JJH12" s="1340"/>
      <c r="JJI12" s="1340"/>
      <c r="JJJ12" s="1340"/>
      <c r="JJK12" s="1340"/>
      <c r="JJL12" s="1340"/>
      <c r="JJM12" s="1340"/>
      <c r="JJN12" s="1340"/>
      <c r="JJO12" s="1340"/>
      <c r="JJP12" s="1340"/>
      <c r="JJQ12" s="1340"/>
      <c r="JJR12" s="1340"/>
      <c r="JJS12" s="1340"/>
      <c r="JJT12" s="1340"/>
      <c r="JJU12" s="1340"/>
      <c r="JJV12" s="1340"/>
      <c r="JJW12" s="1340"/>
      <c r="JJX12" s="1340"/>
      <c r="JJY12" s="1340"/>
      <c r="JJZ12" s="1340"/>
      <c r="JKA12" s="1340"/>
      <c r="JKB12" s="1340"/>
      <c r="JKC12" s="1340"/>
      <c r="JKD12" s="1340"/>
      <c r="JKE12" s="1340"/>
      <c r="JKF12" s="1340"/>
      <c r="JKG12" s="1340"/>
      <c r="JKH12" s="1340"/>
      <c r="JKI12" s="1340"/>
      <c r="JKJ12" s="1340"/>
      <c r="JKK12" s="1340"/>
      <c r="JKL12" s="1340"/>
      <c r="JKM12" s="1340"/>
      <c r="JKN12" s="1340"/>
      <c r="JKO12" s="1340"/>
      <c r="JKP12" s="1340"/>
      <c r="JKQ12" s="1340"/>
      <c r="JKR12" s="1340"/>
      <c r="JKS12" s="1340"/>
      <c r="JKT12" s="1340"/>
      <c r="JKU12" s="1340"/>
      <c r="JKV12" s="1340"/>
      <c r="JKW12" s="1340"/>
      <c r="JKX12" s="1340"/>
      <c r="JKY12" s="1340"/>
      <c r="JKZ12" s="1340"/>
      <c r="JLA12" s="1340"/>
      <c r="JLB12" s="1340"/>
      <c r="JLC12" s="1340"/>
      <c r="JLD12" s="1340"/>
      <c r="JLE12" s="1340"/>
      <c r="JLF12" s="1340"/>
      <c r="JLG12" s="1340"/>
      <c r="JLH12" s="1340"/>
      <c r="JLI12" s="1340"/>
      <c r="JLJ12" s="1340"/>
      <c r="JLK12" s="1340"/>
      <c r="JLL12" s="1340"/>
      <c r="JLM12" s="1340"/>
      <c r="JLN12" s="1340"/>
      <c r="JLO12" s="1340"/>
      <c r="JLP12" s="1340"/>
      <c r="JLQ12" s="1340"/>
      <c r="JLR12" s="1340"/>
      <c r="JLS12" s="1340"/>
      <c r="JLT12" s="1340"/>
      <c r="JLU12" s="1340"/>
      <c r="JLV12" s="1340"/>
      <c r="JLW12" s="1340"/>
      <c r="JLX12" s="1340"/>
      <c r="JLY12" s="1340"/>
      <c r="JLZ12" s="1340"/>
      <c r="JMA12" s="1340"/>
      <c r="JMB12" s="1340"/>
      <c r="JMC12" s="1340"/>
      <c r="JMD12" s="1340"/>
      <c r="JME12" s="1340"/>
      <c r="JMF12" s="1340"/>
      <c r="JMG12" s="1340"/>
      <c r="JMH12" s="1340"/>
      <c r="JMI12" s="1340"/>
      <c r="JMJ12" s="1340"/>
      <c r="JMK12" s="1340"/>
      <c r="JML12" s="1340"/>
      <c r="JMM12" s="1340"/>
      <c r="JMN12" s="1340"/>
      <c r="JMO12" s="1340"/>
      <c r="JMP12" s="1340"/>
      <c r="JMQ12" s="1340"/>
      <c r="JMR12" s="1340"/>
      <c r="JMS12" s="1340"/>
      <c r="JMT12" s="1340"/>
      <c r="JMU12" s="1340"/>
      <c r="JMV12" s="1340"/>
      <c r="JMW12" s="1340"/>
      <c r="JMX12" s="1340"/>
      <c r="JMY12" s="1340"/>
      <c r="JMZ12" s="1340"/>
      <c r="JNA12" s="1340"/>
      <c r="JNB12" s="1340"/>
      <c r="JNC12" s="1340"/>
      <c r="JND12" s="1340"/>
      <c r="JNE12" s="1340"/>
      <c r="JNF12" s="1340"/>
      <c r="JNG12" s="1340"/>
      <c r="JNH12" s="1340"/>
      <c r="JNI12" s="1340"/>
      <c r="JNJ12" s="1340"/>
      <c r="JNK12" s="1340"/>
      <c r="JNL12" s="1340"/>
      <c r="JNM12" s="1340"/>
      <c r="JNN12" s="1340"/>
      <c r="JNO12" s="1340"/>
      <c r="JNP12" s="1340"/>
      <c r="JNQ12" s="1340"/>
      <c r="JNR12" s="1340"/>
      <c r="JNS12" s="1340"/>
      <c r="JNT12" s="1340"/>
      <c r="JNU12" s="1340"/>
      <c r="JNV12" s="1340"/>
      <c r="JNW12" s="1340"/>
      <c r="JNX12" s="1340"/>
      <c r="JNY12" s="1340"/>
      <c r="JNZ12" s="1340"/>
      <c r="JOA12" s="1340"/>
      <c r="JOB12" s="1340"/>
      <c r="JOC12" s="1340"/>
      <c r="JOD12" s="1340"/>
      <c r="JOE12" s="1340"/>
      <c r="JOF12" s="1340"/>
      <c r="JOG12" s="1340"/>
      <c r="JOH12" s="1340"/>
      <c r="JOI12" s="1340"/>
      <c r="JOJ12" s="1340"/>
      <c r="JOK12" s="1340"/>
      <c r="JOL12" s="1340"/>
      <c r="JOM12" s="1340"/>
      <c r="JON12" s="1340"/>
      <c r="JOO12" s="1340"/>
      <c r="JOP12" s="1340"/>
      <c r="JOQ12" s="1340"/>
      <c r="JOR12" s="1340"/>
      <c r="JOS12" s="1340"/>
      <c r="JOT12" s="1340"/>
      <c r="JOU12" s="1340"/>
      <c r="JOV12" s="1340"/>
      <c r="JOW12" s="1340"/>
      <c r="JOX12" s="1340"/>
      <c r="JOY12" s="1340"/>
      <c r="JOZ12" s="1340"/>
      <c r="JPA12" s="1340"/>
      <c r="JPB12" s="1340"/>
      <c r="JPC12" s="1340"/>
      <c r="JPD12" s="1340"/>
      <c r="JPE12" s="1340"/>
      <c r="JPF12" s="1340"/>
      <c r="JPG12" s="1340"/>
      <c r="JPH12" s="1340"/>
      <c r="JPI12" s="1340"/>
      <c r="JPJ12" s="1340"/>
      <c r="JPK12" s="1340"/>
      <c r="JPL12" s="1340"/>
      <c r="JPM12" s="1340"/>
      <c r="JPN12" s="1340"/>
      <c r="JPO12" s="1340"/>
      <c r="JPP12" s="1340"/>
      <c r="JPQ12" s="1340"/>
      <c r="JPR12" s="1340"/>
      <c r="JPS12" s="1340"/>
      <c r="JPT12" s="1340"/>
      <c r="JPU12" s="1340"/>
      <c r="JPV12" s="1340"/>
      <c r="JPW12" s="1340"/>
      <c r="JPX12" s="1340"/>
      <c r="JPY12" s="1340"/>
      <c r="JPZ12" s="1340"/>
      <c r="JQA12" s="1340"/>
      <c r="JQB12" s="1340"/>
      <c r="JQC12" s="1340"/>
      <c r="JQD12" s="1340"/>
      <c r="JQE12" s="1340"/>
      <c r="JQF12" s="1340"/>
      <c r="JQG12" s="1340"/>
      <c r="JQH12" s="1340"/>
      <c r="JQI12" s="1340"/>
      <c r="JQJ12" s="1340"/>
      <c r="JQK12" s="1340"/>
      <c r="JQL12" s="1340"/>
      <c r="JQM12" s="1340"/>
      <c r="JQN12" s="1340"/>
      <c r="JQO12" s="1340"/>
      <c r="JQP12" s="1340"/>
      <c r="JQQ12" s="1340"/>
      <c r="JQR12" s="1340"/>
      <c r="JQS12" s="1340"/>
      <c r="JQT12" s="1340"/>
      <c r="JQU12" s="1340"/>
      <c r="JQV12" s="1340"/>
      <c r="JQW12" s="1340"/>
      <c r="JQX12" s="1340"/>
      <c r="JQY12" s="1340"/>
      <c r="JQZ12" s="1340"/>
      <c r="JRA12" s="1340"/>
      <c r="JRB12" s="1340"/>
      <c r="JRC12" s="1340"/>
      <c r="JRD12" s="1340"/>
      <c r="JRE12" s="1340"/>
      <c r="JRF12" s="1340"/>
      <c r="JRG12" s="1340"/>
      <c r="JRH12" s="1340"/>
      <c r="JRI12" s="1340"/>
      <c r="JRJ12" s="1340"/>
      <c r="JRK12" s="1340"/>
      <c r="JRL12" s="1340"/>
      <c r="JRM12" s="1340"/>
      <c r="JRN12" s="1340"/>
      <c r="JRO12" s="1340"/>
      <c r="JRP12" s="1340"/>
      <c r="JRQ12" s="1340"/>
      <c r="JRR12" s="1340"/>
      <c r="JRS12" s="1340"/>
      <c r="JRT12" s="1340"/>
      <c r="JRU12" s="1340"/>
      <c r="JRV12" s="1340"/>
      <c r="JRW12" s="1340"/>
      <c r="JRX12" s="1340"/>
      <c r="JRY12" s="1340"/>
      <c r="JRZ12" s="1340"/>
      <c r="JSA12" s="1340"/>
      <c r="JSB12" s="1340"/>
      <c r="JSC12" s="1340"/>
      <c r="JSD12" s="1340"/>
      <c r="JSE12" s="1340"/>
      <c r="JSF12" s="1340"/>
      <c r="JSG12" s="1340"/>
      <c r="JSH12" s="1340"/>
      <c r="JSI12" s="1340"/>
      <c r="JSJ12" s="1340"/>
      <c r="JSK12" s="1340"/>
      <c r="JSL12" s="1340"/>
      <c r="JSM12" s="1340"/>
      <c r="JSN12" s="1340"/>
      <c r="JSO12" s="1340"/>
      <c r="JSP12" s="1340"/>
      <c r="JSQ12" s="1340"/>
      <c r="JSR12" s="1340"/>
      <c r="JSS12" s="1340"/>
      <c r="JST12" s="1340"/>
      <c r="JSU12" s="1340"/>
      <c r="JSV12" s="1340"/>
      <c r="JSW12" s="1340"/>
      <c r="JSX12" s="1340"/>
      <c r="JSY12" s="1340"/>
      <c r="JSZ12" s="1340"/>
      <c r="JTA12" s="1340"/>
      <c r="JTB12" s="1340"/>
      <c r="JTC12" s="1340"/>
      <c r="JTD12" s="1340"/>
      <c r="JTE12" s="1340"/>
      <c r="JTF12" s="1340"/>
      <c r="JTG12" s="1340"/>
      <c r="JTH12" s="1340"/>
      <c r="JTI12" s="1340"/>
      <c r="JTJ12" s="1340"/>
      <c r="JTK12" s="1340"/>
      <c r="JTL12" s="1340"/>
      <c r="JTM12" s="1340"/>
      <c r="JTN12" s="1340"/>
      <c r="JTO12" s="1340"/>
      <c r="JTP12" s="1340"/>
      <c r="JTQ12" s="1340"/>
      <c r="JTR12" s="1340"/>
      <c r="JTS12" s="1340"/>
      <c r="JTT12" s="1340"/>
      <c r="JTU12" s="1340"/>
      <c r="JTV12" s="1340"/>
      <c r="JTW12" s="1340"/>
      <c r="JTX12" s="1340"/>
      <c r="JTY12" s="1340"/>
      <c r="JTZ12" s="1340"/>
      <c r="JUA12" s="1340"/>
      <c r="JUB12" s="1340"/>
      <c r="JUC12" s="1340"/>
      <c r="JUD12" s="1340"/>
      <c r="JUE12" s="1340"/>
      <c r="JUF12" s="1340"/>
      <c r="JUG12" s="1340"/>
      <c r="JUH12" s="1340"/>
      <c r="JUI12" s="1340"/>
      <c r="JUJ12" s="1340"/>
      <c r="JUK12" s="1340"/>
      <c r="JUL12" s="1340"/>
      <c r="JUM12" s="1340"/>
      <c r="JUN12" s="1340"/>
      <c r="JUO12" s="1340"/>
      <c r="JUP12" s="1340"/>
      <c r="JUQ12" s="1340"/>
      <c r="JUR12" s="1340"/>
      <c r="JUS12" s="1340"/>
      <c r="JUT12" s="1340"/>
      <c r="JUU12" s="1340"/>
      <c r="JUV12" s="1340"/>
      <c r="JUW12" s="1340"/>
      <c r="JUX12" s="1340"/>
      <c r="JUY12" s="1340"/>
      <c r="JUZ12" s="1340"/>
      <c r="JVA12" s="1340"/>
      <c r="JVB12" s="1340"/>
      <c r="JVC12" s="1340"/>
      <c r="JVD12" s="1340"/>
      <c r="JVE12" s="1340"/>
      <c r="JVF12" s="1340"/>
      <c r="JVG12" s="1340"/>
      <c r="JVH12" s="1340"/>
      <c r="JVI12" s="1340"/>
      <c r="JVJ12" s="1340"/>
      <c r="JVK12" s="1340"/>
      <c r="JVL12" s="1340"/>
      <c r="JVM12" s="1340"/>
      <c r="JVN12" s="1340"/>
      <c r="JVO12" s="1340"/>
      <c r="JVP12" s="1340"/>
      <c r="JVQ12" s="1340"/>
      <c r="JVR12" s="1340"/>
      <c r="JVS12" s="1340"/>
      <c r="JVT12" s="1340"/>
      <c r="JVU12" s="1340"/>
      <c r="JVV12" s="1340"/>
      <c r="JVW12" s="1340"/>
      <c r="JVX12" s="1340"/>
      <c r="JVY12" s="1340"/>
      <c r="JVZ12" s="1340"/>
      <c r="JWA12" s="1340"/>
      <c r="JWB12" s="1340"/>
      <c r="JWC12" s="1340"/>
      <c r="JWD12" s="1340"/>
      <c r="JWE12" s="1340"/>
      <c r="JWF12" s="1340"/>
      <c r="JWG12" s="1340"/>
      <c r="JWH12" s="1340"/>
      <c r="JWI12" s="1340"/>
      <c r="JWJ12" s="1340"/>
      <c r="JWK12" s="1340"/>
      <c r="JWL12" s="1340"/>
      <c r="JWM12" s="1340"/>
      <c r="JWN12" s="1340"/>
      <c r="JWO12" s="1340"/>
      <c r="JWP12" s="1340"/>
      <c r="JWQ12" s="1340"/>
      <c r="JWR12" s="1340"/>
      <c r="JWS12" s="1340"/>
      <c r="JWT12" s="1340"/>
      <c r="JWU12" s="1340"/>
      <c r="JWV12" s="1340"/>
      <c r="JWW12" s="1340"/>
      <c r="JWX12" s="1340"/>
      <c r="JWY12" s="1340"/>
      <c r="JWZ12" s="1340"/>
      <c r="JXA12" s="1340"/>
      <c r="JXB12" s="1340"/>
      <c r="JXC12" s="1340"/>
      <c r="JXD12" s="1340"/>
      <c r="JXE12" s="1340"/>
      <c r="JXF12" s="1340"/>
      <c r="JXG12" s="1340"/>
      <c r="JXH12" s="1340"/>
      <c r="JXI12" s="1340"/>
      <c r="JXJ12" s="1340"/>
      <c r="JXK12" s="1340"/>
      <c r="JXL12" s="1340"/>
      <c r="JXM12" s="1340"/>
      <c r="JXN12" s="1340"/>
      <c r="JXO12" s="1340"/>
      <c r="JXP12" s="1340"/>
      <c r="JXQ12" s="1340"/>
      <c r="JXR12" s="1340"/>
      <c r="JXS12" s="1340"/>
      <c r="JXT12" s="1340"/>
      <c r="JXU12" s="1340"/>
      <c r="JXV12" s="1340"/>
      <c r="JXW12" s="1340"/>
      <c r="JXX12" s="1340"/>
      <c r="JXY12" s="1340"/>
      <c r="JXZ12" s="1340"/>
      <c r="JYA12" s="1340"/>
      <c r="JYB12" s="1340"/>
      <c r="JYC12" s="1340"/>
      <c r="JYD12" s="1340"/>
      <c r="JYE12" s="1340"/>
      <c r="JYF12" s="1340"/>
      <c r="JYG12" s="1340"/>
      <c r="JYH12" s="1340"/>
      <c r="JYI12" s="1340"/>
      <c r="JYJ12" s="1340"/>
      <c r="JYK12" s="1340"/>
      <c r="JYL12" s="1340"/>
      <c r="JYM12" s="1340"/>
      <c r="JYN12" s="1340"/>
      <c r="JYO12" s="1340"/>
      <c r="JYP12" s="1340"/>
      <c r="JYQ12" s="1340"/>
      <c r="JYR12" s="1340"/>
      <c r="JYS12" s="1340"/>
      <c r="JYT12" s="1340"/>
      <c r="JYU12" s="1340"/>
      <c r="JYV12" s="1340"/>
      <c r="JYW12" s="1340"/>
      <c r="JYX12" s="1340"/>
      <c r="JYY12" s="1340"/>
      <c r="JYZ12" s="1340"/>
      <c r="JZA12" s="1340"/>
      <c r="JZB12" s="1340"/>
      <c r="JZC12" s="1340"/>
      <c r="JZD12" s="1340"/>
      <c r="JZE12" s="1340"/>
      <c r="JZF12" s="1340"/>
      <c r="JZG12" s="1340"/>
      <c r="JZH12" s="1340"/>
      <c r="JZI12" s="1340"/>
      <c r="JZJ12" s="1340"/>
      <c r="JZK12" s="1340"/>
      <c r="JZL12" s="1340"/>
      <c r="JZM12" s="1340"/>
      <c r="JZN12" s="1340"/>
      <c r="JZO12" s="1340"/>
      <c r="JZP12" s="1340"/>
      <c r="JZQ12" s="1340"/>
      <c r="JZR12" s="1340"/>
      <c r="JZS12" s="1340"/>
      <c r="JZT12" s="1340"/>
      <c r="JZU12" s="1340"/>
      <c r="JZV12" s="1340"/>
      <c r="JZW12" s="1340"/>
      <c r="JZX12" s="1340"/>
      <c r="JZY12" s="1340"/>
      <c r="JZZ12" s="1340"/>
      <c r="KAA12" s="1340"/>
      <c r="KAB12" s="1340"/>
      <c r="KAC12" s="1340"/>
      <c r="KAD12" s="1340"/>
      <c r="KAE12" s="1340"/>
      <c r="KAF12" s="1340"/>
      <c r="KAG12" s="1340"/>
      <c r="KAH12" s="1340"/>
      <c r="KAI12" s="1340"/>
      <c r="KAJ12" s="1340"/>
      <c r="KAK12" s="1340"/>
      <c r="KAL12" s="1340"/>
      <c r="KAM12" s="1340"/>
      <c r="KAN12" s="1340"/>
      <c r="KAO12" s="1340"/>
      <c r="KAP12" s="1340"/>
      <c r="KAQ12" s="1340"/>
      <c r="KAR12" s="1340"/>
      <c r="KAS12" s="1340"/>
      <c r="KAT12" s="1340"/>
      <c r="KAU12" s="1340"/>
      <c r="KAV12" s="1340"/>
      <c r="KAW12" s="1340"/>
      <c r="KAX12" s="1340"/>
      <c r="KAY12" s="1340"/>
      <c r="KAZ12" s="1340"/>
      <c r="KBA12" s="1340"/>
      <c r="KBB12" s="1340"/>
      <c r="KBC12" s="1340"/>
      <c r="KBD12" s="1340"/>
      <c r="KBE12" s="1340"/>
      <c r="KBF12" s="1340"/>
      <c r="KBG12" s="1340"/>
      <c r="KBH12" s="1340"/>
      <c r="KBI12" s="1340"/>
      <c r="KBJ12" s="1340"/>
      <c r="KBK12" s="1340"/>
      <c r="KBL12" s="1340"/>
      <c r="KBM12" s="1340"/>
      <c r="KBN12" s="1340"/>
      <c r="KBO12" s="1340"/>
      <c r="KBP12" s="1340"/>
      <c r="KBQ12" s="1340"/>
      <c r="KBR12" s="1340"/>
      <c r="KBS12" s="1340"/>
      <c r="KBT12" s="1340"/>
      <c r="KBU12" s="1340"/>
      <c r="KBV12" s="1340"/>
      <c r="KBW12" s="1340"/>
      <c r="KBX12" s="1340"/>
      <c r="KBY12" s="1340"/>
      <c r="KBZ12" s="1340"/>
      <c r="KCA12" s="1340"/>
      <c r="KCB12" s="1340"/>
      <c r="KCC12" s="1340"/>
      <c r="KCD12" s="1340"/>
      <c r="KCE12" s="1340"/>
      <c r="KCF12" s="1340"/>
      <c r="KCG12" s="1340"/>
      <c r="KCH12" s="1340"/>
      <c r="KCI12" s="1340"/>
      <c r="KCJ12" s="1340"/>
      <c r="KCK12" s="1340"/>
      <c r="KCL12" s="1340"/>
      <c r="KCM12" s="1340"/>
      <c r="KCN12" s="1340"/>
      <c r="KCO12" s="1340"/>
      <c r="KCP12" s="1340"/>
      <c r="KCQ12" s="1340"/>
      <c r="KCR12" s="1340"/>
      <c r="KCS12" s="1340"/>
      <c r="KCT12" s="1340"/>
      <c r="KCU12" s="1340"/>
      <c r="KCV12" s="1340"/>
      <c r="KCW12" s="1340"/>
      <c r="KCX12" s="1340"/>
      <c r="KCY12" s="1340"/>
      <c r="KCZ12" s="1340"/>
      <c r="KDA12" s="1340"/>
      <c r="KDB12" s="1340"/>
      <c r="KDC12" s="1340"/>
      <c r="KDD12" s="1340"/>
      <c r="KDE12" s="1340"/>
      <c r="KDF12" s="1340"/>
      <c r="KDG12" s="1340"/>
      <c r="KDH12" s="1340"/>
      <c r="KDI12" s="1340"/>
      <c r="KDJ12" s="1340"/>
      <c r="KDK12" s="1340"/>
      <c r="KDL12" s="1340"/>
      <c r="KDM12" s="1340"/>
      <c r="KDN12" s="1340"/>
      <c r="KDO12" s="1340"/>
      <c r="KDP12" s="1340"/>
      <c r="KDQ12" s="1340"/>
      <c r="KDR12" s="1340"/>
      <c r="KDS12" s="1340"/>
      <c r="KDT12" s="1340"/>
      <c r="KDU12" s="1340"/>
      <c r="KDV12" s="1340"/>
      <c r="KDW12" s="1340"/>
      <c r="KDX12" s="1340"/>
      <c r="KDY12" s="1340"/>
      <c r="KDZ12" s="1340"/>
      <c r="KEA12" s="1340"/>
      <c r="KEB12" s="1340"/>
      <c r="KEC12" s="1340"/>
      <c r="KED12" s="1340"/>
      <c r="KEE12" s="1340"/>
      <c r="KEF12" s="1340"/>
      <c r="KEG12" s="1340"/>
      <c r="KEH12" s="1340"/>
      <c r="KEI12" s="1340"/>
      <c r="KEJ12" s="1340"/>
      <c r="KEK12" s="1340"/>
      <c r="KEL12" s="1340"/>
      <c r="KEM12" s="1340"/>
      <c r="KEN12" s="1340"/>
      <c r="KEO12" s="1340"/>
      <c r="KEP12" s="1340"/>
      <c r="KEQ12" s="1340"/>
      <c r="KER12" s="1340"/>
      <c r="KES12" s="1340"/>
      <c r="KET12" s="1340"/>
      <c r="KEU12" s="1340"/>
      <c r="KEV12" s="1340"/>
      <c r="KEW12" s="1340"/>
      <c r="KEX12" s="1340"/>
      <c r="KEY12" s="1340"/>
      <c r="KEZ12" s="1340"/>
      <c r="KFA12" s="1340"/>
      <c r="KFB12" s="1340"/>
      <c r="KFC12" s="1340"/>
      <c r="KFD12" s="1340"/>
      <c r="KFE12" s="1340"/>
      <c r="KFF12" s="1340"/>
      <c r="KFG12" s="1340"/>
      <c r="KFH12" s="1340"/>
      <c r="KFI12" s="1340"/>
      <c r="KFJ12" s="1340"/>
      <c r="KFK12" s="1340"/>
      <c r="KFL12" s="1340"/>
      <c r="KFM12" s="1340"/>
      <c r="KFN12" s="1340"/>
      <c r="KFO12" s="1340"/>
      <c r="KFP12" s="1340"/>
      <c r="KFQ12" s="1340"/>
      <c r="KFR12" s="1340"/>
      <c r="KFS12" s="1340"/>
      <c r="KFT12" s="1340"/>
      <c r="KFU12" s="1340"/>
      <c r="KFV12" s="1340"/>
      <c r="KFW12" s="1340"/>
      <c r="KFX12" s="1340"/>
      <c r="KFY12" s="1340"/>
      <c r="KFZ12" s="1340"/>
      <c r="KGA12" s="1340"/>
      <c r="KGB12" s="1340"/>
      <c r="KGC12" s="1340"/>
      <c r="KGD12" s="1340"/>
      <c r="KGE12" s="1340"/>
      <c r="KGF12" s="1340"/>
      <c r="KGG12" s="1340"/>
      <c r="KGH12" s="1340"/>
      <c r="KGI12" s="1340"/>
      <c r="KGJ12" s="1340"/>
      <c r="KGK12" s="1340"/>
      <c r="KGL12" s="1340"/>
      <c r="KGM12" s="1340"/>
      <c r="KGN12" s="1340"/>
      <c r="KGO12" s="1340"/>
      <c r="KGP12" s="1340"/>
      <c r="KGQ12" s="1340"/>
      <c r="KGR12" s="1340"/>
      <c r="KGS12" s="1340"/>
      <c r="KGT12" s="1340"/>
      <c r="KGU12" s="1340"/>
      <c r="KGV12" s="1340"/>
      <c r="KGW12" s="1340"/>
      <c r="KGX12" s="1340"/>
      <c r="KGY12" s="1340"/>
      <c r="KGZ12" s="1340"/>
      <c r="KHA12" s="1340"/>
      <c r="KHB12" s="1340"/>
      <c r="KHC12" s="1340"/>
      <c r="KHD12" s="1340"/>
      <c r="KHE12" s="1340"/>
      <c r="KHF12" s="1340"/>
      <c r="KHG12" s="1340"/>
      <c r="KHH12" s="1340"/>
      <c r="KHI12" s="1340"/>
      <c r="KHJ12" s="1340"/>
      <c r="KHK12" s="1340"/>
      <c r="KHL12" s="1340"/>
      <c r="KHM12" s="1340"/>
      <c r="KHN12" s="1340"/>
      <c r="KHO12" s="1340"/>
      <c r="KHP12" s="1340"/>
      <c r="KHQ12" s="1340"/>
      <c r="KHR12" s="1340"/>
      <c r="KHS12" s="1340"/>
      <c r="KHT12" s="1340"/>
      <c r="KHU12" s="1340"/>
      <c r="KHV12" s="1340"/>
      <c r="KHW12" s="1340"/>
      <c r="KHX12" s="1340"/>
      <c r="KHY12" s="1340"/>
      <c r="KHZ12" s="1340"/>
      <c r="KIA12" s="1340"/>
      <c r="KIB12" s="1340"/>
      <c r="KIC12" s="1340"/>
      <c r="KID12" s="1340"/>
      <c r="KIE12" s="1340"/>
      <c r="KIF12" s="1340"/>
      <c r="KIG12" s="1340"/>
      <c r="KIH12" s="1340"/>
      <c r="KII12" s="1340"/>
      <c r="KIJ12" s="1340"/>
      <c r="KIK12" s="1340"/>
      <c r="KIL12" s="1340"/>
      <c r="KIM12" s="1340"/>
      <c r="KIN12" s="1340"/>
      <c r="KIO12" s="1340"/>
      <c r="KIP12" s="1340"/>
      <c r="KIQ12" s="1340"/>
      <c r="KIR12" s="1340"/>
      <c r="KIS12" s="1340"/>
      <c r="KIT12" s="1340"/>
      <c r="KIU12" s="1340"/>
      <c r="KIV12" s="1340"/>
      <c r="KIW12" s="1340"/>
      <c r="KIX12" s="1340"/>
      <c r="KIY12" s="1340"/>
      <c r="KIZ12" s="1340"/>
      <c r="KJA12" s="1340"/>
      <c r="KJB12" s="1340"/>
      <c r="KJC12" s="1340"/>
      <c r="KJD12" s="1340"/>
      <c r="KJE12" s="1340"/>
      <c r="KJF12" s="1340"/>
      <c r="KJG12" s="1340"/>
      <c r="KJH12" s="1340"/>
      <c r="KJI12" s="1340"/>
      <c r="KJJ12" s="1340"/>
      <c r="KJK12" s="1340"/>
      <c r="KJL12" s="1340"/>
      <c r="KJM12" s="1340"/>
      <c r="KJN12" s="1340"/>
      <c r="KJO12" s="1340"/>
      <c r="KJP12" s="1340"/>
      <c r="KJQ12" s="1340"/>
      <c r="KJR12" s="1340"/>
      <c r="KJS12" s="1340"/>
      <c r="KJT12" s="1340"/>
      <c r="KJU12" s="1340"/>
      <c r="KJV12" s="1340"/>
      <c r="KJW12" s="1340"/>
      <c r="KJX12" s="1340"/>
      <c r="KJY12" s="1340"/>
      <c r="KJZ12" s="1340"/>
      <c r="KKA12" s="1340"/>
      <c r="KKB12" s="1340"/>
      <c r="KKC12" s="1340"/>
      <c r="KKD12" s="1340"/>
      <c r="KKE12" s="1340"/>
      <c r="KKF12" s="1340"/>
      <c r="KKG12" s="1340"/>
      <c r="KKH12" s="1340"/>
      <c r="KKI12" s="1340"/>
      <c r="KKJ12" s="1340"/>
      <c r="KKK12" s="1340"/>
      <c r="KKL12" s="1340"/>
      <c r="KKM12" s="1340"/>
      <c r="KKN12" s="1340"/>
      <c r="KKO12" s="1340"/>
      <c r="KKP12" s="1340"/>
      <c r="KKQ12" s="1340"/>
      <c r="KKR12" s="1340"/>
      <c r="KKS12" s="1340"/>
      <c r="KKT12" s="1340"/>
      <c r="KKU12" s="1340"/>
      <c r="KKV12" s="1340"/>
      <c r="KKW12" s="1340"/>
      <c r="KKX12" s="1340"/>
      <c r="KKY12" s="1340"/>
      <c r="KKZ12" s="1340"/>
      <c r="KLA12" s="1340"/>
      <c r="KLB12" s="1340"/>
      <c r="KLC12" s="1340"/>
      <c r="KLD12" s="1340"/>
      <c r="KLE12" s="1340"/>
      <c r="KLF12" s="1340"/>
      <c r="KLG12" s="1340"/>
      <c r="KLH12" s="1340"/>
      <c r="KLI12" s="1340"/>
      <c r="KLJ12" s="1340"/>
      <c r="KLK12" s="1340"/>
      <c r="KLL12" s="1340"/>
      <c r="KLM12" s="1340"/>
      <c r="KLN12" s="1340"/>
      <c r="KLO12" s="1340"/>
      <c r="KLP12" s="1340"/>
      <c r="KLQ12" s="1340"/>
      <c r="KLR12" s="1340"/>
      <c r="KLS12" s="1340"/>
      <c r="KLT12" s="1340"/>
      <c r="KLU12" s="1340"/>
      <c r="KLV12" s="1340"/>
      <c r="KLW12" s="1340"/>
      <c r="KLX12" s="1340"/>
      <c r="KLY12" s="1340"/>
      <c r="KLZ12" s="1340"/>
      <c r="KMA12" s="1340"/>
      <c r="KMB12" s="1340"/>
      <c r="KMC12" s="1340"/>
      <c r="KMD12" s="1340"/>
      <c r="KME12" s="1340"/>
      <c r="KMF12" s="1340"/>
      <c r="KMG12" s="1340"/>
      <c r="KMH12" s="1340"/>
      <c r="KMI12" s="1340"/>
      <c r="KMJ12" s="1340"/>
      <c r="KMK12" s="1340"/>
      <c r="KML12" s="1340"/>
      <c r="KMM12" s="1340"/>
      <c r="KMN12" s="1340"/>
      <c r="KMO12" s="1340"/>
      <c r="KMP12" s="1340"/>
      <c r="KMQ12" s="1340"/>
      <c r="KMR12" s="1340"/>
      <c r="KMS12" s="1340"/>
      <c r="KMT12" s="1340"/>
      <c r="KMU12" s="1340"/>
      <c r="KMV12" s="1340"/>
      <c r="KMW12" s="1340"/>
      <c r="KMX12" s="1340"/>
      <c r="KMY12" s="1340"/>
      <c r="KMZ12" s="1340"/>
      <c r="KNA12" s="1340"/>
      <c r="KNB12" s="1340"/>
      <c r="KNC12" s="1340"/>
      <c r="KND12" s="1340"/>
      <c r="KNE12" s="1340"/>
      <c r="KNF12" s="1340"/>
      <c r="KNG12" s="1340"/>
      <c r="KNH12" s="1340"/>
      <c r="KNI12" s="1340"/>
      <c r="KNJ12" s="1340"/>
      <c r="KNK12" s="1340"/>
      <c r="KNL12" s="1340"/>
      <c r="KNM12" s="1340"/>
      <c r="KNN12" s="1340"/>
      <c r="KNO12" s="1340"/>
      <c r="KNP12" s="1340"/>
      <c r="KNQ12" s="1340"/>
      <c r="KNR12" s="1340"/>
      <c r="KNS12" s="1340"/>
      <c r="KNT12" s="1340"/>
      <c r="KNU12" s="1340"/>
      <c r="KNV12" s="1340"/>
      <c r="KNW12" s="1340"/>
      <c r="KNX12" s="1340"/>
      <c r="KNY12" s="1340"/>
      <c r="KNZ12" s="1340"/>
      <c r="KOA12" s="1340"/>
      <c r="KOB12" s="1340"/>
      <c r="KOC12" s="1340"/>
      <c r="KOD12" s="1340"/>
      <c r="KOE12" s="1340"/>
      <c r="KOF12" s="1340"/>
      <c r="KOG12" s="1340"/>
      <c r="KOH12" s="1340"/>
      <c r="KOI12" s="1340"/>
      <c r="KOJ12" s="1340"/>
      <c r="KOK12" s="1340"/>
      <c r="KOL12" s="1340"/>
      <c r="KOM12" s="1340"/>
      <c r="KON12" s="1340"/>
      <c r="KOO12" s="1340"/>
      <c r="KOP12" s="1340"/>
      <c r="KOQ12" s="1340"/>
      <c r="KOR12" s="1340"/>
      <c r="KOS12" s="1340"/>
      <c r="KOT12" s="1340"/>
      <c r="KOU12" s="1340"/>
      <c r="KOV12" s="1340"/>
      <c r="KOW12" s="1340"/>
      <c r="KOX12" s="1340"/>
      <c r="KOY12" s="1340"/>
      <c r="KOZ12" s="1340"/>
      <c r="KPA12" s="1340"/>
      <c r="KPB12" s="1340"/>
      <c r="KPC12" s="1340"/>
      <c r="KPD12" s="1340"/>
      <c r="KPE12" s="1340"/>
      <c r="KPF12" s="1340"/>
      <c r="KPG12" s="1340"/>
      <c r="KPH12" s="1340"/>
      <c r="KPI12" s="1340"/>
      <c r="KPJ12" s="1340"/>
      <c r="KPK12" s="1340"/>
      <c r="KPL12" s="1340"/>
      <c r="KPM12" s="1340"/>
      <c r="KPN12" s="1340"/>
      <c r="KPO12" s="1340"/>
      <c r="KPP12" s="1340"/>
      <c r="KPQ12" s="1340"/>
      <c r="KPR12" s="1340"/>
      <c r="KPS12" s="1340"/>
      <c r="KPT12" s="1340"/>
      <c r="KPU12" s="1340"/>
      <c r="KPV12" s="1340"/>
      <c r="KPW12" s="1340"/>
      <c r="KPX12" s="1340"/>
      <c r="KPY12" s="1340"/>
      <c r="KPZ12" s="1340"/>
      <c r="KQA12" s="1340"/>
      <c r="KQB12" s="1340"/>
      <c r="KQC12" s="1340"/>
      <c r="KQD12" s="1340"/>
      <c r="KQE12" s="1340"/>
      <c r="KQF12" s="1340"/>
      <c r="KQG12" s="1340"/>
      <c r="KQH12" s="1340"/>
      <c r="KQI12" s="1340"/>
      <c r="KQJ12" s="1340"/>
      <c r="KQK12" s="1340"/>
      <c r="KQL12" s="1340"/>
      <c r="KQM12" s="1340"/>
      <c r="KQN12" s="1340"/>
      <c r="KQO12" s="1340"/>
      <c r="KQP12" s="1340"/>
      <c r="KQQ12" s="1340"/>
      <c r="KQR12" s="1340"/>
      <c r="KQS12" s="1340"/>
      <c r="KQT12" s="1340"/>
      <c r="KQU12" s="1340"/>
      <c r="KQV12" s="1340"/>
      <c r="KQW12" s="1340"/>
      <c r="KQX12" s="1340"/>
      <c r="KQY12" s="1340"/>
      <c r="KQZ12" s="1340"/>
      <c r="KRA12" s="1340"/>
      <c r="KRB12" s="1340"/>
      <c r="KRC12" s="1340"/>
      <c r="KRD12" s="1340"/>
      <c r="KRE12" s="1340"/>
      <c r="KRF12" s="1340"/>
      <c r="KRG12" s="1340"/>
      <c r="KRH12" s="1340"/>
      <c r="KRI12" s="1340"/>
      <c r="KRJ12" s="1340"/>
      <c r="KRK12" s="1340"/>
      <c r="KRL12" s="1340"/>
      <c r="KRM12" s="1340"/>
      <c r="KRN12" s="1340"/>
      <c r="KRO12" s="1340"/>
      <c r="KRP12" s="1340"/>
      <c r="KRQ12" s="1340"/>
      <c r="KRR12" s="1340"/>
      <c r="KRS12" s="1340"/>
      <c r="KRT12" s="1340"/>
      <c r="KRU12" s="1340"/>
      <c r="KRV12" s="1340"/>
      <c r="KRW12" s="1340"/>
      <c r="KRX12" s="1340"/>
      <c r="KRY12" s="1340"/>
      <c r="KRZ12" s="1340"/>
      <c r="KSA12" s="1340"/>
      <c r="KSB12" s="1340"/>
      <c r="KSC12" s="1340"/>
      <c r="KSD12" s="1340"/>
      <c r="KSE12" s="1340"/>
      <c r="KSF12" s="1340"/>
      <c r="KSG12" s="1340"/>
      <c r="KSH12" s="1340"/>
      <c r="KSI12" s="1340"/>
      <c r="KSJ12" s="1340"/>
      <c r="KSK12" s="1340"/>
      <c r="KSL12" s="1340"/>
      <c r="KSM12" s="1340"/>
      <c r="KSN12" s="1340"/>
      <c r="KSO12" s="1340"/>
      <c r="KSP12" s="1340"/>
      <c r="KSQ12" s="1340"/>
      <c r="KSR12" s="1340"/>
      <c r="KSS12" s="1340"/>
      <c r="KST12" s="1340"/>
      <c r="KSU12" s="1340"/>
      <c r="KSV12" s="1340"/>
      <c r="KSW12" s="1340"/>
      <c r="KSX12" s="1340"/>
      <c r="KSY12" s="1340"/>
      <c r="KSZ12" s="1340"/>
      <c r="KTA12" s="1340"/>
      <c r="KTB12" s="1340"/>
      <c r="KTC12" s="1340"/>
      <c r="KTD12" s="1340"/>
      <c r="KTE12" s="1340"/>
      <c r="KTF12" s="1340"/>
      <c r="KTG12" s="1340"/>
      <c r="KTH12" s="1340"/>
      <c r="KTI12" s="1340"/>
      <c r="KTJ12" s="1340"/>
      <c r="KTK12" s="1340"/>
      <c r="KTL12" s="1340"/>
      <c r="KTM12" s="1340"/>
      <c r="KTN12" s="1340"/>
      <c r="KTO12" s="1340"/>
      <c r="KTP12" s="1340"/>
      <c r="KTQ12" s="1340"/>
      <c r="KTR12" s="1340"/>
      <c r="KTS12" s="1340"/>
      <c r="KTT12" s="1340"/>
      <c r="KTU12" s="1340"/>
      <c r="KTV12" s="1340"/>
      <c r="KTW12" s="1340"/>
      <c r="KTX12" s="1340"/>
      <c r="KTY12" s="1340"/>
      <c r="KTZ12" s="1340"/>
      <c r="KUA12" s="1340"/>
      <c r="KUB12" s="1340"/>
      <c r="KUC12" s="1340"/>
      <c r="KUD12" s="1340"/>
      <c r="KUE12" s="1340"/>
      <c r="KUF12" s="1340"/>
      <c r="KUG12" s="1340"/>
      <c r="KUH12" s="1340"/>
      <c r="KUI12" s="1340"/>
      <c r="KUJ12" s="1340"/>
      <c r="KUK12" s="1340"/>
      <c r="KUL12" s="1340"/>
      <c r="KUM12" s="1340"/>
      <c r="KUN12" s="1340"/>
      <c r="KUO12" s="1340"/>
      <c r="KUP12" s="1340"/>
      <c r="KUQ12" s="1340"/>
      <c r="KUR12" s="1340"/>
      <c r="KUS12" s="1340"/>
      <c r="KUT12" s="1340"/>
      <c r="KUU12" s="1340"/>
      <c r="KUV12" s="1340"/>
      <c r="KUW12" s="1340"/>
      <c r="KUX12" s="1340"/>
      <c r="KUY12" s="1340"/>
      <c r="KUZ12" s="1340"/>
      <c r="KVA12" s="1340"/>
      <c r="KVB12" s="1340"/>
      <c r="KVC12" s="1340"/>
      <c r="KVD12" s="1340"/>
      <c r="KVE12" s="1340"/>
      <c r="KVF12" s="1340"/>
      <c r="KVG12" s="1340"/>
      <c r="KVH12" s="1340"/>
      <c r="KVI12" s="1340"/>
      <c r="KVJ12" s="1340"/>
      <c r="KVK12" s="1340"/>
      <c r="KVL12" s="1340"/>
      <c r="KVM12" s="1340"/>
      <c r="KVN12" s="1340"/>
      <c r="KVO12" s="1340"/>
      <c r="KVP12" s="1340"/>
      <c r="KVQ12" s="1340"/>
      <c r="KVR12" s="1340"/>
      <c r="KVS12" s="1340"/>
      <c r="KVT12" s="1340"/>
      <c r="KVU12" s="1340"/>
      <c r="KVV12" s="1340"/>
      <c r="KVW12" s="1340"/>
      <c r="KVX12" s="1340"/>
      <c r="KVY12" s="1340"/>
      <c r="KVZ12" s="1340"/>
      <c r="KWA12" s="1340"/>
      <c r="KWB12" s="1340"/>
      <c r="KWC12" s="1340"/>
      <c r="KWD12" s="1340"/>
      <c r="KWE12" s="1340"/>
      <c r="KWF12" s="1340"/>
      <c r="KWG12" s="1340"/>
      <c r="KWH12" s="1340"/>
      <c r="KWI12" s="1340"/>
      <c r="KWJ12" s="1340"/>
      <c r="KWK12" s="1340"/>
      <c r="KWL12" s="1340"/>
      <c r="KWM12" s="1340"/>
      <c r="KWN12" s="1340"/>
      <c r="KWO12" s="1340"/>
      <c r="KWP12" s="1340"/>
      <c r="KWQ12" s="1340"/>
      <c r="KWR12" s="1340"/>
      <c r="KWS12" s="1340"/>
      <c r="KWT12" s="1340"/>
      <c r="KWU12" s="1340"/>
      <c r="KWV12" s="1340"/>
      <c r="KWW12" s="1340"/>
      <c r="KWX12" s="1340"/>
      <c r="KWY12" s="1340"/>
      <c r="KWZ12" s="1340"/>
      <c r="KXA12" s="1340"/>
      <c r="KXB12" s="1340"/>
      <c r="KXC12" s="1340"/>
      <c r="KXD12" s="1340"/>
      <c r="KXE12" s="1340"/>
      <c r="KXF12" s="1340"/>
      <c r="KXG12" s="1340"/>
      <c r="KXH12" s="1340"/>
      <c r="KXI12" s="1340"/>
      <c r="KXJ12" s="1340"/>
      <c r="KXK12" s="1340"/>
      <c r="KXL12" s="1340"/>
      <c r="KXM12" s="1340"/>
      <c r="KXN12" s="1340"/>
      <c r="KXO12" s="1340"/>
      <c r="KXP12" s="1340"/>
      <c r="KXQ12" s="1340"/>
      <c r="KXR12" s="1340"/>
      <c r="KXS12" s="1340"/>
      <c r="KXT12" s="1340"/>
      <c r="KXU12" s="1340"/>
      <c r="KXV12" s="1340"/>
      <c r="KXW12" s="1340"/>
      <c r="KXX12" s="1340"/>
      <c r="KXY12" s="1340"/>
      <c r="KXZ12" s="1340"/>
      <c r="KYA12" s="1340"/>
      <c r="KYB12" s="1340"/>
      <c r="KYC12" s="1340"/>
      <c r="KYD12" s="1340"/>
      <c r="KYE12" s="1340"/>
      <c r="KYF12" s="1340"/>
      <c r="KYG12" s="1340"/>
      <c r="KYH12" s="1340"/>
      <c r="KYI12" s="1340"/>
      <c r="KYJ12" s="1340"/>
      <c r="KYK12" s="1340"/>
      <c r="KYL12" s="1340"/>
      <c r="KYM12" s="1340"/>
      <c r="KYN12" s="1340"/>
      <c r="KYO12" s="1340"/>
      <c r="KYP12" s="1340"/>
      <c r="KYQ12" s="1340"/>
      <c r="KYR12" s="1340"/>
      <c r="KYS12" s="1340"/>
      <c r="KYT12" s="1340"/>
      <c r="KYU12" s="1340"/>
      <c r="KYV12" s="1340"/>
      <c r="KYW12" s="1340"/>
      <c r="KYX12" s="1340"/>
      <c r="KYY12" s="1340"/>
      <c r="KYZ12" s="1340"/>
      <c r="KZA12" s="1340"/>
      <c r="KZB12" s="1340"/>
      <c r="KZC12" s="1340"/>
      <c r="KZD12" s="1340"/>
      <c r="KZE12" s="1340"/>
      <c r="KZF12" s="1340"/>
      <c r="KZG12" s="1340"/>
      <c r="KZH12" s="1340"/>
      <c r="KZI12" s="1340"/>
      <c r="KZJ12" s="1340"/>
      <c r="KZK12" s="1340"/>
      <c r="KZL12" s="1340"/>
      <c r="KZM12" s="1340"/>
      <c r="KZN12" s="1340"/>
      <c r="KZO12" s="1340"/>
      <c r="KZP12" s="1340"/>
      <c r="KZQ12" s="1340"/>
      <c r="KZR12" s="1340"/>
      <c r="KZS12" s="1340"/>
      <c r="KZT12" s="1340"/>
      <c r="KZU12" s="1340"/>
      <c r="KZV12" s="1340"/>
      <c r="KZW12" s="1340"/>
      <c r="KZX12" s="1340"/>
      <c r="KZY12" s="1340"/>
      <c r="KZZ12" s="1340"/>
      <c r="LAA12" s="1340"/>
      <c r="LAB12" s="1340"/>
      <c r="LAC12" s="1340"/>
      <c r="LAD12" s="1340"/>
      <c r="LAE12" s="1340"/>
      <c r="LAF12" s="1340"/>
      <c r="LAG12" s="1340"/>
      <c r="LAH12" s="1340"/>
      <c r="LAI12" s="1340"/>
      <c r="LAJ12" s="1340"/>
      <c r="LAK12" s="1340"/>
      <c r="LAL12" s="1340"/>
      <c r="LAM12" s="1340"/>
      <c r="LAN12" s="1340"/>
      <c r="LAO12" s="1340"/>
      <c r="LAP12" s="1340"/>
      <c r="LAQ12" s="1340"/>
      <c r="LAR12" s="1340"/>
      <c r="LAS12" s="1340"/>
      <c r="LAT12" s="1340"/>
      <c r="LAU12" s="1340"/>
      <c r="LAV12" s="1340"/>
      <c r="LAW12" s="1340"/>
      <c r="LAX12" s="1340"/>
      <c r="LAY12" s="1340"/>
      <c r="LAZ12" s="1340"/>
      <c r="LBA12" s="1340"/>
      <c r="LBB12" s="1340"/>
      <c r="LBC12" s="1340"/>
      <c r="LBD12" s="1340"/>
      <c r="LBE12" s="1340"/>
      <c r="LBF12" s="1340"/>
      <c r="LBG12" s="1340"/>
      <c r="LBH12" s="1340"/>
      <c r="LBI12" s="1340"/>
      <c r="LBJ12" s="1340"/>
      <c r="LBK12" s="1340"/>
      <c r="LBL12" s="1340"/>
      <c r="LBM12" s="1340"/>
      <c r="LBN12" s="1340"/>
      <c r="LBO12" s="1340"/>
      <c r="LBP12" s="1340"/>
      <c r="LBQ12" s="1340"/>
      <c r="LBR12" s="1340"/>
      <c r="LBS12" s="1340"/>
      <c r="LBT12" s="1340"/>
      <c r="LBU12" s="1340"/>
      <c r="LBV12" s="1340"/>
      <c r="LBW12" s="1340"/>
      <c r="LBX12" s="1340"/>
      <c r="LBY12" s="1340"/>
      <c r="LBZ12" s="1340"/>
      <c r="LCA12" s="1340"/>
      <c r="LCB12" s="1340"/>
      <c r="LCC12" s="1340"/>
      <c r="LCD12" s="1340"/>
      <c r="LCE12" s="1340"/>
      <c r="LCF12" s="1340"/>
      <c r="LCG12" s="1340"/>
      <c r="LCH12" s="1340"/>
      <c r="LCI12" s="1340"/>
      <c r="LCJ12" s="1340"/>
      <c r="LCK12" s="1340"/>
      <c r="LCL12" s="1340"/>
      <c r="LCM12" s="1340"/>
      <c r="LCN12" s="1340"/>
      <c r="LCO12" s="1340"/>
      <c r="LCP12" s="1340"/>
      <c r="LCQ12" s="1340"/>
      <c r="LCR12" s="1340"/>
      <c r="LCS12" s="1340"/>
      <c r="LCT12" s="1340"/>
      <c r="LCU12" s="1340"/>
      <c r="LCV12" s="1340"/>
      <c r="LCW12" s="1340"/>
      <c r="LCX12" s="1340"/>
      <c r="LCY12" s="1340"/>
      <c r="LCZ12" s="1340"/>
      <c r="LDA12" s="1340"/>
      <c r="LDB12" s="1340"/>
      <c r="LDC12" s="1340"/>
      <c r="LDD12" s="1340"/>
      <c r="LDE12" s="1340"/>
      <c r="LDF12" s="1340"/>
      <c r="LDG12" s="1340"/>
      <c r="LDH12" s="1340"/>
      <c r="LDI12" s="1340"/>
      <c r="LDJ12" s="1340"/>
      <c r="LDK12" s="1340"/>
      <c r="LDL12" s="1340"/>
      <c r="LDM12" s="1340"/>
      <c r="LDN12" s="1340"/>
      <c r="LDO12" s="1340"/>
      <c r="LDP12" s="1340"/>
      <c r="LDQ12" s="1340"/>
      <c r="LDR12" s="1340"/>
      <c r="LDS12" s="1340"/>
      <c r="LDT12" s="1340"/>
      <c r="LDU12" s="1340"/>
      <c r="LDV12" s="1340"/>
      <c r="LDW12" s="1340"/>
      <c r="LDX12" s="1340"/>
      <c r="LDY12" s="1340"/>
      <c r="LDZ12" s="1340"/>
      <c r="LEA12" s="1340"/>
      <c r="LEB12" s="1340"/>
      <c r="LEC12" s="1340"/>
      <c r="LED12" s="1340"/>
      <c r="LEE12" s="1340"/>
      <c r="LEF12" s="1340"/>
      <c r="LEG12" s="1340"/>
      <c r="LEH12" s="1340"/>
      <c r="LEI12" s="1340"/>
      <c r="LEJ12" s="1340"/>
      <c r="LEK12" s="1340"/>
      <c r="LEL12" s="1340"/>
      <c r="LEM12" s="1340"/>
      <c r="LEN12" s="1340"/>
      <c r="LEO12" s="1340"/>
      <c r="LEP12" s="1340"/>
      <c r="LEQ12" s="1340"/>
      <c r="LER12" s="1340"/>
      <c r="LES12" s="1340"/>
      <c r="LET12" s="1340"/>
      <c r="LEU12" s="1340"/>
      <c r="LEV12" s="1340"/>
      <c r="LEW12" s="1340"/>
      <c r="LEX12" s="1340"/>
      <c r="LEY12" s="1340"/>
      <c r="LEZ12" s="1340"/>
      <c r="LFA12" s="1340"/>
      <c r="LFB12" s="1340"/>
      <c r="LFC12" s="1340"/>
      <c r="LFD12" s="1340"/>
      <c r="LFE12" s="1340"/>
      <c r="LFF12" s="1340"/>
      <c r="LFG12" s="1340"/>
      <c r="LFH12" s="1340"/>
      <c r="LFI12" s="1340"/>
      <c r="LFJ12" s="1340"/>
      <c r="LFK12" s="1340"/>
      <c r="LFL12" s="1340"/>
      <c r="LFM12" s="1340"/>
      <c r="LFN12" s="1340"/>
      <c r="LFO12" s="1340"/>
      <c r="LFP12" s="1340"/>
      <c r="LFQ12" s="1340"/>
      <c r="LFR12" s="1340"/>
      <c r="LFS12" s="1340"/>
      <c r="LFT12" s="1340"/>
      <c r="LFU12" s="1340"/>
      <c r="LFV12" s="1340"/>
      <c r="LFW12" s="1340"/>
      <c r="LFX12" s="1340"/>
      <c r="LFY12" s="1340"/>
      <c r="LFZ12" s="1340"/>
      <c r="LGA12" s="1340"/>
      <c r="LGB12" s="1340"/>
      <c r="LGC12" s="1340"/>
      <c r="LGD12" s="1340"/>
      <c r="LGE12" s="1340"/>
      <c r="LGF12" s="1340"/>
      <c r="LGG12" s="1340"/>
      <c r="LGH12" s="1340"/>
      <c r="LGI12" s="1340"/>
      <c r="LGJ12" s="1340"/>
      <c r="LGK12" s="1340"/>
      <c r="LGL12" s="1340"/>
      <c r="LGM12" s="1340"/>
      <c r="LGN12" s="1340"/>
      <c r="LGO12" s="1340"/>
      <c r="LGP12" s="1340"/>
      <c r="LGQ12" s="1340"/>
      <c r="LGR12" s="1340"/>
      <c r="LGS12" s="1340"/>
      <c r="LGT12" s="1340"/>
      <c r="LGU12" s="1340"/>
      <c r="LGV12" s="1340"/>
      <c r="LGW12" s="1340"/>
      <c r="LGX12" s="1340"/>
      <c r="LGY12" s="1340"/>
      <c r="LGZ12" s="1340"/>
      <c r="LHA12" s="1340"/>
      <c r="LHB12" s="1340"/>
      <c r="LHC12" s="1340"/>
      <c r="LHD12" s="1340"/>
      <c r="LHE12" s="1340"/>
      <c r="LHF12" s="1340"/>
      <c r="LHG12" s="1340"/>
      <c r="LHH12" s="1340"/>
      <c r="LHI12" s="1340"/>
      <c r="LHJ12" s="1340"/>
      <c r="LHK12" s="1340"/>
      <c r="LHL12" s="1340"/>
      <c r="LHM12" s="1340"/>
      <c r="LHN12" s="1340"/>
      <c r="LHO12" s="1340"/>
      <c r="LHP12" s="1340"/>
      <c r="LHQ12" s="1340"/>
      <c r="LHR12" s="1340"/>
      <c r="LHS12" s="1340"/>
      <c r="LHT12" s="1340"/>
      <c r="LHU12" s="1340"/>
      <c r="LHV12" s="1340"/>
      <c r="LHW12" s="1340"/>
      <c r="LHX12" s="1340"/>
      <c r="LHY12" s="1340"/>
      <c r="LHZ12" s="1340"/>
      <c r="LIA12" s="1340"/>
      <c r="LIB12" s="1340"/>
      <c r="LIC12" s="1340"/>
      <c r="LID12" s="1340"/>
      <c r="LIE12" s="1340"/>
      <c r="LIF12" s="1340"/>
      <c r="LIG12" s="1340"/>
      <c r="LIH12" s="1340"/>
      <c r="LII12" s="1340"/>
      <c r="LIJ12" s="1340"/>
      <c r="LIK12" s="1340"/>
      <c r="LIL12" s="1340"/>
      <c r="LIM12" s="1340"/>
      <c r="LIN12" s="1340"/>
      <c r="LIO12" s="1340"/>
      <c r="LIP12" s="1340"/>
      <c r="LIQ12" s="1340"/>
      <c r="LIR12" s="1340"/>
      <c r="LIS12" s="1340"/>
      <c r="LIT12" s="1340"/>
      <c r="LIU12" s="1340"/>
      <c r="LIV12" s="1340"/>
      <c r="LIW12" s="1340"/>
      <c r="LIX12" s="1340"/>
      <c r="LIY12" s="1340"/>
      <c r="LIZ12" s="1340"/>
      <c r="LJA12" s="1340"/>
      <c r="LJB12" s="1340"/>
      <c r="LJC12" s="1340"/>
      <c r="LJD12" s="1340"/>
      <c r="LJE12" s="1340"/>
      <c r="LJF12" s="1340"/>
      <c r="LJG12" s="1340"/>
      <c r="LJH12" s="1340"/>
      <c r="LJI12" s="1340"/>
      <c r="LJJ12" s="1340"/>
      <c r="LJK12" s="1340"/>
      <c r="LJL12" s="1340"/>
      <c r="LJM12" s="1340"/>
      <c r="LJN12" s="1340"/>
      <c r="LJO12" s="1340"/>
      <c r="LJP12" s="1340"/>
      <c r="LJQ12" s="1340"/>
      <c r="LJR12" s="1340"/>
      <c r="LJS12" s="1340"/>
      <c r="LJT12" s="1340"/>
      <c r="LJU12" s="1340"/>
      <c r="LJV12" s="1340"/>
      <c r="LJW12" s="1340"/>
      <c r="LJX12" s="1340"/>
      <c r="LJY12" s="1340"/>
      <c r="LJZ12" s="1340"/>
      <c r="LKA12" s="1340"/>
      <c r="LKB12" s="1340"/>
      <c r="LKC12" s="1340"/>
      <c r="LKD12" s="1340"/>
      <c r="LKE12" s="1340"/>
      <c r="LKF12" s="1340"/>
      <c r="LKG12" s="1340"/>
      <c r="LKH12" s="1340"/>
      <c r="LKI12" s="1340"/>
      <c r="LKJ12" s="1340"/>
      <c r="LKK12" s="1340"/>
      <c r="LKL12" s="1340"/>
      <c r="LKM12" s="1340"/>
      <c r="LKN12" s="1340"/>
      <c r="LKO12" s="1340"/>
      <c r="LKP12" s="1340"/>
      <c r="LKQ12" s="1340"/>
      <c r="LKR12" s="1340"/>
      <c r="LKS12" s="1340"/>
      <c r="LKT12" s="1340"/>
      <c r="LKU12" s="1340"/>
      <c r="LKV12" s="1340"/>
      <c r="LKW12" s="1340"/>
      <c r="LKX12" s="1340"/>
      <c r="LKY12" s="1340"/>
      <c r="LKZ12" s="1340"/>
      <c r="LLA12" s="1340"/>
      <c r="LLB12" s="1340"/>
      <c r="LLC12" s="1340"/>
      <c r="LLD12" s="1340"/>
      <c r="LLE12" s="1340"/>
      <c r="LLF12" s="1340"/>
      <c r="LLG12" s="1340"/>
      <c r="LLH12" s="1340"/>
      <c r="LLI12" s="1340"/>
      <c r="LLJ12" s="1340"/>
      <c r="LLK12" s="1340"/>
      <c r="LLL12" s="1340"/>
      <c r="LLM12" s="1340"/>
      <c r="LLN12" s="1340"/>
      <c r="LLO12" s="1340"/>
      <c r="LLP12" s="1340"/>
      <c r="LLQ12" s="1340"/>
      <c r="LLR12" s="1340"/>
      <c r="LLS12" s="1340"/>
      <c r="LLT12" s="1340"/>
      <c r="LLU12" s="1340"/>
      <c r="LLV12" s="1340"/>
      <c r="LLW12" s="1340"/>
      <c r="LLX12" s="1340"/>
      <c r="LLY12" s="1340"/>
      <c r="LLZ12" s="1340"/>
      <c r="LMA12" s="1340"/>
      <c r="LMB12" s="1340"/>
      <c r="LMC12" s="1340"/>
      <c r="LMD12" s="1340"/>
      <c r="LME12" s="1340"/>
      <c r="LMF12" s="1340"/>
      <c r="LMG12" s="1340"/>
      <c r="LMH12" s="1340"/>
      <c r="LMI12" s="1340"/>
      <c r="LMJ12" s="1340"/>
      <c r="LMK12" s="1340"/>
      <c r="LML12" s="1340"/>
      <c r="LMM12" s="1340"/>
      <c r="LMN12" s="1340"/>
      <c r="LMO12" s="1340"/>
      <c r="LMP12" s="1340"/>
      <c r="LMQ12" s="1340"/>
      <c r="LMR12" s="1340"/>
      <c r="LMS12" s="1340"/>
      <c r="LMT12" s="1340"/>
      <c r="LMU12" s="1340"/>
      <c r="LMV12" s="1340"/>
      <c r="LMW12" s="1340"/>
      <c r="LMX12" s="1340"/>
      <c r="LMY12" s="1340"/>
      <c r="LMZ12" s="1340"/>
      <c r="LNA12" s="1340"/>
      <c r="LNB12" s="1340"/>
      <c r="LNC12" s="1340"/>
      <c r="LND12" s="1340"/>
      <c r="LNE12" s="1340"/>
      <c r="LNF12" s="1340"/>
      <c r="LNG12" s="1340"/>
      <c r="LNH12" s="1340"/>
      <c r="LNI12" s="1340"/>
      <c r="LNJ12" s="1340"/>
      <c r="LNK12" s="1340"/>
      <c r="LNL12" s="1340"/>
      <c r="LNM12" s="1340"/>
      <c r="LNN12" s="1340"/>
      <c r="LNO12" s="1340"/>
      <c r="LNP12" s="1340"/>
      <c r="LNQ12" s="1340"/>
      <c r="LNR12" s="1340"/>
      <c r="LNS12" s="1340"/>
      <c r="LNT12" s="1340"/>
      <c r="LNU12" s="1340"/>
      <c r="LNV12" s="1340"/>
      <c r="LNW12" s="1340"/>
      <c r="LNX12" s="1340"/>
      <c r="LNY12" s="1340"/>
      <c r="LNZ12" s="1340"/>
      <c r="LOA12" s="1340"/>
      <c r="LOB12" s="1340"/>
      <c r="LOC12" s="1340"/>
      <c r="LOD12" s="1340"/>
      <c r="LOE12" s="1340"/>
      <c r="LOF12" s="1340"/>
      <c r="LOG12" s="1340"/>
      <c r="LOH12" s="1340"/>
      <c r="LOI12" s="1340"/>
      <c r="LOJ12" s="1340"/>
      <c r="LOK12" s="1340"/>
      <c r="LOL12" s="1340"/>
      <c r="LOM12" s="1340"/>
      <c r="LON12" s="1340"/>
      <c r="LOO12" s="1340"/>
      <c r="LOP12" s="1340"/>
      <c r="LOQ12" s="1340"/>
      <c r="LOR12" s="1340"/>
      <c r="LOS12" s="1340"/>
      <c r="LOT12" s="1340"/>
      <c r="LOU12" s="1340"/>
      <c r="LOV12" s="1340"/>
      <c r="LOW12" s="1340"/>
      <c r="LOX12" s="1340"/>
      <c r="LOY12" s="1340"/>
      <c r="LOZ12" s="1340"/>
      <c r="LPA12" s="1340"/>
      <c r="LPB12" s="1340"/>
      <c r="LPC12" s="1340"/>
      <c r="LPD12" s="1340"/>
      <c r="LPE12" s="1340"/>
      <c r="LPF12" s="1340"/>
      <c r="LPG12" s="1340"/>
      <c r="LPH12" s="1340"/>
      <c r="LPI12" s="1340"/>
      <c r="LPJ12" s="1340"/>
      <c r="LPK12" s="1340"/>
      <c r="LPL12" s="1340"/>
      <c r="LPM12" s="1340"/>
      <c r="LPN12" s="1340"/>
      <c r="LPO12" s="1340"/>
      <c r="LPP12" s="1340"/>
      <c r="LPQ12" s="1340"/>
      <c r="LPR12" s="1340"/>
      <c r="LPS12" s="1340"/>
      <c r="LPT12" s="1340"/>
      <c r="LPU12" s="1340"/>
      <c r="LPV12" s="1340"/>
      <c r="LPW12" s="1340"/>
      <c r="LPX12" s="1340"/>
      <c r="LPY12" s="1340"/>
      <c r="LPZ12" s="1340"/>
      <c r="LQA12" s="1340"/>
      <c r="LQB12" s="1340"/>
      <c r="LQC12" s="1340"/>
      <c r="LQD12" s="1340"/>
      <c r="LQE12" s="1340"/>
      <c r="LQF12" s="1340"/>
      <c r="LQG12" s="1340"/>
      <c r="LQH12" s="1340"/>
      <c r="LQI12" s="1340"/>
      <c r="LQJ12" s="1340"/>
      <c r="LQK12" s="1340"/>
      <c r="LQL12" s="1340"/>
      <c r="LQM12" s="1340"/>
      <c r="LQN12" s="1340"/>
      <c r="LQO12" s="1340"/>
      <c r="LQP12" s="1340"/>
      <c r="LQQ12" s="1340"/>
      <c r="LQR12" s="1340"/>
      <c r="LQS12" s="1340"/>
      <c r="LQT12" s="1340"/>
      <c r="LQU12" s="1340"/>
      <c r="LQV12" s="1340"/>
      <c r="LQW12" s="1340"/>
      <c r="LQX12" s="1340"/>
      <c r="LQY12" s="1340"/>
      <c r="LQZ12" s="1340"/>
      <c r="LRA12" s="1340"/>
      <c r="LRB12" s="1340"/>
      <c r="LRC12" s="1340"/>
      <c r="LRD12" s="1340"/>
      <c r="LRE12" s="1340"/>
      <c r="LRF12" s="1340"/>
      <c r="LRG12" s="1340"/>
      <c r="LRH12" s="1340"/>
      <c r="LRI12" s="1340"/>
      <c r="LRJ12" s="1340"/>
      <c r="LRK12" s="1340"/>
      <c r="LRL12" s="1340"/>
      <c r="LRM12" s="1340"/>
      <c r="LRN12" s="1340"/>
      <c r="LRO12" s="1340"/>
      <c r="LRP12" s="1340"/>
      <c r="LRQ12" s="1340"/>
      <c r="LRR12" s="1340"/>
      <c r="LRS12" s="1340"/>
      <c r="LRT12" s="1340"/>
      <c r="LRU12" s="1340"/>
      <c r="LRV12" s="1340"/>
      <c r="LRW12" s="1340"/>
      <c r="LRX12" s="1340"/>
      <c r="LRY12" s="1340"/>
      <c r="LRZ12" s="1340"/>
      <c r="LSA12" s="1340"/>
      <c r="LSB12" s="1340"/>
      <c r="LSC12" s="1340"/>
      <c r="LSD12" s="1340"/>
      <c r="LSE12" s="1340"/>
      <c r="LSF12" s="1340"/>
      <c r="LSG12" s="1340"/>
      <c r="LSH12" s="1340"/>
      <c r="LSI12" s="1340"/>
      <c r="LSJ12" s="1340"/>
      <c r="LSK12" s="1340"/>
      <c r="LSL12" s="1340"/>
      <c r="LSM12" s="1340"/>
      <c r="LSN12" s="1340"/>
      <c r="LSO12" s="1340"/>
      <c r="LSP12" s="1340"/>
      <c r="LSQ12" s="1340"/>
      <c r="LSR12" s="1340"/>
      <c r="LSS12" s="1340"/>
      <c r="LST12" s="1340"/>
      <c r="LSU12" s="1340"/>
      <c r="LSV12" s="1340"/>
      <c r="LSW12" s="1340"/>
      <c r="LSX12" s="1340"/>
      <c r="LSY12" s="1340"/>
      <c r="LSZ12" s="1340"/>
      <c r="LTA12" s="1340"/>
      <c r="LTB12" s="1340"/>
      <c r="LTC12" s="1340"/>
      <c r="LTD12" s="1340"/>
      <c r="LTE12" s="1340"/>
      <c r="LTF12" s="1340"/>
      <c r="LTG12" s="1340"/>
      <c r="LTH12" s="1340"/>
      <c r="LTI12" s="1340"/>
      <c r="LTJ12" s="1340"/>
      <c r="LTK12" s="1340"/>
      <c r="LTL12" s="1340"/>
      <c r="LTM12" s="1340"/>
      <c r="LTN12" s="1340"/>
      <c r="LTO12" s="1340"/>
      <c r="LTP12" s="1340"/>
      <c r="LTQ12" s="1340"/>
      <c r="LTR12" s="1340"/>
      <c r="LTS12" s="1340"/>
      <c r="LTT12" s="1340"/>
      <c r="LTU12" s="1340"/>
      <c r="LTV12" s="1340"/>
      <c r="LTW12" s="1340"/>
      <c r="LTX12" s="1340"/>
      <c r="LTY12" s="1340"/>
      <c r="LTZ12" s="1340"/>
      <c r="LUA12" s="1340"/>
      <c r="LUB12" s="1340"/>
      <c r="LUC12" s="1340"/>
      <c r="LUD12" s="1340"/>
      <c r="LUE12" s="1340"/>
      <c r="LUF12" s="1340"/>
      <c r="LUG12" s="1340"/>
      <c r="LUH12" s="1340"/>
      <c r="LUI12" s="1340"/>
      <c r="LUJ12" s="1340"/>
      <c r="LUK12" s="1340"/>
      <c r="LUL12" s="1340"/>
      <c r="LUM12" s="1340"/>
      <c r="LUN12" s="1340"/>
      <c r="LUO12" s="1340"/>
      <c r="LUP12" s="1340"/>
      <c r="LUQ12" s="1340"/>
      <c r="LUR12" s="1340"/>
      <c r="LUS12" s="1340"/>
      <c r="LUT12" s="1340"/>
      <c r="LUU12" s="1340"/>
      <c r="LUV12" s="1340"/>
      <c r="LUW12" s="1340"/>
      <c r="LUX12" s="1340"/>
      <c r="LUY12" s="1340"/>
      <c r="LUZ12" s="1340"/>
      <c r="LVA12" s="1340"/>
      <c r="LVB12" s="1340"/>
      <c r="LVC12" s="1340"/>
      <c r="LVD12" s="1340"/>
      <c r="LVE12" s="1340"/>
      <c r="LVF12" s="1340"/>
      <c r="LVG12" s="1340"/>
      <c r="LVH12" s="1340"/>
      <c r="LVI12" s="1340"/>
      <c r="LVJ12" s="1340"/>
      <c r="LVK12" s="1340"/>
      <c r="LVL12" s="1340"/>
      <c r="LVM12" s="1340"/>
      <c r="LVN12" s="1340"/>
      <c r="LVO12" s="1340"/>
      <c r="LVP12" s="1340"/>
      <c r="LVQ12" s="1340"/>
      <c r="LVR12" s="1340"/>
      <c r="LVS12" s="1340"/>
      <c r="LVT12" s="1340"/>
      <c r="LVU12" s="1340"/>
      <c r="LVV12" s="1340"/>
      <c r="LVW12" s="1340"/>
      <c r="LVX12" s="1340"/>
      <c r="LVY12" s="1340"/>
      <c r="LVZ12" s="1340"/>
      <c r="LWA12" s="1340"/>
      <c r="LWB12" s="1340"/>
      <c r="LWC12" s="1340"/>
      <c r="LWD12" s="1340"/>
      <c r="LWE12" s="1340"/>
      <c r="LWF12" s="1340"/>
      <c r="LWG12" s="1340"/>
      <c r="LWH12" s="1340"/>
      <c r="LWI12" s="1340"/>
      <c r="LWJ12" s="1340"/>
      <c r="LWK12" s="1340"/>
      <c r="LWL12" s="1340"/>
      <c r="LWM12" s="1340"/>
      <c r="LWN12" s="1340"/>
      <c r="LWO12" s="1340"/>
      <c r="LWP12" s="1340"/>
      <c r="LWQ12" s="1340"/>
      <c r="LWR12" s="1340"/>
      <c r="LWS12" s="1340"/>
      <c r="LWT12" s="1340"/>
      <c r="LWU12" s="1340"/>
      <c r="LWV12" s="1340"/>
      <c r="LWW12" s="1340"/>
      <c r="LWX12" s="1340"/>
      <c r="LWY12" s="1340"/>
      <c r="LWZ12" s="1340"/>
      <c r="LXA12" s="1340"/>
      <c r="LXB12" s="1340"/>
      <c r="LXC12" s="1340"/>
      <c r="LXD12" s="1340"/>
      <c r="LXE12" s="1340"/>
      <c r="LXF12" s="1340"/>
      <c r="LXG12" s="1340"/>
      <c r="LXH12" s="1340"/>
      <c r="LXI12" s="1340"/>
      <c r="LXJ12" s="1340"/>
      <c r="LXK12" s="1340"/>
      <c r="LXL12" s="1340"/>
      <c r="LXM12" s="1340"/>
      <c r="LXN12" s="1340"/>
      <c r="LXO12" s="1340"/>
      <c r="LXP12" s="1340"/>
      <c r="LXQ12" s="1340"/>
      <c r="LXR12" s="1340"/>
      <c r="LXS12" s="1340"/>
      <c r="LXT12" s="1340"/>
      <c r="LXU12" s="1340"/>
      <c r="LXV12" s="1340"/>
      <c r="LXW12" s="1340"/>
      <c r="LXX12" s="1340"/>
      <c r="LXY12" s="1340"/>
      <c r="LXZ12" s="1340"/>
      <c r="LYA12" s="1340"/>
      <c r="LYB12" s="1340"/>
      <c r="LYC12" s="1340"/>
      <c r="LYD12" s="1340"/>
      <c r="LYE12" s="1340"/>
      <c r="LYF12" s="1340"/>
      <c r="LYG12" s="1340"/>
      <c r="LYH12" s="1340"/>
      <c r="LYI12" s="1340"/>
      <c r="LYJ12" s="1340"/>
      <c r="LYK12" s="1340"/>
      <c r="LYL12" s="1340"/>
      <c r="LYM12" s="1340"/>
      <c r="LYN12" s="1340"/>
      <c r="LYO12" s="1340"/>
      <c r="LYP12" s="1340"/>
      <c r="LYQ12" s="1340"/>
      <c r="LYR12" s="1340"/>
      <c r="LYS12" s="1340"/>
      <c r="LYT12" s="1340"/>
      <c r="LYU12" s="1340"/>
      <c r="LYV12" s="1340"/>
      <c r="LYW12" s="1340"/>
      <c r="LYX12" s="1340"/>
      <c r="LYY12" s="1340"/>
      <c r="LYZ12" s="1340"/>
      <c r="LZA12" s="1340"/>
      <c r="LZB12" s="1340"/>
      <c r="LZC12" s="1340"/>
      <c r="LZD12" s="1340"/>
      <c r="LZE12" s="1340"/>
      <c r="LZF12" s="1340"/>
      <c r="LZG12" s="1340"/>
      <c r="LZH12" s="1340"/>
      <c r="LZI12" s="1340"/>
      <c r="LZJ12" s="1340"/>
      <c r="LZK12" s="1340"/>
      <c r="LZL12" s="1340"/>
      <c r="LZM12" s="1340"/>
      <c r="LZN12" s="1340"/>
      <c r="LZO12" s="1340"/>
      <c r="LZP12" s="1340"/>
      <c r="LZQ12" s="1340"/>
      <c r="LZR12" s="1340"/>
      <c r="LZS12" s="1340"/>
      <c r="LZT12" s="1340"/>
      <c r="LZU12" s="1340"/>
      <c r="LZV12" s="1340"/>
      <c r="LZW12" s="1340"/>
      <c r="LZX12" s="1340"/>
      <c r="LZY12" s="1340"/>
      <c r="LZZ12" s="1340"/>
      <c r="MAA12" s="1340"/>
      <c r="MAB12" s="1340"/>
      <c r="MAC12" s="1340"/>
      <c r="MAD12" s="1340"/>
      <c r="MAE12" s="1340"/>
      <c r="MAF12" s="1340"/>
      <c r="MAG12" s="1340"/>
      <c r="MAH12" s="1340"/>
      <c r="MAI12" s="1340"/>
      <c r="MAJ12" s="1340"/>
      <c r="MAK12" s="1340"/>
      <c r="MAL12" s="1340"/>
      <c r="MAM12" s="1340"/>
      <c r="MAN12" s="1340"/>
      <c r="MAO12" s="1340"/>
      <c r="MAP12" s="1340"/>
      <c r="MAQ12" s="1340"/>
      <c r="MAR12" s="1340"/>
      <c r="MAS12" s="1340"/>
      <c r="MAT12" s="1340"/>
      <c r="MAU12" s="1340"/>
      <c r="MAV12" s="1340"/>
      <c r="MAW12" s="1340"/>
      <c r="MAX12" s="1340"/>
      <c r="MAY12" s="1340"/>
      <c r="MAZ12" s="1340"/>
      <c r="MBA12" s="1340"/>
      <c r="MBB12" s="1340"/>
      <c r="MBC12" s="1340"/>
      <c r="MBD12" s="1340"/>
      <c r="MBE12" s="1340"/>
      <c r="MBF12" s="1340"/>
      <c r="MBG12" s="1340"/>
      <c r="MBH12" s="1340"/>
      <c r="MBI12" s="1340"/>
      <c r="MBJ12" s="1340"/>
      <c r="MBK12" s="1340"/>
      <c r="MBL12" s="1340"/>
      <c r="MBM12" s="1340"/>
      <c r="MBN12" s="1340"/>
      <c r="MBO12" s="1340"/>
      <c r="MBP12" s="1340"/>
      <c r="MBQ12" s="1340"/>
      <c r="MBR12" s="1340"/>
      <c r="MBS12" s="1340"/>
      <c r="MBT12" s="1340"/>
      <c r="MBU12" s="1340"/>
      <c r="MBV12" s="1340"/>
      <c r="MBW12" s="1340"/>
      <c r="MBX12" s="1340"/>
      <c r="MBY12" s="1340"/>
      <c r="MBZ12" s="1340"/>
      <c r="MCA12" s="1340"/>
      <c r="MCB12" s="1340"/>
      <c r="MCC12" s="1340"/>
      <c r="MCD12" s="1340"/>
      <c r="MCE12" s="1340"/>
      <c r="MCF12" s="1340"/>
      <c r="MCG12" s="1340"/>
      <c r="MCH12" s="1340"/>
      <c r="MCI12" s="1340"/>
      <c r="MCJ12" s="1340"/>
      <c r="MCK12" s="1340"/>
      <c r="MCL12" s="1340"/>
      <c r="MCM12" s="1340"/>
      <c r="MCN12" s="1340"/>
      <c r="MCO12" s="1340"/>
      <c r="MCP12" s="1340"/>
      <c r="MCQ12" s="1340"/>
      <c r="MCR12" s="1340"/>
      <c r="MCS12" s="1340"/>
      <c r="MCT12" s="1340"/>
      <c r="MCU12" s="1340"/>
      <c r="MCV12" s="1340"/>
      <c r="MCW12" s="1340"/>
      <c r="MCX12" s="1340"/>
      <c r="MCY12" s="1340"/>
      <c r="MCZ12" s="1340"/>
      <c r="MDA12" s="1340"/>
      <c r="MDB12" s="1340"/>
      <c r="MDC12" s="1340"/>
      <c r="MDD12" s="1340"/>
      <c r="MDE12" s="1340"/>
      <c r="MDF12" s="1340"/>
      <c r="MDG12" s="1340"/>
      <c r="MDH12" s="1340"/>
      <c r="MDI12" s="1340"/>
      <c r="MDJ12" s="1340"/>
      <c r="MDK12" s="1340"/>
      <c r="MDL12" s="1340"/>
      <c r="MDM12" s="1340"/>
      <c r="MDN12" s="1340"/>
      <c r="MDO12" s="1340"/>
      <c r="MDP12" s="1340"/>
      <c r="MDQ12" s="1340"/>
      <c r="MDR12" s="1340"/>
      <c r="MDS12" s="1340"/>
      <c r="MDT12" s="1340"/>
      <c r="MDU12" s="1340"/>
      <c r="MDV12" s="1340"/>
      <c r="MDW12" s="1340"/>
      <c r="MDX12" s="1340"/>
      <c r="MDY12" s="1340"/>
      <c r="MDZ12" s="1340"/>
      <c r="MEA12" s="1340"/>
      <c r="MEB12" s="1340"/>
      <c r="MEC12" s="1340"/>
      <c r="MED12" s="1340"/>
      <c r="MEE12" s="1340"/>
      <c r="MEF12" s="1340"/>
      <c r="MEG12" s="1340"/>
      <c r="MEH12" s="1340"/>
      <c r="MEI12" s="1340"/>
      <c r="MEJ12" s="1340"/>
      <c r="MEK12" s="1340"/>
      <c r="MEL12" s="1340"/>
      <c r="MEM12" s="1340"/>
      <c r="MEN12" s="1340"/>
      <c r="MEO12" s="1340"/>
      <c r="MEP12" s="1340"/>
      <c r="MEQ12" s="1340"/>
      <c r="MER12" s="1340"/>
      <c r="MES12" s="1340"/>
      <c r="MET12" s="1340"/>
      <c r="MEU12" s="1340"/>
      <c r="MEV12" s="1340"/>
      <c r="MEW12" s="1340"/>
      <c r="MEX12" s="1340"/>
      <c r="MEY12" s="1340"/>
      <c r="MEZ12" s="1340"/>
      <c r="MFA12" s="1340"/>
      <c r="MFB12" s="1340"/>
      <c r="MFC12" s="1340"/>
      <c r="MFD12" s="1340"/>
      <c r="MFE12" s="1340"/>
      <c r="MFF12" s="1340"/>
      <c r="MFG12" s="1340"/>
      <c r="MFH12" s="1340"/>
      <c r="MFI12" s="1340"/>
      <c r="MFJ12" s="1340"/>
      <c r="MFK12" s="1340"/>
      <c r="MFL12" s="1340"/>
      <c r="MFM12" s="1340"/>
      <c r="MFN12" s="1340"/>
      <c r="MFO12" s="1340"/>
      <c r="MFP12" s="1340"/>
      <c r="MFQ12" s="1340"/>
      <c r="MFR12" s="1340"/>
      <c r="MFS12" s="1340"/>
      <c r="MFT12" s="1340"/>
      <c r="MFU12" s="1340"/>
      <c r="MFV12" s="1340"/>
      <c r="MFW12" s="1340"/>
      <c r="MFX12" s="1340"/>
      <c r="MFY12" s="1340"/>
      <c r="MFZ12" s="1340"/>
      <c r="MGA12" s="1340"/>
      <c r="MGB12" s="1340"/>
      <c r="MGC12" s="1340"/>
      <c r="MGD12" s="1340"/>
      <c r="MGE12" s="1340"/>
      <c r="MGF12" s="1340"/>
      <c r="MGG12" s="1340"/>
      <c r="MGH12" s="1340"/>
      <c r="MGI12" s="1340"/>
      <c r="MGJ12" s="1340"/>
      <c r="MGK12" s="1340"/>
      <c r="MGL12" s="1340"/>
      <c r="MGM12" s="1340"/>
      <c r="MGN12" s="1340"/>
      <c r="MGO12" s="1340"/>
      <c r="MGP12" s="1340"/>
      <c r="MGQ12" s="1340"/>
      <c r="MGR12" s="1340"/>
      <c r="MGS12" s="1340"/>
      <c r="MGT12" s="1340"/>
      <c r="MGU12" s="1340"/>
      <c r="MGV12" s="1340"/>
      <c r="MGW12" s="1340"/>
      <c r="MGX12" s="1340"/>
      <c r="MGY12" s="1340"/>
      <c r="MGZ12" s="1340"/>
      <c r="MHA12" s="1340"/>
      <c r="MHB12" s="1340"/>
      <c r="MHC12" s="1340"/>
      <c r="MHD12" s="1340"/>
      <c r="MHE12" s="1340"/>
      <c r="MHF12" s="1340"/>
      <c r="MHG12" s="1340"/>
      <c r="MHH12" s="1340"/>
      <c r="MHI12" s="1340"/>
      <c r="MHJ12" s="1340"/>
      <c r="MHK12" s="1340"/>
      <c r="MHL12" s="1340"/>
      <c r="MHM12" s="1340"/>
      <c r="MHN12" s="1340"/>
      <c r="MHO12" s="1340"/>
      <c r="MHP12" s="1340"/>
      <c r="MHQ12" s="1340"/>
      <c r="MHR12" s="1340"/>
      <c r="MHS12" s="1340"/>
      <c r="MHT12" s="1340"/>
      <c r="MHU12" s="1340"/>
      <c r="MHV12" s="1340"/>
      <c r="MHW12" s="1340"/>
      <c r="MHX12" s="1340"/>
      <c r="MHY12" s="1340"/>
      <c r="MHZ12" s="1340"/>
      <c r="MIA12" s="1340"/>
      <c r="MIB12" s="1340"/>
      <c r="MIC12" s="1340"/>
      <c r="MID12" s="1340"/>
      <c r="MIE12" s="1340"/>
      <c r="MIF12" s="1340"/>
      <c r="MIG12" s="1340"/>
      <c r="MIH12" s="1340"/>
      <c r="MII12" s="1340"/>
      <c r="MIJ12" s="1340"/>
      <c r="MIK12" s="1340"/>
      <c r="MIL12" s="1340"/>
      <c r="MIM12" s="1340"/>
      <c r="MIN12" s="1340"/>
      <c r="MIO12" s="1340"/>
      <c r="MIP12" s="1340"/>
      <c r="MIQ12" s="1340"/>
      <c r="MIR12" s="1340"/>
      <c r="MIS12" s="1340"/>
      <c r="MIT12" s="1340"/>
      <c r="MIU12" s="1340"/>
      <c r="MIV12" s="1340"/>
      <c r="MIW12" s="1340"/>
      <c r="MIX12" s="1340"/>
      <c r="MIY12" s="1340"/>
      <c r="MIZ12" s="1340"/>
      <c r="MJA12" s="1340"/>
      <c r="MJB12" s="1340"/>
      <c r="MJC12" s="1340"/>
      <c r="MJD12" s="1340"/>
      <c r="MJE12" s="1340"/>
      <c r="MJF12" s="1340"/>
      <c r="MJG12" s="1340"/>
      <c r="MJH12" s="1340"/>
      <c r="MJI12" s="1340"/>
      <c r="MJJ12" s="1340"/>
      <c r="MJK12" s="1340"/>
      <c r="MJL12" s="1340"/>
      <c r="MJM12" s="1340"/>
      <c r="MJN12" s="1340"/>
      <c r="MJO12" s="1340"/>
      <c r="MJP12" s="1340"/>
      <c r="MJQ12" s="1340"/>
      <c r="MJR12" s="1340"/>
      <c r="MJS12" s="1340"/>
      <c r="MJT12" s="1340"/>
      <c r="MJU12" s="1340"/>
      <c r="MJV12" s="1340"/>
      <c r="MJW12" s="1340"/>
      <c r="MJX12" s="1340"/>
      <c r="MJY12" s="1340"/>
      <c r="MJZ12" s="1340"/>
      <c r="MKA12" s="1340"/>
      <c r="MKB12" s="1340"/>
      <c r="MKC12" s="1340"/>
      <c r="MKD12" s="1340"/>
      <c r="MKE12" s="1340"/>
      <c r="MKF12" s="1340"/>
      <c r="MKG12" s="1340"/>
      <c r="MKH12" s="1340"/>
      <c r="MKI12" s="1340"/>
      <c r="MKJ12" s="1340"/>
      <c r="MKK12" s="1340"/>
      <c r="MKL12" s="1340"/>
      <c r="MKM12" s="1340"/>
      <c r="MKN12" s="1340"/>
      <c r="MKO12" s="1340"/>
      <c r="MKP12" s="1340"/>
      <c r="MKQ12" s="1340"/>
      <c r="MKR12" s="1340"/>
      <c r="MKS12" s="1340"/>
      <c r="MKT12" s="1340"/>
      <c r="MKU12" s="1340"/>
      <c r="MKV12" s="1340"/>
      <c r="MKW12" s="1340"/>
      <c r="MKX12" s="1340"/>
      <c r="MKY12" s="1340"/>
      <c r="MKZ12" s="1340"/>
      <c r="MLA12" s="1340"/>
      <c r="MLB12" s="1340"/>
      <c r="MLC12" s="1340"/>
      <c r="MLD12" s="1340"/>
      <c r="MLE12" s="1340"/>
      <c r="MLF12" s="1340"/>
      <c r="MLG12" s="1340"/>
      <c r="MLH12" s="1340"/>
      <c r="MLI12" s="1340"/>
      <c r="MLJ12" s="1340"/>
      <c r="MLK12" s="1340"/>
      <c r="MLL12" s="1340"/>
      <c r="MLM12" s="1340"/>
      <c r="MLN12" s="1340"/>
      <c r="MLO12" s="1340"/>
      <c r="MLP12" s="1340"/>
      <c r="MLQ12" s="1340"/>
      <c r="MLR12" s="1340"/>
      <c r="MLS12" s="1340"/>
      <c r="MLT12" s="1340"/>
      <c r="MLU12" s="1340"/>
      <c r="MLV12" s="1340"/>
      <c r="MLW12" s="1340"/>
      <c r="MLX12" s="1340"/>
      <c r="MLY12" s="1340"/>
      <c r="MLZ12" s="1340"/>
      <c r="MMA12" s="1340"/>
      <c r="MMB12" s="1340"/>
      <c r="MMC12" s="1340"/>
      <c r="MMD12" s="1340"/>
      <c r="MME12" s="1340"/>
      <c r="MMF12" s="1340"/>
      <c r="MMG12" s="1340"/>
      <c r="MMH12" s="1340"/>
      <c r="MMI12" s="1340"/>
      <c r="MMJ12" s="1340"/>
      <c r="MMK12" s="1340"/>
      <c r="MML12" s="1340"/>
      <c r="MMM12" s="1340"/>
      <c r="MMN12" s="1340"/>
      <c r="MMO12" s="1340"/>
      <c r="MMP12" s="1340"/>
      <c r="MMQ12" s="1340"/>
      <c r="MMR12" s="1340"/>
      <c r="MMS12" s="1340"/>
      <c r="MMT12" s="1340"/>
      <c r="MMU12" s="1340"/>
      <c r="MMV12" s="1340"/>
      <c r="MMW12" s="1340"/>
      <c r="MMX12" s="1340"/>
      <c r="MMY12" s="1340"/>
      <c r="MMZ12" s="1340"/>
      <c r="MNA12" s="1340"/>
      <c r="MNB12" s="1340"/>
      <c r="MNC12" s="1340"/>
      <c r="MND12" s="1340"/>
      <c r="MNE12" s="1340"/>
      <c r="MNF12" s="1340"/>
      <c r="MNG12" s="1340"/>
      <c r="MNH12" s="1340"/>
      <c r="MNI12" s="1340"/>
      <c r="MNJ12" s="1340"/>
      <c r="MNK12" s="1340"/>
      <c r="MNL12" s="1340"/>
      <c r="MNM12" s="1340"/>
      <c r="MNN12" s="1340"/>
      <c r="MNO12" s="1340"/>
      <c r="MNP12" s="1340"/>
      <c r="MNQ12" s="1340"/>
      <c r="MNR12" s="1340"/>
      <c r="MNS12" s="1340"/>
      <c r="MNT12" s="1340"/>
      <c r="MNU12" s="1340"/>
      <c r="MNV12" s="1340"/>
      <c r="MNW12" s="1340"/>
      <c r="MNX12" s="1340"/>
      <c r="MNY12" s="1340"/>
      <c r="MNZ12" s="1340"/>
      <c r="MOA12" s="1340"/>
      <c r="MOB12" s="1340"/>
      <c r="MOC12" s="1340"/>
      <c r="MOD12" s="1340"/>
      <c r="MOE12" s="1340"/>
      <c r="MOF12" s="1340"/>
      <c r="MOG12" s="1340"/>
      <c r="MOH12" s="1340"/>
      <c r="MOI12" s="1340"/>
      <c r="MOJ12" s="1340"/>
      <c r="MOK12" s="1340"/>
      <c r="MOL12" s="1340"/>
      <c r="MOM12" s="1340"/>
      <c r="MON12" s="1340"/>
      <c r="MOO12" s="1340"/>
      <c r="MOP12" s="1340"/>
      <c r="MOQ12" s="1340"/>
      <c r="MOR12" s="1340"/>
      <c r="MOS12" s="1340"/>
      <c r="MOT12" s="1340"/>
      <c r="MOU12" s="1340"/>
      <c r="MOV12" s="1340"/>
      <c r="MOW12" s="1340"/>
      <c r="MOX12" s="1340"/>
      <c r="MOY12" s="1340"/>
      <c r="MOZ12" s="1340"/>
      <c r="MPA12" s="1340"/>
      <c r="MPB12" s="1340"/>
      <c r="MPC12" s="1340"/>
      <c r="MPD12" s="1340"/>
      <c r="MPE12" s="1340"/>
      <c r="MPF12" s="1340"/>
      <c r="MPG12" s="1340"/>
      <c r="MPH12" s="1340"/>
      <c r="MPI12" s="1340"/>
      <c r="MPJ12" s="1340"/>
      <c r="MPK12" s="1340"/>
      <c r="MPL12" s="1340"/>
      <c r="MPM12" s="1340"/>
      <c r="MPN12" s="1340"/>
      <c r="MPO12" s="1340"/>
      <c r="MPP12" s="1340"/>
      <c r="MPQ12" s="1340"/>
      <c r="MPR12" s="1340"/>
      <c r="MPS12" s="1340"/>
      <c r="MPT12" s="1340"/>
      <c r="MPU12" s="1340"/>
      <c r="MPV12" s="1340"/>
      <c r="MPW12" s="1340"/>
      <c r="MPX12" s="1340"/>
      <c r="MPY12" s="1340"/>
      <c r="MPZ12" s="1340"/>
      <c r="MQA12" s="1340"/>
      <c r="MQB12" s="1340"/>
      <c r="MQC12" s="1340"/>
      <c r="MQD12" s="1340"/>
      <c r="MQE12" s="1340"/>
      <c r="MQF12" s="1340"/>
      <c r="MQG12" s="1340"/>
      <c r="MQH12" s="1340"/>
      <c r="MQI12" s="1340"/>
      <c r="MQJ12" s="1340"/>
      <c r="MQK12" s="1340"/>
      <c r="MQL12" s="1340"/>
      <c r="MQM12" s="1340"/>
      <c r="MQN12" s="1340"/>
      <c r="MQO12" s="1340"/>
      <c r="MQP12" s="1340"/>
      <c r="MQQ12" s="1340"/>
      <c r="MQR12" s="1340"/>
      <c r="MQS12" s="1340"/>
      <c r="MQT12" s="1340"/>
      <c r="MQU12" s="1340"/>
      <c r="MQV12" s="1340"/>
      <c r="MQW12" s="1340"/>
      <c r="MQX12" s="1340"/>
      <c r="MQY12" s="1340"/>
      <c r="MQZ12" s="1340"/>
      <c r="MRA12" s="1340"/>
      <c r="MRB12" s="1340"/>
      <c r="MRC12" s="1340"/>
      <c r="MRD12" s="1340"/>
      <c r="MRE12" s="1340"/>
      <c r="MRF12" s="1340"/>
      <c r="MRG12" s="1340"/>
      <c r="MRH12" s="1340"/>
      <c r="MRI12" s="1340"/>
      <c r="MRJ12" s="1340"/>
      <c r="MRK12" s="1340"/>
      <c r="MRL12" s="1340"/>
      <c r="MRM12" s="1340"/>
      <c r="MRN12" s="1340"/>
      <c r="MRO12" s="1340"/>
      <c r="MRP12" s="1340"/>
      <c r="MRQ12" s="1340"/>
      <c r="MRR12" s="1340"/>
      <c r="MRS12" s="1340"/>
      <c r="MRT12" s="1340"/>
      <c r="MRU12" s="1340"/>
      <c r="MRV12" s="1340"/>
      <c r="MRW12" s="1340"/>
      <c r="MRX12" s="1340"/>
      <c r="MRY12" s="1340"/>
      <c r="MRZ12" s="1340"/>
      <c r="MSA12" s="1340"/>
      <c r="MSB12" s="1340"/>
      <c r="MSC12" s="1340"/>
      <c r="MSD12" s="1340"/>
      <c r="MSE12" s="1340"/>
      <c r="MSF12" s="1340"/>
      <c r="MSG12" s="1340"/>
      <c r="MSH12" s="1340"/>
      <c r="MSI12" s="1340"/>
      <c r="MSJ12" s="1340"/>
      <c r="MSK12" s="1340"/>
      <c r="MSL12" s="1340"/>
      <c r="MSM12" s="1340"/>
      <c r="MSN12" s="1340"/>
      <c r="MSO12" s="1340"/>
      <c r="MSP12" s="1340"/>
      <c r="MSQ12" s="1340"/>
      <c r="MSR12" s="1340"/>
      <c r="MSS12" s="1340"/>
      <c r="MST12" s="1340"/>
      <c r="MSU12" s="1340"/>
      <c r="MSV12" s="1340"/>
      <c r="MSW12" s="1340"/>
      <c r="MSX12" s="1340"/>
      <c r="MSY12" s="1340"/>
      <c r="MSZ12" s="1340"/>
      <c r="MTA12" s="1340"/>
      <c r="MTB12" s="1340"/>
      <c r="MTC12" s="1340"/>
      <c r="MTD12" s="1340"/>
      <c r="MTE12" s="1340"/>
      <c r="MTF12" s="1340"/>
      <c r="MTG12" s="1340"/>
      <c r="MTH12" s="1340"/>
      <c r="MTI12" s="1340"/>
      <c r="MTJ12" s="1340"/>
      <c r="MTK12" s="1340"/>
      <c r="MTL12" s="1340"/>
      <c r="MTM12" s="1340"/>
      <c r="MTN12" s="1340"/>
      <c r="MTO12" s="1340"/>
      <c r="MTP12" s="1340"/>
      <c r="MTQ12" s="1340"/>
      <c r="MTR12" s="1340"/>
      <c r="MTS12" s="1340"/>
      <c r="MTT12" s="1340"/>
      <c r="MTU12" s="1340"/>
      <c r="MTV12" s="1340"/>
      <c r="MTW12" s="1340"/>
      <c r="MTX12" s="1340"/>
      <c r="MTY12" s="1340"/>
      <c r="MTZ12" s="1340"/>
      <c r="MUA12" s="1340"/>
      <c r="MUB12" s="1340"/>
      <c r="MUC12" s="1340"/>
      <c r="MUD12" s="1340"/>
      <c r="MUE12" s="1340"/>
      <c r="MUF12" s="1340"/>
      <c r="MUG12" s="1340"/>
      <c r="MUH12" s="1340"/>
      <c r="MUI12" s="1340"/>
      <c r="MUJ12" s="1340"/>
      <c r="MUK12" s="1340"/>
      <c r="MUL12" s="1340"/>
      <c r="MUM12" s="1340"/>
      <c r="MUN12" s="1340"/>
      <c r="MUO12" s="1340"/>
      <c r="MUP12" s="1340"/>
      <c r="MUQ12" s="1340"/>
      <c r="MUR12" s="1340"/>
      <c r="MUS12" s="1340"/>
      <c r="MUT12" s="1340"/>
      <c r="MUU12" s="1340"/>
      <c r="MUV12" s="1340"/>
      <c r="MUW12" s="1340"/>
      <c r="MUX12" s="1340"/>
      <c r="MUY12" s="1340"/>
      <c r="MUZ12" s="1340"/>
      <c r="MVA12" s="1340"/>
      <c r="MVB12" s="1340"/>
      <c r="MVC12" s="1340"/>
      <c r="MVD12" s="1340"/>
      <c r="MVE12" s="1340"/>
      <c r="MVF12" s="1340"/>
      <c r="MVG12" s="1340"/>
      <c r="MVH12" s="1340"/>
      <c r="MVI12" s="1340"/>
      <c r="MVJ12" s="1340"/>
      <c r="MVK12" s="1340"/>
      <c r="MVL12" s="1340"/>
      <c r="MVM12" s="1340"/>
      <c r="MVN12" s="1340"/>
      <c r="MVO12" s="1340"/>
      <c r="MVP12" s="1340"/>
      <c r="MVQ12" s="1340"/>
      <c r="MVR12" s="1340"/>
      <c r="MVS12" s="1340"/>
      <c r="MVT12" s="1340"/>
      <c r="MVU12" s="1340"/>
      <c r="MVV12" s="1340"/>
      <c r="MVW12" s="1340"/>
      <c r="MVX12" s="1340"/>
      <c r="MVY12" s="1340"/>
      <c r="MVZ12" s="1340"/>
      <c r="MWA12" s="1340"/>
      <c r="MWB12" s="1340"/>
      <c r="MWC12" s="1340"/>
      <c r="MWD12" s="1340"/>
      <c r="MWE12" s="1340"/>
      <c r="MWF12" s="1340"/>
      <c r="MWG12" s="1340"/>
      <c r="MWH12" s="1340"/>
      <c r="MWI12" s="1340"/>
      <c r="MWJ12" s="1340"/>
      <c r="MWK12" s="1340"/>
      <c r="MWL12" s="1340"/>
      <c r="MWM12" s="1340"/>
      <c r="MWN12" s="1340"/>
      <c r="MWO12" s="1340"/>
      <c r="MWP12" s="1340"/>
      <c r="MWQ12" s="1340"/>
      <c r="MWR12" s="1340"/>
      <c r="MWS12" s="1340"/>
      <c r="MWT12" s="1340"/>
      <c r="MWU12" s="1340"/>
      <c r="MWV12" s="1340"/>
      <c r="MWW12" s="1340"/>
      <c r="MWX12" s="1340"/>
      <c r="MWY12" s="1340"/>
      <c r="MWZ12" s="1340"/>
      <c r="MXA12" s="1340"/>
      <c r="MXB12" s="1340"/>
      <c r="MXC12" s="1340"/>
      <c r="MXD12" s="1340"/>
      <c r="MXE12" s="1340"/>
      <c r="MXF12" s="1340"/>
      <c r="MXG12" s="1340"/>
      <c r="MXH12" s="1340"/>
      <c r="MXI12" s="1340"/>
      <c r="MXJ12" s="1340"/>
      <c r="MXK12" s="1340"/>
      <c r="MXL12" s="1340"/>
      <c r="MXM12" s="1340"/>
      <c r="MXN12" s="1340"/>
      <c r="MXO12" s="1340"/>
      <c r="MXP12" s="1340"/>
      <c r="MXQ12" s="1340"/>
      <c r="MXR12" s="1340"/>
      <c r="MXS12" s="1340"/>
      <c r="MXT12" s="1340"/>
      <c r="MXU12" s="1340"/>
      <c r="MXV12" s="1340"/>
      <c r="MXW12" s="1340"/>
      <c r="MXX12" s="1340"/>
      <c r="MXY12" s="1340"/>
      <c r="MXZ12" s="1340"/>
      <c r="MYA12" s="1340"/>
      <c r="MYB12" s="1340"/>
      <c r="MYC12" s="1340"/>
      <c r="MYD12" s="1340"/>
      <c r="MYE12" s="1340"/>
      <c r="MYF12" s="1340"/>
      <c r="MYG12" s="1340"/>
      <c r="MYH12" s="1340"/>
      <c r="MYI12" s="1340"/>
      <c r="MYJ12" s="1340"/>
      <c r="MYK12" s="1340"/>
      <c r="MYL12" s="1340"/>
      <c r="MYM12" s="1340"/>
      <c r="MYN12" s="1340"/>
      <c r="MYO12" s="1340"/>
      <c r="MYP12" s="1340"/>
      <c r="MYQ12" s="1340"/>
      <c r="MYR12" s="1340"/>
      <c r="MYS12" s="1340"/>
      <c r="MYT12" s="1340"/>
      <c r="MYU12" s="1340"/>
      <c r="MYV12" s="1340"/>
      <c r="MYW12" s="1340"/>
      <c r="MYX12" s="1340"/>
      <c r="MYY12" s="1340"/>
      <c r="MYZ12" s="1340"/>
      <c r="MZA12" s="1340"/>
      <c r="MZB12" s="1340"/>
      <c r="MZC12" s="1340"/>
      <c r="MZD12" s="1340"/>
      <c r="MZE12" s="1340"/>
      <c r="MZF12" s="1340"/>
      <c r="MZG12" s="1340"/>
      <c r="MZH12" s="1340"/>
      <c r="MZI12" s="1340"/>
      <c r="MZJ12" s="1340"/>
      <c r="MZK12" s="1340"/>
      <c r="MZL12" s="1340"/>
      <c r="MZM12" s="1340"/>
      <c r="MZN12" s="1340"/>
      <c r="MZO12" s="1340"/>
      <c r="MZP12" s="1340"/>
      <c r="MZQ12" s="1340"/>
      <c r="MZR12" s="1340"/>
      <c r="MZS12" s="1340"/>
      <c r="MZT12" s="1340"/>
      <c r="MZU12" s="1340"/>
      <c r="MZV12" s="1340"/>
      <c r="MZW12" s="1340"/>
      <c r="MZX12" s="1340"/>
      <c r="MZY12" s="1340"/>
      <c r="MZZ12" s="1340"/>
      <c r="NAA12" s="1340"/>
      <c r="NAB12" s="1340"/>
      <c r="NAC12" s="1340"/>
      <c r="NAD12" s="1340"/>
      <c r="NAE12" s="1340"/>
      <c r="NAF12" s="1340"/>
      <c r="NAG12" s="1340"/>
      <c r="NAH12" s="1340"/>
      <c r="NAI12" s="1340"/>
      <c r="NAJ12" s="1340"/>
      <c r="NAK12" s="1340"/>
      <c r="NAL12" s="1340"/>
      <c r="NAM12" s="1340"/>
      <c r="NAN12" s="1340"/>
      <c r="NAO12" s="1340"/>
      <c r="NAP12" s="1340"/>
      <c r="NAQ12" s="1340"/>
      <c r="NAR12" s="1340"/>
      <c r="NAS12" s="1340"/>
      <c r="NAT12" s="1340"/>
      <c r="NAU12" s="1340"/>
      <c r="NAV12" s="1340"/>
      <c r="NAW12" s="1340"/>
      <c r="NAX12" s="1340"/>
      <c r="NAY12" s="1340"/>
      <c r="NAZ12" s="1340"/>
      <c r="NBA12" s="1340"/>
      <c r="NBB12" s="1340"/>
      <c r="NBC12" s="1340"/>
      <c r="NBD12" s="1340"/>
      <c r="NBE12" s="1340"/>
      <c r="NBF12" s="1340"/>
      <c r="NBG12" s="1340"/>
      <c r="NBH12" s="1340"/>
      <c r="NBI12" s="1340"/>
      <c r="NBJ12" s="1340"/>
      <c r="NBK12" s="1340"/>
      <c r="NBL12" s="1340"/>
      <c r="NBM12" s="1340"/>
      <c r="NBN12" s="1340"/>
      <c r="NBO12" s="1340"/>
      <c r="NBP12" s="1340"/>
      <c r="NBQ12" s="1340"/>
      <c r="NBR12" s="1340"/>
      <c r="NBS12" s="1340"/>
      <c r="NBT12" s="1340"/>
      <c r="NBU12" s="1340"/>
      <c r="NBV12" s="1340"/>
      <c r="NBW12" s="1340"/>
      <c r="NBX12" s="1340"/>
      <c r="NBY12" s="1340"/>
      <c r="NBZ12" s="1340"/>
      <c r="NCA12" s="1340"/>
      <c r="NCB12" s="1340"/>
      <c r="NCC12" s="1340"/>
      <c r="NCD12" s="1340"/>
      <c r="NCE12" s="1340"/>
      <c r="NCF12" s="1340"/>
      <c r="NCG12" s="1340"/>
      <c r="NCH12" s="1340"/>
      <c r="NCI12" s="1340"/>
      <c r="NCJ12" s="1340"/>
      <c r="NCK12" s="1340"/>
      <c r="NCL12" s="1340"/>
      <c r="NCM12" s="1340"/>
      <c r="NCN12" s="1340"/>
      <c r="NCO12" s="1340"/>
      <c r="NCP12" s="1340"/>
      <c r="NCQ12" s="1340"/>
      <c r="NCR12" s="1340"/>
      <c r="NCS12" s="1340"/>
      <c r="NCT12" s="1340"/>
      <c r="NCU12" s="1340"/>
      <c r="NCV12" s="1340"/>
      <c r="NCW12" s="1340"/>
      <c r="NCX12" s="1340"/>
      <c r="NCY12" s="1340"/>
      <c r="NCZ12" s="1340"/>
      <c r="NDA12" s="1340"/>
      <c r="NDB12" s="1340"/>
      <c r="NDC12" s="1340"/>
      <c r="NDD12" s="1340"/>
      <c r="NDE12" s="1340"/>
      <c r="NDF12" s="1340"/>
      <c r="NDG12" s="1340"/>
      <c r="NDH12" s="1340"/>
      <c r="NDI12" s="1340"/>
      <c r="NDJ12" s="1340"/>
      <c r="NDK12" s="1340"/>
      <c r="NDL12" s="1340"/>
      <c r="NDM12" s="1340"/>
      <c r="NDN12" s="1340"/>
      <c r="NDO12" s="1340"/>
      <c r="NDP12" s="1340"/>
      <c r="NDQ12" s="1340"/>
      <c r="NDR12" s="1340"/>
      <c r="NDS12" s="1340"/>
      <c r="NDT12" s="1340"/>
      <c r="NDU12" s="1340"/>
      <c r="NDV12" s="1340"/>
      <c r="NDW12" s="1340"/>
      <c r="NDX12" s="1340"/>
      <c r="NDY12" s="1340"/>
      <c r="NDZ12" s="1340"/>
      <c r="NEA12" s="1340"/>
      <c r="NEB12" s="1340"/>
      <c r="NEC12" s="1340"/>
      <c r="NED12" s="1340"/>
      <c r="NEE12" s="1340"/>
      <c r="NEF12" s="1340"/>
      <c r="NEG12" s="1340"/>
      <c r="NEH12" s="1340"/>
      <c r="NEI12" s="1340"/>
      <c r="NEJ12" s="1340"/>
      <c r="NEK12" s="1340"/>
      <c r="NEL12" s="1340"/>
      <c r="NEM12" s="1340"/>
      <c r="NEN12" s="1340"/>
      <c r="NEO12" s="1340"/>
      <c r="NEP12" s="1340"/>
      <c r="NEQ12" s="1340"/>
      <c r="NER12" s="1340"/>
      <c r="NES12" s="1340"/>
      <c r="NET12" s="1340"/>
      <c r="NEU12" s="1340"/>
      <c r="NEV12" s="1340"/>
      <c r="NEW12" s="1340"/>
      <c r="NEX12" s="1340"/>
      <c r="NEY12" s="1340"/>
      <c r="NEZ12" s="1340"/>
      <c r="NFA12" s="1340"/>
      <c r="NFB12" s="1340"/>
      <c r="NFC12" s="1340"/>
      <c r="NFD12" s="1340"/>
      <c r="NFE12" s="1340"/>
      <c r="NFF12" s="1340"/>
      <c r="NFG12" s="1340"/>
      <c r="NFH12" s="1340"/>
      <c r="NFI12" s="1340"/>
      <c r="NFJ12" s="1340"/>
      <c r="NFK12" s="1340"/>
      <c r="NFL12" s="1340"/>
      <c r="NFM12" s="1340"/>
      <c r="NFN12" s="1340"/>
      <c r="NFO12" s="1340"/>
      <c r="NFP12" s="1340"/>
      <c r="NFQ12" s="1340"/>
      <c r="NFR12" s="1340"/>
      <c r="NFS12" s="1340"/>
      <c r="NFT12" s="1340"/>
      <c r="NFU12" s="1340"/>
      <c r="NFV12" s="1340"/>
      <c r="NFW12" s="1340"/>
      <c r="NFX12" s="1340"/>
      <c r="NFY12" s="1340"/>
      <c r="NFZ12" s="1340"/>
      <c r="NGA12" s="1340"/>
      <c r="NGB12" s="1340"/>
      <c r="NGC12" s="1340"/>
      <c r="NGD12" s="1340"/>
      <c r="NGE12" s="1340"/>
      <c r="NGF12" s="1340"/>
      <c r="NGG12" s="1340"/>
      <c r="NGH12" s="1340"/>
      <c r="NGI12" s="1340"/>
      <c r="NGJ12" s="1340"/>
      <c r="NGK12" s="1340"/>
      <c r="NGL12" s="1340"/>
      <c r="NGM12" s="1340"/>
      <c r="NGN12" s="1340"/>
      <c r="NGO12" s="1340"/>
      <c r="NGP12" s="1340"/>
      <c r="NGQ12" s="1340"/>
      <c r="NGR12" s="1340"/>
      <c r="NGS12" s="1340"/>
      <c r="NGT12" s="1340"/>
      <c r="NGU12" s="1340"/>
      <c r="NGV12" s="1340"/>
      <c r="NGW12" s="1340"/>
      <c r="NGX12" s="1340"/>
      <c r="NGY12" s="1340"/>
      <c r="NGZ12" s="1340"/>
      <c r="NHA12" s="1340"/>
      <c r="NHB12" s="1340"/>
      <c r="NHC12" s="1340"/>
      <c r="NHD12" s="1340"/>
      <c r="NHE12" s="1340"/>
      <c r="NHF12" s="1340"/>
      <c r="NHG12" s="1340"/>
      <c r="NHH12" s="1340"/>
      <c r="NHI12" s="1340"/>
      <c r="NHJ12" s="1340"/>
      <c r="NHK12" s="1340"/>
      <c r="NHL12" s="1340"/>
      <c r="NHM12" s="1340"/>
      <c r="NHN12" s="1340"/>
      <c r="NHO12" s="1340"/>
      <c r="NHP12" s="1340"/>
      <c r="NHQ12" s="1340"/>
      <c r="NHR12" s="1340"/>
      <c r="NHS12" s="1340"/>
      <c r="NHT12" s="1340"/>
      <c r="NHU12" s="1340"/>
      <c r="NHV12" s="1340"/>
      <c r="NHW12" s="1340"/>
      <c r="NHX12" s="1340"/>
      <c r="NHY12" s="1340"/>
      <c r="NHZ12" s="1340"/>
      <c r="NIA12" s="1340"/>
      <c r="NIB12" s="1340"/>
      <c r="NIC12" s="1340"/>
      <c r="NID12" s="1340"/>
      <c r="NIE12" s="1340"/>
      <c r="NIF12" s="1340"/>
      <c r="NIG12" s="1340"/>
      <c r="NIH12" s="1340"/>
      <c r="NII12" s="1340"/>
      <c r="NIJ12" s="1340"/>
      <c r="NIK12" s="1340"/>
      <c r="NIL12" s="1340"/>
      <c r="NIM12" s="1340"/>
      <c r="NIN12" s="1340"/>
      <c r="NIO12" s="1340"/>
      <c r="NIP12" s="1340"/>
      <c r="NIQ12" s="1340"/>
      <c r="NIR12" s="1340"/>
      <c r="NIS12" s="1340"/>
      <c r="NIT12" s="1340"/>
      <c r="NIU12" s="1340"/>
      <c r="NIV12" s="1340"/>
      <c r="NIW12" s="1340"/>
      <c r="NIX12" s="1340"/>
      <c r="NIY12" s="1340"/>
      <c r="NIZ12" s="1340"/>
      <c r="NJA12" s="1340"/>
      <c r="NJB12" s="1340"/>
      <c r="NJC12" s="1340"/>
      <c r="NJD12" s="1340"/>
      <c r="NJE12" s="1340"/>
      <c r="NJF12" s="1340"/>
      <c r="NJG12" s="1340"/>
      <c r="NJH12" s="1340"/>
      <c r="NJI12" s="1340"/>
      <c r="NJJ12" s="1340"/>
      <c r="NJK12" s="1340"/>
      <c r="NJL12" s="1340"/>
      <c r="NJM12" s="1340"/>
      <c r="NJN12" s="1340"/>
      <c r="NJO12" s="1340"/>
      <c r="NJP12" s="1340"/>
      <c r="NJQ12" s="1340"/>
      <c r="NJR12" s="1340"/>
      <c r="NJS12" s="1340"/>
      <c r="NJT12" s="1340"/>
      <c r="NJU12" s="1340"/>
      <c r="NJV12" s="1340"/>
      <c r="NJW12" s="1340"/>
      <c r="NJX12" s="1340"/>
      <c r="NJY12" s="1340"/>
      <c r="NJZ12" s="1340"/>
      <c r="NKA12" s="1340"/>
      <c r="NKB12" s="1340"/>
      <c r="NKC12" s="1340"/>
      <c r="NKD12" s="1340"/>
      <c r="NKE12" s="1340"/>
      <c r="NKF12" s="1340"/>
      <c r="NKG12" s="1340"/>
      <c r="NKH12" s="1340"/>
      <c r="NKI12" s="1340"/>
      <c r="NKJ12" s="1340"/>
      <c r="NKK12" s="1340"/>
      <c r="NKL12" s="1340"/>
      <c r="NKM12" s="1340"/>
      <c r="NKN12" s="1340"/>
      <c r="NKO12" s="1340"/>
      <c r="NKP12" s="1340"/>
      <c r="NKQ12" s="1340"/>
      <c r="NKR12" s="1340"/>
      <c r="NKS12" s="1340"/>
      <c r="NKT12" s="1340"/>
      <c r="NKU12" s="1340"/>
      <c r="NKV12" s="1340"/>
      <c r="NKW12" s="1340"/>
      <c r="NKX12" s="1340"/>
      <c r="NKY12" s="1340"/>
      <c r="NKZ12" s="1340"/>
      <c r="NLA12" s="1340"/>
      <c r="NLB12" s="1340"/>
      <c r="NLC12" s="1340"/>
      <c r="NLD12" s="1340"/>
      <c r="NLE12" s="1340"/>
      <c r="NLF12" s="1340"/>
      <c r="NLG12" s="1340"/>
      <c r="NLH12" s="1340"/>
      <c r="NLI12" s="1340"/>
      <c r="NLJ12" s="1340"/>
      <c r="NLK12" s="1340"/>
      <c r="NLL12" s="1340"/>
      <c r="NLM12" s="1340"/>
      <c r="NLN12" s="1340"/>
      <c r="NLO12" s="1340"/>
      <c r="NLP12" s="1340"/>
      <c r="NLQ12" s="1340"/>
      <c r="NLR12" s="1340"/>
      <c r="NLS12" s="1340"/>
      <c r="NLT12" s="1340"/>
      <c r="NLU12" s="1340"/>
      <c r="NLV12" s="1340"/>
      <c r="NLW12" s="1340"/>
      <c r="NLX12" s="1340"/>
      <c r="NLY12" s="1340"/>
      <c r="NLZ12" s="1340"/>
      <c r="NMA12" s="1340"/>
      <c r="NMB12" s="1340"/>
      <c r="NMC12" s="1340"/>
      <c r="NMD12" s="1340"/>
      <c r="NME12" s="1340"/>
      <c r="NMF12" s="1340"/>
      <c r="NMG12" s="1340"/>
      <c r="NMH12" s="1340"/>
      <c r="NMI12" s="1340"/>
      <c r="NMJ12" s="1340"/>
      <c r="NMK12" s="1340"/>
      <c r="NML12" s="1340"/>
      <c r="NMM12" s="1340"/>
      <c r="NMN12" s="1340"/>
      <c r="NMO12" s="1340"/>
      <c r="NMP12" s="1340"/>
      <c r="NMQ12" s="1340"/>
      <c r="NMR12" s="1340"/>
      <c r="NMS12" s="1340"/>
      <c r="NMT12" s="1340"/>
      <c r="NMU12" s="1340"/>
      <c r="NMV12" s="1340"/>
      <c r="NMW12" s="1340"/>
      <c r="NMX12" s="1340"/>
      <c r="NMY12" s="1340"/>
      <c r="NMZ12" s="1340"/>
      <c r="NNA12" s="1340"/>
      <c r="NNB12" s="1340"/>
      <c r="NNC12" s="1340"/>
      <c r="NND12" s="1340"/>
      <c r="NNE12" s="1340"/>
      <c r="NNF12" s="1340"/>
      <c r="NNG12" s="1340"/>
      <c r="NNH12" s="1340"/>
      <c r="NNI12" s="1340"/>
      <c r="NNJ12" s="1340"/>
      <c r="NNK12" s="1340"/>
      <c r="NNL12" s="1340"/>
      <c r="NNM12" s="1340"/>
      <c r="NNN12" s="1340"/>
      <c r="NNO12" s="1340"/>
      <c r="NNP12" s="1340"/>
      <c r="NNQ12" s="1340"/>
      <c r="NNR12" s="1340"/>
      <c r="NNS12" s="1340"/>
      <c r="NNT12" s="1340"/>
      <c r="NNU12" s="1340"/>
      <c r="NNV12" s="1340"/>
      <c r="NNW12" s="1340"/>
      <c r="NNX12" s="1340"/>
      <c r="NNY12" s="1340"/>
      <c r="NNZ12" s="1340"/>
      <c r="NOA12" s="1340"/>
      <c r="NOB12" s="1340"/>
      <c r="NOC12" s="1340"/>
      <c r="NOD12" s="1340"/>
      <c r="NOE12" s="1340"/>
      <c r="NOF12" s="1340"/>
      <c r="NOG12" s="1340"/>
      <c r="NOH12" s="1340"/>
      <c r="NOI12" s="1340"/>
      <c r="NOJ12" s="1340"/>
      <c r="NOK12" s="1340"/>
      <c r="NOL12" s="1340"/>
      <c r="NOM12" s="1340"/>
      <c r="NON12" s="1340"/>
      <c r="NOO12" s="1340"/>
      <c r="NOP12" s="1340"/>
      <c r="NOQ12" s="1340"/>
      <c r="NOR12" s="1340"/>
      <c r="NOS12" s="1340"/>
      <c r="NOT12" s="1340"/>
      <c r="NOU12" s="1340"/>
      <c r="NOV12" s="1340"/>
      <c r="NOW12" s="1340"/>
      <c r="NOX12" s="1340"/>
      <c r="NOY12" s="1340"/>
      <c r="NOZ12" s="1340"/>
      <c r="NPA12" s="1340"/>
      <c r="NPB12" s="1340"/>
      <c r="NPC12" s="1340"/>
      <c r="NPD12" s="1340"/>
      <c r="NPE12" s="1340"/>
      <c r="NPF12" s="1340"/>
      <c r="NPG12" s="1340"/>
      <c r="NPH12" s="1340"/>
      <c r="NPI12" s="1340"/>
      <c r="NPJ12" s="1340"/>
      <c r="NPK12" s="1340"/>
      <c r="NPL12" s="1340"/>
      <c r="NPM12" s="1340"/>
      <c r="NPN12" s="1340"/>
      <c r="NPO12" s="1340"/>
      <c r="NPP12" s="1340"/>
      <c r="NPQ12" s="1340"/>
      <c r="NPR12" s="1340"/>
      <c r="NPS12" s="1340"/>
      <c r="NPT12" s="1340"/>
      <c r="NPU12" s="1340"/>
      <c r="NPV12" s="1340"/>
      <c r="NPW12" s="1340"/>
      <c r="NPX12" s="1340"/>
      <c r="NPY12" s="1340"/>
      <c r="NPZ12" s="1340"/>
      <c r="NQA12" s="1340"/>
      <c r="NQB12" s="1340"/>
      <c r="NQC12" s="1340"/>
      <c r="NQD12" s="1340"/>
      <c r="NQE12" s="1340"/>
      <c r="NQF12" s="1340"/>
      <c r="NQG12" s="1340"/>
      <c r="NQH12" s="1340"/>
      <c r="NQI12" s="1340"/>
      <c r="NQJ12" s="1340"/>
      <c r="NQK12" s="1340"/>
      <c r="NQL12" s="1340"/>
      <c r="NQM12" s="1340"/>
      <c r="NQN12" s="1340"/>
      <c r="NQO12" s="1340"/>
      <c r="NQP12" s="1340"/>
      <c r="NQQ12" s="1340"/>
      <c r="NQR12" s="1340"/>
      <c r="NQS12" s="1340"/>
      <c r="NQT12" s="1340"/>
      <c r="NQU12" s="1340"/>
      <c r="NQV12" s="1340"/>
      <c r="NQW12" s="1340"/>
      <c r="NQX12" s="1340"/>
      <c r="NQY12" s="1340"/>
      <c r="NQZ12" s="1340"/>
      <c r="NRA12" s="1340"/>
      <c r="NRB12" s="1340"/>
      <c r="NRC12" s="1340"/>
      <c r="NRD12" s="1340"/>
      <c r="NRE12" s="1340"/>
      <c r="NRF12" s="1340"/>
      <c r="NRG12" s="1340"/>
      <c r="NRH12" s="1340"/>
      <c r="NRI12" s="1340"/>
      <c r="NRJ12" s="1340"/>
      <c r="NRK12" s="1340"/>
      <c r="NRL12" s="1340"/>
      <c r="NRM12" s="1340"/>
      <c r="NRN12" s="1340"/>
      <c r="NRO12" s="1340"/>
      <c r="NRP12" s="1340"/>
      <c r="NRQ12" s="1340"/>
      <c r="NRR12" s="1340"/>
      <c r="NRS12" s="1340"/>
      <c r="NRT12" s="1340"/>
      <c r="NRU12" s="1340"/>
      <c r="NRV12" s="1340"/>
      <c r="NRW12" s="1340"/>
      <c r="NRX12" s="1340"/>
      <c r="NRY12" s="1340"/>
      <c r="NRZ12" s="1340"/>
      <c r="NSA12" s="1340"/>
      <c r="NSB12" s="1340"/>
      <c r="NSC12" s="1340"/>
      <c r="NSD12" s="1340"/>
      <c r="NSE12" s="1340"/>
      <c r="NSF12" s="1340"/>
      <c r="NSG12" s="1340"/>
      <c r="NSH12" s="1340"/>
      <c r="NSI12" s="1340"/>
      <c r="NSJ12" s="1340"/>
      <c r="NSK12" s="1340"/>
      <c r="NSL12" s="1340"/>
      <c r="NSM12" s="1340"/>
      <c r="NSN12" s="1340"/>
      <c r="NSO12" s="1340"/>
      <c r="NSP12" s="1340"/>
      <c r="NSQ12" s="1340"/>
      <c r="NSR12" s="1340"/>
      <c r="NSS12" s="1340"/>
      <c r="NST12" s="1340"/>
      <c r="NSU12" s="1340"/>
      <c r="NSV12" s="1340"/>
      <c r="NSW12" s="1340"/>
      <c r="NSX12" s="1340"/>
      <c r="NSY12" s="1340"/>
      <c r="NSZ12" s="1340"/>
      <c r="NTA12" s="1340"/>
      <c r="NTB12" s="1340"/>
      <c r="NTC12" s="1340"/>
      <c r="NTD12" s="1340"/>
      <c r="NTE12" s="1340"/>
      <c r="NTF12" s="1340"/>
      <c r="NTG12" s="1340"/>
      <c r="NTH12" s="1340"/>
      <c r="NTI12" s="1340"/>
      <c r="NTJ12" s="1340"/>
      <c r="NTK12" s="1340"/>
      <c r="NTL12" s="1340"/>
      <c r="NTM12" s="1340"/>
      <c r="NTN12" s="1340"/>
      <c r="NTO12" s="1340"/>
      <c r="NTP12" s="1340"/>
      <c r="NTQ12" s="1340"/>
      <c r="NTR12" s="1340"/>
      <c r="NTS12" s="1340"/>
      <c r="NTT12" s="1340"/>
      <c r="NTU12" s="1340"/>
      <c r="NTV12" s="1340"/>
      <c r="NTW12" s="1340"/>
      <c r="NTX12" s="1340"/>
      <c r="NTY12" s="1340"/>
      <c r="NTZ12" s="1340"/>
      <c r="NUA12" s="1340"/>
      <c r="NUB12" s="1340"/>
      <c r="NUC12" s="1340"/>
      <c r="NUD12" s="1340"/>
      <c r="NUE12" s="1340"/>
      <c r="NUF12" s="1340"/>
      <c r="NUG12" s="1340"/>
      <c r="NUH12" s="1340"/>
      <c r="NUI12" s="1340"/>
      <c r="NUJ12" s="1340"/>
      <c r="NUK12" s="1340"/>
      <c r="NUL12" s="1340"/>
      <c r="NUM12" s="1340"/>
      <c r="NUN12" s="1340"/>
      <c r="NUO12" s="1340"/>
      <c r="NUP12" s="1340"/>
      <c r="NUQ12" s="1340"/>
      <c r="NUR12" s="1340"/>
      <c r="NUS12" s="1340"/>
      <c r="NUT12" s="1340"/>
      <c r="NUU12" s="1340"/>
      <c r="NUV12" s="1340"/>
      <c r="NUW12" s="1340"/>
      <c r="NUX12" s="1340"/>
      <c r="NUY12" s="1340"/>
      <c r="NUZ12" s="1340"/>
      <c r="NVA12" s="1340"/>
      <c r="NVB12" s="1340"/>
      <c r="NVC12" s="1340"/>
      <c r="NVD12" s="1340"/>
      <c r="NVE12" s="1340"/>
      <c r="NVF12" s="1340"/>
      <c r="NVG12" s="1340"/>
      <c r="NVH12" s="1340"/>
      <c r="NVI12" s="1340"/>
      <c r="NVJ12" s="1340"/>
      <c r="NVK12" s="1340"/>
      <c r="NVL12" s="1340"/>
      <c r="NVM12" s="1340"/>
      <c r="NVN12" s="1340"/>
      <c r="NVO12" s="1340"/>
      <c r="NVP12" s="1340"/>
      <c r="NVQ12" s="1340"/>
      <c r="NVR12" s="1340"/>
      <c r="NVS12" s="1340"/>
      <c r="NVT12" s="1340"/>
      <c r="NVU12" s="1340"/>
      <c r="NVV12" s="1340"/>
      <c r="NVW12" s="1340"/>
      <c r="NVX12" s="1340"/>
      <c r="NVY12" s="1340"/>
      <c r="NVZ12" s="1340"/>
      <c r="NWA12" s="1340"/>
      <c r="NWB12" s="1340"/>
      <c r="NWC12" s="1340"/>
      <c r="NWD12" s="1340"/>
      <c r="NWE12" s="1340"/>
      <c r="NWF12" s="1340"/>
      <c r="NWG12" s="1340"/>
      <c r="NWH12" s="1340"/>
      <c r="NWI12" s="1340"/>
      <c r="NWJ12" s="1340"/>
      <c r="NWK12" s="1340"/>
      <c r="NWL12" s="1340"/>
      <c r="NWM12" s="1340"/>
      <c r="NWN12" s="1340"/>
      <c r="NWO12" s="1340"/>
      <c r="NWP12" s="1340"/>
      <c r="NWQ12" s="1340"/>
      <c r="NWR12" s="1340"/>
      <c r="NWS12" s="1340"/>
      <c r="NWT12" s="1340"/>
      <c r="NWU12" s="1340"/>
      <c r="NWV12" s="1340"/>
      <c r="NWW12" s="1340"/>
      <c r="NWX12" s="1340"/>
      <c r="NWY12" s="1340"/>
      <c r="NWZ12" s="1340"/>
      <c r="NXA12" s="1340"/>
      <c r="NXB12" s="1340"/>
      <c r="NXC12" s="1340"/>
      <c r="NXD12" s="1340"/>
      <c r="NXE12" s="1340"/>
      <c r="NXF12" s="1340"/>
      <c r="NXG12" s="1340"/>
      <c r="NXH12" s="1340"/>
      <c r="NXI12" s="1340"/>
      <c r="NXJ12" s="1340"/>
      <c r="NXK12" s="1340"/>
      <c r="NXL12" s="1340"/>
      <c r="NXM12" s="1340"/>
      <c r="NXN12" s="1340"/>
      <c r="NXO12" s="1340"/>
      <c r="NXP12" s="1340"/>
      <c r="NXQ12" s="1340"/>
      <c r="NXR12" s="1340"/>
      <c r="NXS12" s="1340"/>
      <c r="NXT12" s="1340"/>
      <c r="NXU12" s="1340"/>
      <c r="NXV12" s="1340"/>
      <c r="NXW12" s="1340"/>
      <c r="NXX12" s="1340"/>
      <c r="NXY12" s="1340"/>
      <c r="NXZ12" s="1340"/>
      <c r="NYA12" s="1340"/>
      <c r="NYB12" s="1340"/>
      <c r="NYC12" s="1340"/>
      <c r="NYD12" s="1340"/>
      <c r="NYE12" s="1340"/>
      <c r="NYF12" s="1340"/>
      <c r="NYG12" s="1340"/>
      <c r="NYH12" s="1340"/>
      <c r="NYI12" s="1340"/>
      <c r="NYJ12" s="1340"/>
      <c r="NYK12" s="1340"/>
      <c r="NYL12" s="1340"/>
      <c r="NYM12" s="1340"/>
      <c r="NYN12" s="1340"/>
      <c r="NYO12" s="1340"/>
      <c r="NYP12" s="1340"/>
      <c r="NYQ12" s="1340"/>
      <c r="NYR12" s="1340"/>
      <c r="NYS12" s="1340"/>
      <c r="NYT12" s="1340"/>
      <c r="NYU12" s="1340"/>
      <c r="NYV12" s="1340"/>
      <c r="NYW12" s="1340"/>
      <c r="NYX12" s="1340"/>
      <c r="NYY12" s="1340"/>
      <c r="NYZ12" s="1340"/>
      <c r="NZA12" s="1340"/>
      <c r="NZB12" s="1340"/>
      <c r="NZC12" s="1340"/>
      <c r="NZD12" s="1340"/>
      <c r="NZE12" s="1340"/>
      <c r="NZF12" s="1340"/>
      <c r="NZG12" s="1340"/>
      <c r="NZH12" s="1340"/>
      <c r="NZI12" s="1340"/>
      <c r="NZJ12" s="1340"/>
      <c r="NZK12" s="1340"/>
      <c r="NZL12" s="1340"/>
      <c r="NZM12" s="1340"/>
      <c r="NZN12" s="1340"/>
      <c r="NZO12" s="1340"/>
      <c r="NZP12" s="1340"/>
      <c r="NZQ12" s="1340"/>
      <c r="NZR12" s="1340"/>
      <c r="NZS12" s="1340"/>
      <c r="NZT12" s="1340"/>
      <c r="NZU12" s="1340"/>
      <c r="NZV12" s="1340"/>
      <c r="NZW12" s="1340"/>
      <c r="NZX12" s="1340"/>
      <c r="NZY12" s="1340"/>
      <c r="NZZ12" s="1340"/>
      <c r="OAA12" s="1340"/>
      <c r="OAB12" s="1340"/>
      <c r="OAC12" s="1340"/>
      <c r="OAD12" s="1340"/>
      <c r="OAE12" s="1340"/>
      <c r="OAF12" s="1340"/>
      <c r="OAG12" s="1340"/>
      <c r="OAH12" s="1340"/>
      <c r="OAI12" s="1340"/>
      <c r="OAJ12" s="1340"/>
      <c r="OAK12" s="1340"/>
      <c r="OAL12" s="1340"/>
      <c r="OAM12" s="1340"/>
      <c r="OAN12" s="1340"/>
      <c r="OAO12" s="1340"/>
      <c r="OAP12" s="1340"/>
      <c r="OAQ12" s="1340"/>
      <c r="OAR12" s="1340"/>
      <c r="OAS12" s="1340"/>
      <c r="OAT12" s="1340"/>
      <c r="OAU12" s="1340"/>
      <c r="OAV12" s="1340"/>
      <c r="OAW12" s="1340"/>
      <c r="OAX12" s="1340"/>
      <c r="OAY12" s="1340"/>
      <c r="OAZ12" s="1340"/>
      <c r="OBA12" s="1340"/>
      <c r="OBB12" s="1340"/>
      <c r="OBC12" s="1340"/>
      <c r="OBD12" s="1340"/>
      <c r="OBE12" s="1340"/>
      <c r="OBF12" s="1340"/>
      <c r="OBG12" s="1340"/>
      <c r="OBH12" s="1340"/>
      <c r="OBI12" s="1340"/>
      <c r="OBJ12" s="1340"/>
      <c r="OBK12" s="1340"/>
      <c r="OBL12" s="1340"/>
      <c r="OBM12" s="1340"/>
      <c r="OBN12" s="1340"/>
      <c r="OBO12" s="1340"/>
      <c r="OBP12" s="1340"/>
      <c r="OBQ12" s="1340"/>
      <c r="OBR12" s="1340"/>
      <c r="OBS12" s="1340"/>
      <c r="OBT12" s="1340"/>
      <c r="OBU12" s="1340"/>
      <c r="OBV12" s="1340"/>
      <c r="OBW12" s="1340"/>
      <c r="OBX12" s="1340"/>
      <c r="OBY12" s="1340"/>
      <c r="OBZ12" s="1340"/>
      <c r="OCA12" s="1340"/>
      <c r="OCB12" s="1340"/>
      <c r="OCC12" s="1340"/>
      <c r="OCD12" s="1340"/>
      <c r="OCE12" s="1340"/>
      <c r="OCF12" s="1340"/>
      <c r="OCG12" s="1340"/>
      <c r="OCH12" s="1340"/>
      <c r="OCI12" s="1340"/>
      <c r="OCJ12" s="1340"/>
      <c r="OCK12" s="1340"/>
      <c r="OCL12" s="1340"/>
      <c r="OCM12" s="1340"/>
      <c r="OCN12" s="1340"/>
      <c r="OCO12" s="1340"/>
      <c r="OCP12" s="1340"/>
      <c r="OCQ12" s="1340"/>
      <c r="OCR12" s="1340"/>
      <c r="OCS12" s="1340"/>
      <c r="OCT12" s="1340"/>
      <c r="OCU12" s="1340"/>
      <c r="OCV12" s="1340"/>
      <c r="OCW12" s="1340"/>
      <c r="OCX12" s="1340"/>
      <c r="OCY12" s="1340"/>
      <c r="OCZ12" s="1340"/>
      <c r="ODA12" s="1340"/>
      <c r="ODB12" s="1340"/>
      <c r="ODC12" s="1340"/>
      <c r="ODD12" s="1340"/>
      <c r="ODE12" s="1340"/>
      <c r="ODF12" s="1340"/>
      <c r="ODG12" s="1340"/>
      <c r="ODH12" s="1340"/>
      <c r="ODI12" s="1340"/>
      <c r="ODJ12" s="1340"/>
      <c r="ODK12" s="1340"/>
      <c r="ODL12" s="1340"/>
      <c r="ODM12" s="1340"/>
      <c r="ODN12" s="1340"/>
      <c r="ODO12" s="1340"/>
      <c r="ODP12" s="1340"/>
      <c r="ODQ12" s="1340"/>
      <c r="ODR12" s="1340"/>
      <c r="ODS12" s="1340"/>
      <c r="ODT12" s="1340"/>
      <c r="ODU12" s="1340"/>
      <c r="ODV12" s="1340"/>
      <c r="ODW12" s="1340"/>
      <c r="ODX12" s="1340"/>
      <c r="ODY12" s="1340"/>
      <c r="ODZ12" s="1340"/>
      <c r="OEA12" s="1340"/>
      <c r="OEB12" s="1340"/>
      <c r="OEC12" s="1340"/>
      <c r="OED12" s="1340"/>
      <c r="OEE12" s="1340"/>
      <c r="OEF12" s="1340"/>
      <c r="OEG12" s="1340"/>
      <c r="OEH12" s="1340"/>
      <c r="OEI12" s="1340"/>
      <c r="OEJ12" s="1340"/>
      <c r="OEK12" s="1340"/>
      <c r="OEL12" s="1340"/>
      <c r="OEM12" s="1340"/>
      <c r="OEN12" s="1340"/>
      <c r="OEO12" s="1340"/>
      <c r="OEP12" s="1340"/>
      <c r="OEQ12" s="1340"/>
      <c r="OER12" s="1340"/>
      <c r="OES12" s="1340"/>
      <c r="OET12" s="1340"/>
      <c r="OEU12" s="1340"/>
      <c r="OEV12" s="1340"/>
      <c r="OEW12" s="1340"/>
      <c r="OEX12" s="1340"/>
      <c r="OEY12" s="1340"/>
      <c r="OEZ12" s="1340"/>
      <c r="OFA12" s="1340"/>
      <c r="OFB12" s="1340"/>
      <c r="OFC12" s="1340"/>
      <c r="OFD12" s="1340"/>
      <c r="OFE12" s="1340"/>
      <c r="OFF12" s="1340"/>
      <c r="OFG12" s="1340"/>
      <c r="OFH12" s="1340"/>
      <c r="OFI12" s="1340"/>
      <c r="OFJ12" s="1340"/>
      <c r="OFK12" s="1340"/>
      <c r="OFL12" s="1340"/>
      <c r="OFM12" s="1340"/>
      <c r="OFN12" s="1340"/>
      <c r="OFO12" s="1340"/>
      <c r="OFP12" s="1340"/>
      <c r="OFQ12" s="1340"/>
      <c r="OFR12" s="1340"/>
      <c r="OFS12" s="1340"/>
      <c r="OFT12" s="1340"/>
      <c r="OFU12" s="1340"/>
      <c r="OFV12" s="1340"/>
      <c r="OFW12" s="1340"/>
      <c r="OFX12" s="1340"/>
      <c r="OFY12" s="1340"/>
      <c r="OFZ12" s="1340"/>
      <c r="OGA12" s="1340"/>
      <c r="OGB12" s="1340"/>
      <c r="OGC12" s="1340"/>
      <c r="OGD12" s="1340"/>
      <c r="OGE12" s="1340"/>
      <c r="OGF12" s="1340"/>
      <c r="OGG12" s="1340"/>
      <c r="OGH12" s="1340"/>
      <c r="OGI12" s="1340"/>
      <c r="OGJ12" s="1340"/>
      <c r="OGK12" s="1340"/>
      <c r="OGL12" s="1340"/>
      <c r="OGM12" s="1340"/>
      <c r="OGN12" s="1340"/>
      <c r="OGO12" s="1340"/>
      <c r="OGP12" s="1340"/>
      <c r="OGQ12" s="1340"/>
      <c r="OGR12" s="1340"/>
      <c r="OGS12" s="1340"/>
      <c r="OGT12" s="1340"/>
      <c r="OGU12" s="1340"/>
      <c r="OGV12" s="1340"/>
      <c r="OGW12" s="1340"/>
      <c r="OGX12" s="1340"/>
      <c r="OGY12" s="1340"/>
      <c r="OGZ12" s="1340"/>
      <c r="OHA12" s="1340"/>
      <c r="OHB12" s="1340"/>
      <c r="OHC12" s="1340"/>
      <c r="OHD12" s="1340"/>
      <c r="OHE12" s="1340"/>
      <c r="OHF12" s="1340"/>
      <c r="OHG12" s="1340"/>
      <c r="OHH12" s="1340"/>
      <c r="OHI12" s="1340"/>
      <c r="OHJ12" s="1340"/>
      <c r="OHK12" s="1340"/>
      <c r="OHL12" s="1340"/>
      <c r="OHM12" s="1340"/>
      <c r="OHN12" s="1340"/>
      <c r="OHO12" s="1340"/>
      <c r="OHP12" s="1340"/>
      <c r="OHQ12" s="1340"/>
      <c r="OHR12" s="1340"/>
      <c r="OHS12" s="1340"/>
      <c r="OHT12" s="1340"/>
      <c r="OHU12" s="1340"/>
      <c r="OHV12" s="1340"/>
      <c r="OHW12" s="1340"/>
      <c r="OHX12" s="1340"/>
      <c r="OHY12" s="1340"/>
      <c r="OHZ12" s="1340"/>
      <c r="OIA12" s="1340"/>
      <c r="OIB12" s="1340"/>
      <c r="OIC12" s="1340"/>
      <c r="OID12" s="1340"/>
      <c r="OIE12" s="1340"/>
      <c r="OIF12" s="1340"/>
      <c r="OIG12" s="1340"/>
      <c r="OIH12" s="1340"/>
      <c r="OII12" s="1340"/>
      <c r="OIJ12" s="1340"/>
      <c r="OIK12" s="1340"/>
      <c r="OIL12" s="1340"/>
      <c r="OIM12" s="1340"/>
      <c r="OIN12" s="1340"/>
      <c r="OIO12" s="1340"/>
      <c r="OIP12" s="1340"/>
      <c r="OIQ12" s="1340"/>
      <c r="OIR12" s="1340"/>
      <c r="OIS12" s="1340"/>
      <c r="OIT12" s="1340"/>
      <c r="OIU12" s="1340"/>
      <c r="OIV12" s="1340"/>
      <c r="OIW12" s="1340"/>
      <c r="OIX12" s="1340"/>
      <c r="OIY12" s="1340"/>
      <c r="OIZ12" s="1340"/>
      <c r="OJA12" s="1340"/>
      <c r="OJB12" s="1340"/>
      <c r="OJC12" s="1340"/>
      <c r="OJD12" s="1340"/>
      <c r="OJE12" s="1340"/>
      <c r="OJF12" s="1340"/>
      <c r="OJG12" s="1340"/>
      <c r="OJH12" s="1340"/>
      <c r="OJI12" s="1340"/>
      <c r="OJJ12" s="1340"/>
      <c r="OJK12" s="1340"/>
      <c r="OJL12" s="1340"/>
      <c r="OJM12" s="1340"/>
      <c r="OJN12" s="1340"/>
      <c r="OJO12" s="1340"/>
      <c r="OJP12" s="1340"/>
      <c r="OJQ12" s="1340"/>
      <c r="OJR12" s="1340"/>
      <c r="OJS12" s="1340"/>
      <c r="OJT12" s="1340"/>
      <c r="OJU12" s="1340"/>
      <c r="OJV12" s="1340"/>
      <c r="OJW12" s="1340"/>
      <c r="OJX12" s="1340"/>
      <c r="OJY12" s="1340"/>
      <c r="OJZ12" s="1340"/>
      <c r="OKA12" s="1340"/>
      <c r="OKB12" s="1340"/>
      <c r="OKC12" s="1340"/>
      <c r="OKD12" s="1340"/>
      <c r="OKE12" s="1340"/>
      <c r="OKF12" s="1340"/>
      <c r="OKG12" s="1340"/>
      <c r="OKH12" s="1340"/>
      <c r="OKI12" s="1340"/>
      <c r="OKJ12" s="1340"/>
      <c r="OKK12" s="1340"/>
      <c r="OKL12" s="1340"/>
      <c r="OKM12" s="1340"/>
      <c r="OKN12" s="1340"/>
      <c r="OKO12" s="1340"/>
      <c r="OKP12" s="1340"/>
      <c r="OKQ12" s="1340"/>
      <c r="OKR12" s="1340"/>
      <c r="OKS12" s="1340"/>
      <c r="OKT12" s="1340"/>
      <c r="OKU12" s="1340"/>
      <c r="OKV12" s="1340"/>
      <c r="OKW12" s="1340"/>
      <c r="OKX12" s="1340"/>
      <c r="OKY12" s="1340"/>
      <c r="OKZ12" s="1340"/>
      <c r="OLA12" s="1340"/>
      <c r="OLB12" s="1340"/>
      <c r="OLC12" s="1340"/>
      <c r="OLD12" s="1340"/>
      <c r="OLE12" s="1340"/>
      <c r="OLF12" s="1340"/>
      <c r="OLG12" s="1340"/>
      <c r="OLH12" s="1340"/>
      <c r="OLI12" s="1340"/>
      <c r="OLJ12" s="1340"/>
      <c r="OLK12" s="1340"/>
      <c r="OLL12" s="1340"/>
      <c r="OLM12" s="1340"/>
      <c r="OLN12" s="1340"/>
      <c r="OLO12" s="1340"/>
      <c r="OLP12" s="1340"/>
      <c r="OLQ12" s="1340"/>
      <c r="OLR12" s="1340"/>
      <c r="OLS12" s="1340"/>
      <c r="OLT12" s="1340"/>
      <c r="OLU12" s="1340"/>
      <c r="OLV12" s="1340"/>
      <c r="OLW12" s="1340"/>
      <c r="OLX12" s="1340"/>
      <c r="OLY12" s="1340"/>
      <c r="OLZ12" s="1340"/>
      <c r="OMA12" s="1340"/>
      <c r="OMB12" s="1340"/>
      <c r="OMC12" s="1340"/>
      <c r="OMD12" s="1340"/>
      <c r="OME12" s="1340"/>
      <c r="OMF12" s="1340"/>
      <c r="OMG12" s="1340"/>
      <c r="OMH12" s="1340"/>
      <c r="OMI12" s="1340"/>
      <c r="OMJ12" s="1340"/>
      <c r="OMK12" s="1340"/>
      <c r="OML12" s="1340"/>
      <c r="OMM12" s="1340"/>
      <c r="OMN12" s="1340"/>
      <c r="OMO12" s="1340"/>
      <c r="OMP12" s="1340"/>
      <c r="OMQ12" s="1340"/>
      <c r="OMR12" s="1340"/>
      <c r="OMS12" s="1340"/>
      <c r="OMT12" s="1340"/>
      <c r="OMU12" s="1340"/>
      <c r="OMV12" s="1340"/>
      <c r="OMW12" s="1340"/>
      <c r="OMX12" s="1340"/>
      <c r="OMY12" s="1340"/>
      <c r="OMZ12" s="1340"/>
      <c r="ONA12" s="1340"/>
      <c r="ONB12" s="1340"/>
      <c r="ONC12" s="1340"/>
      <c r="OND12" s="1340"/>
      <c r="ONE12" s="1340"/>
      <c r="ONF12" s="1340"/>
      <c r="ONG12" s="1340"/>
      <c r="ONH12" s="1340"/>
      <c r="ONI12" s="1340"/>
      <c r="ONJ12" s="1340"/>
      <c r="ONK12" s="1340"/>
      <c r="ONL12" s="1340"/>
      <c r="ONM12" s="1340"/>
      <c r="ONN12" s="1340"/>
      <c r="ONO12" s="1340"/>
      <c r="ONP12" s="1340"/>
      <c r="ONQ12" s="1340"/>
      <c r="ONR12" s="1340"/>
      <c r="ONS12" s="1340"/>
      <c r="ONT12" s="1340"/>
      <c r="ONU12" s="1340"/>
      <c r="ONV12" s="1340"/>
      <c r="ONW12" s="1340"/>
      <c r="ONX12" s="1340"/>
      <c r="ONY12" s="1340"/>
      <c r="ONZ12" s="1340"/>
      <c r="OOA12" s="1340"/>
      <c r="OOB12" s="1340"/>
      <c r="OOC12" s="1340"/>
      <c r="OOD12" s="1340"/>
      <c r="OOE12" s="1340"/>
      <c r="OOF12" s="1340"/>
      <c r="OOG12" s="1340"/>
      <c r="OOH12" s="1340"/>
      <c r="OOI12" s="1340"/>
      <c r="OOJ12" s="1340"/>
      <c r="OOK12" s="1340"/>
      <c r="OOL12" s="1340"/>
      <c r="OOM12" s="1340"/>
      <c r="OON12" s="1340"/>
      <c r="OOO12" s="1340"/>
      <c r="OOP12" s="1340"/>
      <c r="OOQ12" s="1340"/>
      <c r="OOR12" s="1340"/>
      <c r="OOS12" s="1340"/>
      <c r="OOT12" s="1340"/>
      <c r="OOU12" s="1340"/>
      <c r="OOV12" s="1340"/>
      <c r="OOW12" s="1340"/>
      <c r="OOX12" s="1340"/>
      <c r="OOY12" s="1340"/>
      <c r="OOZ12" s="1340"/>
      <c r="OPA12" s="1340"/>
      <c r="OPB12" s="1340"/>
      <c r="OPC12" s="1340"/>
      <c r="OPD12" s="1340"/>
      <c r="OPE12" s="1340"/>
      <c r="OPF12" s="1340"/>
      <c r="OPG12" s="1340"/>
      <c r="OPH12" s="1340"/>
      <c r="OPI12" s="1340"/>
      <c r="OPJ12" s="1340"/>
      <c r="OPK12" s="1340"/>
      <c r="OPL12" s="1340"/>
      <c r="OPM12" s="1340"/>
      <c r="OPN12" s="1340"/>
      <c r="OPO12" s="1340"/>
      <c r="OPP12" s="1340"/>
      <c r="OPQ12" s="1340"/>
      <c r="OPR12" s="1340"/>
      <c r="OPS12" s="1340"/>
      <c r="OPT12" s="1340"/>
      <c r="OPU12" s="1340"/>
      <c r="OPV12" s="1340"/>
      <c r="OPW12" s="1340"/>
      <c r="OPX12" s="1340"/>
      <c r="OPY12" s="1340"/>
      <c r="OPZ12" s="1340"/>
      <c r="OQA12" s="1340"/>
      <c r="OQB12" s="1340"/>
      <c r="OQC12" s="1340"/>
      <c r="OQD12" s="1340"/>
      <c r="OQE12" s="1340"/>
      <c r="OQF12" s="1340"/>
      <c r="OQG12" s="1340"/>
      <c r="OQH12" s="1340"/>
      <c r="OQI12" s="1340"/>
      <c r="OQJ12" s="1340"/>
      <c r="OQK12" s="1340"/>
      <c r="OQL12" s="1340"/>
      <c r="OQM12" s="1340"/>
      <c r="OQN12" s="1340"/>
      <c r="OQO12" s="1340"/>
      <c r="OQP12" s="1340"/>
      <c r="OQQ12" s="1340"/>
      <c r="OQR12" s="1340"/>
      <c r="OQS12" s="1340"/>
      <c r="OQT12" s="1340"/>
      <c r="OQU12" s="1340"/>
      <c r="OQV12" s="1340"/>
      <c r="OQW12" s="1340"/>
      <c r="OQX12" s="1340"/>
      <c r="OQY12" s="1340"/>
      <c r="OQZ12" s="1340"/>
      <c r="ORA12" s="1340"/>
      <c r="ORB12" s="1340"/>
      <c r="ORC12" s="1340"/>
      <c r="ORD12" s="1340"/>
      <c r="ORE12" s="1340"/>
      <c r="ORF12" s="1340"/>
      <c r="ORG12" s="1340"/>
      <c r="ORH12" s="1340"/>
      <c r="ORI12" s="1340"/>
      <c r="ORJ12" s="1340"/>
      <c r="ORK12" s="1340"/>
      <c r="ORL12" s="1340"/>
      <c r="ORM12" s="1340"/>
      <c r="ORN12" s="1340"/>
      <c r="ORO12" s="1340"/>
      <c r="ORP12" s="1340"/>
      <c r="ORQ12" s="1340"/>
      <c r="ORR12" s="1340"/>
      <c r="ORS12" s="1340"/>
      <c r="ORT12" s="1340"/>
      <c r="ORU12" s="1340"/>
      <c r="ORV12" s="1340"/>
      <c r="ORW12" s="1340"/>
      <c r="ORX12" s="1340"/>
      <c r="ORY12" s="1340"/>
      <c r="ORZ12" s="1340"/>
      <c r="OSA12" s="1340"/>
      <c r="OSB12" s="1340"/>
      <c r="OSC12" s="1340"/>
      <c r="OSD12" s="1340"/>
      <c r="OSE12" s="1340"/>
      <c r="OSF12" s="1340"/>
      <c r="OSG12" s="1340"/>
      <c r="OSH12" s="1340"/>
      <c r="OSI12" s="1340"/>
      <c r="OSJ12" s="1340"/>
      <c r="OSK12" s="1340"/>
      <c r="OSL12" s="1340"/>
      <c r="OSM12" s="1340"/>
      <c r="OSN12" s="1340"/>
      <c r="OSO12" s="1340"/>
      <c r="OSP12" s="1340"/>
      <c r="OSQ12" s="1340"/>
      <c r="OSR12" s="1340"/>
      <c r="OSS12" s="1340"/>
      <c r="OST12" s="1340"/>
      <c r="OSU12" s="1340"/>
      <c r="OSV12" s="1340"/>
      <c r="OSW12" s="1340"/>
      <c r="OSX12" s="1340"/>
      <c r="OSY12" s="1340"/>
      <c r="OSZ12" s="1340"/>
      <c r="OTA12" s="1340"/>
      <c r="OTB12" s="1340"/>
      <c r="OTC12" s="1340"/>
      <c r="OTD12" s="1340"/>
      <c r="OTE12" s="1340"/>
      <c r="OTF12" s="1340"/>
      <c r="OTG12" s="1340"/>
      <c r="OTH12" s="1340"/>
      <c r="OTI12" s="1340"/>
      <c r="OTJ12" s="1340"/>
      <c r="OTK12" s="1340"/>
      <c r="OTL12" s="1340"/>
      <c r="OTM12" s="1340"/>
      <c r="OTN12" s="1340"/>
      <c r="OTO12" s="1340"/>
      <c r="OTP12" s="1340"/>
      <c r="OTQ12" s="1340"/>
      <c r="OTR12" s="1340"/>
      <c r="OTS12" s="1340"/>
      <c r="OTT12" s="1340"/>
      <c r="OTU12" s="1340"/>
      <c r="OTV12" s="1340"/>
      <c r="OTW12" s="1340"/>
      <c r="OTX12" s="1340"/>
      <c r="OTY12" s="1340"/>
      <c r="OTZ12" s="1340"/>
      <c r="OUA12" s="1340"/>
      <c r="OUB12" s="1340"/>
      <c r="OUC12" s="1340"/>
      <c r="OUD12" s="1340"/>
      <c r="OUE12" s="1340"/>
      <c r="OUF12" s="1340"/>
      <c r="OUG12" s="1340"/>
      <c r="OUH12" s="1340"/>
      <c r="OUI12" s="1340"/>
      <c r="OUJ12" s="1340"/>
      <c r="OUK12" s="1340"/>
      <c r="OUL12" s="1340"/>
      <c r="OUM12" s="1340"/>
      <c r="OUN12" s="1340"/>
      <c r="OUO12" s="1340"/>
      <c r="OUP12" s="1340"/>
      <c r="OUQ12" s="1340"/>
      <c r="OUR12" s="1340"/>
      <c r="OUS12" s="1340"/>
      <c r="OUT12" s="1340"/>
      <c r="OUU12" s="1340"/>
      <c r="OUV12" s="1340"/>
      <c r="OUW12" s="1340"/>
      <c r="OUX12" s="1340"/>
      <c r="OUY12" s="1340"/>
      <c r="OUZ12" s="1340"/>
      <c r="OVA12" s="1340"/>
      <c r="OVB12" s="1340"/>
      <c r="OVC12" s="1340"/>
      <c r="OVD12" s="1340"/>
      <c r="OVE12" s="1340"/>
      <c r="OVF12" s="1340"/>
      <c r="OVG12" s="1340"/>
      <c r="OVH12" s="1340"/>
      <c r="OVI12" s="1340"/>
      <c r="OVJ12" s="1340"/>
      <c r="OVK12" s="1340"/>
      <c r="OVL12" s="1340"/>
      <c r="OVM12" s="1340"/>
      <c r="OVN12" s="1340"/>
      <c r="OVO12" s="1340"/>
      <c r="OVP12" s="1340"/>
      <c r="OVQ12" s="1340"/>
      <c r="OVR12" s="1340"/>
      <c r="OVS12" s="1340"/>
      <c r="OVT12" s="1340"/>
      <c r="OVU12" s="1340"/>
      <c r="OVV12" s="1340"/>
      <c r="OVW12" s="1340"/>
      <c r="OVX12" s="1340"/>
      <c r="OVY12" s="1340"/>
      <c r="OVZ12" s="1340"/>
      <c r="OWA12" s="1340"/>
      <c r="OWB12" s="1340"/>
      <c r="OWC12" s="1340"/>
      <c r="OWD12" s="1340"/>
      <c r="OWE12" s="1340"/>
      <c r="OWF12" s="1340"/>
      <c r="OWG12" s="1340"/>
      <c r="OWH12" s="1340"/>
      <c r="OWI12" s="1340"/>
      <c r="OWJ12" s="1340"/>
      <c r="OWK12" s="1340"/>
      <c r="OWL12" s="1340"/>
      <c r="OWM12" s="1340"/>
      <c r="OWN12" s="1340"/>
      <c r="OWO12" s="1340"/>
      <c r="OWP12" s="1340"/>
      <c r="OWQ12" s="1340"/>
      <c r="OWR12" s="1340"/>
      <c r="OWS12" s="1340"/>
      <c r="OWT12" s="1340"/>
      <c r="OWU12" s="1340"/>
      <c r="OWV12" s="1340"/>
      <c r="OWW12" s="1340"/>
      <c r="OWX12" s="1340"/>
      <c r="OWY12" s="1340"/>
      <c r="OWZ12" s="1340"/>
      <c r="OXA12" s="1340"/>
      <c r="OXB12" s="1340"/>
      <c r="OXC12" s="1340"/>
      <c r="OXD12" s="1340"/>
      <c r="OXE12" s="1340"/>
      <c r="OXF12" s="1340"/>
      <c r="OXG12" s="1340"/>
      <c r="OXH12" s="1340"/>
      <c r="OXI12" s="1340"/>
      <c r="OXJ12" s="1340"/>
      <c r="OXK12" s="1340"/>
      <c r="OXL12" s="1340"/>
      <c r="OXM12" s="1340"/>
      <c r="OXN12" s="1340"/>
      <c r="OXO12" s="1340"/>
      <c r="OXP12" s="1340"/>
      <c r="OXQ12" s="1340"/>
      <c r="OXR12" s="1340"/>
      <c r="OXS12" s="1340"/>
      <c r="OXT12" s="1340"/>
      <c r="OXU12" s="1340"/>
      <c r="OXV12" s="1340"/>
      <c r="OXW12" s="1340"/>
      <c r="OXX12" s="1340"/>
      <c r="OXY12" s="1340"/>
      <c r="OXZ12" s="1340"/>
      <c r="OYA12" s="1340"/>
      <c r="OYB12" s="1340"/>
      <c r="OYC12" s="1340"/>
      <c r="OYD12" s="1340"/>
      <c r="OYE12" s="1340"/>
      <c r="OYF12" s="1340"/>
      <c r="OYG12" s="1340"/>
      <c r="OYH12" s="1340"/>
      <c r="OYI12" s="1340"/>
      <c r="OYJ12" s="1340"/>
      <c r="OYK12" s="1340"/>
      <c r="OYL12" s="1340"/>
      <c r="OYM12" s="1340"/>
      <c r="OYN12" s="1340"/>
      <c r="OYO12" s="1340"/>
      <c r="OYP12" s="1340"/>
      <c r="OYQ12" s="1340"/>
      <c r="OYR12" s="1340"/>
      <c r="OYS12" s="1340"/>
      <c r="OYT12" s="1340"/>
      <c r="OYU12" s="1340"/>
      <c r="OYV12" s="1340"/>
      <c r="OYW12" s="1340"/>
      <c r="OYX12" s="1340"/>
      <c r="OYY12" s="1340"/>
      <c r="OYZ12" s="1340"/>
      <c r="OZA12" s="1340"/>
      <c r="OZB12" s="1340"/>
      <c r="OZC12" s="1340"/>
      <c r="OZD12" s="1340"/>
      <c r="OZE12" s="1340"/>
      <c r="OZF12" s="1340"/>
      <c r="OZG12" s="1340"/>
      <c r="OZH12" s="1340"/>
      <c r="OZI12" s="1340"/>
      <c r="OZJ12" s="1340"/>
      <c r="OZK12" s="1340"/>
      <c r="OZL12" s="1340"/>
      <c r="OZM12" s="1340"/>
      <c r="OZN12" s="1340"/>
      <c r="OZO12" s="1340"/>
      <c r="OZP12" s="1340"/>
      <c r="OZQ12" s="1340"/>
      <c r="OZR12" s="1340"/>
      <c r="OZS12" s="1340"/>
      <c r="OZT12" s="1340"/>
      <c r="OZU12" s="1340"/>
      <c r="OZV12" s="1340"/>
      <c r="OZW12" s="1340"/>
      <c r="OZX12" s="1340"/>
      <c r="OZY12" s="1340"/>
      <c r="OZZ12" s="1340"/>
      <c r="PAA12" s="1340"/>
      <c r="PAB12" s="1340"/>
      <c r="PAC12" s="1340"/>
      <c r="PAD12" s="1340"/>
      <c r="PAE12" s="1340"/>
      <c r="PAF12" s="1340"/>
      <c r="PAG12" s="1340"/>
      <c r="PAH12" s="1340"/>
      <c r="PAI12" s="1340"/>
      <c r="PAJ12" s="1340"/>
      <c r="PAK12" s="1340"/>
      <c r="PAL12" s="1340"/>
      <c r="PAM12" s="1340"/>
      <c r="PAN12" s="1340"/>
      <c r="PAO12" s="1340"/>
      <c r="PAP12" s="1340"/>
      <c r="PAQ12" s="1340"/>
      <c r="PAR12" s="1340"/>
      <c r="PAS12" s="1340"/>
      <c r="PAT12" s="1340"/>
      <c r="PAU12" s="1340"/>
      <c r="PAV12" s="1340"/>
      <c r="PAW12" s="1340"/>
      <c r="PAX12" s="1340"/>
      <c r="PAY12" s="1340"/>
      <c r="PAZ12" s="1340"/>
      <c r="PBA12" s="1340"/>
      <c r="PBB12" s="1340"/>
      <c r="PBC12" s="1340"/>
      <c r="PBD12" s="1340"/>
      <c r="PBE12" s="1340"/>
      <c r="PBF12" s="1340"/>
      <c r="PBG12" s="1340"/>
      <c r="PBH12" s="1340"/>
      <c r="PBI12" s="1340"/>
      <c r="PBJ12" s="1340"/>
      <c r="PBK12" s="1340"/>
      <c r="PBL12" s="1340"/>
      <c r="PBM12" s="1340"/>
      <c r="PBN12" s="1340"/>
      <c r="PBO12" s="1340"/>
      <c r="PBP12" s="1340"/>
      <c r="PBQ12" s="1340"/>
      <c r="PBR12" s="1340"/>
      <c r="PBS12" s="1340"/>
      <c r="PBT12" s="1340"/>
      <c r="PBU12" s="1340"/>
      <c r="PBV12" s="1340"/>
      <c r="PBW12" s="1340"/>
      <c r="PBX12" s="1340"/>
      <c r="PBY12" s="1340"/>
      <c r="PBZ12" s="1340"/>
      <c r="PCA12" s="1340"/>
      <c r="PCB12" s="1340"/>
      <c r="PCC12" s="1340"/>
      <c r="PCD12" s="1340"/>
      <c r="PCE12" s="1340"/>
      <c r="PCF12" s="1340"/>
      <c r="PCG12" s="1340"/>
      <c r="PCH12" s="1340"/>
      <c r="PCI12" s="1340"/>
      <c r="PCJ12" s="1340"/>
      <c r="PCK12" s="1340"/>
      <c r="PCL12" s="1340"/>
      <c r="PCM12" s="1340"/>
      <c r="PCN12" s="1340"/>
      <c r="PCO12" s="1340"/>
      <c r="PCP12" s="1340"/>
      <c r="PCQ12" s="1340"/>
      <c r="PCR12" s="1340"/>
      <c r="PCS12" s="1340"/>
      <c r="PCT12" s="1340"/>
      <c r="PCU12" s="1340"/>
      <c r="PCV12" s="1340"/>
      <c r="PCW12" s="1340"/>
      <c r="PCX12" s="1340"/>
      <c r="PCY12" s="1340"/>
      <c r="PCZ12" s="1340"/>
      <c r="PDA12" s="1340"/>
      <c r="PDB12" s="1340"/>
      <c r="PDC12" s="1340"/>
      <c r="PDD12" s="1340"/>
      <c r="PDE12" s="1340"/>
      <c r="PDF12" s="1340"/>
      <c r="PDG12" s="1340"/>
      <c r="PDH12" s="1340"/>
      <c r="PDI12" s="1340"/>
      <c r="PDJ12" s="1340"/>
      <c r="PDK12" s="1340"/>
      <c r="PDL12" s="1340"/>
      <c r="PDM12" s="1340"/>
      <c r="PDN12" s="1340"/>
      <c r="PDO12" s="1340"/>
      <c r="PDP12" s="1340"/>
      <c r="PDQ12" s="1340"/>
      <c r="PDR12" s="1340"/>
      <c r="PDS12" s="1340"/>
      <c r="PDT12" s="1340"/>
      <c r="PDU12" s="1340"/>
      <c r="PDV12" s="1340"/>
      <c r="PDW12" s="1340"/>
      <c r="PDX12" s="1340"/>
      <c r="PDY12" s="1340"/>
      <c r="PDZ12" s="1340"/>
      <c r="PEA12" s="1340"/>
      <c r="PEB12" s="1340"/>
      <c r="PEC12" s="1340"/>
      <c r="PED12" s="1340"/>
      <c r="PEE12" s="1340"/>
      <c r="PEF12" s="1340"/>
      <c r="PEG12" s="1340"/>
      <c r="PEH12" s="1340"/>
      <c r="PEI12" s="1340"/>
      <c r="PEJ12" s="1340"/>
      <c r="PEK12" s="1340"/>
      <c r="PEL12" s="1340"/>
      <c r="PEM12" s="1340"/>
      <c r="PEN12" s="1340"/>
      <c r="PEO12" s="1340"/>
      <c r="PEP12" s="1340"/>
      <c r="PEQ12" s="1340"/>
      <c r="PER12" s="1340"/>
      <c r="PES12" s="1340"/>
      <c r="PET12" s="1340"/>
      <c r="PEU12" s="1340"/>
      <c r="PEV12" s="1340"/>
      <c r="PEW12" s="1340"/>
      <c r="PEX12" s="1340"/>
      <c r="PEY12" s="1340"/>
      <c r="PEZ12" s="1340"/>
      <c r="PFA12" s="1340"/>
      <c r="PFB12" s="1340"/>
      <c r="PFC12" s="1340"/>
      <c r="PFD12" s="1340"/>
      <c r="PFE12" s="1340"/>
      <c r="PFF12" s="1340"/>
      <c r="PFG12" s="1340"/>
      <c r="PFH12" s="1340"/>
      <c r="PFI12" s="1340"/>
      <c r="PFJ12" s="1340"/>
      <c r="PFK12" s="1340"/>
      <c r="PFL12" s="1340"/>
      <c r="PFM12" s="1340"/>
      <c r="PFN12" s="1340"/>
      <c r="PFO12" s="1340"/>
      <c r="PFP12" s="1340"/>
      <c r="PFQ12" s="1340"/>
      <c r="PFR12" s="1340"/>
      <c r="PFS12" s="1340"/>
      <c r="PFT12" s="1340"/>
      <c r="PFU12" s="1340"/>
      <c r="PFV12" s="1340"/>
      <c r="PFW12" s="1340"/>
      <c r="PFX12" s="1340"/>
      <c r="PFY12" s="1340"/>
      <c r="PFZ12" s="1340"/>
      <c r="PGA12" s="1340"/>
      <c r="PGB12" s="1340"/>
      <c r="PGC12" s="1340"/>
      <c r="PGD12" s="1340"/>
      <c r="PGE12" s="1340"/>
      <c r="PGF12" s="1340"/>
      <c r="PGG12" s="1340"/>
      <c r="PGH12" s="1340"/>
      <c r="PGI12" s="1340"/>
      <c r="PGJ12" s="1340"/>
      <c r="PGK12" s="1340"/>
      <c r="PGL12" s="1340"/>
      <c r="PGM12" s="1340"/>
      <c r="PGN12" s="1340"/>
      <c r="PGO12" s="1340"/>
      <c r="PGP12" s="1340"/>
      <c r="PGQ12" s="1340"/>
      <c r="PGR12" s="1340"/>
      <c r="PGS12" s="1340"/>
      <c r="PGT12" s="1340"/>
      <c r="PGU12" s="1340"/>
      <c r="PGV12" s="1340"/>
      <c r="PGW12" s="1340"/>
      <c r="PGX12" s="1340"/>
      <c r="PGY12" s="1340"/>
      <c r="PGZ12" s="1340"/>
      <c r="PHA12" s="1340"/>
      <c r="PHB12" s="1340"/>
      <c r="PHC12" s="1340"/>
      <c r="PHD12" s="1340"/>
      <c r="PHE12" s="1340"/>
      <c r="PHF12" s="1340"/>
      <c r="PHG12" s="1340"/>
      <c r="PHH12" s="1340"/>
      <c r="PHI12" s="1340"/>
      <c r="PHJ12" s="1340"/>
      <c r="PHK12" s="1340"/>
      <c r="PHL12" s="1340"/>
      <c r="PHM12" s="1340"/>
      <c r="PHN12" s="1340"/>
      <c r="PHO12" s="1340"/>
      <c r="PHP12" s="1340"/>
      <c r="PHQ12" s="1340"/>
      <c r="PHR12" s="1340"/>
      <c r="PHS12" s="1340"/>
      <c r="PHT12" s="1340"/>
      <c r="PHU12" s="1340"/>
      <c r="PHV12" s="1340"/>
      <c r="PHW12" s="1340"/>
      <c r="PHX12" s="1340"/>
      <c r="PHY12" s="1340"/>
      <c r="PHZ12" s="1340"/>
      <c r="PIA12" s="1340"/>
      <c r="PIB12" s="1340"/>
      <c r="PIC12" s="1340"/>
      <c r="PID12" s="1340"/>
      <c r="PIE12" s="1340"/>
      <c r="PIF12" s="1340"/>
      <c r="PIG12" s="1340"/>
      <c r="PIH12" s="1340"/>
      <c r="PII12" s="1340"/>
      <c r="PIJ12" s="1340"/>
      <c r="PIK12" s="1340"/>
      <c r="PIL12" s="1340"/>
      <c r="PIM12" s="1340"/>
      <c r="PIN12" s="1340"/>
      <c r="PIO12" s="1340"/>
      <c r="PIP12" s="1340"/>
      <c r="PIQ12" s="1340"/>
      <c r="PIR12" s="1340"/>
      <c r="PIS12" s="1340"/>
      <c r="PIT12" s="1340"/>
      <c r="PIU12" s="1340"/>
      <c r="PIV12" s="1340"/>
      <c r="PIW12" s="1340"/>
      <c r="PIX12" s="1340"/>
      <c r="PIY12" s="1340"/>
      <c r="PIZ12" s="1340"/>
      <c r="PJA12" s="1340"/>
      <c r="PJB12" s="1340"/>
      <c r="PJC12" s="1340"/>
      <c r="PJD12" s="1340"/>
      <c r="PJE12" s="1340"/>
      <c r="PJF12" s="1340"/>
      <c r="PJG12" s="1340"/>
      <c r="PJH12" s="1340"/>
      <c r="PJI12" s="1340"/>
      <c r="PJJ12" s="1340"/>
      <c r="PJK12" s="1340"/>
      <c r="PJL12" s="1340"/>
      <c r="PJM12" s="1340"/>
      <c r="PJN12" s="1340"/>
      <c r="PJO12" s="1340"/>
      <c r="PJP12" s="1340"/>
      <c r="PJQ12" s="1340"/>
      <c r="PJR12" s="1340"/>
      <c r="PJS12" s="1340"/>
      <c r="PJT12" s="1340"/>
      <c r="PJU12" s="1340"/>
      <c r="PJV12" s="1340"/>
      <c r="PJW12" s="1340"/>
      <c r="PJX12" s="1340"/>
      <c r="PJY12" s="1340"/>
      <c r="PJZ12" s="1340"/>
      <c r="PKA12" s="1340"/>
      <c r="PKB12" s="1340"/>
      <c r="PKC12" s="1340"/>
      <c r="PKD12" s="1340"/>
      <c r="PKE12" s="1340"/>
      <c r="PKF12" s="1340"/>
      <c r="PKG12" s="1340"/>
      <c r="PKH12" s="1340"/>
      <c r="PKI12" s="1340"/>
      <c r="PKJ12" s="1340"/>
      <c r="PKK12" s="1340"/>
      <c r="PKL12" s="1340"/>
      <c r="PKM12" s="1340"/>
      <c r="PKN12" s="1340"/>
      <c r="PKO12" s="1340"/>
      <c r="PKP12" s="1340"/>
      <c r="PKQ12" s="1340"/>
      <c r="PKR12" s="1340"/>
      <c r="PKS12" s="1340"/>
      <c r="PKT12" s="1340"/>
      <c r="PKU12" s="1340"/>
      <c r="PKV12" s="1340"/>
      <c r="PKW12" s="1340"/>
      <c r="PKX12" s="1340"/>
      <c r="PKY12" s="1340"/>
      <c r="PKZ12" s="1340"/>
      <c r="PLA12" s="1340"/>
      <c r="PLB12" s="1340"/>
      <c r="PLC12" s="1340"/>
      <c r="PLD12" s="1340"/>
      <c r="PLE12" s="1340"/>
      <c r="PLF12" s="1340"/>
      <c r="PLG12" s="1340"/>
      <c r="PLH12" s="1340"/>
      <c r="PLI12" s="1340"/>
      <c r="PLJ12" s="1340"/>
      <c r="PLK12" s="1340"/>
      <c r="PLL12" s="1340"/>
      <c r="PLM12" s="1340"/>
      <c r="PLN12" s="1340"/>
      <c r="PLO12" s="1340"/>
      <c r="PLP12" s="1340"/>
      <c r="PLQ12" s="1340"/>
      <c r="PLR12" s="1340"/>
      <c r="PLS12" s="1340"/>
      <c r="PLT12" s="1340"/>
      <c r="PLU12" s="1340"/>
      <c r="PLV12" s="1340"/>
      <c r="PLW12" s="1340"/>
      <c r="PLX12" s="1340"/>
      <c r="PLY12" s="1340"/>
      <c r="PLZ12" s="1340"/>
      <c r="PMA12" s="1340"/>
      <c r="PMB12" s="1340"/>
      <c r="PMC12" s="1340"/>
      <c r="PMD12" s="1340"/>
      <c r="PME12" s="1340"/>
      <c r="PMF12" s="1340"/>
      <c r="PMG12" s="1340"/>
      <c r="PMH12" s="1340"/>
      <c r="PMI12" s="1340"/>
      <c r="PMJ12" s="1340"/>
      <c r="PMK12" s="1340"/>
      <c r="PML12" s="1340"/>
      <c r="PMM12" s="1340"/>
      <c r="PMN12" s="1340"/>
      <c r="PMO12" s="1340"/>
      <c r="PMP12" s="1340"/>
      <c r="PMQ12" s="1340"/>
      <c r="PMR12" s="1340"/>
      <c r="PMS12" s="1340"/>
      <c r="PMT12" s="1340"/>
      <c r="PMU12" s="1340"/>
      <c r="PMV12" s="1340"/>
      <c r="PMW12" s="1340"/>
      <c r="PMX12" s="1340"/>
      <c r="PMY12" s="1340"/>
      <c r="PMZ12" s="1340"/>
      <c r="PNA12" s="1340"/>
      <c r="PNB12" s="1340"/>
      <c r="PNC12" s="1340"/>
      <c r="PND12" s="1340"/>
      <c r="PNE12" s="1340"/>
      <c r="PNF12" s="1340"/>
      <c r="PNG12" s="1340"/>
      <c r="PNH12" s="1340"/>
      <c r="PNI12" s="1340"/>
      <c r="PNJ12" s="1340"/>
      <c r="PNK12" s="1340"/>
      <c r="PNL12" s="1340"/>
      <c r="PNM12" s="1340"/>
      <c r="PNN12" s="1340"/>
      <c r="PNO12" s="1340"/>
      <c r="PNP12" s="1340"/>
      <c r="PNQ12" s="1340"/>
      <c r="PNR12" s="1340"/>
      <c r="PNS12" s="1340"/>
      <c r="PNT12" s="1340"/>
      <c r="PNU12" s="1340"/>
      <c r="PNV12" s="1340"/>
      <c r="PNW12" s="1340"/>
      <c r="PNX12" s="1340"/>
      <c r="PNY12" s="1340"/>
      <c r="PNZ12" s="1340"/>
      <c r="POA12" s="1340"/>
      <c r="POB12" s="1340"/>
      <c r="POC12" s="1340"/>
      <c r="POD12" s="1340"/>
      <c r="POE12" s="1340"/>
      <c r="POF12" s="1340"/>
      <c r="POG12" s="1340"/>
      <c r="POH12" s="1340"/>
      <c r="POI12" s="1340"/>
      <c r="POJ12" s="1340"/>
      <c r="POK12" s="1340"/>
      <c r="POL12" s="1340"/>
      <c r="POM12" s="1340"/>
      <c r="PON12" s="1340"/>
      <c r="POO12" s="1340"/>
      <c r="POP12" s="1340"/>
      <c r="POQ12" s="1340"/>
      <c r="POR12" s="1340"/>
      <c r="POS12" s="1340"/>
      <c r="POT12" s="1340"/>
      <c r="POU12" s="1340"/>
      <c r="POV12" s="1340"/>
      <c r="POW12" s="1340"/>
      <c r="POX12" s="1340"/>
      <c r="POY12" s="1340"/>
      <c r="POZ12" s="1340"/>
      <c r="PPA12" s="1340"/>
      <c r="PPB12" s="1340"/>
      <c r="PPC12" s="1340"/>
      <c r="PPD12" s="1340"/>
      <c r="PPE12" s="1340"/>
      <c r="PPF12" s="1340"/>
      <c r="PPG12" s="1340"/>
      <c r="PPH12" s="1340"/>
      <c r="PPI12" s="1340"/>
      <c r="PPJ12" s="1340"/>
      <c r="PPK12" s="1340"/>
      <c r="PPL12" s="1340"/>
      <c r="PPM12" s="1340"/>
      <c r="PPN12" s="1340"/>
      <c r="PPO12" s="1340"/>
      <c r="PPP12" s="1340"/>
      <c r="PPQ12" s="1340"/>
      <c r="PPR12" s="1340"/>
      <c r="PPS12" s="1340"/>
      <c r="PPT12" s="1340"/>
      <c r="PPU12" s="1340"/>
      <c r="PPV12" s="1340"/>
      <c r="PPW12" s="1340"/>
      <c r="PPX12" s="1340"/>
      <c r="PPY12" s="1340"/>
      <c r="PPZ12" s="1340"/>
      <c r="PQA12" s="1340"/>
      <c r="PQB12" s="1340"/>
      <c r="PQC12" s="1340"/>
      <c r="PQD12" s="1340"/>
      <c r="PQE12" s="1340"/>
      <c r="PQF12" s="1340"/>
      <c r="PQG12" s="1340"/>
      <c r="PQH12" s="1340"/>
      <c r="PQI12" s="1340"/>
      <c r="PQJ12" s="1340"/>
      <c r="PQK12" s="1340"/>
      <c r="PQL12" s="1340"/>
      <c r="PQM12" s="1340"/>
      <c r="PQN12" s="1340"/>
      <c r="PQO12" s="1340"/>
      <c r="PQP12" s="1340"/>
      <c r="PQQ12" s="1340"/>
      <c r="PQR12" s="1340"/>
      <c r="PQS12" s="1340"/>
      <c r="PQT12" s="1340"/>
      <c r="PQU12" s="1340"/>
      <c r="PQV12" s="1340"/>
      <c r="PQW12" s="1340"/>
      <c r="PQX12" s="1340"/>
      <c r="PQY12" s="1340"/>
      <c r="PQZ12" s="1340"/>
      <c r="PRA12" s="1340"/>
      <c r="PRB12" s="1340"/>
      <c r="PRC12" s="1340"/>
      <c r="PRD12" s="1340"/>
      <c r="PRE12" s="1340"/>
      <c r="PRF12" s="1340"/>
      <c r="PRG12" s="1340"/>
      <c r="PRH12" s="1340"/>
      <c r="PRI12" s="1340"/>
      <c r="PRJ12" s="1340"/>
      <c r="PRK12" s="1340"/>
      <c r="PRL12" s="1340"/>
      <c r="PRM12" s="1340"/>
      <c r="PRN12" s="1340"/>
      <c r="PRO12" s="1340"/>
      <c r="PRP12" s="1340"/>
      <c r="PRQ12" s="1340"/>
      <c r="PRR12" s="1340"/>
      <c r="PRS12" s="1340"/>
      <c r="PRT12" s="1340"/>
      <c r="PRU12" s="1340"/>
      <c r="PRV12" s="1340"/>
      <c r="PRW12" s="1340"/>
      <c r="PRX12" s="1340"/>
      <c r="PRY12" s="1340"/>
      <c r="PRZ12" s="1340"/>
      <c r="PSA12" s="1340"/>
      <c r="PSB12" s="1340"/>
      <c r="PSC12" s="1340"/>
      <c r="PSD12" s="1340"/>
      <c r="PSE12" s="1340"/>
      <c r="PSF12" s="1340"/>
      <c r="PSG12" s="1340"/>
      <c r="PSH12" s="1340"/>
      <c r="PSI12" s="1340"/>
      <c r="PSJ12" s="1340"/>
      <c r="PSK12" s="1340"/>
      <c r="PSL12" s="1340"/>
      <c r="PSM12" s="1340"/>
      <c r="PSN12" s="1340"/>
      <c r="PSO12" s="1340"/>
      <c r="PSP12" s="1340"/>
      <c r="PSQ12" s="1340"/>
      <c r="PSR12" s="1340"/>
      <c r="PSS12" s="1340"/>
      <c r="PST12" s="1340"/>
      <c r="PSU12" s="1340"/>
      <c r="PSV12" s="1340"/>
      <c r="PSW12" s="1340"/>
      <c r="PSX12" s="1340"/>
      <c r="PSY12" s="1340"/>
      <c r="PSZ12" s="1340"/>
      <c r="PTA12" s="1340"/>
      <c r="PTB12" s="1340"/>
      <c r="PTC12" s="1340"/>
      <c r="PTD12" s="1340"/>
      <c r="PTE12" s="1340"/>
      <c r="PTF12" s="1340"/>
      <c r="PTG12" s="1340"/>
      <c r="PTH12" s="1340"/>
      <c r="PTI12" s="1340"/>
      <c r="PTJ12" s="1340"/>
      <c r="PTK12" s="1340"/>
      <c r="PTL12" s="1340"/>
      <c r="PTM12" s="1340"/>
      <c r="PTN12" s="1340"/>
      <c r="PTO12" s="1340"/>
      <c r="PTP12" s="1340"/>
      <c r="PTQ12" s="1340"/>
      <c r="PTR12" s="1340"/>
      <c r="PTS12" s="1340"/>
      <c r="PTT12" s="1340"/>
      <c r="PTU12" s="1340"/>
      <c r="PTV12" s="1340"/>
      <c r="PTW12" s="1340"/>
      <c r="PTX12" s="1340"/>
      <c r="PTY12" s="1340"/>
      <c r="PTZ12" s="1340"/>
      <c r="PUA12" s="1340"/>
      <c r="PUB12" s="1340"/>
      <c r="PUC12" s="1340"/>
      <c r="PUD12" s="1340"/>
      <c r="PUE12" s="1340"/>
      <c r="PUF12" s="1340"/>
      <c r="PUG12" s="1340"/>
      <c r="PUH12" s="1340"/>
      <c r="PUI12" s="1340"/>
      <c r="PUJ12" s="1340"/>
      <c r="PUK12" s="1340"/>
      <c r="PUL12" s="1340"/>
      <c r="PUM12" s="1340"/>
      <c r="PUN12" s="1340"/>
      <c r="PUO12" s="1340"/>
      <c r="PUP12" s="1340"/>
      <c r="PUQ12" s="1340"/>
      <c r="PUR12" s="1340"/>
      <c r="PUS12" s="1340"/>
      <c r="PUT12" s="1340"/>
      <c r="PUU12" s="1340"/>
      <c r="PUV12" s="1340"/>
      <c r="PUW12" s="1340"/>
      <c r="PUX12" s="1340"/>
      <c r="PUY12" s="1340"/>
      <c r="PUZ12" s="1340"/>
      <c r="PVA12" s="1340"/>
      <c r="PVB12" s="1340"/>
      <c r="PVC12" s="1340"/>
      <c r="PVD12" s="1340"/>
      <c r="PVE12" s="1340"/>
      <c r="PVF12" s="1340"/>
      <c r="PVG12" s="1340"/>
      <c r="PVH12" s="1340"/>
      <c r="PVI12" s="1340"/>
      <c r="PVJ12" s="1340"/>
      <c r="PVK12" s="1340"/>
      <c r="PVL12" s="1340"/>
      <c r="PVM12" s="1340"/>
      <c r="PVN12" s="1340"/>
      <c r="PVO12" s="1340"/>
      <c r="PVP12" s="1340"/>
      <c r="PVQ12" s="1340"/>
      <c r="PVR12" s="1340"/>
      <c r="PVS12" s="1340"/>
      <c r="PVT12" s="1340"/>
      <c r="PVU12" s="1340"/>
      <c r="PVV12" s="1340"/>
      <c r="PVW12" s="1340"/>
      <c r="PVX12" s="1340"/>
      <c r="PVY12" s="1340"/>
      <c r="PVZ12" s="1340"/>
      <c r="PWA12" s="1340"/>
      <c r="PWB12" s="1340"/>
      <c r="PWC12" s="1340"/>
      <c r="PWD12" s="1340"/>
      <c r="PWE12" s="1340"/>
      <c r="PWF12" s="1340"/>
      <c r="PWG12" s="1340"/>
      <c r="PWH12" s="1340"/>
      <c r="PWI12" s="1340"/>
      <c r="PWJ12" s="1340"/>
      <c r="PWK12" s="1340"/>
      <c r="PWL12" s="1340"/>
      <c r="PWM12" s="1340"/>
      <c r="PWN12" s="1340"/>
      <c r="PWO12" s="1340"/>
      <c r="PWP12" s="1340"/>
      <c r="PWQ12" s="1340"/>
      <c r="PWR12" s="1340"/>
      <c r="PWS12" s="1340"/>
      <c r="PWT12" s="1340"/>
      <c r="PWU12" s="1340"/>
      <c r="PWV12" s="1340"/>
      <c r="PWW12" s="1340"/>
      <c r="PWX12" s="1340"/>
      <c r="PWY12" s="1340"/>
      <c r="PWZ12" s="1340"/>
      <c r="PXA12" s="1340"/>
      <c r="PXB12" s="1340"/>
      <c r="PXC12" s="1340"/>
      <c r="PXD12" s="1340"/>
      <c r="PXE12" s="1340"/>
      <c r="PXF12" s="1340"/>
      <c r="PXG12" s="1340"/>
      <c r="PXH12" s="1340"/>
      <c r="PXI12" s="1340"/>
      <c r="PXJ12" s="1340"/>
      <c r="PXK12" s="1340"/>
      <c r="PXL12" s="1340"/>
      <c r="PXM12" s="1340"/>
      <c r="PXN12" s="1340"/>
      <c r="PXO12" s="1340"/>
      <c r="PXP12" s="1340"/>
      <c r="PXQ12" s="1340"/>
      <c r="PXR12" s="1340"/>
      <c r="PXS12" s="1340"/>
      <c r="PXT12" s="1340"/>
      <c r="PXU12" s="1340"/>
      <c r="PXV12" s="1340"/>
      <c r="PXW12" s="1340"/>
      <c r="PXX12" s="1340"/>
      <c r="PXY12" s="1340"/>
      <c r="PXZ12" s="1340"/>
      <c r="PYA12" s="1340"/>
      <c r="PYB12" s="1340"/>
      <c r="PYC12" s="1340"/>
      <c r="PYD12" s="1340"/>
      <c r="PYE12" s="1340"/>
      <c r="PYF12" s="1340"/>
      <c r="PYG12" s="1340"/>
      <c r="PYH12" s="1340"/>
      <c r="PYI12" s="1340"/>
      <c r="PYJ12" s="1340"/>
      <c r="PYK12" s="1340"/>
      <c r="PYL12" s="1340"/>
      <c r="PYM12" s="1340"/>
      <c r="PYN12" s="1340"/>
      <c r="PYO12" s="1340"/>
      <c r="PYP12" s="1340"/>
      <c r="PYQ12" s="1340"/>
      <c r="PYR12" s="1340"/>
      <c r="PYS12" s="1340"/>
      <c r="PYT12" s="1340"/>
      <c r="PYU12" s="1340"/>
      <c r="PYV12" s="1340"/>
      <c r="PYW12" s="1340"/>
      <c r="PYX12" s="1340"/>
      <c r="PYY12" s="1340"/>
      <c r="PYZ12" s="1340"/>
      <c r="PZA12" s="1340"/>
      <c r="PZB12" s="1340"/>
      <c r="PZC12" s="1340"/>
      <c r="PZD12" s="1340"/>
      <c r="PZE12" s="1340"/>
      <c r="PZF12" s="1340"/>
      <c r="PZG12" s="1340"/>
      <c r="PZH12" s="1340"/>
      <c r="PZI12" s="1340"/>
      <c r="PZJ12" s="1340"/>
      <c r="PZK12" s="1340"/>
      <c r="PZL12" s="1340"/>
      <c r="PZM12" s="1340"/>
      <c r="PZN12" s="1340"/>
      <c r="PZO12" s="1340"/>
      <c r="PZP12" s="1340"/>
      <c r="PZQ12" s="1340"/>
      <c r="PZR12" s="1340"/>
      <c r="PZS12" s="1340"/>
      <c r="PZT12" s="1340"/>
      <c r="PZU12" s="1340"/>
      <c r="PZV12" s="1340"/>
      <c r="PZW12" s="1340"/>
      <c r="PZX12" s="1340"/>
      <c r="PZY12" s="1340"/>
      <c r="PZZ12" s="1340"/>
      <c r="QAA12" s="1340"/>
      <c r="QAB12" s="1340"/>
      <c r="QAC12" s="1340"/>
      <c r="QAD12" s="1340"/>
      <c r="QAE12" s="1340"/>
      <c r="QAF12" s="1340"/>
      <c r="QAG12" s="1340"/>
      <c r="QAH12" s="1340"/>
      <c r="QAI12" s="1340"/>
      <c r="QAJ12" s="1340"/>
      <c r="QAK12" s="1340"/>
      <c r="QAL12" s="1340"/>
      <c r="QAM12" s="1340"/>
      <c r="QAN12" s="1340"/>
      <c r="QAO12" s="1340"/>
      <c r="QAP12" s="1340"/>
      <c r="QAQ12" s="1340"/>
      <c r="QAR12" s="1340"/>
      <c r="QAS12" s="1340"/>
      <c r="QAT12" s="1340"/>
      <c r="QAU12" s="1340"/>
      <c r="QAV12" s="1340"/>
      <c r="QAW12" s="1340"/>
      <c r="QAX12" s="1340"/>
      <c r="QAY12" s="1340"/>
      <c r="QAZ12" s="1340"/>
      <c r="QBA12" s="1340"/>
      <c r="QBB12" s="1340"/>
      <c r="QBC12" s="1340"/>
      <c r="QBD12" s="1340"/>
      <c r="QBE12" s="1340"/>
      <c r="QBF12" s="1340"/>
      <c r="QBG12" s="1340"/>
      <c r="QBH12" s="1340"/>
      <c r="QBI12" s="1340"/>
      <c r="QBJ12" s="1340"/>
      <c r="QBK12" s="1340"/>
      <c r="QBL12" s="1340"/>
      <c r="QBM12" s="1340"/>
      <c r="QBN12" s="1340"/>
      <c r="QBO12" s="1340"/>
      <c r="QBP12" s="1340"/>
      <c r="QBQ12" s="1340"/>
      <c r="QBR12" s="1340"/>
      <c r="QBS12" s="1340"/>
      <c r="QBT12" s="1340"/>
      <c r="QBU12" s="1340"/>
      <c r="QBV12" s="1340"/>
      <c r="QBW12" s="1340"/>
      <c r="QBX12" s="1340"/>
      <c r="QBY12" s="1340"/>
      <c r="QBZ12" s="1340"/>
      <c r="QCA12" s="1340"/>
      <c r="QCB12" s="1340"/>
      <c r="QCC12" s="1340"/>
      <c r="QCD12" s="1340"/>
      <c r="QCE12" s="1340"/>
      <c r="QCF12" s="1340"/>
      <c r="QCG12" s="1340"/>
      <c r="QCH12" s="1340"/>
      <c r="QCI12" s="1340"/>
      <c r="QCJ12" s="1340"/>
      <c r="QCK12" s="1340"/>
      <c r="QCL12" s="1340"/>
      <c r="QCM12" s="1340"/>
      <c r="QCN12" s="1340"/>
      <c r="QCO12" s="1340"/>
      <c r="QCP12" s="1340"/>
      <c r="QCQ12" s="1340"/>
      <c r="QCR12" s="1340"/>
      <c r="QCS12" s="1340"/>
      <c r="QCT12" s="1340"/>
      <c r="QCU12" s="1340"/>
      <c r="QCV12" s="1340"/>
      <c r="QCW12" s="1340"/>
      <c r="QCX12" s="1340"/>
      <c r="QCY12" s="1340"/>
      <c r="QCZ12" s="1340"/>
      <c r="QDA12" s="1340"/>
      <c r="QDB12" s="1340"/>
      <c r="QDC12" s="1340"/>
      <c r="QDD12" s="1340"/>
      <c r="QDE12" s="1340"/>
      <c r="QDF12" s="1340"/>
      <c r="QDG12" s="1340"/>
      <c r="QDH12" s="1340"/>
      <c r="QDI12" s="1340"/>
      <c r="QDJ12" s="1340"/>
      <c r="QDK12" s="1340"/>
      <c r="QDL12" s="1340"/>
      <c r="QDM12" s="1340"/>
      <c r="QDN12" s="1340"/>
      <c r="QDO12" s="1340"/>
      <c r="QDP12" s="1340"/>
      <c r="QDQ12" s="1340"/>
      <c r="QDR12" s="1340"/>
      <c r="QDS12" s="1340"/>
      <c r="QDT12" s="1340"/>
      <c r="QDU12" s="1340"/>
      <c r="QDV12" s="1340"/>
      <c r="QDW12" s="1340"/>
      <c r="QDX12" s="1340"/>
      <c r="QDY12" s="1340"/>
      <c r="QDZ12" s="1340"/>
      <c r="QEA12" s="1340"/>
      <c r="QEB12" s="1340"/>
      <c r="QEC12" s="1340"/>
      <c r="QED12" s="1340"/>
      <c r="QEE12" s="1340"/>
      <c r="QEF12" s="1340"/>
      <c r="QEG12" s="1340"/>
      <c r="QEH12" s="1340"/>
      <c r="QEI12" s="1340"/>
      <c r="QEJ12" s="1340"/>
      <c r="QEK12" s="1340"/>
      <c r="QEL12" s="1340"/>
      <c r="QEM12" s="1340"/>
      <c r="QEN12" s="1340"/>
      <c r="QEO12" s="1340"/>
      <c r="QEP12" s="1340"/>
      <c r="QEQ12" s="1340"/>
      <c r="QER12" s="1340"/>
      <c r="QES12" s="1340"/>
      <c r="QET12" s="1340"/>
      <c r="QEU12" s="1340"/>
      <c r="QEV12" s="1340"/>
      <c r="QEW12" s="1340"/>
      <c r="QEX12" s="1340"/>
      <c r="QEY12" s="1340"/>
      <c r="QEZ12" s="1340"/>
      <c r="QFA12" s="1340"/>
      <c r="QFB12" s="1340"/>
      <c r="QFC12" s="1340"/>
      <c r="QFD12" s="1340"/>
      <c r="QFE12" s="1340"/>
      <c r="QFF12" s="1340"/>
      <c r="QFG12" s="1340"/>
      <c r="QFH12" s="1340"/>
      <c r="QFI12" s="1340"/>
      <c r="QFJ12" s="1340"/>
      <c r="QFK12" s="1340"/>
      <c r="QFL12" s="1340"/>
      <c r="QFM12" s="1340"/>
      <c r="QFN12" s="1340"/>
      <c r="QFO12" s="1340"/>
      <c r="QFP12" s="1340"/>
      <c r="QFQ12" s="1340"/>
      <c r="QFR12" s="1340"/>
      <c r="QFS12" s="1340"/>
      <c r="QFT12" s="1340"/>
      <c r="QFU12" s="1340"/>
      <c r="QFV12" s="1340"/>
      <c r="QFW12" s="1340"/>
      <c r="QFX12" s="1340"/>
      <c r="QFY12" s="1340"/>
      <c r="QFZ12" s="1340"/>
      <c r="QGA12" s="1340"/>
      <c r="QGB12" s="1340"/>
      <c r="QGC12" s="1340"/>
      <c r="QGD12" s="1340"/>
      <c r="QGE12" s="1340"/>
      <c r="QGF12" s="1340"/>
      <c r="QGG12" s="1340"/>
      <c r="QGH12" s="1340"/>
      <c r="QGI12" s="1340"/>
      <c r="QGJ12" s="1340"/>
      <c r="QGK12" s="1340"/>
      <c r="QGL12" s="1340"/>
      <c r="QGM12" s="1340"/>
      <c r="QGN12" s="1340"/>
      <c r="QGO12" s="1340"/>
      <c r="QGP12" s="1340"/>
      <c r="QGQ12" s="1340"/>
      <c r="QGR12" s="1340"/>
      <c r="QGS12" s="1340"/>
      <c r="QGT12" s="1340"/>
      <c r="QGU12" s="1340"/>
      <c r="QGV12" s="1340"/>
      <c r="QGW12" s="1340"/>
      <c r="QGX12" s="1340"/>
      <c r="QGY12" s="1340"/>
      <c r="QGZ12" s="1340"/>
      <c r="QHA12" s="1340"/>
      <c r="QHB12" s="1340"/>
      <c r="QHC12" s="1340"/>
      <c r="QHD12" s="1340"/>
      <c r="QHE12" s="1340"/>
      <c r="QHF12" s="1340"/>
      <c r="QHG12" s="1340"/>
      <c r="QHH12" s="1340"/>
      <c r="QHI12" s="1340"/>
      <c r="QHJ12" s="1340"/>
      <c r="QHK12" s="1340"/>
      <c r="QHL12" s="1340"/>
      <c r="QHM12" s="1340"/>
      <c r="QHN12" s="1340"/>
      <c r="QHO12" s="1340"/>
      <c r="QHP12" s="1340"/>
      <c r="QHQ12" s="1340"/>
      <c r="QHR12" s="1340"/>
      <c r="QHS12" s="1340"/>
      <c r="QHT12" s="1340"/>
      <c r="QHU12" s="1340"/>
      <c r="QHV12" s="1340"/>
      <c r="QHW12" s="1340"/>
      <c r="QHX12" s="1340"/>
      <c r="QHY12" s="1340"/>
      <c r="QHZ12" s="1340"/>
      <c r="QIA12" s="1340"/>
      <c r="QIB12" s="1340"/>
      <c r="QIC12" s="1340"/>
      <c r="QID12" s="1340"/>
      <c r="QIE12" s="1340"/>
      <c r="QIF12" s="1340"/>
      <c r="QIG12" s="1340"/>
      <c r="QIH12" s="1340"/>
      <c r="QII12" s="1340"/>
      <c r="QIJ12" s="1340"/>
      <c r="QIK12" s="1340"/>
      <c r="QIL12" s="1340"/>
      <c r="QIM12" s="1340"/>
      <c r="QIN12" s="1340"/>
      <c r="QIO12" s="1340"/>
      <c r="QIP12" s="1340"/>
      <c r="QIQ12" s="1340"/>
      <c r="QIR12" s="1340"/>
      <c r="QIS12" s="1340"/>
      <c r="QIT12" s="1340"/>
      <c r="QIU12" s="1340"/>
      <c r="QIV12" s="1340"/>
      <c r="QIW12" s="1340"/>
      <c r="QIX12" s="1340"/>
      <c r="QIY12" s="1340"/>
      <c r="QIZ12" s="1340"/>
      <c r="QJA12" s="1340"/>
      <c r="QJB12" s="1340"/>
      <c r="QJC12" s="1340"/>
      <c r="QJD12" s="1340"/>
      <c r="QJE12" s="1340"/>
      <c r="QJF12" s="1340"/>
      <c r="QJG12" s="1340"/>
      <c r="QJH12" s="1340"/>
      <c r="QJI12" s="1340"/>
      <c r="QJJ12" s="1340"/>
      <c r="QJK12" s="1340"/>
      <c r="QJL12" s="1340"/>
      <c r="QJM12" s="1340"/>
      <c r="QJN12" s="1340"/>
      <c r="QJO12" s="1340"/>
      <c r="QJP12" s="1340"/>
      <c r="QJQ12" s="1340"/>
      <c r="QJR12" s="1340"/>
      <c r="QJS12" s="1340"/>
      <c r="QJT12" s="1340"/>
      <c r="QJU12" s="1340"/>
      <c r="QJV12" s="1340"/>
      <c r="QJW12" s="1340"/>
      <c r="QJX12" s="1340"/>
      <c r="QJY12" s="1340"/>
      <c r="QJZ12" s="1340"/>
      <c r="QKA12" s="1340"/>
      <c r="QKB12" s="1340"/>
      <c r="QKC12" s="1340"/>
      <c r="QKD12" s="1340"/>
      <c r="QKE12" s="1340"/>
      <c r="QKF12" s="1340"/>
      <c r="QKG12" s="1340"/>
      <c r="QKH12" s="1340"/>
      <c r="QKI12" s="1340"/>
      <c r="QKJ12" s="1340"/>
      <c r="QKK12" s="1340"/>
      <c r="QKL12" s="1340"/>
      <c r="QKM12" s="1340"/>
      <c r="QKN12" s="1340"/>
      <c r="QKO12" s="1340"/>
      <c r="QKP12" s="1340"/>
      <c r="QKQ12" s="1340"/>
      <c r="QKR12" s="1340"/>
      <c r="QKS12" s="1340"/>
      <c r="QKT12" s="1340"/>
      <c r="QKU12" s="1340"/>
      <c r="QKV12" s="1340"/>
      <c r="QKW12" s="1340"/>
      <c r="QKX12" s="1340"/>
      <c r="QKY12" s="1340"/>
      <c r="QKZ12" s="1340"/>
      <c r="QLA12" s="1340"/>
      <c r="QLB12" s="1340"/>
      <c r="QLC12" s="1340"/>
      <c r="QLD12" s="1340"/>
      <c r="QLE12" s="1340"/>
      <c r="QLF12" s="1340"/>
      <c r="QLG12" s="1340"/>
      <c r="QLH12" s="1340"/>
      <c r="QLI12" s="1340"/>
      <c r="QLJ12" s="1340"/>
      <c r="QLK12" s="1340"/>
      <c r="QLL12" s="1340"/>
      <c r="QLM12" s="1340"/>
      <c r="QLN12" s="1340"/>
      <c r="QLO12" s="1340"/>
      <c r="QLP12" s="1340"/>
      <c r="QLQ12" s="1340"/>
      <c r="QLR12" s="1340"/>
      <c r="QLS12" s="1340"/>
      <c r="QLT12" s="1340"/>
      <c r="QLU12" s="1340"/>
      <c r="QLV12" s="1340"/>
      <c r="QLW12" s="1340"/>
      <c r="QLX12" s="1340"/>
      <c r="QLY12" s="1340"/>
      <c r="QLZ12" s="1340"/>
      <c r="QMA12" s="1340"/>
      <c r="QMB12" s="1340"/>
      <c r="QMC12" s="1340"/>
      <c r="QMD12" s="1340"/>
      <c r="QME12" s="1340"/>
      <c r="QMF12" s="1340"/>
      <c r="QMG12" s="1340"/>
      <c r="QMH12" s="1340"/>
      <c r="QMI12" s="1340"/>
      <c r="QMJ12" s="1340"/>
      <c r="QMK12" s="1340"/>
      <c r="QML12" s="1340"/>
      <c r="QMM12" s="1340"/>
      <c r="QMN12" s="1340"/>
      <c r="QMO12" s="1340"/>
      <c r="QMP12" s="1340"/>
      <c r="QMQ12" s="1340"/>
      <c r="QMR12" s="1340"/>
      <c r="QMS12" s="1340"/>
      <c r="QMT12" s="1340"/>
      <c r="QMU12" s="1340"/>
      <c r="QMV12" s="1340"/>
      <c r="QMW12" s="1340"/>
      <c r="QMX12" s="1340"/>
      <c r="QMY12" s="1340"/>
      <c r="QMZ12" s="1340"/>
      <c r="QNA12" s="1340"/>
      <c r="QNB12" s="1340"/>
      <c r="QNC12" s="1340"/>
      <c r="QND12" s="1340"/>
      <c r="QNE12" s="1340"/>
      <c r="QNF12" s="1340"/>
      <c r="QNG12" s="1340"/>
      <c r="QNH12" s="1340"/>
      <c r="QNI12" s="1340"/>
      <c r="QNJ12" s="1340"/>
      <c r="QNK12" s="1340"/>
      <c r="QNL12" s="1340"/>
      <c r="QNM12" s="1340"/>
      <c r="QNN12" s="1340"/>
      <c r="QNO12" s="1340"/>
      <c r="QNP12" s="1340"/>
      <c r="QNQ12" s="1340"/>
      <c r="QNR12" s="1340"/>
      <c r="QNS12" s="1340"/>
      <c r="QNT12" s="1340"/>
      <c r="QNU12" s="1340"/>
      <c r="QNV12" s="1340"/>
      <c r="QNW12" s="1340"/>
      <c r="QNX12" s="1340"/>
      <c r="QNY12" s="1340"/>
      <c r="QNZ12" s="1340"/>
      <c r="QOA12" s="1340"/>
      <c r="QOB12" s="1340"/>
      <c r="QOC12" s="1340"/>
      <c r="QOD12" s="1340"/>
      <c r="QOE12" s="1340"/>
      <c r="QOF12" s="1340"/>
      <c r="QOG12" s="1340"/>
      <c r="QOH12" s="1340"/>
      <c r="QOI12" s="1340"/>
      <c r="QOJ12" s="1340"/>
      <c r="QOK12" s="1340"/>
      <c r="QOL12" s="1340"/>
      <c r="QOM12" s="1340"/>
      <c r="QON12" s="1340"/>
      <c r="QOO12" s="1340"/>
      <c r="QOP12" s="1340"/>
      <c r="QOQ12" s="1340"/>
      <c r="QOR12" s="1340"/>
      <c r="QOS12" s="1340"/>
      <c r="QOT12" s="1340"/>
      <c r="QOU12" s="1340"/>
      <c r="QOV12" s="1340"/>
      <c r="QOW12" s="1340"/>
      <c r="QOX12" s="1340"/>
      <c r="QOY12" s="1340"/>
      <c r="QOZ12" s="1340"/>
      <c r="QPA12" s="1340"/>
      <c r="QPB12" s="1340"/>
      <c r="QPC12" s="1340"/>
      <c r="QPD12" s="1340"/>
      <c r="QPE12" s="1340"/>
      <c r="QPF12" s="1340"/>
      <c r="QPG12" s="1340"/>
      <c r="QPH12" s="1340"/>
      <c r="QPI12" s="1340"/>
      <c r="QPJ12" s="1340"/>
      <c r="QPK12" s="1340"/>
      <c r="QPL12" s="1340"/>
      <c r="QPM12" s="1340"/>
      <c r="QPN12" s="1340"/>
      <c r="QPO12" s="1340"/>
      <c r="QPP12" s="1340"/>
      <c r="QPQ12" s="1340"/>
      <c r="QPR12" s="1340"/>
      <c r="QPS12" s="1340"/>
      <c r="QPT12" s="1340"/>
      <c r="QPU12" s="1340"/>
      <c r="QPV12" s="1340"/>
      <c r="QPW12" s="1340"/>
      <c r="QPX12" s="1340"/>
      <c r="QPY12" s="1340"/>
      <c r="QPZ12" s="1340"/>
      <c r="QQA12" s="1340"/>
      <c r="QQB12" s="1340"/>
      <c r="QQC12" s="1340"/>
      <c r="QQD12" s="1340"/>
      <c r="QQE12" s="1340"/>
      <c r="QQF12" s="1340"/>
      <c r="QQG12" s="1340"/>
      <c r="QQH12" s="1340"/>
      <c r="QQI12" s="1340"/>
      <c r="QQJ12" s="1340"/>
      <c r="QQK12" s="1340"/>
      <c r="QQL12" s="1340"/>
      <c r="QQM12" s="1340"/>
      <c r="QQN12" s="1340"/>
      <c r="QQO12" s="1340"/>
      <c r="QQP12" s="1340"/>
      <c r="QQQ12" s="1340"/>
      <c r="QQR12" s="1340"/>
      <c r="QQS12" s="1340"/>
      <c r="QQT12" s="1340"/>
      <c r="QQU12" s="1340"/>
      <c r="QQV12" s="1340"/>
      <c r="QQW12" s="1340"/>
      <c r="QQX12" s="1340"/>
      <c r="QQY12" s="1340"/>
      <c r="QQZ12" s="1340"/>
      <c r="QRA12" s="1340"/>
      <c r="QRB12" s="1340"/>
      <c r="QRC12" s="1340"/>
      <c r="QRD12" s="1340"/>
      <c r="QRE12" s="1340"/>
      <c r="QRF12" s="1340"/>
      <c r="QRG12" s="1340"/>
      <c r="QRH12" s="1340"/>
      <c r="QRI12" s="1340"/>
      <c r="QRJ12" s="1340"/>
      <c r="QRK12" s="1340"/>
      <c r="QRL12" s="1340"/>
      <c r="QRM12" s="1340"/>
      <c r="QRN12" s="1340"/>
      <c r="QRO12" s="1340"/>
      <c r="QRP12" s="1340"/>
      <c r="QRQ12" s="1340"/>
      <c r="QRR12" s="1340"/>
      <c r="QRS12" s="1340"/>
      <c r="QRT12" s="1340"/>
      <c r="QRU12" s="1340"/>
      <c r="QRV12" s="1340"/>
      <c r="QRW12" s="1340"/>
      <c r="QRX12" s="1340"/>
      <c r="QRY12" s="1340"/>
      <c r="QRZ12" s="1340"/>
      <c r="QSA12" s="1340"/>
      <c r="QSB12" s="1340"/>
      <c r="QSC12" s="1340"/>
      <c r="QSD12" s="1340"/>
      <c r="QSE12" s="1340"/>
      <c r="QSF12" s="1340"/>
      <c r="QSG12" s="1340"/>
      <c r="QSH12" s="1340"/>
      <c r="QSI12" s="1340"/>
      <c r="QSJ12" s="1340"/>
      <c r="QSK12" s="1340"/>
      <c r="QSL12" s="1340"/>
      <c r="QSM12" s="1340"/>
      <c r="QSN12" s="1340"/>
      <c r="QSO12" s="1340"/>
      <c r="QSP12" s="1340"/>
      <c r="QSQ12" s="1340"/>
      <c r="QSR12" s="1340"/>
      <c r="QSS12" s="1340"/>
      <c r="QST12" s="1340"/>
      <c r="QSU12" s="1340"/>
      <c r="QSV12" s="1340"/>
      <c r="QSW12" s="1340"/>
      <c r="QSX12" s="1340"/>
      <c r="QSY12" s="1340"/>
      <c r="QSZ12" s="1340"/>
      <c r="QTA12" s="1340"/>
      <c r="QTB12" s="1340"/>
      <c r="QTC12" s="1340"/>
      <c r="QTD12" s="1340"/>
      <c r="QTE12" s="1340"/>
      <c r="QTF12" s="1340"/>
      <c r="QTG12" s="1340"/>
      <c r="QTH12" s="1340"/>
      <c r="QTI12" s="1340"/>
      <c r="QTJ12" s="1340"/>
      <c r="QTK12" s="1340"/>
      <c r="QTL12" s="1340"/>
      <c r="QTM12" s="1340"/>
      <c r="QTN12" s="1340"/>
      <c r="QTO12" s="1340"/>
      <c r="QTP12" s="1340"/>
      <c r="QTQ12" s="1340"/>
      <c r="QTR12" s="1340"/>
      <c r="QTS12" s="1340"/>
      <c r="QTT12" s="1340"/>
      <c r="QTU12" s="1340"/>
      <c r="QTV12" s="1340"/>
      <c r="QTW12" s="1340"/>
      <c r="QTX12" s="1340"/>
      <c r="QTY12" s="1340"/>
      <c r="QTZ12" s="1340"/>
      <c r="QUA12" s="1340"/>
      <c r="QUB12" s="1340"/>
      <c r="QUC12" s="1340"/>
      <c r="QUD12" s="1340"/>
      <c r="QUE12" s="1340"/>
      <c r="QUF12" s="1340"/>
      <c r="QUG12" s="1340"/>
      <c r="QUH12" s="1340"/>
      <c r="QUI12" s="1340"/>
      <c r="QUJ12" s="1340"/>
      <c r="QUK12" s="1340"/>
      <c r="QUL12" s="1340"/>
      <c r="QUM12" s="1340"/>
      <c r="QUN12" s="1340"/>
      <c r="QUO12" s="1340"/>
      <c r="QUP12" s="1340"/>
      <c r="QUQ12" s="1340"/>
      <c r="QUR12" s="1340"/>
      <c r="QUS12" s="1340"/>
      <c r="QUT12" s="1340"/>
      <c r="QUU12" s="1340"/>
      <c r="QUV12" s="1340"/>
      <c r="QUW12" s="1340"/>
      <c r="QUX12" s="1340"/>
      <c r="QUY12" s="1340"/>
      <c r="QUZ12" s="1340"/>
      <c r="QVA12" s="1340"/>
      <c r="QVB12" s="1340"/>
      <c r="QVC12" s="1340"/>
      <c r="QVD12" s="1340"/>
      <c r="QVE12" s="1340"/>
      <c r="QVF12" s="1340"/>
      <c r="QVG12" s="1340"/>
      <c r="QVH12" s="1340"/>
      <c r="QVI12" s="1340"/>
      <c r="QVJ12" s="1340"/>
      <c r="QVK12" s="1340"/>
      <c r="QVL12" s="1340"/>
      <c r="QVM12" s="1340"/>
      <c r="QVN12" s="1340"/>
      <c r="QVO12" s="1340"/>
      <c r="QVP12" s="1340"/>
      <c r="QVQ12" s="1340"/>
      <c r="QVR12" s="1340"/>
      <c r="QVS12" s="1340"/>
      <c r="QVT12" s="1340"/>
      <c r="QVU12" s="1340"/>
      <c r="QVV12" s="1340"/>
      <c r="QVW12" s="1340"/>
      <c r="QVX12" s="1340"/>
      <c r="QVY12" s="1340"/>
      <c r="QVZ12" s="1340"/>
      <c r="QWA12" s="1340"/>
      <c r="QWB12" s="1340"/>
      <c r="QWC12" s="1340"/>
      <c r="QWD12" s="1340"/>
      <c r="QWE12" s="1340"/>
      <c r="QWF12" s="1340"/>
      <c r="QWG12" s="1340"/>
      <c r="QWH12" s="1340"/>
      <c r="QWI12" s="1340"/>
      <c r="QWJ12" s="1340"/>
      <c r="QWK12" s="1340"/>
      <c r="QWL12" s="1340"/>
      <c r="QWM12" s="1340"/>
      <c r="QWN12" s="1340"/>
      <c r="QWO12" s="1340"/>
      <c r="QWP12" s="1340"/>
      <c r="QWQ12" s="1340"/>
      <c r="QWR12" s="1340"/>
      <c r="QWS12" s="1340"/>
      <c r="QWT12" s="1340"/>
      <c r="QWU12" s="1340"/>
      <c r="QWV12" s="1340"/>
      <c r="QWW12" s="1340"/>
      <c r="QWX12" s="1340"/>
      <c r="QWY12" s="1340"/>
      <c r="QWZ12" s="1340"/>
      <c r="QXA12" s="1340"/>
      <c r="QXB12" s="1340"/>
      <c r="QXC12" s="1340"/>
      <c r="QXD12" s="1340"/>
      <c r="QXE12" s="1340"/>
      <c r="QXF12" s="1340"/>
      <c r="QXG12" s="1340"/>
      <c r="QXH12" s="1340"/>
      <c r="QXI12" s="1340"/>
      <c r="QXJ12" s="1340"/>
      <c r="QXK12" s="1340"/>
      <c r="QXL12" s="1340"/>
      <c r="QXM12" s="1340"/>
      <c r="QXN12" s="1340"/>
      <c r="QXO12" s="1340"/>
      <c r="QXP12" s="1340"/>
      <c r="QXQ12" s="1340"/>
      <c r="QXR12" s="1340"/>
      <c r="QXS12" s="1340"/>
      <c r="QXT12" s="1340"/>
      <c r="QXU12" s="1340"/>
      <c r="QXV12" s="1340"/>
      <c r="QXW12" s="1340"/>
      <c r="QXX12" s="1340"/>
      <c r="QXY12" s="1340"/>
      <c r="QXZ12" s="1340"/>
      <c r="QYA12" s="1340"/>
      <c r="QYB12" s="1340"/>
      <c r="QYC12" s="1340"/>
      <c r="QYD12" s="1340"/>
      <c r="QYE12" s="1340"/>
      <c r="QYF12" s="1340"/>
      <c r="QYG12" s="1340"/>
      <c r="QYH12" s="1340"/>
      <c r="QYI12" s="1340"/>
      <c r="QYJ12" s="1340"/>
      <c r="QYK12" s="1340"/>
      <c r="QYL12" s="1340"/>
      <c r="QYM12" s="1340"/>
      <c r="QYN12" s="1340"/>
      <c r="QYO12" s="1340"/>
      <c r="QYP12" s="1340"/>
      <c r="QYQ12" s="1340"/>
      <c r="QYR12" s="1340"/>
      <c r="QYS12" s="1340"/>
      <c r="QYT12" s="1340"/>
      <c r="QYU12" s="1340"/>
      <c r="QYV12" s="1340"/>
      <c r="QYW12" s="1340"/>
      <c r="QYX12" s="1340"/>
      <c r="QYY12" s="1340"/>
      <c r="QYZ12" s="1340"/>
      <c r="QZA12" s="1340"/>
      <c r="QZB12" s="1340"/>
      <c r="QZC12" s="1340"/>
      <c r="QZD12" s="1340"/>
      <c r="QZE12" s="1340"/>
      <c r="QZF12" s="1340"/>
      <c r="QZG12" s="1340"/>
      <c r="QZH12" s="1340"/>
      <c r="QZI12" s="1340"/>
      <c r="QZJ12" s="1340"/>
      <c r="QZK12" s="1340"/>
      <c r="QZL12" s="1340"/>
      <c r="QZM12" s="1340"/>
      <c r="QZN12" s="1340"/>
      <c r="QZO12" s="1340"/>
      <c r="QZP12" s="1340"/>
      <c r="QZQ12" s="1340"/>
      <c r="QZR12" s="1340"/>
      <c r="QZS12" s="1340"/>
      <c r="QZT12" s="1340"/>
      <c r="QZU12" s="1340"/>
      <c r="QZV12" s="1340"/>
      <c r="QZW12" s="1340"/>
      <c r="QZX12" s="1340"/>
      <c r="QZY12" s="1340"/>
      <c r="QZZ12" s="1340"/>
      <c r="RAA12" s="1340"/>
      <c r="RAB12" s="1340"/>
      <c r="RAC12" s="1340"/>
      <c r="RAD12" s="1340"/>
      <c r="RAE12" s="1340"/>
      <c r="RAF12" s="1340"/>
      <c r="RAG12" s="1340"/>
      <c r="RAH12" s="1340"/>
      <c r="RAI12" s="1340"/>
      <c r="RAJ12" s="1340"/>
      <c r="RAK12" s="1340"/>
      <c r="RAL12" s="1340"/>
      <c r="RAM12" s="1340"/>
      <c r="RAN12" s="1340"/>
      <c r="RAO12" s="1340"/>
      <c r="RAP12" s="1340"/>
      <c r="RAQ12" s="1340"/>
      <c r="RAR12" s="1340"/>
      <c r="RAS12" s="1340"/>
      <c r="RAT12" s="1340"/>
      <c r="RAU12" s="1340"/>
      <c r="RAV12" s="1340"/>
      <c r="RAW12" s="1340"/>
      <c r="RAX12" s="1340"/>
      <c r="RAY12" s="1340"/>
      <c r="RAZ12" s="1340"/>
      <c r="RBA12" s="1340"/>
      <c r="RBB12" s="1340"/>
      <c r="RBC12" s="1340"/>
      <c r="RBD12" s="1340"/>
      <c r="RBE12" s="1340"/>
      <c r="RBF12" s="1340"/>
      <c r="RBG12" s="1340"/>
      <c r="RBH12" s="1340"/>
      <c r="RBI12" s="1340"/>
      <c r="RBJ12" s="1340"/>
      <c r="RBK12" s="1340"/>
      <c r="RBL12" s="1340"/>
      <c r="RBM12" s="1340"/>
      <c r="RBN12" s="1340"/>
      <c r="RBO12" s="1340"/>
      <c r="RBP12" s="1340"/>
      <c r="RBQ12" s="1340"/>
      <c r="RBR12" s="1340"/>
      <c r="RBS12" s="1340"/>
      <c r="RBT12" s="1340"/>
      <c r="RBU12" s="1340"/>
      <c r="RBV12" s="1340"/>
      <c r="RBW12" s="1340"/>
      <c r="RBX12" s="1340"/>
      <c r="RBY12" s="1340"/>
      <c r="RBZ12" s="1340"/>
      <c r="RCA12" s="1340"/>
      <c r="RCB12" s="1340"/>
      <c r="RCC12" s="1340"/>
      <c r="RCD12" s="1340"/>
      <c r="RCE12" s="1340"/>
      <c r="RCF12" s="1340"/>
      <c r="RCG12" s="1340"/>
      <c r="RCH12" s="1340"/>
      <c r="RCI12" s="1340"/>
      <c r="RCJ12" s="1340"/>
      <c r="RCK12" s="1340"/>
      <c r="RCL12" s="1340"/>
      <c r="RCM12" s="1340"/>
      <c r="RCN12" s="1340"/>
      <c r="RCO12" s="1340"/>
      <c r="RCP12" s="1340"/>
      <c r="RCQ12" s="1340"/>
      <c r="RCR12" s="1340"/>
      <c r="RCS12" s="1340"/>
      <c r="RCT12" s="1340"/>
      <c r="RCU12" s="1340"/>
      <c r="RCV12" s="1340"/>
      <c r="RCW12" s="1340"/>
      <c r="RCX12" s="1340"/>
      <c r="RCY12" s="1340"/>
      <c r="RCZ12" s="1340"/>
      <c r="RDA12" s="1340"/>
      <c r="RDB12" s="1340"/>
      <c r="RDC12" s="1340"/>
      <c r="RDD12" s="1340"/>
      <c r="RDE12" s="1340"/>
      <c r="RDF12" s="1340"/>
      <c r="RDG12" s="1340"/>
      <c r="RDH12" s="1340"/>
      <c r="RDI12" s="1340"/>
      <c r="RDJ12" s="1340"/>
      <c r="RDK12" s="1340"/>
      <c r="RDL12" s="1340"/>
      <c r="RDM12" s="1340"/>
      <c r="RDN12" s="1340"/>
      <c r="RDO12" s="1340"/>
      <c r="RDP12" s="1340"/>
      <c r="RDQ12" s="1340"/>
      <c r="RDR12" s="1340"/>
      <c r="RDS12" s="1340"/>
      <c r="RDT12" s="1340"/>
      <c r="RDU12" s="1340"/>
      <c r="RDV12" s="1340"/>
      <c r="RDW12" s="1340"/>
      <c r="RDX12" s="1340"/>
      <c r="RDY12" s="1340"/>
      <c r="RDZ12" s="1340"/>
      <c r="REA12" s="1340"/>
      <c r="REB12" s="1340"/>
      <c r="REC12" s="1340"/>
      <c r="RED12" s="1340"/>
      <c r="REE12" s="1340"/>
      <c r="REF12" s="1340"/>
      <c r="REG12" s="1340"/>
      <c r="REH12" s="1340"/>
      <c r="REI12" s="1340"/>
      <c r="REJ12" s="1340"/>
      <c r="REK12" s="1340"/>
      <c r="REL12" s="1340"/>
      <c r="REM12" s="1340"/>
      <c r="REN12" s="1340"/>
      <c r="REO12" s="1340"/>
      <c r="REP12" s="1340"/>
      <c r="REQ12" s="1340"/>
      <c r="RER12" s="1340"/>
      <c r="RES12" s="1340"/>
      <c r="RET12" s="1340"/>
      <c r="REU12" s="1340"/>
      <c r="REV12" s="1340"/>
      <c r="REW12" s="1340"/>
      <c r="REX12" s="1340"/>
      <c r="REY12" s="1340"/>
      <c r="REZ12" s="1340"/>
      <c r="RFA12" s="1340"/>
      <c r="RFB12" s="1340"/>
      <c r="RFC12" s="1340"/>
      <c r="RFD12" s="1340"/>
      <c r="RFE12" s="1340"/>
      <c r="RFF12" s="1340"/>
      <c r="RFG12" s="1340"/>
      <c r="RFH12" s="1340"/>
      <c r="RFI12" s="1340"/>
      <c r="RFJ12" s="1340"/>
      <c r="RFK12" s="1340"/>
      <c r="RFL12" s="1340"/>
      <c r="RFM12" s="1340"/>
      <c r="RFN12" s="1340"/>
      <c r="RFO12" s="1340"/>
      <c r="RFP12" s="1340"/>
      <c r="RFQ12" s="1340"/>
      <c r="RFR12" s="1340"/>
      <c r="RFS12" s="1340"/>
      <c r="RFT12" s="1340"/>
      <c r="RFU12" s="1340"/>
      <c r="RFV12" s="1340"/>
      <c r="RFW12" s="1340"/>
      <c r="RFX12" s="1340"/>
      <c r="RFY12" s="1340"/>
      <c r="RFZ12" s="1340"/>
      <c r="RGA12" s="1340"/>
      <c r="RGB12" s="1340"/>
      <c r="RGC12" s="1340"/>
      <c r="RGD12" s="1340"/>
      <c r="RGE12" s="1340"/>
      <c r="RGF12" s="1340"/>
      <c r="RGG12" s="1340"/>
      <c r="RGH12" s="1340"/>
      <c r="RGI12" s="1340"/>
      <c r="RGJ12" s="1340"/>
      <c r="RGK12" s="1340"/>
      <c r="RGL12" s="1340"/>
      <c r="RGM12" s="1340"/>
      <c r="RGN12" s="1340"/>
      <c r="RGO12" s="1340"/>
      <c r="RGP12" s="1340"/>
      <c r="RGQ12" s="1340"/>
      <c r="RGR12" s="1340"/>
      <c r="RGS12" s="1340"/>
      <c r="RGT12" s="1340"/>
      <c r="RGU12" s="1340"/>
      <c r="RGV12" s="1340"/>
      <c r="RGW12" s="1340"/>
      <c r="RGX12" s="1340"/>
      <c r="RGY12" s="1340"/>
      <c r="RGZ12" s="1340"/>
      <c r="RHA12" s="1340"/>
      <c r="RHB12" s="1340"/>
      <c r="RHC12" s="1340"/>
      <c r="RHD12" s="1340"/>
      <c r="RHE12" s="1340"/>
      <c r="RHF12" s="1340"/>
      <c r="RHG12" s="1340"/>
      <c r="RHH12" s="1340"/>
      <c r="RHI12" s="1340"/>
      <c r="RHJ12" s="1340"/>
      <c r="RHK12" s="1340"/>
      <c r="RHL12" s="1340"/>
      <c r="RHM12" s="1340"/>
      <c r="RHN12" s="1340"/>
      <c r="RHO12" s="1340"/>
      <c r="RHP12" s="1340"/>
      <c r="RHQ12" s="1340"/>
      <c r="RHR12" s="1340"/>
      <c r="RHS12" s="1340"/>
      <c r="RHT12" s="1340"/>
      <c r="RHU12" s="1340"/>
      <c r="RHV12" s="1340"/>
      <c r="RHW12" s="1340"/>
      <c r="RHX12" s="1340"/>
      <c r="RHY12" s="1340"/>
      <c r="RHZ12" s="1340"/>
      <c r="RIA12" s="1340"/>
      <c r="RIB12" s="1340"/>
      <c r="RIC12" s="1340"/>
      <c r="RID12" s="1340"/>
      <c r="RIE12" s="1340"/>
      <c r="RIF12" s="1340"/>
      <c r="RIG12" s="1340"/>
      <c r="RIH12" s="1340"/>
      <c r="RII12" s="1340"/>
      <c r="RIJ12" s="1340"/>
      <c r="RIK12" s="1340"/>
      <c r="RIL12" s="1340"/>
      <c r="RIM12" s="1340"/>
      <c r="RIN12" s="1340"/>
      <c r="RIO12" s="1340"/>
      <c r="RIP12" s="1340"/>
      <c r="RIQ12" s="1340"/>
      <c r="RIR12" s="1340"/>
      <c r="RIS12" s="1340"/>
      <c r="RIT12" s="1340"/>
      <c r="RIU12" s="1340"/>
      <c r="RIV12" s="1340"/>
      <c r="RIW12" s="1340"/>
      <c r="RIX12" s="1340"/>
      <c r="RIY12" s="1340"/>
      <c r="RIZ12" s="1340"/>
      <c r="RJA12" s="1340"/>
      <c r="RJB12" s="1340"/>
      <c r="RJC12" s="1340"/>
      <c r="RJD12" s="1340"/>
      <c r="RJE12" s="1340"/>
      <c r="RJF12" s="1340"/>
      <c r="RJG12" s="1340"/>
      <c r="RJH12" s="1340"/>
      <c r="RJI12" s="1340"/>
      <c r="RJJ12" s="1340"/>
      <c r="RJK12" s="1340"/>
      <c r="RJL12" s="1340"/>
      <c r="RJM12" s="1340"/>
      <c r="RJN12" s="1340"/>
      <c r="RJO12" s="1340"/>
      <c r="RJP12" s="1340"/>
      <c r="RJQ12" s="1340"/>
      <c r="RJR12" s="1340"/>
      <c r="RJS12" s="1340"/>
      <c r="RJT12" s="1340"/>
      <c r="RJU12" s="1340"/>
      <c r="RJV12" s="1340"/>
      <c r="RJW12" s="1340"/>
      <c r="RJX12" s="1340"/>
      <c r="RJY12" s="1340"/>
      <c r="RJZ12" s="1340"/>
      <c r="RKA12" s="1340"/>
      <c r="RKB12" s="1340"/>
      <c r="RKC12" s="1340"/>
      <c r="RKD12" s="1340"/>
      <c r="RKE12" s="1340"/>
      <c r="RKF12" s="1340"/>
      <c r="RKG12" s="1340"/>
      <c r="RKH12" s="1340"/>
      <c r="RKI12" s="1340"/>
      <c r="RKJ12" s="1340"/>
      <c r="RKK12" s="1340"/>
      <c r="RKL12" s="1340"/>
      <c r="RKM12" s="1340"/>
      <c r="RKN12" s="1340"/>
      <c r="RKO12" s="1340"/>
      <c r="RKP12" s="1340"/>
      <c r="RKQ12" s="1340"/>
      <c r="RKR12" s="1340"/>
      <c r="RKS12" s="1340"/>
      <c r="RKT12" s="1340"/>
      <c r="RKU12" s="1340"/>
      <c r="RKV12" s="1340"/>
      <c r="RKW12" s="1340"/>
      <c r="RKX12" s="1340"/>
      <c r="RKY12" s="1340"/>
      <c r="RKZ12" s="1340"/>
      <c r="RLA12" s="1340"/>
      <c r="RLB12" s="1340"/>
      <c r="RLC12" s="1340"/>
      <c r="RLD12" s="1340"/>
      <c r="RLE12" s="1340"/>
      <c r="RLF12" s="1340"/>
      <c r="RLG12" s="1340"/>
      <c r="RLH12" s="1340"/>
      <c r="RLI12" s="1340"/>
      <c r="RLJ12" s="1340"/>
      <c r="RLK12" s="1340"/>
      <c r="RLL12" s="1340"/>
      <c r="RLM12" s="1340"/>
      <c r="RLN12" s="1340"/>
      <c r="RLO12" s="1340"/>
      <c r="RLP12" s="1340"/>
      <c r="RLQ12" s="1340"/>
      <c r="RLR12" s="1340"/>
      <c r="RLS12" s="1340"/>
      <c r="RLT12" s="1340"/>
      <c r="RLU12" s="1340"/>
      <c r="RLV12" s="1340"/>
      <c r="RLW12" s="1340"/>
      <c r="RLX12" s="1340"/>
      <c r="RLY12" s="1340"/>
      <c r="RLZ12" s="1340"/>
      <c r="RMA12" s="1340"/>
      <c r="RMB12" s="1340"/>
      <c r="RMC12" s="1340"/>
      <c r="RMD12" s="1340"/>
      <c r="RME12" s="1340"/>
      <c r="RMF12" s="1340"/>
      <c r="RMG12" s="1340"/>
      <c r="RMH12" s="1340"/>
      <c r="RMI12" s="1340"/>
      <c r="RMJ12" s="1340"/>
      <c r="RMK12" s="1340"/>
      <c r="RML12" s="1340"/>
      <c r="RMM12" s="1340"/>
      <c r="RMN12" s="1340"/>
      <c r="RMO12" s="1340"/>
      <c r="RMP12" s="1340"/>
      <c r="RMQ12" s="1340"/>
      <c r="RMR12" s="1340"/>
      <c r="RMS12" s="1340"/>
      <c r="RMT12" s="1340"/>
      <c r="RMU12" s="1340"/>
      <c r="RMV12" s="1340"/>
      <c r="RMW12" s="1340"/>
      <c r="RMX12" s="1340"/>
      <c r="RMY12" s="1340"/>
      <c r="RMZ12" s="1340"/>
      <c r="RNA12" s="1340"/>
      <c r="RNB12" s="1340"/>
      <c r="RNC12" s="1340"/>
      <c r="RND12" s="1340"/>
      <c r="RNE12" s="1340"/>
      <c r="RNF12" s="1340"/>
      <c r="RNG12" s="1340"/>
      <c r="RNH12" s="1340"/>
      <c r="RNI12" s="1340"/>
      <c r="RNJ12" s="1340"/>
      <c r="RNK12" s="1340"/>
      <c r="RNL12" s="1340"/>
      <c r="RNM12" s="1340"/>
      <c r="RNN12" s="1340"/>
      <c r="RNO12" s="1340"/>
      <c r="RNP12" s="1340"/>
      <c r="RNQ12" s="1340"/>
      <c r="RNR12" s="1340"/>
      <c r="RNS12" s="1340"/>
      <c r="RNT12" s="1340"/>
      <c r="RNU12" s="1340"/>
      <c r="RNV12" s="1340"/>
      <c r="RNW12" s="1340"/>
      <c r="RNX12" s="1340"/>
      <c r="RNY12" s="1340"/>
      <c r="RNZ12" s="1340"/>
      <c r="ROA12" s="1340"/>
      <c r="ROB12" s="1340"/>
      <c r="ROC12" s="1340"/>
      <c r="ROD12" s="1340"/>
      <c r="ROE12" s="1340"/>
      <c r="ROF12" s="1340"/>
      <c r="ROG12" s="1340"/>
      <c r="ROH12" s="1340"/>
      <c r="ROI12" s="1340"/>
      <c r="ROJ12" s="1340"/>
      <c r="ROK12" s="1340"/>
      <c r="ROL12" s="1340"/>
      <c r="ROM12" s="1340"/>
      <c r="RON12" s="1340"/>
      <c r="ROO12" s="1340"/>
      <c r="ROP12" s="1340"/>
      <c r="ROQ12" s="1340"/>
      <c r="ROR12" s="1340"/>
      <c r="ROS12" s="1340"/>
      <c r="ROT12" s="1340"/>
      <c r="ROU12" s="1340"/>
      <c r="ROV12" s="1340"/>
      <c r="ROW12" s="1340"/>
      <c r="ROX12" s="1340"/>
      <c r="ROY12" s="1340"/>
      <c r="ROZ12" s="1340"/>
      <c r="RPA12" s="1340"/>
      <c r="RPB12" s="1340"/>
      <c r="RPC12" s="1340"/>
      <c r="RPD12" s="1340"/>
      <c r="RPE12" s="1340"/>
      <c r="RPF12" s="1340"/>
      <c r="RPG12" s="1340"/>
      <c r="RPH12" s="1340"/>
      <c r="RPI12" s="1340"/>
      <c r="RPJ12" s="1340"/>
      <c r="RPK12" s="1340"/>
      <c r="RPL12" s="1340"/>
      <c r="RPM12" s="1340"/>
      <c r="RPN12" s="1340"/>
      <c r="RPO12" s="1340"/>
      <c r="RPP12" s="1340"/>
      <c r="RPQ12" s="1340"/>
      <c r="RPR12" s="1340"/>
      <c r="RPS12" s="1340"/>
      <c r="RPT12" s="1340"/>
      <c r="RPU12" s="1340"/>
      <c r="RPV12" s="1340"/>
      <c r="RPW12" s="1340"/>
      <c r="RPX12" s="1340"/>
      <c r="RPY12" s="1340"/>
      <c r="RPZ12" s="1340"/>
      <c r="RQA12" s="1340"/>
      <c r="RQB12" s="1340"/>
      <c r="RQC12" s="1340"/>
      <c r="RQD12" s="1340"/>
      <c r="RQE12" s="1340"/>
      <c r="RQF12" s="1340"/>
      <c r="RQG12" s="1340"/>
      <c r="RQH12" s="1340"/>
      <c r="RQI12" s="1340"/>
      <c r="RQJ12" s="1340"/>
      <c r="RQK12" s="1340"/>
      <c r="RQL12" s="1340"/>
      <c r="RQM12" s="1340"/>
      <c r="RQN12" s="1340"/>
      <c r="RQO12" s="1340"/>
      <c r="RQP12" s="1340"/>
      <c r="RQQ12" s="1340"/>
      <c r="RQR12" s="1340"/>
      <c r="RQS12" s="1340"/>
      <c r="RQT12" s="1340"/>
      <c r="RQU12" s="1340"/>
      <c r="RQV12" s="1340"/>
      <c r="RQW12" s="1340"/>
      <c r="RQX12" s="1340"/>
      <c r="RQY12" s="1340"/>
      <c r="RQZ12" s="1340"/>
      <c r="RRA12" s="1340"/>
      <c r="RRB12" s="1340"/>
      <c r="RRC12" s="1340"/>
      <c r="RRD12" s="1340"/>
      <c r="RRE12" s="1340"/>
      <c r="RRF12" s="1340"/>
      <c r="RRG12" s="1340"/>
      <c r="RRH12" s="1340"/>
      <c r="RRI12" s="1340"/>
      <c r="RRJ12" s="1340"/>
      <c r="RRK12" s="1340"/>
      <c r="RRL12" s="1340"/>
      <c r="RRM12" s="1340"/>
      <c r="RRN12" s="1340"/>
      <c r="RRO12" s="1340"/>
      <c r="RRP12" s="1340"/>
      <c r="RRQ12" s="1340"/>
      <c r="RRR12" s="1340"/>
      <c r="RRS12" s="1340"/>
      <c r="RRT12" s="1340"/>
      <c r="RRU12" s="1340"/>
      <c r="RRV12" s="1340"/>
      <c r="RRW12" s="1340"/>
      <c r="RRX12" s="1340"/>
      <c r="RRY12" s="1340"/>
      <c r="RRZ12" s="1340"/>
      <c r="RSA12" s="1340"/>
      <c r="RSB12" s="1340"/>
      <c r="RSC12" s="1340"/>
      <c r="RSD12" s="1340"/>
      <c r="RSE12" s="1340"/>
      <c r="RSF12" s="1340"/>
      <c r="RSG12" s="1340"/>
      <c r="RSH12" s="1340"/>
      <c r="RSI12" s="1340"/>
      <c r="RSJ12" s="1340"/>
      <c r="RSK12" s="1340"/>
      <c r="RSL12" s="1340"/>
      <c r="RSM12" s="1340"/>
      <c r="RSN12" s="1340"/>
      <c r="RSO12" s="1340"/>
      <c r="RSP12" s="1340"/>
      <c r="RSQ12" s="1340"/>
      <c r="RSR12" s="1340"/>
      <c r="RSS12" s="1340"/>
      <c r="RST12" s="1340"/>
      <c r="RSU12" s="1340"/>
      <c r="RSV12" s="1340"/>
      <c r="RSW12" s="1340"/>
      <c r="RSX12" s="1340"/>
      <c r="RSY12" s="1340"/>
      <c r="RSZ12" s="1340"/>
      <c r="RTA12" s="1340"/>
      <c r="RTB12" s="1340"/>
      <c r="RTC12" s="1340"/>
      <c r="RTD12" s="1340"/>
      <c r="RTE12" s="1340"/>
      <c r="RTF12" s="1340"/>
      <c r="RTG12" s="1340"/>
      <c r="RTH12" s="1340"/>
      <c r="RTI12" s="1340"/>
      <c r="RTJ12" s="1340"/>
      <c r="RTK12" s="1340"/>
      <c r="RTL12" s="1340"/>
      <c r="RTM12" s="1340"/>
      <c r="RTN12" s="1340"/>
      <c r="RTO12" s="1340"/>
      <c r="RTP12" s="1340"/>
      <c r="RTQ12" s="1340"/>
      <c r="RTR12" s="1340"/>
      <c r="RTS12" s="1340"/>
      <c r="RTT12" s="1340"/>
      <c r="RTU12" s="1340"/>
      <c r="RTV12" s="1340"/>
      <c r="RTW12" s="1340"/>
      <c r="RTX12" s="1340"/>
      <c r="RTY12" s="1340"/>
      <c r="RTZ12" s="1340"/>
      <c r="RUA12" s="1340"/>
      <c r="RUB12" s="1340"/>
      <c r="RUC12" s="1340"/>
      <c r="RUD12" s="1340"/>
      <c r="RUE12" s="1340"/>
      <c r="RUF12" s="1340"/>
      <c r="RUG12" s="1340"/>
      <c r="RUH12" s="1340"/>
      <c r="RUI12" s="1340"/>
      <c r="RUJ12" s="1340"/>
      <c r="RUK12" s="1340"/>
      <c r="RUL12" s="1340"/>
      <c r="RUM12" s="1340"/>
      <c r="RUN12" s="1340"/>
      <c r="RUO12" s="1340"/>
      <c r="RUP12" s="1340"/>
      <c r="RUQ12" s="1340"/>
      <c r="RUR12" s="1340"/>
      <c r="RUS12" s="1340"/>
      <c r="RUT12" s="1340"/>
      <c r="RUU12" s="1340"/>
      <c r="RUV12" s="1340"/>
      <c r="RUW12" s="1340"/>
      <c r="RUX12" s="1340"/>
      <c r="RUY12" s="1340"/>
      <c r="RUZ12" s="1340"/>
      <c r="RVA12" s="1340"/>
      <c r="RVB12" s="1340"/>
      <c r="RVC12" s="1340"/>
      <c r="RVD12" s="1340"/>
      <c r="RVE12" s="1340"/>
      <c r="RVF12" s="1340"/>
      <c r="RVG12" s="1340"/>
      <c r="RVH12" s="1340"/>
      <c r="RVI12" s="1340"/>
      <c r="RVJ12" s="1340"/>
      <c r="RVK12" s="1340"/>
      <c r="RVL12" s="1340"/>
      <c r="RVM12" s="1340"/>
      <c r="RVN12" s="1340"/>
      <c r="RVO12" s="1340"/>
      <c r="RVP12" s="1340"/>
      <c r="RVQ12" s="1340"/>
      <c r="RVR12" s="1340"/>
      <c r="RVS12" s="1340"/>
      <c r="RVT12" s="1340"/>
      <c r="RVU12" s="1340"/>
      <c r="RVV12" s="1340"/>
      <c r="RVW12" s="1340"/>
      <c r="RVX12" s="1340"/>
      <c r="RVY12" s="1340"/>
      <c r="RVZ12" s="1340"/>
      <c r="RWA12" s="1340"/>
      <c r="RWB12" s="1340"/>
      <c r="RWC12" s="1340"/>
      <c r="RWD12" s="1340"/>
      <c r="RWE12" s="1340"/>
      <c r="RWF12" s="1340"/>
      <c r="RWG12" s="1340"/>
      <c r="RWH12" s="1340"/>
      <c r="RWI12" s="1340"/>
      <c r="RWJ12" s="1340"/>
      <c r="RWK12" s="1340"/>
      <c r="RWL12" s="1340"/>
      <c r="RWM12" s="1340"/>
      <c r="RWN12" s="1340"/>
      <c r="RWO12" s="1340"/>
      <c r="RWP12" s="1340"/>
      <c r="RWQ12" s="1340"/>
      <c r="RWR12" s="1340"/>
      <c r="RWS12" s="1340"/>
      <c r="RWT12" s="1340"/>
      <c r="RWU12" s="1340"/>
      <c r="RWV12" s="1340"/>
      <c r="RWW12" s="1340"/>
      <c r="RWX12" s="1340"/>
      <c r="RWY12" s="1340"/>
      <c r="RWZ12" s="1340"/>
      <c r="RXA12" s="1340"/>
      <c r="RXB12" s="1340"/>
      <c r="RXC12" s="1340"/>
      <c r="RXD12" s="1340"/>
      <c r="RXE12" s="1340"/>
      <c r="RXF12" s="1340"/>
      <c r="RXG12" s="1340"/>
      <c r="RXH12" s="1340"/>
      <c r="RXI12" s="1340"/>
      <c r="RXJ12" s="1340"/>
      <c r="RXK12" s="1340"/>
      <c r="RXL12" s="1340"/>
      <c r="RXM12" s="1340"/>
      <c r="RXN12" s="1340"/>
      <c r="RXO12" s="1340"/>
      <c r="RXP12" s="1340"/>
      <c r="RXQ12" s="1340"/>
      <c r="RXR12" s="1340"/>
      <c r="RXS12" s="1340"/>
      <c r="RXT12" s="1340"/>
      <c r="RXU12" s="1340"/>
      <c r="RXV12" s="1340"/>
      <c r="RXW12" s="1340"/>
      <c r="RXX12" s="1340"/>
      <c r="RXY12" s="1340"/>
      <c r="RXZ12" s="1340"/>
      <c r="RYA12" s="1340"/>
      <c r="RYB12" s="1340"/>
      <c r="RYC12" s="1340"/>
      <c r="RYD12" s="1340"/>
      <c r="RYE12" s="1340"/>
      <c r="RYF12" s="1340"/>
      <c r="RYG12" s="1340"/>
      <c r="RYH12" s="1340"/>
      <c r="RYI12" s="1340"/>
      <c r="RYJ12" s="1340"/>
      <c r="RYK12" s="1340"/>
      <c r="RYL12" s="1340"/>
      <c r="RYM12" s="1340"/>
      <c r="RYN12" s="1340"/>
      <c r="RYO12" s="1340"/>
      <c r="RYP12" s="1340"/>
      <c r="RYQ12" s="1340"/>
      <c r="RYR12" s="1340"/>
      <c r="RYS12" s="1340"/>
      <c r="RYT12" s="1340"/>
      <c r="RYU12" s="1340"/>
      <c r="RYV12" s="1340"/>
      <c r="RYW12" s="1340"/>
      <c r="RYX12" s="1340"/>
      <c r="RYY12" s="1340"/>
      <c r="RYZ12" s="1340"/>
      <c r="RZA12" s="1340"/>
      <c r="RZB12" s="1340"/>
      <c r="RZC12" s="1340"/>
      <c r="RZD12" s="1340"/>
      <c r="RZE12" s="1340"/>
      <c r="RZF12" s="1340"/>
      <c r="RZG12" s="1340"/>
      <c r="RZH12" s="1340"/>
      <c r="RZI12" s="1340"/>
      <c r="RZJ12" s="1340"/>
      <c r="RZK12" s="1340"/>
      <c r="RZL12" s="1340"/>
      <c r="RZM12" s="1340"/>
      <c r="RZN12" s="1340"/>
      <c r="RZO12" s="1340"/>
      <c r="RZP12" s="1340"/>
      <c r="RZQ12" s="1340"/>
      <c r="RZR12" s="1340"/>
      <c r="RZS12" s="1340"/>
      <c r="RZT12" s="1340"/>
      <c r="RZU12" s="1340"/>
      <c r="RZV12" s="1340"/>
      <c r="RZW12" s="1340"/>
      <c r="RZX12" s="1340"/>
      <c r="RZY12" s="1340"/>
      <c r="RZZ12" s="1340"/>
      <c r="SAA12" s="1340"/>
      <c r="SAB12" s="1340"/>
      <c r="SAC12" s="1340"/>
      <c r="SAD12" s="1340"/>
      <c r="SAE12" s="1340"/>
      <c r="SAF12" s="1340"/>
      <c r="SAG12" s="1340"/>
      <c r="SAH12" s="1340"/>
      <c r="SAI12" s="1340"/>
      <c r="SAJ12" s="1340"/>
      <c r="SAK12" s="1340"/>
      <c r="SAL12" s="1340"/>
      <c r="SAM12" s="1340"/>
      <c r="SAN12" s="1340"/>
      <c r="SAO12" s="1340"/>
      <c r="SAP12" s="1340"/>
      <c r="SAQ12" s="1340"/>
      <c r="SAR12" s="1340"/>
      <c r="SAS12" s="1340"/>
      <c r="SAT12" s="1340"/>
      <c r="SAU12" s="1340"/>
      <c r="SAV12" s="1340"/>
      <c r="SAW12" s="1340"/>
      <c r="SAX12" s="1340"/>
      <c r="SAY12" s="1340"/>
      <c r="SAZ12" s="1340"/>
      <c r="SBA12" s="1340"/>
      <c r="SBB12" s="1340"/>
      <c r="SBC12" s="1340"/>
      <c r="SBD12" s="1340"/>
      <c r="SBE12" s="1340"/>
      <c r="SBF12" s="1340"/>
      <c r="SBG12" s="1340"/>
      <c r="SBH12" s="1340"/>
      <c r="SBI12" s="1340"/>
      <c r="SBJ12" s="1340"/>
      <c r="SBK12" s="1340"/>
      <c r="SBL12" s="1340"/>
      <c r="SBM12" s="1340"/>
      <c r="SBN12" s="1340"/>
      <c r="SBO12" s="1340"/>
      <c r="SBP12" s="1340"/>
      <c r="SBQ12" s="1340"/>
      <c r="SBR12" s="1340"/>
      <c r="SBS12" s="1340"/>
      <c r="SBT12" s="1340"/>
      <c r="SBU12" s="1340"/>
      <c r="SBV12" s="1340"/>
      <c r="SBW12" s="1340"/>
      <c r="SBX12" s="1340"/>
      <c r="SBY12" s="1340"/>
      <c r="SBZ12" s="1340"/>
      <c r="SCA12" s="1340"/>
      <c r="SCB12" s="1340"/>
      <c r="SCC12" s="1340"/>
      <c r="SCD12" s="1340"/>
      <c r="SCE12" s="1340"/>
      <c r="SCF12" s="1340"/>
      <c r="SCG12" s="1340"/>
      <c r="SCH12" s="1340"/>
      <c r="SCI12" s="1340"/>
      <c r="SCJ12" s="1340"/>
      <c r="SCK12" s="1340"/>
      <c r="SCL12" s="1340"/>
      <c r="SCM12" s="1340"/>
      <c r="SCN12" s="1340"/>
      <c r="SCO12" s="1340"/>
      <c r="SCP12" s="1340"/>
      <c r="SCQ12" s="1340"/>
      <c r="SCR12" s="1340"/>
      <c r="SCS12" s="1340"/>
      <c r="SCT12" s="1340"/>
      <c r="SCU12" s="1340"/>
      <c r="SCV12" s="1340"/>
      <c r="SCW12" s="1340"/>
      <c r="SCX12" s="1340"/>
      <c r="SCY12" s="1340"/>
      <c r="SCZ12" s="1340"/>
      <c r="SDA12" s="1340"/>
      <c r="SDB12" s="1340"/>
      <c r="SDC12" s="1340"/>
      <c r="SDD12" s="1340"/>
      <c r="SDE12" s="1340"/>
      <c r="SDF12" s="1340"/>
      <c r="SDG12" s="1340"/>
      <c r="SDH12" s="1340"/>
      <c r="SDI12" s="1340"/>
      <c r="SDJ12" s="1340"/>
      <c r="SDK12" s="1340"/>
      <c r="SDL12" s="1340"/>
      <c r="SDM12" s="1340"/>
      <c r="SDN12" s="1340"/>
      <c r="SDO12" s="1340"/>
      <c r="SDP12" s="1340"/>
      <c r="SDQ12" s="1340"/>
      <c r="SDR12" s="1340"/>
      <c r="SDS12" s="1340"/>
      <c r="SDT12" s="1340"/>
      <c r="SDU12" s="1340"/>
      <c r="SDV12" s="1340"/>
      <c r="SDW12" s="1340"/>
      <c r="SDX12" s="1340"/>
      <c r="SDY12" s="1340"/>
      <c r="SDZ12" s="1340"/>
      <c r="SEA12" s="1340"/>
      <c r="SEB12" s="1340"/>
      <c r="SEC12" s="1340"/>
      <c r="SED12" s="1340"/>
      <c r="SEE12" s="1340"/>
      <c r="SEF12" s="1340"/>
      <c r="SEG12" s="1340"/>
      <c r="SEH12" s="1340"/>
      <c r="SEI12" s="1340"/>
      <c r="SEJ12" s="1340"/>
      <c r="SEK12" s="1340"/>
      <c r="SEL12" s="1340"/>
      <c r="SEM12" s="1340"/>
      <c r="SEN12" s="1340"/>
      <c r="SEO12" s="1340"/>
      <c r="SEP12" s="1340"/>
      <c r="SEQ12" s="1340"/>
      <c r="SER12" s="1340"/>
      <c r="SES12" s="1340"/>
      <c r="SET12" s="1340"/>
      <c r="SEU12" s="1340"/>
      <c r="SEV12" s="1340"/>
      <c r="SEW12" s="1340"/>
      <c r="SEX12" s="1340"/>
      <c r="SEY12" s="1340"/>
      <c r="SEZ12" s="1340"/>
      <c r="SFA12" s="1340"/>
      <c r="SFB12" s="1340"/>
      <c r="SFC12" s="1340"/>
      <c r="SFD12" s="1340"/>
      <c r="SFE12" s="1340"/>
      <c r="SFF12" s="1340"/>
      <c r="SFG12" s="1340"/>
      <c r="SFH12" s="1340"/>
      <c r="SFI12" s="1340"/>
      <c r="SFJ12" s="1340"/>
      <c r="SFK12" s="1340"/>
      <c r="SFL12" s="1340"/>
      <c r="SFM12" s="1340"/>
      <c r="SFN12" s="1340"/>
      <c r="SFO12" s="1340"/>
      <c r="SFP12" s="1340"/>
      <c r="SFQ12" s="1340"/>
      <c r="SFR12" s="1340"/>
      <c r="SFS12" s="1340"/>
      <c r="SFT12" s="1340"/>
      <c r="SFU12" s="1340"/>
      <c r="SFV12" s="1340"/>
      <c r="SFW12" s="1340"/>
      <c r="SFX12" s="1340"/>
      <c r="SFY12" s="1340"/>
      <c r="SFZ12" s="1340"/>
      <c r="SGA12" s="1340"/>
      <c r="SGB12" s="1340"/>
      <c r="SGC12" s="1340"/>
      <c r="SGD12" s="1340"/>
      <c r="SGE12" s="1340"/>
      <c r="SGF12" s="1340"/>
      <c r="SGG12" s="1340"/>
      <c r="SGH12" s="1340"/>
      <c r="SGI12" s="1340"/>
      <c r="SGJ12" s="1340"/>
      <c r="SGK12" s="1340"/>
      <c r="SGL12" s="1340"/>
      <c r="SGM12" s="1340"/>
      <c r="SGN12" s="1340"/>
      <c r="SGO12" s="1340"/>
      <c r="SGP12" s="1340"/>
      <c r="SGQ12" s="1340"/>
      <c r="SGR12" s="1340"/>
      <c r="SGS12" s="1340"/>
      <c r="SGT12" s="1340"/>
      <c r="SGU12" s="1340"/>
      <c r="SGV12" s="1340"/>
      <c r="SGW12" s="1340"/>
      <c r="SGX12" s="1340"/>
      <c r="SGY12" s="1340"/>
      <c r="SGZ12" s="1340"/>
      <c r="SHA12" s="1340"/>
      <c r="SHB12" s="1340"/>
      <c r="SHC12" s="1340"/>
      <c r="SHD12" s="1340"/>
      <c r="SHE12" s="1340"/>
      <c r="SHF12" s="1340"/>
      <c r="SHG12" s="1340"/>
      <c r="SHH12" s="1340"/>
      <c r="SHI12" s="1340"/>
      <c r="SHJ12" s="1340"/>
      <c r="SHK12" s="1340"/>
      <c r="SHL12" s="1340"/>
      <c r="SHM12" s="1340"/>
      <c r="SHN12" s="1340"/>
      <c r="SHO12" s="1340"/>
      <c r="SHP12" s="1340"/>
      <c r="SHQ12" s="1340"/>
      <c r="SHR12" s="1340"/>
      <c r="SHS12" s="1340"/>
      <c r="SHT12" s="1340"/>
      <c r="SHU12" s="1340"/>
      <c r="SHV12" s="1340"/>
      <c r="SHW12" s="1340"/>
      <c r="SHX12" s="1340"/>
      <c r="SHY12" s="1340"/>
      <c r="SHZ12" s="1340"/>
      <c r="SIA12" s="1340"/>
      <c r="SIB12" s="1340"/>
      <c r="SIC12" s="1340"/>
      <c r="SID12" s="1340"/>
      <c r="SIE12" s="1340"/>
      <c r="SIF12" s="1340"/>
      <c r="SIG12" s="1340"/>
      <c r="SIH12" s="1340"/>
      <c r="SII12" s="1340"/>
      <c r="SIJ12" s="1340"/>
      <c r="SIK12" s="1340"/>
      <c r="SIL12" s="1340"/>
      <c r="SIM12" s="1340"/>
      <c r="SIN12" s="1340"/>
      <c r="SIO12" s="1340"/>
      <c r="SIP12" s="1340"/>
      <c r="SIQ12" s="1340"/>
      <c r="SIR12" s="1340"/>
      <c r="SIS12" s="1340"/>
      <c r="SIT12" s="1340"/>
      <c r="SIU12" s="1340"/>
      <c r="SIV12" s="1340"/>
      <c r="SIW12" s="1340"/>
      <c r="SIX12" s="1340"/>
      <c r="SIY12" s="1340"/>
      <c r="SIZ12" s="1340"/>
      <c r="SJA12" s="1340"/>
      <c r="SJB12" s="1340"/>
      <c r="SJC12" s="1340"/>
      <c r="SJD12" s="1340"/>
      <c r="SJE12" s="1340"/>
      <c r="SJF12" s="1340"/>
      <c r="SJG12" s="1340"/>
      <c r="SJH12" s="1340"/>
      <c r="SJI12" s="1340"/>
      <c r="SJJ12" s="1340"/>
      <c r="SJK12" s="1340"/>
      <c r="SJL12" s="1340"/>
      <c r="SJM12" s="1340"/>
      <c r="SJN12" s="1340"/>
      <c r="SJO12" s="1340"/>
      <c r="SJP12" s="1340"/>
      <c r="SJQ12" s="1340"/>
      <c r="SJR12" s="1340"/>
      <c r="SJS12" s="1340"/>
      <c r="SJT12" s="1340"/>
      <c r="SJU12" s="1340"/>
      <c r="SJV12" s="1340"/>
      <c r="SJW12" s="1340"/>
      <c r="SJX12" s="1340"/>
      <c r="SJY12" s="1340"/>
      <c r="SJZ12" s="1340"/>
      <c r="SKA12" s="1340"/>
      <c r="SKB12" s="1340"/>
      <c r="SKC12" s="1340"/>
      <c r="SKD12" s="1340"/>
      <c r="SKE12" s="1340"/>
      <c r="SKF12" s="1340"/>
      <c r="SKG12" s="1340"/>
      <c r="SKH12" s="1340"/>
      <c r="SKI12" s="1340"/>
      <c r="SKJ12" s="1340"/>
      <c r="SKK12" s="1340"/>
      <c r="SKL12" s="1340"/>
      <c r="SKM12" s="1340"/>
      <c r="SKN12" s="1340"/>
      <c r="SKO12" s="1340"/>
      <c r="SKP12" s="1340"/>
      <c r="SKQ12" s="1340"/>
      <c r="SKR12" s="1340"/>
      <c r="SKS12" s="1340"/>
      <c r="SKT12" s="1340"/>
      <c r="SKU12" s="1340"/>
      <c r="SKV12" s="1340"/>
      <c r="SKW12" s="1340"/>
      <c r="SKX12" s="1340"/>
      <c r="SKY12" s="1340"/>
      <c r="SKZ12" s="1340"/>
      <c r="SLA12" s="1340"/>
      <c r="SLB12" s="1340"/>
      <c r="SLC12" s="1340"/>
      <c r="SLD12" s="1340"/>
      <c r="SLE12" s="1340"/>
      <c r="SLF12" s="1340"/>
      <c r="SLG12" s="1340"/>
      <c r="SLH12" s="1340"/>
      <c r="SLI12" s="1340"/>
      <c r="SLJ12" s="1340"/>
      <c r="SLK12" s="1340"/>
      <c r="SLL12" s="1340"/>
      <c r="SLM12" s="1340"/>
      <c r="SLN12" s="1340"/>
      <c r="SLO12" s="1340"/>
      <c r="SLP12" s="1340"/>
      <c r="SLQ12" s="1340"/>
      <c r="SLR12" s="1340"/>
      <c r="SLS12" s="1340"/>
      <c r="SLT12" s="1340"/>
      <c r="SLU12" s="1340"/>
      <c r="SLV12" s="1340"/>
      <c r="SLW12" s="1340"/>
      <c r="SLX12" s="1340"/>
      <c r="SLY12" s="1340"/>
      <c r="SLZ12" s="1340"/>
      <c r="SMA12" s="1340"/>
      <c r="SMB12" s="1340"/>
      <c r="SMC12" s="1340"/>
      <c r="SMD12" s="1340"/>
      <c r="SME12" s="1340"/>
      <c r="SMF12" s="1340"/>
      <c r="SMG12" s="1340"/>
      <c r="SMH12" s="1340"/>
      <c r="SMI12" s="1340"/>
      <c r="SMJ12" s="1340"/>
      <c r="SMK12" s="1340"/>
      <c r="SML12" s="1340"/>
      <c r="SMM12" s="1340"/>
      <c r="SMN12" s="1340"/>
      <c r="SMO12" s="1340"/>
      <c r="SMP12" s="1340"/>
      <c r="SMQ12" s="1340"/>
      <c r="SMR12" s="1340"/>
      <c r="SMS12" s="1340"/>
      <c r="SMT12" s="1340"/>
      <c r="SMU12" s="1340"/>
      <c r="SMV12" s="1340"/>
      <c r="SMW12" s="1340"/>
      <c r="SMX12" s="1340"/>
      <c r="SMY12" s="1340"/>
      <c r="SMZ12" s="1340"/>
      <c r="SNA12" s="1340"/>
      <c r="SNB12" s="1340"/>
      <c r="SNC12" s="1340"/>
      <c r="SND12" s="1340"/>
      <c r="SNE12" s="1340"/>
      <c r="SNF12" s="1340"/>
      <c r="SNG12" s="1340"/>
      <c r="SNH12" s="1340"/>
      <c r="SNI12" s="1340"/>
      <c r="SNJ12" s="1340"/>
      <c r="SNK12" s="1340"/>
      <c r="SNL12" s="1340"/>
      <c r="SNM12" s="1340"/>
      <c r="SNN12" s="1340"/>
      <c r="SNO12" s="1340"/>
      <c r="SNP12" s="1340"/>
      <c r="SNQ12" s="1340"/>
      <c r="SNR12" s="1340"/>
      <c r="SNS12" s="1340"/>
      <c r="SNT12" s="1340"/>
      <c r="SNU12" s="1340"/>
      <c r="SNV12" s="1340"/>
      <c r="SNW12" s="1340"/>
      <c r="SNX12" s="1340"/>
      <c r="SNY12" s="1340"/>
      <c r="SNZ12" s="1340"/>
      <c r="SOA12" s="1340"/>
      <c r="SOB12" s="1340"/>
      <c r="SOC12" s="1340"/>
      <c r="SOD12" s="1340"/>
      <c r="SOE12" s="1340"/>
      <c r="SOF12" s="1340"/>
      <c r="SOG12" s="1340"/>
      <c r="SOH12" s="1340"/>
      <c r="SOI12" s="1340"/>
      <c r="SOJ12" s="1340"/>
      <c r="SOK12" s="1340"/>
      <c r="SOL12" s="1340"/>
      <c r="SOM12" s="1340"/>
      <c r="SON12" s="1340"/>
      <c r="SOO12" s="1340"/>
      <c r="SOP12" s="1340"/>
      <c r="SOQ12" s="1340"/>
      <c r="SOR12" s="1340"/>
      <c r="SOS12" s="1340"/>
      <c r="SOT12" s="1340"/>
      <c r="SOU12" s="1340"/>
      <c r="SOV12" s="1340"/>
      <c r="SOW12" s="1340"/>
      <c r="SOX12" s="1340"/>
      <c r="SOY12" s="1340"/>
      <c r="SOZ12" s="1340"/>
      <c r="SPA12" s="1340"/>
      <c r="SPB12" s="1340"/>
      <c r="SPC12" s="1340"/>
      <c r="SPD12" s="1340"/>
      <c r="SPE12" s="1340"/>
      <c r="SPF12" s="1340"/>
      <c r="SPG12" s="1340"/>
      <c r="SPH12" s="1340"/>
      <c r="SPI12" s="1340"/>
      <c r="SPJ12" s="1340"/>
      <c r="SPK12" s="1340"/>
      <c r="SPL12" s="1340"/>
      <c r="SPM12" s="1340"/>
      <c r="SPN12" s="1340"/>
      <c r="SPO12" s="1340"/>
      <c r="SPP12" s="1340"/>
      <c r="SPQ12" s="1340"/>
      <c r="SPR12" s="1340"/>
      <c r="SPS12" s="1340"/>
      <c r="SPT12" s="1340"/>
      <c r="SPU12" s="1340"/>
      <c r="SPV12" s="1340"/>
      <c r="SPW12" s="1340"/>
      <c r="SPX12" s="1340"/>
      <c r="SPY12" s="1340"/>
      <c r="SPZ12" s="1340"/>
      <c r="SQA12" s="1340"/>
      <c r="SQB12" s="1340"/>
      <c r="SQC12" s="1340"/>
      <c r="SQD12" s="1340"/>
      <c r="SQE12" s="1340"/>
      <c r="SQF12" s="1340"/>
      <c r="SQG12" s="1340"/>
      <c r="SQH12" s="1340"/>
      <c r="SQI12" s="1340"/>
      <c r="SQJ12" s="1340"/>
      <c r="SQK12" s="1340"/>
      <c r="SQL12" s="1340"/>
      <c r="SQM12" s="1340"/>
      <c r="SQN12" s="1340"/>
      <c r="SQO12" s="1340"/>
      <c r="SQP12" s="1340"/>
      <c r="SQQ12" s="1340"/>
      <c r="SQR12" s="1340"/>
      <c r="SQS12" s="1340"/>
      <c r="SQT12" s="1340"/>
      <c r="SQU12" s="1340"/>
      <c r="SQV12" s="1340"/>
      <c r="SQW12" s="1340"/>
      <c r="SQX12" s="1340"/>
      <c r="SQY12" s="1340"/>
      <c r="SQZ12" s="1340"/>
      <c r="SRA12" s="1340"/>
      <c r="SRB12" s="1340"/>
      <c r="SRC12" s="1340"/>
      <c r="SRD12" s="1340"/>
      <c r="SRE12" s="1340"/>
      <c r="SRF12" s="1340"/>
      <c r="SRG12" s="1340"/>
      <c r="SRH12" s="1340"/>
      <c r="SRI12" s="1340"/>
      <c r="SRJ12" s="1340"/>
      <c r="SRK12" s="1340"/>
      <c r="SRL12" s="1340"/>
      <c r="SRM12" s="1340"/>
      <c r="SRN12" s="1340"/>
      <c r="SRO12" s="1340"/>
      <c r="SRP12" s="1340"/>
      <c r="SRQ12" s="1340"/>
      <c r="SRR12" s="1340"/>
      <c r="SRS12" s="1340"/>
      <c r="SRT12" s="1340"/>
      <c r="SRU12" s="1340"/>
      <c r="SRV12" s="1340"/>
      <c r="SRW12" s="1340"/>
      <c r="SRX12" s="1340"/>
      <c r="SRY12" s="1340"/>
      <c r="SRZ12" s="1340"/>
      <c r="SSA12" s="1340"/>
      <c r="SSB12" s="1340"/>
      <c r="SSC12" s="1340"/>
      <c r="SSD12" s="1340"/>
      <c r="SSE12" s="1340"/>
      <c r="SSF12" s="1340"/>
      <c r="SSG12" s="1340"/>
      <c r="SSH12" s="1340"/>
      <c r="SSI12" s="1340"/>
      <c r="SSJ12" s="1340"/>
      <c r="SSK12" s="1340"/>
      <c r="SSL12" s="1340"/>
      <c r="SSM12" s="1340"/>
      <c r="SSN12" s="1340"/>
      <c r="SSO12" s="1340"/>
      <c r="SSP12" s="1340"/>
      <c r="SSQ12" s="1340"/>
      <c r="SSR12" s="1340"/>
      <c r="SSS12" s="1340"/>
      <c r="SST12" s="1340"/>
      <c r="SSU12" s="1340"/>
      <c r="SSV12" s="1340"/>
      <c r="SSW12" s="1340"/>
      <c r="SSX12" s="1340"/>
      <c r="SSY12" s="1340"/>
      <c r="SSZ12" s="1340"/>
      <c r="STA12" s="1340"/>
      <c r="STB12" s="1340"/>
      <c r="STC12" s="1340"/>
      <c r="STD12" s="1340"/>
      <c r="STE12" s="1340"/>
      <c r="STF12" s="1340"/>
      <c r="STG12" s="1340"/>
      <c r="STH12" s="1340"/>
      <c r="STI12" s="1340"/>
      <c r="STJ12" s="1340"/>
      <c r="STK12" s="1340"/>
      <c r="STL12" s="1340"/>
      <c r="STM12" s="1340"/>
      <c r="STN12" s="1340"/>
      <c r="STO12" s="1340"/>
      <c r="STP12" s="1340"/>
      <c r="STQ12" s="1340"/>
      <c r="STR12" s="1340"/>
      <c r="STS12" s="1340"/>
      <c r="STT12" s="1340"/>
      <c r="STU12" s="1340"/>
      <c r="STV12" s="1340"/>
      <c r="STW12" s="1340"/>
      <c r="STX12" s="1340"/>
      <c r="STY12" s="1340"/>
      <c r="STZ12" s="1340"/>
      <c r="SUA12" s="1340"/>
      <c r="SUB12" s="1340"/>
      <c r="SUC12" s="1340"/>
      <c r="SUD12" s="1340"/>
      <c r="SUE12" s="1340"/>
      <c r="SUF12" s="1340"/>
      <c r="SUG12" s="1340"/>
      <c r="SUH12" s="1340"/>
      <c r="SUI12" s="1340"/>
      <c r="SUJ12" s="1340"/>
      <c r="SUK12" s="1340"/>
      <c r="SUL12" s="1340"/>
      <c r="SUM12" s="1340"/>
      <c r="SUN12" s="1340"/>
      <c r="SUO12" s="1340"/>
      <c r="SUP12" s="1340"/>
      <c r="SUQ12" s="1340"/>
      <c r="SUR12" s="1340"/>
      <c r="SUS12" s="1340"/>
      <c r="SUT12" s="1340"/>
      <c r="SUU12" s="1340"/>
      <c r="SUV12" s="1340"/>
      <c r="SUW12" s="1340"/>
      <c r="SUX12" s="1340"/>
      <c r="SUY12" s="1340"/>
      <c r="SUZ12" s="1340"/>
      <c r="SVA12" s="1340"/>
      <c r="SVB12" s="1340"/>
      <c r="SVC12" s="1340"/>
      <c r="SVD12" s="1340"/>
      <c r="SVE12" s="1340"/>
      <c r="SVF12" s="1340"/>
      <c r="SVG12" s="1340"/>
      <c r="SVH12" s="1340"/>
      <c r="SVI12" s="1340"/>
      <c r="SVJ12" s="1340"/>
      <c r="SVK12" s="1340"/>
      <c r="SVL12" s="1340"/>
      <c r="SVM12" s="1340"/>
      <c r="SVN12" s="1340"/>
      <c r="SVO12" s="1340"/>
      <c r="SVP12" s="1340"/>
      <c r="SVQ12" s="1340"/>
      <c r="SVR12" s="1340"/>
      <c r="SVS12" s="1340"/>
      <c r="SVT12" s="1340"/>
      <c r="SVU12" s="1340"/>
      <c r="SVV12" s="1340"/>
      <c r="SVW12" s="1340"/>
      <c r="SVX12" s="1340"/>
      <c r="SVY12" s="1340"/>
      <c r="SVZ12" s="1340"/>
      <c r="SWA12" s="1340"/>
      <c r="SWB12" s="1340"/>
      <c r="SWC12" s="1340"/>
      <c r="SWD12" s="1340"/>
      <c r="SWE12" s="1340"/>
      <c r="SWF12" s="1340"/>
      <c r="SWG12" s="1340"/>
      <c r="SWH12" s="1340"/>
      <c r="SWI12" s="1340"/>
      <c r="SWJ12" s="1340"/>
      <c r="SWK12" s="1340"/>
      <c r="SWL12" s="1340"/>
      <c r="SWM12" s="1340"/>
      <c r="SWN12" s="1340"/>
      <c r="SWO12" s="1340"/>
      <c r="SWP12" s="1340"/>
      <c r="SWQ12" s="1340"/>
      <c r="SWR12" s="1340"/>
      <c r="SWS12" s="1340"/>
      <c r="SWT12" s="1340"/>
      <c r="SWU12" s="1340"/>
      <c r="SWV12" s="1340"/>
      <c r="SWW12" s="1340"/>
      <c r="SWX12" s="1340"/>
      <c r="SWY12" s="1340"/>
      <c r="SWZ12" s="1340"/>
      <c r="SXA12" s="1340"/>
      <c r="SXB12" s="1340"/>
      <c r="SXC12" s="1340"/>
      <c r="SXD12" s="1340"/>
      <c r="SXE12" s="1340"/>
      <c r="SXF12" s="1340"/>
      <c r="SXG12" s="1340"/>
      <c r="SXH12" s="1340"/>
      <c r="SXI12" s="1340"/>
      <c r="SXJ12" s="1340"/>
      <c r="SXK12" s="1340"/>
      <c r="SXL12" s="1340"/>
      <c r="SXM12" s="1340"/>
      <c r="SXN12" s="1340"/>
      <c r="SXO12" s="1340"/>
      <c r="SXP12" s="1340"/>
      <c r="SXQ12" s="1340"/>
      <c r="SXR12" s="1340"/>
      <c r="SXS12" s="1340"/>
      <c r="SXT12" s="1340"/>
      <c r="SXU12" s="1340"/>
      <c r="SXV12" s="1340"/>
      <c r="SXW12" s="1340"/>
      <c r="SXX12" s="1340"/>
      <c r="SXY12" s="1340"/>
      <c r="SXZ12" s="1340"/>
      <c r="SYA12" s="1340"/>
      <c r="SYB12" s="1340"/>
      <c r="SYC12" s="1340"/>
      <c r="SYD12" s="1340"/>
      <c r="SYE12" s="1340"/>
      <c r="SYF12" s="1340"/>
      <c r="SYG12" s="1340"/>
      <c r="SYH12" s="1340"/>
      <c r="SYI12" s="1340"/>
      <c r="SYJ12" s="1340"/>
      <c r="SYK12" s="1340"/>
      <c r="SYL12" s="1340"/>
      <c r="SYM12" s="1340"/>
      <c r="SYN12" s="1340"/>
      <c r="SYO12" s="1340"/>
      <c r="SYP12" s="1340"/>
      <c r="SYQ12" s="1340"/>
      <c r="SYR12" s="1340"/>
      <c r="SYS12" s="1340"/>
      <c r="SYT12" s="1340"/>
      <c r="SYU12" s="1340"/>
      <c r="SYV12" s="1340"/>
      <c r="SYW12" s="1340"/>
      <c r="SYX12" s="1340"/>
      <c r="SYY12" s="1340"/>
      <c r="SYZ12" s="1340"/>
      <c r="SZA12" s="1340"/>
      <c r="SZB12" s="1340"/>
      <c r="SZC12" s="1340"/>
      <c r="SZD12" s="1340"/>
      <c r="SZE12" s="1340"/>
      <c r="SZF12" s="1340"/>
      <c r="SZG12" s="1340"/>
      <c r="SZH12" s="1340"/>
      <c r="SZI12" s="1340"/>
      <c r="SZJ12" s="1340"/>
      <c r="SZK12" s="1340"/>
      <c r="SZL12" s="1340"/>
      <c r="SZM12" s="1340"/>
      <c r="SZN12" s="1340"/>
      <c r="SZO12" s="1340"/>
      <c r="SZP12" s="1340"/>
      <c r="SZQ12" s="1340"/>
      <c r="SZR12" s="1340"/>
      <c r="SZS12" s="1340"/>
      <c r="SZT12" s="1340"/>
      <c r="SZU12" s="1340"/>
      <c r="SZV12" s="1340"/>
      <c r="SZW12" s="1340"/>
      <c r="SZX12" s="1340"/>
      <c r="SZY12" s="1340"/>
      <c r="SZZ12" s="1340"/>
      <c r="TAA12" s="1340"/>
      <c r="TAB12" s="1340"/>
      <c r="TAC12" s="1340"/>
      <c r="TAD12" s="1340"/>
      <c r="TAE12" s="1340"/>
      <c r="TAF12" s="1340"/>
      <c r="TAG12" s="1340"/>
      <c r="TAH12" s="1340"/>
      <c r="TAI12" s="1340"/>
      <c r="TAJ12" s="1340"/>
      <c r="TAK12" s="1340"/>
      <c r="TAL12" s="1340"/>
      <c r="TAM12" s="1340"/>
      <c r="TAN12" s="1340"/>
      <c r="TAO12" s="1340"/>
      <c r="TAP12" s="1340"/>
      <c r="TAQ12" s="1340"/>
      <c r="TAR12" s="1340"/>
      <c r="TAS12" s="1340"/>
      <c r="TAT12" s="1340"/>
      <c r="TAU12" s="1340"/>
      <c r="TAV12" s="1340"/>
      <c r="TAW12" s="1340"/>
      <c r="TAX12" s="1340"/>
      <c r="TAY12" s="1340"/>
      <c r="TAZ12" s="1340"/>
      <c r="TBA12" s="1340"/>
      <c r="TBB12" s="1340"/>
      <c r="TBC12" s="1340"/>
      <c r="TBD12" s="1340"/>
      <c r="TBE12" s="1340"/>
      <c r="TBF12" s="1340"/>
      <c r="TBG12" s="1340"/>
      <c r="TBH12" s="1340"/>
      <c r="TBI12" s="1340"/>
      <c r="TBJ12" s="1340"/>
      <c r="TBK12" s="1340"/>
      <c r="TBL12" s="1340"/>
      <c r="TBM12" s="1340"/>
      <c r="TBN12" s="1340"/>
      <c r="TBO12" s="1340"/>
      <c r="TBP12" s="1340"/>
      <c r="TBQ12" s="1340"/>
      <c r="TBR12" s="1340"/>
      <c r="TBS12" s="1340"/>
      <c r="TBT12" s="1340"/>
      <c r="TBU12" s="1340"/>
      <c r="TBV12" s="1340"/>
      <c r="TBW12" s="1340"/>
      <c r="TBX12" s="1340"/>
      <c r="TBY12" s="1340"/>
      <c r="TBZ12" s="1340"/>
      <c r="TCA12" s="1340"/>
      <c r="TCB12" s="1340"/>
      <c r="TCC12" s="1340"/>
      <c r="TCD12" s="1340"/>
      <c r="TCE12" s="1340"/>
      <c r="TCF12" s="1340"/>
      <c r="TCG12" s="1340"/>
      <c r="TCH12" s="1340"/>
      <c r="TCI12" s="1340"/>
      <c r="TCJ12" s="1340"/>
      <c r="TCK12" s="1340"/>
      <c r="TCL12" s="1340"/>
      <c r="TCM12" s="1340"/>
      <c r="TCN12" s="1340"/>
      <c r="TCO12" s="1340"/>
      <c r="TCP12" s="1340"/>
      <c r="TCQ12" s="1340"/>
      <c r="TCR12" s="1340"/>
      <c r="TCS12" s="1340"/>
      <c r="TCT12" s="1340"/>
      <c r="TCU12" s="1340"/>
      <c r="TCV12" s="1340"/>
      <c r="TCW12" s="1340"/>
      <c r="TCX12" s="1340"/>
      <c r="TCY12" s="1340"/>
      <c r="TCZ12" s="1340"/>
      <c r="TDA12" s="1340"/>
      <c r="TDB12" s="1340"/>
      <c r="TDC12" s="1340"/>
      <c r="TDD12" s="1340"/>
      <c r="TDE12" s="1340"/>
      <c r="TDF12" s="1340"/>
      <c r="TDG12" s="1340"/>
      <c r="TDH12" s="1340"/>
      <c r="TDI12" s="1340"/>
      <c r="TDJ12" s="1340"/>
      <c r="TDK12" s="1340"/>
      <c r="TDL12" s="1340"/>
      <c r="TDM12" s="1340"/>
      <c r="TDN12" s="1340"/>
      <c r="TDO12" s="1340"/>
      <c r="TDP12" s="1340"/>
      <c r="TDQ12" s="1340"/>
      <c r="TDR12" s="1340"/>
      <c r="TDS12" s="1340"/>
      <c r="TDT12" s="1340"/>
      <c r="TDU12" s="1340"/>
      <c r="TDV12" s="1340"/>
      <c r="TDW12" s="1340"/>
      <c r="TDX12" s="1340"/>
      <c r="TDY12" s="1340"/>
      <c r="TDZ12" s="1340"/>
      <c r="TEA12" s="1340"/>
      <c r="TEB12" s="1340"/>
      <c r="TEC12" s="1340"/>
      <c r="TED12" s="1340"/>
      <c r="TEE12" s="1340"/>
      <c r="TEF12" s="1340"/>
      <c r="TEG12" s="1340"/>
      <c r="TEH12" s="1340"/>
      <c r="TEI12" s="1340"/>
      <c r="TEJ12" s="1340"/>
      <c r="TEK12" s="1340"/>
      <c r="TEL12" s="1340"/>
      <c r="TEM12" s="1340"/>
      <c r="TEN12" s="1340"/>
      <c r="TEO12" s="1340"/>
      <c r="TEP12" s="1340"/>
      <c r="TEQ12" s="1340"/>
      <c r="TER12" s="1340"/>
      <c r="TES12" s="1340"/>
      <c r="TET12" s="1340"/>
      <c r="TEU12" s="1340"/>
      <c r="TEV12" s="1340"/>
      <c r="TEW12" s="1340"/>
      <c r="TEX12" s="1340"/>
      <c r="TEY12" s="1340"/>
      <c r="TEZ12" s="1340"/>
      <c r="TFA12" s="1340"/>
      <c r="TFB12" s="1340"/>
      <c r="TFC12" s="1340"/>
      <c r="TFD12" s="1340"/>
      <c r="TFE12" s="1340"/>
      <c r="TFF12" s="1340"/>
      <c r="TFG12" s="1340"/>
      <c r="TFH12" s="1340"/>
      <c r="TFI12" s="1340"/>
      <c r="TFJ12" s="1340"/>
      <c r="TFK12" s="1340"/>
      <c r="TFL12" s="1340"/>
      <c r="TFM12" s="1340"/>
      <c r="TFN12" s="1340"/>
      <c r="TFO12" s="1340"/>
      <c r="TFP12" s="1340"/>
      <c r="TFQ12" s="1340"/>
      <c r="TFR12" s="1340"/>
      <c r="TFS12" s="1340"/>
      <c r="TFT12" s="1340"/>
      <c r="TFU12" s="1340"/>
      <c r="TFV12" s="1340"/>
      <c r="TFW12" s="1340"/>
      <c r="TFX12" s="1340"/>
      <c r="TFY12" s="1340"/>
      <c r="TFZ12" s="1340"/>
      <c r="TGA12" s="1340"/>
      <c r="TGB12" s="1340"/>
      <c r="TGC12" s="1340"/>
      <c r="TGD12" s="1340"/>
      <c r="TGE12" s="1340"/>
      <c r="TGF12" s="1340"/>
      <c r="TGG12" s="1340"/>
      <c r="TGH12" s="1340"/>
      <c r="TGI12" s="1340"/>
      <c r="TGJ12" s="1340"/>
      <c r="TGK12" s="1340"/>
      <c r="TGL12" s="1340"/>
      <c r="TGM12" s="1340"/>
      <c r="TGN12" s="1340"/>
      <c r="TGO12" s="1340"/>
      <c r="TGP12" s="1340"/>
      <c r="TGQ12" s="1340"/>
      <c r="TGR12" s="1340"/>
      <c r="TGS12" s="1340"/>
      <c r="TGT12" s="1340"/>
      <c r="TGU12" s="1340"/>
      <c r="TGV12" s="1340"/>
      <c r="TGW12" s="1340"/>
      <c r="TGX12" s="1340"/>
      <c r="TGY12" s="1340"/>
      <c r="TGZ12" s="1340"/>
      <c r="THA12" s="1340"/>
      <c r="THB12" s="1340"/>
      <c r="THC12" s="1340"/>
      <c r="THD12" s="1340"/>
      <c r="THE12" s="1340"/>
      <c r="THF12" s="1340"/>
      <c r="THG12" s="1340"/>
      <c r="THH12" s="1340"/>
      <c r="THI12" s="1340"/>
      <c r="THJ12" s="1340"/>
      <c r="THK12" s="1340"/>
      <c r="THL12" s="1340"/>
      <c r="THM12" s="1340"/>
      <c r="THN12" s="1340"/>
      <c r="THO12" s="1340"/>
      <c r="THP12" s="1340"/>
      <c r="THQ12" s="1340"/>
      <c r="THR12" s="1340"/>
      <c r="THS12" s="1340"/>
      <c r="THT12" s="1340"/>
      <c r="THU12" s="1340"/>
      <c r="THV12" s="1340"/>
      <c r="THW12" s="1340"/>
      <c r="THX12" s="1340"/>
      <c r="THY12" s="1340"/>
      <c r="THZ12" s="1340"/>
      <c r="TIA12" s="1340"/>
      <c r="TIB12" s="1340"/>
      <c r="TIC12" s="1340"/>
      <c r="TID12" s="1340"/>
      <c r="TIE12" s="1340"/>
      <c r="TIF12" s="1340"/>
      <c r="TIG12" s="1340"/>
      <c r="TIH12" s="1340"/>
      <c r="TII12" s="1340"/>
      <c r="TIJ12" s="1340"/>
      <c r="TIK12" s="1340"/>
      <c r="TIL12" s="1340"/>
      <c r="TIM12" s="1340"/>
      <c r="TIN12" s="1340"/>
      <c r="TIO12" s="1340"/>
      <c r="TIP12" s="1340"/>
      <c r="TIQ12" s="1340"/>
      <c r="TIR12" s="1340"/>
      <c r="TIS12" s="1340"/>
      <c r="TIT12" s="1340"/>
      <c r="TIU12" s="1340"/>
      <c r="TIV12" s="1340"/>
      <c r="TIW12" s="1340"/>
      <c r="TIX12" s="1340"/>
      <c r="TIY12" s="1340"/>
      <c r="TIZ12" s="1340"/>
      <c r="TJA12" s="1340"/>
      <c r="TJB12" s="1340"/>
      <c r="TJC12" s="1340"/>
      <c r="TJD12" s="1340"/>
      <c r="TJE12" s="1340"/>
      <c r="TJF12" s="1340"/>
      <c r="TJG12" s="1340"/>
      <c r="TJH12" s="1340"/>
      <c r="TJI12" s="1340"/>
      <c r="TJJ12" s="1340"/>
      <c r="TJK12" s="1340"/>
      <c r="TJL12" s="1340"/>
      <c r="TJM12" s="1340"/>
      <c r="TJN12" s="1340"/>
      <c r="TJO12" s="1340"/>
      <c r="TJP12" s="1340"/>
      <c r="TJQ12" s="1340"/>
      <c r="TJR12" s="1340"/>
      <c r="TJS12" s="1340"/>
      <c r="TJT12" s="1340"/>
      <c r="TJU12" s="1340"/>
      <c r="TJV12" s="1340"/>
      <c r="TJW12" s="1340"/>
      <c r="TJX12" s="1340"/>
      <c r="TJY12" s="1340"/>
      <c r="TJZ12" s="1340"/>
      <c r="TKA12" s="1340"/>
      <c r="TKB12" s="1340"/>
      <c r="TKC12" s="1340"/>
      <c r="TKD12" s="1340"/>
      <c r="TKE12" s="1340"/>
      <c r="TKF12" s="1340"/>
      <c r="TKG12" s="1340"/>
      <c r="TKH12" s="1340"/>
      <c r="TKI12" s="1340"/>
      <c r="TKJ12" s="1340"/>
      <c r="TKK12" s="1340"/>
      <c r="TKL12" s="1340"/>
      <c r="TKM12" s="1340"/>
      <c r="TKN12" s="1340"/>
      <c r="TKO12" s="1340"/>
      <c r="TKP12" s="1340"/>
      <c r="TKQ12" s="1340"/>
      <c r="TKR12" s="1340"/>
      <c r="TKS12" s="1340"/>
      <c r="TKT12" s="1340"/>
      <c r="TKU12" s="1340"/>
      <c r="TKV12" s="1340"/>
      <c r="TKW12" s="1340"/>
      <c r="TKX12" s="1340"/>
      <c r="TKY12" s="1340"/>
      <c r="TKZ12" s="1340"/>
      <c r="TLA12" s="1340"/>
      <c r="TLB12" s="1340"/>
      <c r="TLC12" s="1340"/>
      <c r="TLD12" s="1340"/>
      <c r="TLE12" s="1340"/>
      <c r="TLF12" s="1340"/>
      <c r="TLG12" s="1340"/>
      <c r="TLH12" s="1340"/>
      <c r="TLI12" s="1340"/>
      <c r="TLJ12" s="1340"/>
      <c r="TLK12" s="1340"/>
      <c r="TLL12" s="1340"/>
      <c r="TLM12" s="1340"/>
      <c r="TLN12" s="1340"/>
      <c r="TLO12" s="1340"/>
      <c r="TLP12" s="1340"/>
      <c r="TLQ12" s="1340"/>
      <c r="TLR12" s="1340"/>
      <c r="TLS12" s="1340"/>
      <c r="TLT12" s="1340"/>
      <c r="TLU12" s="1340"/>
      <c r="TLV12" s="1340"/>
      <c r="TLW12" s="1340"/>
      <c r="TLX12" s="1340"/>
      <c r="TLY12" s="1340"/>
      <c r="TLZ12" s="1340"/>
      <c r="TMA12" s="1340"/>
      <c r="TMB12" s="1340"/>
      <c r="TMC12" s="1340"/>
      <c r="TMD12" s="1340"/>
      <c r="TME12" s="1340"/>
      <c r="TMF12" s="1340"/>
      <c r="TMG12" s="1340"/>
      <c r="TMH12" s="1340"/>
      <c r="TMI12" s="1340"/>
      <c r="TMJ12" s="1340"/>
      <c r="TMK12" s="1340"/>
      <c r="TML12" s="1340"/>
      <c r="TMM12" s="1340"/>
      <c r="TMN12" s="1340"/>
      <c r="TMO12" s="1340"/>
      <c r="TMP12" s="1340"/>
      <c r="TMQ12" s="1340"/>
      <c r="TMR12" s="1340"/>
      <c r="TMS12" s="1340"/>
      <c r="TMT12" s="1340"/>
      <c r="TMU12" s="1340"/>
      <c r="TMV12" s="1340"/>
      <c r="TMW12" s="1340"/>
      <c r="TMX12" s="1340"/>
      <c r="TMY12" s="1340"/>
      <c r="TMZ12" s="1340"/>
      <c r="TNA12" s="1340"/>
      <c r="TNB12" s="1340"/>
      <c r="TNC12" s="1340"/>
      <c r="TND12" s="1340"/>
      <c r="TNE12" s="1340"/>
      <c r="TNF12" s="1340"/>
      <c r="TNG12" s="1340"/>
      <c r="TNH12" s="1340"/>
      <c r="TNI12" s="1340"/>
      <c r="TNJ12" s="1340"/>
      <c r="TNK12" s="1340"/>
      <c r="TNL12" s="1340"/>
      <c r="TNM12" s="1340"/>
      <c r="TNN12" s="1340"/>
      <c r="TNO12" s="1340"/>
      <c r="TNP12" s="1340"/>
      <c r="TNQ12" s="1340"/>
      <c r="TNR12" s="1340"/>
      <c r="TNS12" s="1340"/>
      <c r="TNT12" s="1340"/>
      <c r="TNU12" s="1340"/>
      <c r="TNV12" s="1340"/>
      <c r="TNW12" s="1340"/>
      <c r="TNX12" s="1340"/>
      <c r="TNY12" s="1340"/>
      <c r="TNZ12" s="1340"/>
      <c r="TOA12" s="1340"/>
      <c r="TOB12" s="1340"/>
      <c r="TOC12" s="1340"/>
      <c r="TOD12" s="1340"/>
      <c r="TOE12" s="1340"/>
      <c r="TOF12" s="1340"/>
      <c r="TOG12" s="1340"/>
      <c r="TOH12" s="1340"/>
      <c r="TOI12" s="1340"/>
      <c r="TOJ12" s="1340"/>
      <c r="TOK12" s="1340"/>
      <c r="TOL12" s="1340"/>
      <c r="TOM12" s="1340"/>
      <c r="TON12" s="1340"/>
      <c r="TOO12" s="1340"/>
      <c r="TOP12" s="1340"/>
      <c r="TOQ12" s="1340"/>
      <c r="TOR12" s="1340"/>
      <c r="TOS12" s="1340"/>
      <c r="TOT12" s="1340"/>
      <c r="TOU12" s="1340"/>
      <c r="TOV12" s="1340"/>
      <c r="TOW12" s="1340"/>
      <c r="TOX12" s="1340"/>
      <c r="TOY12" s="1340"/>
      <c r="TOZ12" s="1340"/>
      <c r="TPA12" s="1340"/>
      <c r="TPB12" s="1340"/>
      <c r="TPC12" s="1340"/>
      <c r="TPD12" s="1340"/>
      <c r="TPE12" s="1340"/>
      <c r="TPF12" s="1340"/>
      <c r="TPG12" s="1340"/>
      <c r="TPH12" s="1340"/>
      <c r="TPI12" s="1340"/>
      <c r="TPJ12" s="1340"/>
      <c r="TPK12" s="1340"/>
      <c r="TPL12" s="1340"/>
      <c r="TPM12" s="1340"/>
      <c r="TPN12" s="1340"/>
      <c r="TPO12" s="1340"/>
      <c r="TPP12" s="1340"/>
      <c r="TPQ12" s="1340"/>
      <c r="TPR12" s="1340"/>
      <c r="TPS12" s="1340"/>
      <c r="TPT12" s="1340"/>
      <c r="TPU12" s="1340"/>
      <c r="TPV12" s="1340"/>
      <c r="TPW12" s="1340"/>
      <c r="TPX12" s="1340"/>
      <c r="TPY12" s="1340"/>
      <c r="TPZ12" s="1340"/>
      <c r="TQA12" s="1340"/>
      <c r="TQB12" s="1340"/>
      <c r="TQC12" s="1340"/>
      <c r="TQD12" s="1340"/>
      <c r="TQE12" s="1340"/>
      <c r="TQF12" s="1340"/>
      <c r="TQG12" s="1340"/>
      <c r="TQH12" s="1340"/>
      <c r="TQI12" s="1340"/>
      <c r="TQJ12" s="1340"/>
      <c r="TQK12" s="1340"/>
      <c r="TQL12" s="1340"/>
      <c r="TQM12" s="1340"/>
      <c r="TQN12" s="1340"/>
      <c r="TQO12" s="1340"/>
      <c r="TQP12" s="1340"/>
      <c r="TQQ12" s="1340"/>
      <c r="TQR12" s="1340"/>
      <c r="TQS12" s="1340"/>
      <c r="TQT12" s="1340"/>
      <c r="TQU12" s="1340"/>
      <c r="TQV12" s="1340"/>
      <c r="TQW12" s="1340"/>
      <c r="TQX12" s="1340"/>
      <c r="TQY12" s="1340"/>
      <c r="TQZ12" s="1340"/>
      <c r="TRA12" s="1340"/>
      <c r="TRB12" s="1340"/>
      <c r="TRC12" s="1340"/>
      <c r="TRD12" s="1340"/>
      <c r="TRE12" s="1340"/>
      <c r="TRF12" s="1340"/>
      <c r="TRG12" s="1340"/>
      <c r="TRH12" s="1340"/>
      <c r="TRI12" s="1340"/>
      <c r="TRJ12" s="1340"/>
      <c r="TRK12" s="1340"/>
      <c r="TRL12" s="1340"/>
      <c r="TRM12" s="1340"/>
      <c r="TRN12" s="1340"/>
      <c r="TRO12" s="1340"/>
      <c r="TRP12" s="1340"/>
      <c r="TRQ12" s="1340"/>
      <c r="TRR12" s="1340"/>
      <c r="TRS12" s="1340"/>
      <c r="TRT12" s="1340"/>
      <c r="TRU12" s="1340"/>
      <c r="TRV12" s="1340"/>
      <c r="TRW12" s="1340"/>
      <c r="TRX12" s="1340"/>
      <c r="TRY12" s="1340"/>
      <c r="TRZ12" s="1340"/>
      <c r="TSA12" s="1340"/>
      <c r="TSB12" s="1340"/>
      <c r="TSC12" s="1340"/>
      <c r="TSD12" s="1340"/>
      <c r="TSE12" s="1340"/>
      <c r="TSF12" s="1340"/>
      <c r="TSG12" s="1340"/>
      <c r="TSH12" s="1340"/>
      <c r="TSI12" s="1340"/>
      <c r="TSJ12" s="1340"/>
      <c r="TSK12" s="1340"/>
      <c r="TSL12" s="1340"/>
      <c r="TSM12" s="1340"/>
      <c r="TSN12" s="1340"/>
      <c r="TSO12" s="1340"/>
      <c r="TSP12" s="1340"/>
      <c r="TSQ12" s="1340"/>
      <c r="TSR12" s="1340"/>
      <c r="TSS12" s="1340"/>
      <c r="TST12" s="1340"/>
      <c r="TSU12" s="1340"/>
      <c r="TSV12" s="1340"/>
      <c r="TSW12" s="1340"/>
      <c r="TSX12" s="1340"/>
      <c r="TSY12" s="1340"/>
      <c r="TSZ12" s="1340"/>
      <c r="TTA12" s="1340"/>
      <c r="TTB12" s="1340"/>
      <c r="TTC12" s="1340"/>
      <c r="TTD12" s="1340"/>
      <c r="TTE12" s="1340"/>
      <c r="TTF12" s="1340"/>
      <c r="TTG12" s="1340"/>
      <c r="TTH12" s="1340"/>
      <c r="TTI12" s="1340"/>
      <c r="TTJ12" s="1340"/>
      <c r="TTK12" s="1340"/>
      <c r="TTL12" s="1340"/>
      <c r="TTM12" s="1340"/>
      <c r="TTN12" s="1340"/>
      <c r="TTO12" s="1340"/>
      <c r="TTP12" s="1340"/>
      <c r="TTQ12" s="1340"/>
      <c r="TTR12" s="1340"/>
      <c r="TTS12" s="1340"/>
      <c r="TTT12" s="1340"/>
      <c r="TTU12" s="1340"/>
      <c r="TTV12" s="1340"/>
      <c r="TTW12" s="1340"/>
      <c r="TTX12" s="1340"/>
      <c r="TTY12" s="1340"/>
      <c r="TTZ12" s="1340"/>
      <c r="TUA12" s="1340"/>
      <c r="TUB12" s="1340"/>
      <c r="TUC12" s="1340"/>
      <c r="TUD12" s="1340"/>
      <c r="TUE12" s="1340"/>
      <c r="TUF12" s="1340"/>
      <c r="TUG12" s="1340"/>
      <c r="TUH12" s="1340"/>
      <c r="TUI12" s="1340"/>
      <c r="TUJ12" s="1340"/>
      <c r="TUK12" s="1340"/>
      <c r="TUL12" s="1340"/>
      <c r="TUM12" s="1340"/>
      <c r="TUN12" s="1340"/>
      <c r="TUO12" s="1340"/>
      <c r="TUP12" s="1340"/>
      <c r="TUQ12" s="1340"/>
      <c r="TUR12" s="1340"/>
      <c r="TUS12" s="1340"/>
      <c r="TUT12" s="1340"/>
      <c r="TUU12" s="1340"/>
      <c r="TUV12" s="1340"/>
      <c r="TUW12" s="1340"/>
      <c r="TUX12" s="1340"/>
      <c r="TUY12" s="1340"/>
      <c r="TUZ12" s="1340"/>
      <c r="TVA12" s="1340"/>
      <c r="TVB12" s="1340"/>
      <c r="TVC12" s="1340"/>
      <c r="TVD12" s="1340"/>
      <c r="TVE12" s="1340"/>
      <c r="TVF12" s="1340"/>
      <c r="TVG12" s="1340"/>
      <c r="TVH12" s="1340"/>
      <c r="TVI12" s="1340"/>
      <c r="TVJ12" s="1340"/>
      <c r="TVK12" s="1340"/>
      <c r="TVL12" s="1340"/>
      <c r="TVM12" s="1340"/>
      <c r="TVN12" s="1340"/>
      <c r="TVO12" s="1340"/>
      <c r="TVP12" s="1340"/>
      <c r="TVQ12" s="1340"/>
      <c r="TVR12" s="1340"/>
      <c r="TVS12" s="1340"/>
      <c r="TVT12" s="1340"/>
      <c r="TVU12" s="1340"/>
      <c r="TVV12" s="1340"/>
      <c r="TVW12" s="1340"/>
      <c r="TVX12" s="1340"/>
      <c r="TVY12" s="1340"/>
      <c r="TVZ12" s="1340"/>
      <c r="TWA12" s="1340"/>
      <c r="TWB12" s="1340"/>
      <c r="TWC12" s="1340"/>
      <c r="TWD12" s="1340"/>
      <c r="TWE12" s="1340"/>
      <c r="TWF12" s="1340"/>
      <c r="TWG12" s="1340"/>
      <c r="TWH12" s="1340"/>
      <c r="TWI12" s="1340"/>
      <c r="TWJ12" s="1340"/>
      <c r="TWK12" s="1340"/>
      <c r="TWL12" s="1340"/>
      <c r="TWM12" s="1340"/>
      <c r="TWN12" s="1340"/>
      <c r="TWO12" s="1340"/>
      <c r="TWP12" s="1340"/>
      <c r="TWQ12" s="1340"/>
      <c r="TWR12" s="1340"/>
      <c r="TWS12" s="1340"/>
      <c r="TWT12" s="1340"/>
      <c r="TWU12" s="1340"/>
      <c r="TWV12" s="1340"/>
      <c r="TWW12" s="1340"/>
      <c r="TWX12" s="1340"/>
      <c r="TWY12" s="1340"/>
      <c r="TWZ12" s="1340"/>
      <c r="TXA12" s="1340"/>
      <c r="TXB12" s="1340"/>
      <c r="TXC12" s="1340"/>
      <c r="TXD12" s="1340"/>
      <c r="TXE12" s="1340"/>
      <c r="TXF12" s="1340"/>
      <c r="TXG12" s="1340"/>
      <c r="TXH12" s="1340"/>
      <c r="TXI12" s="1340"/>
      <c r="TXJ12" s="1340"/>
      <c r="TXK12" s="1340"/>
      <c r="TXL12" s="1340"/>
      <c r="TXM12" s="1340"/>
      <c r="TXN12" s="1340"/>
      <c r="TXO12" s="1340"/>
      <c r="TXP12" s="1340"/>
      <c r="TXQ12" s="1340"/>
      <c r="TXR12" s="1340"/>
      <c r="TXS12" s="1340"/>
      <c r="TXT12" s="1340"/>
      <c r="TXU12" s="1340"/>
      <c r="TXV12" s="1340"/>
      <c r="TXW12" s="1340"/>
      <c r="TXX12" s="1340"/>
      <c r="TXY12" s="1340"/>
      <c r="TXZ12" s="1340"/>
      <c r="TYA12" s="1340"/>
      <c r="TYB12" s="1340"/>
      <c r="TYC12" s="1340"/>
      <c r="TYD12" s="1340"/>
      <c r="TYE12" s="1340"/>
      <c r="TYF12" s="1340"/>
      <c r="TYG12" s="1340"/>
      <c r="TYH12" s="1340"/>
      <c r="TYI12" s="1340"/>
      <c r="TYJ12" s="1340"/>
      <c r="TYK12" s="1340"/>
      <c r="TYL12" s="1340"/>
      <c r="TYM12" s="1340"/>
      <c r="TYN12" s="1340"/>
      <c r="TYO12" s="1340"/>
      <c r="TYP12" s="1340"/>
      <c r="TYQ12" s="1340"/>
      <c r="TYR12" s="1340"/>
      <c r="TYS12" s="1340"/>
      <c r="TYT12" s="1340"/>
      <c r="TYU12" s="1340"/>
      <c r="TYV12" s="1340"/>
      <c r="TYW12" s="1340"/>
      <c r="TYX12" s="1340"/>
      <c r="TYY12" s="1340"/>
      <c r="TYZ12" s="1340"/>
      <c r="TZA12" s="1340"/>
      <c r="TZB12" s="1340"/>
      <c r="TZC12" s="1340"/>
      <c r="TZD12" s="1340"/>
      <c r="TZE12" s="1340"/>
      <c r="TZF12" s="1340"/>
      <c r="TZG12" s="1340"/>
      <c r="TZH12" s="1340"/>
      <c r="TZI12" s="1340"/>
      <c r="TZJ12" s="1340"/>
      <c r="TZK12" s="1340"/>
      <c r="TZL12" s="1340"/>
      <c r="TZM12" s="1340"/>
      <c r="TZN12" s="1340"/>
      <c r="TZO12" s="1340"/>
      <c r="TZP12" s="1340"/>
      <c r="TZQ12" s="1340"/>
      <c r="TZR12" s="1340"/>
      <c r="TZS12" s="1340"/>
      <c r="TZT12" s="1340"/>
      <c r="TZU12" s="1340"/>
      <c r="TZV12" s="1340"/>
      <c r="TZW12" s="1340"/>
      <c r="TZX12" s="1340"/>
      <c r="TZY12" s="1340"/>
      <c r="TZZ12" s="1340"/>
      <c r="UAA12" s="1340"/>
      <c r="UAB12" s="1340"/>
      <c r="UAC12" s="1340"/>
      <c r="UAD12" s="1340"/>
      <c r="UAE12" s="1340"/>
      <c r="UAF12" s="1340"/>
      <c r="UAG12" s="1340"/>
      <c r="UAH12" s="1340"/>
      <c r="UAI12" s="1340"/>
      <c r="UAJ12" s="1340"/>
      <c r="UAK12" s="1340"/>
      <c r="UAL12" s="1340"/>
      <c r="UAM12" s="1340"/>
      <c r="UAN12" s="1340"/>
      <c r="UAO12" s="1340"/>
      <c r="UAP12" s="1340"/>
      <c r="UAQ12" s="1340"/>
      <c r="UAR12" s="1340"/>
      <c r="UAS12" s="1340"/>
      <c r="UAT12" s="1340"/>
      <c r="UAU12" s="1340"/>
      <c r="UAV12" s="1340"/>
      <c r="UAW12" s="1340"/>
      <c r="UAX12" s="1340"/>
      <c r="UAY12" s="1340"/>
      <c r="UAZ12" s="1340"/>
      <c r="UBA12" s="1340"/>
      <c r="UBB12" s="1340"/>
      <c r="UBC12" s="1340"/>
      <c r="UBD12" s="1340"/>
      <c r="UBE12" s="1340"/>
      <c r="UBF12" s="1340"/>
      <c r="UBG12" s="1340"/>
      <c r="UBH12" s="1340"/>
      <c r="UBI12" s="1340"/>
      <c r="UBJ12" s="1340"/>
      <c r="UBK12" s="1340"/>
      <c r="UBL12" s="1340"/>
      <c r="UBM12" s="1340"/>
      <c r="UBN12" s="1340"/>
      <c r="UBO12" s="1340"/>
      <c r="UBP12" s="1340"/>
      <c r="UBQ12" s="1340"/>
      <c r="UBR12" s="1340"/>
      <c r="UBS12" s="1340"/>
      <c r="UBT12" s="1340"/>
      <c r="UBU12" s="1340"/>
      <c r="UBV12" s="1340"/>
      <c r="UBW12" s="1340"/>
      <c r="UBX12" s="1340"/>
      <c r="UBY12" s="1340"/>
      <c r="UBZ12" s="1340"/>
      <c r="UCA12" s="1340"/>
      <c r="UCB12" s="1340"/>
      <c r="UCC12" s="1340"/>
      <c r="UCD12" s="1340"/>
      <c r="UCE12" s="1340"/>
      <c r="UCF12" s="1340"/>
      <c r="UCG12" s="1340"/>
      <c r="UCH12" s="1340"/>
      <c r="UCI12" s="1340"/>
      <c r="UCJ12" s="1340"/>
      <c r="UCK12" s="1340"/>
      <c r="UCL12" s="1340"/>
      <c r="UCM12" s="1340"/>
      <c r="UCN12" s="1340"/>
      <c r="UCO12" s="1340"/>
      <c r="UCP12" s="1340"/>
      <c r="UCQ12" s="1340"/>
      <c r="UCR12" s="1340"/>
      <c r="UCS12" s="1340"/>
      <c r="UCT12" s="1340"/>
      <c r="UCU12" s="1340"/>
      <c r="UCV12" s="1340"/>
      <c r="UCW12" s="1340"/>
      <c r="UCX12" s="1340"/>
      <c r="UCY12" s="1340"/>
      <c r="UCZ12" s="1340"/>
      <c r="UDA12" s="1340"/>
      <c r="UDB12" s="1340"/>
      <c r="UDC12" s="1340"/>
      <c r="UDD12" s="1340"/>
      <c r="UDE12" s="1340"/>
      <c r="UDF12" s="1340"/>
      <c r="UDG12" s="1340"/>
      <c r="UDH12" s="1340"/>
      <c r="UDI12" s="1340"/>
      <c r="UDJ12" s="1340"/>
      <c r="UDK12" s="1340"/>
      <c r="UDL12" s="1340"/>
      <c r="UDM12" s="1340"/>
      <c r="UDN12" s="1340"/>
      <c r="UDO12" s="1340"/>
      <c r="UDP12" s="1340"/>
      <c r="UDQ12" s="1340"/>
      <c r="UDR12" s="1340"/>
      <c r="UDS12" s="1340"/>
      <c r="UDT12" s="1340"/>
      <c r="UDU12" s="1340"/>
      <c r="UDV12" s="1340"/>
      <c r="UDW12" s="1340"/>
      <c r="UDX12" s="1340"/>
      <c r="UDY12" s="1340"/>
      <c r="UDZ12" s="1340"/>
      <c r="UEA12" s="1340"/>
      <c r="UEB12" s="1340"/>
      <c r="UEC12" s="1340"/>
      <c r="UED12" s="1340"/>
      <c r="UEE12" s="1340"/>
      <c r="UEF12" s="1340"/>
      <c r="UEG12" s="1340"/>
      <c r="UEH12" s="1340"/>
      <c r="UEI12" s="1340"/>
      <c r="UEJ12" s="1340"/>
      <c r="UEK12" s="1340"/>
      <c r="UEL12" s="1340"/>
      <c r="UEM12" s="1340"/>
      <c r="UEN12" s="1340"/>
      <c r="UEO12" s="1340"/>
      <c r="UEP12" s="1340"/>
      <c r="UEQ12" s="1340"/>
      <c r="UER12" s="1340"/>
      <c r="UES12" s="1340"/>
      <c r="UET12" s="1340"/>
      <c r="UEU12" s="1340"/>
      <c r="UEV12" s="1340"/>
      <c r="UEW12" s="1340"/>
      <c r="UEX12" s="1340"/>
      <c r="UEY12" s="1340"/>
      <c r="UEZ12" s="1340"/>
      <c r="UFA12" s="1340"/>
      <c r="UFB12" s="1340"/>
      <c r="UFC12" s="1340"/>
      <c r="UFD12" s="1340"/>
      <c r="UFE12" s="1340"/>
      <c r="UFF12" s="1340"/>
      <c r="UFG12" s="1340"/>
      <c r="UFH12" s="1340"/>
      <c r="UFI12" s="1340"/>
      <c r="UFJ12" s="1340"/>
      <c r="UFK12" s="1340"/>
      <c r="UFL12" s="1340"/>
      <c r="UFM12" s="1340"/>
      <c r="UFN12" s="1340"/>
      <c r="UFO12" s="1340"/>
      <c r="UFP12" s="1340"/>
      <c r="UFQ12" s="1340"/>
      <c r="UFR12" s="1340"/>
      <c r="UFS12" s="1340"/>
      <c r="UFT12" s="1340"/>
      <c r="UFU12" s="1340"/>
      <c r="UFV12" s="1340"/>
      <c r="UFW12" s="1340"/>
      <c r="UFX12" s="1340"/>
      <c r="UFY12" s="1340"/>
      <c r="UFZ12" s="1340"/>
      <c r="UGA12" s="1340"/>
      <c r="UGB12" s="1340"/>
      <c r="UGC12" s="1340"/>
      <c r="UGD12" s="1340"/>
      <c r="UGE12" s="1340"/>
      <c r="UGF12" s="1340"/>
      <c r="UGG12" s="1340"/>
      <c r="UGH12" s="1340"/>
      <c r="UGI12" s="1340"/>
      <c r="UGJ12" s="1340"/>
      <c r="UGK12" s="1340"/>
      <c r="UGL12" s="1340"/>
      <c r="UGM12" s="1340"/>
      <c r="UGN12" s="1340"/>
      <c r="UGO12" s="1340"/>
      <c r="UGP12" s="1340"/>
      <c r="UGQ12" s="1340"/>
      <c r="UGR12" s="1340"/>
      <c r="UGS12" s="1340"/>
      <c r="UGT12" s="1340"/>
      <c r="UGU12" s="1340"/>
      <c r="UGV12" s="1340"/>
      <c r="UGW12" s="1340"/>
      <c r="UGX12" s="1340"/>
      <c r="UGY12" s="1340"/>
      <c r="UGZ12" s="1340"/>
      <c r="UHA12" s="1340"/>
      <c r="UHB12" s="1340"/>
      <c r="UHC12" s="1340"/>
      <c r="UHD12" s="1340"/>
      <c r="UHE12" s="1340"/>
      <c r="UHF12" s="1340"/>
      <c r="UHG12" s="1340"/>
      <c r="UHH12" s="1340"/>
      <c r="UHI12" s="1340"/>
      <c r="UHJ12" s="1340"/>
      <c r="UHK12" s="1340"/>
      <c r="UHL12" s="1340"/>
      <c r="UHM12" s="1340"/>
      <c r="UHN12" s="1340"/>
      <c r="UHO12" s="1340"/>
      <c r="UHP12" s="1340"/>
      <c r="UHQ12" s="1340"/>
      <c r="UHR12" s="1340"/>
      <c r="UHS12" s="1340"/>
      <c r="UHT12" s="1340"/>
      <c r="UHU12" s="1340"/>
      <c r="UHV12" s="1340"/>
      <c r="UHW12" s="1340"/>
      <c r="UHX12" s="1340"/>
      <c r="UHY12" s="1340"/>
      <c r="UHZ12" s="1340"/>
      <c r="UIA12" s="1340"/>
      <c r="UIB12" s="1340"/>
      <c r="UIC12" s="1340"/>
      <c r="UID12" s="1340"/>
      <c r="UIE12" s="1340"/>
      <c r="UIF12" s="1340"/>
      <c r="UIG12" s="1340"/>
      <c r="UIH12" s="1340"/>
      <c r="UII12" s="1340"/>
      <c r="UIJ12" s="1340"/>
      <c r="UIK12" s="1340"/>
      <c r="UIL12" s="1340"/>
      <c r="UIM12" s="1340"/>
      <c r="UIN12" s="1340"/>
      <c r="UIO12" s="1340"/>
      <c r="UIP12" s="1340"/>
      <c r="UIQ12" s="1340"/>
      <c r="UIR12" s="1340"/>
      <c r="UIS12" s="1340"/>
      <c r="UIT12" s="1340"/>
      <c r="UIU12" s="1340"/>
      <c r="UIV12" s="1340"/>
      <c r="UIW12" s="1340"/>
      <c r="UIX12" s="1340"/>
      <c r="UIY12" s="1340"/>
      <c r="UIZ12" s="1340"/>
      <c r="UJA12" s="1340"/>
      <c r="UJB12" s="1340"/>
      <c r="UJC12" s="1340"/>
      <c r="UJD12" s="1340"/>
      <c r="UJE12" s="1340"/>
      <c r="UJF12" s="1340"/>
      <c r="UJG12" s="1340"/>
      <c r="UJH12" s="1340"/>
      <c r="UJI12" s="1340"/>
      <c r="UJJ12" s="1340"/>
      <c r="UJK12" s="1340"/>
      <c r="UJL12" s="1340"/>
      <c r="UJM12" s="1340"/>
      <c r="UJN12" s="1340"/>
      <c r="UJO12" s="1340"/>
      <c r="UJP12" s="1340"/>
      <c r="UJQ12" s="1340"/>
      <c r="UJR12" s="1340"/>
      <c r="UJS12" s="1340"/>
      <c r="UJT12" s="1340"/>
      <c r="UJU12" s="1340"/>
      <c r="UJV12" s="1340"/>
      <c r="UJW12" s="1340"/>
      <c r="UJX12" s="1340"/>
      <c r="UJY12" s="1340"/>
      <c r="UJZ12" s="1340"/>
      <c r="UKA12" s="1340"/>
      <c r="UKB12" s="1340"/>
      <c r="UKC12" s="1340"/>
      <c r="UKD12" s="1340"/>
      <c r="UKE12" s="1340"/>
      <c r="UKF12" s="1340"/>
      <c r="UKG12" s="1340"/>
      <c r="UKH12" s="1340"/>
      <c r="UKI12" s="1340"/>
      <c r="UKJ12" s="1340"/>
      <c r="UKK12" s="1340"/>
      <c r="UKL12" s="1340"/>
      <c r="UKM12" s="1340"/>
      <c r="UKN12" s="1340"/>
      <c r="UKO12" s="1340"/>
      <c r="UKP12" s="1340"/>
      <c r="UKQ12" s="1340"/>
      <c r="UKR12" s="1340"/>
      <c r="UKS12" s="1340"/>
      <c r="UKT12" s="1340"/>
      <c r="UKU12" s="1340"/>
      <c r="UKV12" s="1340"/>
      <c r="UKW12" s="1340"/>
      <c r="UKX12" s="1340"/>
      <c r="UKY12" s="1340"/>
      <c r="UKZ12" s="1340"/>
      <c r="ULA12" s="1340"/>
      <c r="ULB12" s="1340"/>
      <c r="ULC12" s="1340"/>
      <c r="ULD12" s="1340"/>
      <c r="ULE12" s="1340"/>
      <c r="ULF12" s="1340"/>
      <c r="ULG12" s="1340"/>
      <c r="ULH12" s="1340"/>
      <c r="ULI12" s="1340"/>
      <c r="ULJ12" s="1340"/>
      <c r="ULK12" s="1340"/>
      <c r="ULL12" s="1340"/>
      <c r="ULM12" s="1340"/>
      <c r="ULN12" s="1340"/>
      <c r="ULO12" s="1340"/>
      <c r="ULP12" s="1340"/>
      <c r="ULQ12" s="1340"/>
      <c r="ULR12" s="1340"/>
      <c r="ULS12" s="1340"/>
      <c r="ULT12" s="1340"/>
      <c r="ULU12" s="1340"/>
      <c r="ULV12" s="1340"/>
      <c r="ULW12" s="1340"/>
      <c r="ULX12" s="1340"/>
      <c r="ULY12" s="1340"/>
      <c r="ULZ12" s="1340"/>
      <c r="UMA12" s="1340"/>
      <c r="UMB12" s="1340"/>
      <c r="UMC12" s="1340"/>
      <c r="UMD12" s="1340"/>
      <c r="UME12" s="1340"/>
      <c r="UMF12" s="1340"/>
      <c r="UMG12" s="1340"/>
      <c r="UMH12" s="1340"/>
      <c r="UMI12" s="1340"/>
      <c r="UMJ12" s="1340"/>
      <c r="UMK12" s="1340"/>
      <c r="UML12" s="1340"/>
      <c r="UMM12" s="1340"/>
      <c r="UMN12" s="1340"/>
      <c r="UMO12" s="1340"/>
      <c r="UMP12" s="1340"/>
      <c r="UMQ12" s="1340"/>
      <c r="UMR12" s="1340"/>
      <c r="UMS12" s="1340"/>
      <c r="UMT12" s="1340"/>
      <c r="UMU12" s="1340"/>
      <c r="UMV12" s="1340"/>
      <c r="UMW12" s="1340"/>
      <c r="UMX12" s="1340"/>
      <c r="UMY12" s="1340"/>
      <c r="UMZ12" s="1340"/>
      <c r="UNA12" s="1340"/>
      <c r="UNB12" s="1340"/>
      <c r="UNC12" s="1340"/>
      <c r="UND12" s="1340"/>
      <c r="UNE12" s="1340"/>
      <c r="UNF12" s="1340"/>
      <c r="UNG12" s="1340"/>
      <c r="UNH12" s="1340"/>
      <c r="UNI12" s="1340"/>
      <c r="UNJ12" s="1340"/>
      <c r="UNK12" s="1340"/>
      <c r="UNL12" s="1340"/>
      <c r="UNM12" s="1340"/>
      <c r="UNN12" s="1340"/>
      <c r="UNO12" s="1340"/>
      <c r="UNP12" s="1340"/>
      <c r="UNQ12" s="1340"/>
      <c r="UNR12" s="1340"/>
      <c r="UNS12" s="1340"/>
      <c r="UNT12" s="1340"/>
      <c r="UNU12" s="1340"/>
      <c r="UNV12" s="1340"/>
      <c r="UNW12" s="1340"/>
      <c r="UNX12" s="1340"/>
      <c r="UNY12" s="1340"/>
      <c r="UNZ12" s="1340"/>
      <c r="UOA12" s="1340"/>
      <c r="UOB12" s="1340"/>
      <c r="UOC12" s="1340"/>
      <c r="UOD12" s="1340"/>
      <c r="UOE12" s="1340"/>
      <c r="UOF12" s="1340"/>
      <c r="UOG12" s="1340"/>
      <c r="UOH12" s="1340"/>
      <c r="UOI12" s="1340"/>
      <c r="UOJ12" s="1340"/>
      <c r="UOK12" s="1340"/>
      <c r="UOL12" s="1340"/>
      <c r="UOM12" s="1340"/>
      <c r="UON12" s="1340"/>
      <c r="UOO12" s="1340"/>
      <c r="UOP12" s="1340"/>
      <c r="UOQ12" s="1340"/>
      <c r="UOR12" s="1340"/>
      <c r="UOS12" s="1340"/>
      <c r="UOT12" s="1340"/>
      <c r="UOU12" s="1340"/>
      <c r="UOV12" s="1340"/>
      <c r="UOW12" s="1340"/>
      <c r="UOX12" s="1340"/>
      <c r="UOY12" s="1340"/>
      <c r="UOZ12" s="1340"/>
      <c r="UPA12" s="1340"/>
      <c r="UPB12" s="1340"/>
      <c r="UPC12" s="1340"/>
      <c r="UPD12" s="1340"/>
      <c r="UPE12" s="1340"/>
      <c r="UPF12" s="1340"/>
      <c r="UPG12" s="1340"/>
      <c r="UPH12" s="1340"/>
      <c r="UPI12" s="1340"/>
      <c r="UPJ12" s="1340"/>
      <c r="UPK12" s="1340"/>
      <c r="UPL12" s="1340"/>
      <c r="UPM12" s="1340"/>
      <c r="UPN12" s="1340"/>
      <c r="UPO12" s="1340"/>
      <c r="UPP12" s="1340"/>
      <c r="UPQ12" s="1340"/>
      <c r="UPR12" s="1340"/>
      <c r="UPS12" s="1340"/>
      <c r="UPT12" s="1340"/>
      <c r="UPU12" s="1340"/>
      <c r="UPV12" s="1340"/>
      <c r="UPW12" s="1340"/>
      <c r="UPX12" s="1340"/>
      <c r="UPY12" s="1340"/>
      <c r="UPZ12" s="1340"/>
      <c r="UQA12" s="1340"/>
      <c r="UQB12" s="1340"/>
      <c r="UQC12" s="1340"/>
      <c r="UQD12" s="1340"/>
      <c r="UQE12" s="1340"/>
      <c r="UQF12" s="1340"/>
      <c r="UQG12" s="1340"/>
      <c r="UQH12" s="1340"/>
      <c r="UQI12" s="1340"/>
      <c r="UQJ12" s="1340"/>
      <c r="UQK12" s="1340"/>
      <c r="UQL12" s="1340"/>
      <c r="UQM12" s="1340"/>
      <c r="UQN12" s="1340"/>
      <c r="UQO12" s="1340"/>
      <c r="UQP12" s="1340"/>
      <c r="UQQ12" s="1340"/>
      <c r="UQR12" s="1340"/>
      <c r="UQS12" s="1340"/>
      <c r="UQT12" s="1340"/>
      <c r="UQU12" s="1340"/>
      <c r="UQV12" s="1340"/>
      <c r="UQW12" s="1340"/>
      <c r="UQX12" s="1340"/>
      <c r="UQY12" s="1340"/>
      <c r="UQZ12" s="1340"/>
      <c r="URA12" s="1340"/>
      <c r="URB12" s="1340"/>
      <c r="URC12" s="1340"/>
      <c r="URD12" s="1340"/>
      <c r="URE12" s="1340"/>
      <c r="URF12" s="1340"/>
      <c r="URG12" s="1340"/>
      <c r="URH12" s="1340"/>
      <c r="URI12" s="1340"/>
      <c r="URJ12" s="1340"/>
      <c r="URK12" s="1340"/>
      <c r="URL12" s="1340"/>
      <c r="URM12" s="1340"/>
      <c r="URN12" s="1340"/>
      <c r="URO12" s="1340"/>
      <c r="URP12" s="1340"/>
      <c r="URQ12" s="1340"/>
      <c r="URR12" s="1340"/>
      <c r="URS12" s="1340"/>
      <c r="URT12" s="1340"/>
      <c r="URU12" s="1340"/>
      <c r="URV12" s="1340"/>
      <c r="URW12" s="1340"/>
      <c r="URX12" s="1340"/>
      <c r="URY12" s="1340"/>
      <c r="URZ12" s="1340"/>
      <c r="USA12" s="1340"/>
      <c r="USB12" s="1340"/>
      <c r="USC12" s="1340"/>
      <c r="USD12" s="1340"/>
      <c r="USE12" s="1340"/>
      <c r="USF12" s="1340"/>
      <c r="USG12" s="1340"/>
      <c r="USH12" s="1340"/>
      <c r="USI12" s="1340"/>
      <c r="USJ12" s="1340"/>
      <c r="USK12" s="1340"/>
      <c r="USL12" s="1340"/>
      <c r="USM12" s="1340"/>
      <c r="USN12" s="1340"/>
      <c r="USO12" s="1340"/>
      <c r="USP12" s="1340"/>
      <c r="USQ12" s="1340"/>
      <c r="USR12" s="1340"/>
      <c r="USS12" s="1340"/>
      <c r="UST12" s="1340"/>
      <c r="USU12" s="1340"/>
      <c r="USV12" s="1340"/>
      <c r="USW12" s="1340"/>
      <c r="USX12" s="1340"/>
      <c r="USY12" s="1340"/>
      <c r="USZ12" s="1340"/>
      <c r="UTA12" s="1340"/>
      <c r="UTB12" s="1340"/>
      <c r="UTC12" s="1340"/>
      <c r="UTD12" s="1340"/>
      <c r="UTE12" s="1340"/>
      <c r="UTF12" s="1340"/>
      <c r="UTG12" s="1340"/>
      <c r="UTH12" s="1340"/>
      <c r="UTI12" s="1340"/>
      <c r="UTJ12" s="1340"/>
      <c r="UTK12" s="1340"/>
      <c r="UTL12" s="1340"/>
      <c r="UTM12" s="1340"/>
      <c r="UTN12" s="1340"/>
      <c r="UTO12" s="1340"/>
      <c r="UTP12" s="1340"/>
      <c r="UTQ12" s="1340"/>
      <c r="UTR12" s="1340"/>
      <c r="UTS12" s="1340"/>
      <c r="UTT12" s="1340"/>
      <c r="UTU12" s="1340"/>
      <c r="UTV12" s="1340"/>
      <c r="UTW12" s="1340"/>
      <c r="UTX12" s="1340"/>
      <c r="UTY12" s="1340"/>
      <c r="UTZ12" s="1340"/>
      <c r="UUA12" s="1340"/>
      <c r="UUB12" s="1340"/>
      <c r="UUC12" s="1340"/>
      <c r="UUD12" s="1340"/>
      <c r="UUE12" s="1340"/>
      <c r="UUF12" s="1340"/>
      <c r="UUG12" s="1340"/>
      <c r="UUH12" s="1340"/>
      <c r="UUI12" s="1340"/>
      <c r="UUJ12" s="1340"/>
      <c r="UUK12" s="1340"/>
      <c r="UUL12" s="1340"/>
      <c r="UUM12" s="1340"/>
      <c r="UUN12" s="1340"/>
      <c r="UUO12" s="1340"/>
      <c r="UUP12" s="1340"/>
      <c r="UUQ12" s="1340"/>
      <c r="UUR12" s="1340"/>
      <c r="UUS12" s="1340"/>
      <c r="UUT12" s="1340"/>
      <c r="UUU12" s="1340"/>
      <c r="UUV12" s="1340"/>
      <c r="UUW12" s="1340"/>
      <c r="UUX12" s="1340"/>
      <c r="UUY12" s="1340"/>
      <c r="UUZ12" s="1340"/>
      <c r="UVA12" s="1340"/>
      <c r="UVB12" s="1340"/>
      <c r="UVC12" s="1340"/>
      <c r="UVD12" s="1340"/>
      <c r="UVE12" s="1340"/>
      <c r="UVF12" s="1340"/>
      <c r="UVG12" s="1340"/>
      <c r="UVH12" s="1340"/>
      <c r="UVI12" s="1340"/>
      <c r="UVJ12" s="1340"/>
      <c r="UVK12" s="1340"/>
      <c r="UVL12" s="1340"/>
      <c r="UVM12" s="1340"/>
      <c r="UVN12" s="1340"/>
      <c r="UVO12" s="1340"/>
      <c r="UVP12" s="1340"/>
      <c r="UVQ12" s="1340"/>
      <c r="UVR12" s="1340"/>
      <c r="UVS12" s="1340"/>
      <c r="UVT12" s="1340"/>
      <c r="UVU12" s="1340"/>
      <c r="UVV12" s="1340"/>
      <c r="UVW12" s="1340"/>
      <c r="UVX12" s="1340"/>
      <c r="UVY12" s="1340"/>
      <c r="UVZ12" s="1340"/>
      <c r="UWA12" s="1340"/>
      <c r="UWB12" s="1340"/>
      <c r="UWC12" s="1340"/>
      <c r="UWD12" s="1340"/>
      <c r="UWE12" s="1340"/>
      <c r="UWF12" s="1340"/>
      <c r="UWG12" s="1340"/>
      <c r="UWH12" s="1340"/>
      <c r="UWI12" s="1340"/>
      <c r="UWJ12" s="1340"/>
      <c r="UWK12" s="1340"/>
      <c r="UWL12" s="1340"/>
      <c r="UWM12" s="1340"/>
      <c r="UWN12" s="1340"/>
      <c r="UWO12" s="1340"/>
      <c r="UWP12" s="1340"/>
      <c r="UWQ12" s="1340"/>
      <c r="UWR12" s="1340"/>
      <c r="UWS12" s="1340"/>
      <c r="UWT12" s="1340"/>
      <c r="UWU12" s="1340"/>
      <c r="UWV12" s="1340"/>
      <c r="UWW12" s="1340"/>
      <c r="UWX12" s="1340"/>
      <c r="UWY12" s="1340"/>
      <c r="UWZ12" s="1340"/>
      <c r="UXA12" s="1340"/>
      <c r="UXB12" s="1340"/>
      <c r="UXC12" s="1340"/>
      <c r="UXD12" s="1340"/>
      <c r="UXE12" s="1340"/>
      <c r="UXF12" s="1340"/>
      <c r="UXG12" s="1340"/>
      <c r="UXH12" s="1340"/>
      <c r="UXI12" s="1340"/>
      <c r="UXJ12" s="1340"/>
      <c r="UXK12" s="1340"/>
      <c r="UXL12" s="1340"/>
      <c r="UXM12" s="1340"/>
      <c r="UXN12" s="1340"/>
      <c r="UXO12" s="1340"/>
      <c r="UXP12" s="1340"/>
      <c r="UXQ12" s="1340"/>
      <c r="UXR12" s="1340"/>
      <c r="UXS12" s="1340"/>
      <c r="UXT12" s="1340"/>
      <c r="UXU12" s="1340"/>
      <c r="UXV12" s="1340"/>
      <c r="UXW12" s="1340"/>
      <c r="UXX12" s="1340"/>
      <c r="UXY12" s="1340"/>
      <c r="UXZ12" s="1340"/>
      <c r="UYA12" s="1340"/>
      <c r="UYB12" s="1340"/>
      <c r="UYC12" s="1340"/>
      <c r="UYD12" s="1340"/>
      <c r="UYE12" s="1340"/>
      <c r="UYF12" s="1340"/>
      <c r="UYG12" s="1340"/>
      <c r="UYH12" s="1340"/>
      <c r="UYI12" s="1340"/>
      <c r="UYJ12" s="1340"/>
      <c r="UYK12" s="1340"/>
      <c r="UYL12" s="1340"/>
      <c r="UYM12" s="1340"/>
      <c r="UYN12" s="1340"/>
      <c r="UYO12" s="1340"/>
      <c r="UYP12" s="1340"/>
      <c r="UYQ12" s="1340"/>
      <c r="UYR12" s="1340"/>
      <c r="UYS12" s="1340"/>
      <c r="UYT12" s="1340"/>
      <c r="UYU12" s="1340"/>
      <c r="UYV12" s="1340"/>
      <c r="UYW12" s="1340"/>
      <c r="UYX12" s="1340"/>
      <c r="UYY12" s="1340"/>
      <c r="UYZ12" s="1340"/>
      <c r="UZA12" s="1340"/>
      <c r="UZB12" s="1340"/>
      <c r="UZC12" s="1340"/>
      <c r="UZD12" s="1340"/>
      <c r="UZE12" s="1340"/>
      <c r="UZF12" s="1340"/>
      <c r="UZG12" s="1340"/>
      <c r="UZH12" s="1340"/>
      <c r="UZI12" s="1340"/>
      <c r="UZJ12" s="1340"/>
      <c r="UZK12" s="1340"/>
      <c r="UZL12" s="1340"/>
      <c r="UZM12" s="1340"/>
      <c r="UZN12" s="1340"/>
      <c r="UZO12" s="1340"/>
      <c r="UZP12" s="1340"/>
      <c r="UZQ12" s="1340"/>
      <c r="UZR12" s="1340"/>
      <c r="UZS12" s="1340"/>
      <c r="UZT12" s="1340"/>
      <c r="UZU12" s="1340"/>
      <c r="UZV12" s="1340"/>
      <c r="UZW12" s="1340"/>
      <c r="UZX12" s="1340"/>
      <c r="UZY12" s="1340"/>
      <c r="UZZ12" s="1340"/>
      <c r="VAA12" s="1340"/>
      <c r="VAB12" s="1340"/>
      <c r="VAC12" s="1340"/>
      <c r="VAD12" s="1340"/>
      <c r="VAE12" s="1340"/>
      <c r="VAF12" s="1340"/>
      <c r="VAG12" s="1340"/>
      <c r="VAH12" s="1340"/>
      <c r="VAI12" s="1340"/>
      <c r="VAJ12" s="1340"/>
      <c r="VAK12" s="1340"/>
      <c r="VAL12" s="1340"/>
      <c r="VAM12" s="1340"/>
      <c r="VAN12" s="1340"/>
      <c r="VAO12" s="1340"/>
      <c r="VAP12" s="1340"/>
      <c r="VAQ12" s="1340"/>
      <c r="VAR12" s="1340"/>
      <c r="VAS12" s="1340"/>
      <c r="VAT12" s="1340"/>
      <c r="VAU12" s="1340"/>
      <c r="VAV12" s="1340"/>
      <c r="VAW12" s="1340"/>
      <c r="VAX12" s="1340"/>
      <c r="VAY12" s="1340"/>
      <c r="VAZ12" s="1340"/>
      <c r="VBA12" s="1340"/>
      <c r="VBB12" s="1340"/>
      <c r="VBC12" s="1340"/>
      <c r="VBD12" s="1340"/>
      <c r="VBE12" s="1340"/>
      <c r="VBF12" s="1340"/>
      <c r="VBG12" s="1340"/>
      <c r="VBH12" s="1340"/>
      <c r="VBI12" s="1340"/>
      <c r="VBJ12" s="1340"/>
      <c r="VBK12" s="1340"/>
      <c r="VBL12" s="1340"/>
      <c r="VBM12" s="1340"/>
      <c r="VBN12" s="1340"/>
      <c r="VBO12" s="1340"/>
      <c r="VBP12" s="1340"/>
      <c r="VBQ12" s="1340"/>
      <c r="VBR12" s="1340"/>
      <c r="VBS12" s="1340"/>
      <c r="VBT12" s="1340"/>
      <c r="VBU12" s="1340"/>
      <c r="VBV12" s="1340"/>
      <c r="VBW12" s="1340"/>
      <c r="VBX12" s="1340"/>
      <c r="VBY12" s="1340"/>
      <c r="VBZ12" s="1340"/>
      <c r="VCA12" s="1340"/>
      <c r="VCB12" s="1340"/>
      <c r="VCC12" s="1340"/>
      <c r="VCD12" s="1340"/>
      <c r="VCE12" s="1340"/>
      <c r="VCF12" s="1340"/>
      <c r="VCG12" s="1340"/>
      <c r="VCH12" s="1340"/>
      <c r="VCI12" s="1340"/>
      <c r="VCJ12" s="1340"/>
      <c r="VCK12" s="1340"/>
      <c r="VCL12" s="1340"/>
      <c r="VCM12" s="1340"/>
      <c r="VCN12" s="1340"/>
      <c r="VCO12" s="1340"/>
      <c r="VCP12" s="1340"/>
      <c r="VCQ12" s="1340"/>
      <c r="VCR12" s="1340"/>
      <c r="VCS12" s="1340"/>
      <c r="VCT12" s="1340"/>
      <c r="VCU12" s="1340"/>
      <c r="VCV12" s="1340"/>
      <c r="VCW12" s="1340"/>
      <c r="VCX12" s="1340"/>
      <c r="VCY12" s="1340"/>
      <c r="VCZ12" s="1340"/>
      <c r="VDA12" s="1340"/>
      <c r="VDB12" s="1340"/>
      <c r="VDC12" s="1340"/>
      <c r="VDD12" s="1340"/>
      <c r="VDE12" s="1340"/>
      <c r="VDF12" s="1340"/>
      <c r="VDG12" s="1340"/>
      <c r="VDH12" s="1340"/>
      <c r="VDI12" s="1340"/>
      <c r="VDJ12" s="1340"/>
      <c r="VDK12" s="1340"/>
      <c r="VDL12" s="1340"/>
      <c r="VDM12" s="1340"/>
      <c r="VDN12" s="1340"/>
      <c r="VDO12" s="1340"/>
      <c r="VDP12" s="1340"/>
      <c r="VDQ12" s="1340"/>
      <c r="VDR12" s="1340"/>
      <c r="VDS12" s="1340"/>
      <c r="VDT12" s="1340"/>
      <c r="VDU12" s="1340"/>
      <c r="VDV12" s="1340"/>
      <c r="VDW12" s="1340"/>
      <c r="VDX12" s="1340"/>
      <c r="VDY12" s="1340"/>
      <c r="VDZ12" s="1340"/>
      <c r="VEA12" s="1340"/>
      <c r="VEB12" s="1340"/>
      <c r="VEC12" s="1340"/>
      <c r="VED12" s="1340"/>
      <c r="VEE12" s="1340"/>
      <c r="VEF12" s="1340"/>
      <c r="VEG12" s="1340"/>
      <c r="VEH12" s="1340"/>
      <c r="VEI12" s="1340"/>
      <c r="VEJ12" s="1340"/>
      <c r="VEK12" s="1340"/>
      <c r="VEL12" s="1340"/>
      <c r="VEM12" s="1340"/>
      <c r="VEN12" s="1340"/>
      <c r="VEO12" s="1340"/>
      <c r="VEP12" s="1340"/>
      <c r="VEQ12" s="1340"/>
      <c r="VER12" s="1340"/>
      <c r="VES12" s="1340"/>
      <c r="VET12" s="1340"/>
      <c r="VEU12" s="1340"/>
      <c r="VEV12" s="1340"/>
      <c r="VEW12" s="1340"/>
      <c r="VEX12" s="1340"/>
      <c r="VEY12" s="1340"/>
      <c r="VEZ12" s="1340"/>
      <c r="VFA12" s="1340"/>
      <c r="VFB12" s="1340"/>
      <c r="VFC12" s="1340"/>
      <c r="VFD12" s="1340"/>
      <c r="VFE12" s="1340"/>
      <c r="VFF12" s="1340"/>
      <c r="VFG12" s="1340"/>
      <c r="VFH12" s="1340"/>
      <c r="VFI12" s="1340"/>
      <c r="VFJ12" s="1340"/>
      <c r="VFK12" s="1340"/>
      <c r="VFL12" s="1340"/>
      <c r="VFM12" s="1340"/>
      <c r="VFN12" s="1340"/>
      <c r="VFO12" s="1340"/>
      <c r="VFP12" s="1340"/>
      <c r="VFQ12" s="1340"/>
      <c r="VFR12" s="1340"/>
      <c r="VFS12" s="1340"/>
      <c r="VFT12" s="1340"/>
      <c r="VFU12" s="1340"/>
      <c r="VFV12" s="1340"/>
      <c r="VFW12" s="1340"/>
      <c r="VFX12" s="1340"/>
      <c r="VFY12" s="1340"/>
      <c r="VFZ12" s="1340"/>
      <c r="VGA12" s="1340"/>
      <c r="VGB12" s="1340"/>
      <c r="VGC12" s="1340"/>
      <c r="VGD12" s="1340"/>
      <c r="VGE12" s="1340"/>
      <c r="VGF12" s="1340"/>
      <c r="VGG12" s="1340"/>
      <c r="VGH12" s="1340"/>
      <c r="VGI12" s="1340"/>
      <c r="VGJ12" s="1340"/>
      <c r="VGK12" s="1340"/>
      <c r="VGL12" s="1340"/>
      <c r="VGM12" s="1340"/>
      <c r="VGN12" s="1340"/>
      <c r="VGO12" s="1340"/>
      <c r="VGP12" s="1340"/>
      <c r="VGQ12" s="1340"/>
      <c r="VGR12" s="1340"/>
      <c r="VGS12" s="1340"/>
      <c r="VGT12" s="1340"/>
      <c r="VGU12" s="1340"/>
      <c r="VGV12" s="1340"/>
      <c r="VGW12" s="1340"/>
      <c r="VGX12" s="1340"/>
      <c r="VGY12" s="1340"/>
      <c r="VGZ12" s="1340"/>
      <c r="VHA12" s="1340"/>
      <c r="VHB12" s="1340"/>
      <c r="VHC12" s="1340"/>
      <c r="VHD12" s="1340"/>
      <c r="VHE12" s="1340"/>
      <c r="VHF12" s="1340"/>
      <c r="VHG12" s="1340"/>
      <c r="VHH12" s="1340"/>
      <c r="VHI12" s="1340"/>
      <c r="VHJ12" s="1340"/>
      <c r="VHK12" s="1340"/>
      <c r="VHL12" s="1340"/>
      <c r="VHM12" s="1340"/>
      <c r="VHN12" s="1340"/>
      <c r="VHO12" s="1340"/>
      <c r="VHP12" s="1340"/>
      <c r="VHQ12" s="1340"/>
      <c r="VHR12" s="1340"/>
      <c r="VHS12" s="1340"/>
      <c r="VHT12" s="1340"/>
      <c r="VHU12" s="1340"/>
      <c r="VHV12" s="1340"/>
      <c r="VHW12" s="1340"/>
      <c r="VHX12" s="1340"/>
      <c r="VHY12" s="1340"/>
      <c r="VHZ12" s="1340"/>
      <c r="VIA12" s="1340"/>
      <c r="VIB12" s="1340"/>
      <c r="VIC12" s="1340"/>
      <c r="VID12" s="1340"/>
      <c r="VIE12" s="1340"/>
      <c r="VIF12" s="1340"/>
      <c r="VIG12" s="1340"/>
      <c r="VIH12" s="1340"/>
      <c r="VII12" s="1340"/>
      <c r="VIJ12" s="1340"/>
      <c r="VIK12" s="1340"/>
      <c r="VIL12" s="1340"/>
      <c r="VIM12" s="1340"/>
      <c r="VIN12" s="1340"/>
      <c r="VIO12" s="1340"/>
      <c r="VIP12" s="1340"/>
      <c r="VIQ12" s="1340"/>
      <c r="VIR12" s="1340"/>
      <c r="VIS12" s="1340"/>
      <c r="VIT12" s="1340"/>
      <c r="VIU12" s="1340"/>
      <c r="VIV12" s="1340"/>
      <c r="VIW12" s="1340"/>
      <c r="VIX12" s="1340"/>
      <c r="VIY12" s="1340"/>
      <c r="VIZ12" s="1340"/>
      <c r="VJA12" s="1340"/>
      <c r="VJB12" s="1340"/>
      <c r="VJC12" s="1340"/>
      <c r="VJD12" s="1340"/>
      <c r="VJE12" s="1340"/>
      <c r="VJF12" s="1340"/>
      <c r="VJG12" s="1340"/>
      <c r="VJH12" s="1340"/>
      <c r="VJI12" s="1340"/>
      <c r="VJJ12" s="1340"/>
      <c r="VJK12" s="1340"/>
      <c r="VJL12" s="1340"/>
      <c r="VJM12" s="1340"/>
      <c r="VJN12" s="1340"/>
      <c r="VJO12" s="1340"/>
      <c r="VJP12" s="1340"/>
      <c r="VJQ12" s="1340"/>
      <c r="VJR12" s="1340"/>
      <c r="VJS12" s="1340"/>
      <c r="VJT12" s="1340"/>
      <c r="VJU12" s="1340"/>
      <c r="VJV12" s="1340"/>
      <c r="VJW12" s="1340"/>
      <c r="VJX12" s="1340"/>
      <c r="VJY12" s="1340"/>
      <c r="VJZ12" s="1340"/>
      <c r="VKA12" s="1340"/>
      <c r="VKB12" s="1340"/>
      <c r="VKC12" s="1340"/>
      <c r="VKD12" s="1340"/>
      <c r="VKE12" s="1340"/>
      <c r="VKF12" s="1340"/>
      <c r="VKG12" s="1340"/>
      <c r="VKH12" s="1340"/>
      <c r="VKI12" s="1340"/>
      <c r="VKJ12" s="1340"/>
      <c r="VKK12" s="1340"/>
      <c r="VKL12" s="1340"/>
      <c r="VKM12" s="1340"/>
      <c r="VKN12" s="1340"/>
      <c r="VKO12" s="1340"/>
      <c r="VKP12" s="1340"/>
      <c r="VKQ12" s="1340"/>
      <c r="VKR12" s="1340"/>
      <c r="VKS12" s="1340"/>
      <c r="VKT12" s="1340"/>
      <c r="VKU12" s="1340"/>
      <c r="VKV12" s="1340"/>
      <c r="VKW12" s="1340"/>
      <c r="VKX12" s="1340"/>
      <c r="VKY12" s="1340"/>
      <c r="VKZ12" s="1340"/>
      <c r="VLA12" s="1340"/>
      <c r="VLB12" s="1340"/>
      <c r="VLC12" s="1340"/>
      <c r="VLD12" s="1340"/>
      <c r="VLE12" s="1340"/>
      <c r="VLF12" s="1340"/>
      <c r="VLG12" s="1340"/>
      <c r="VLH12" s="1340"/>
      <c r="VLI12" s="1340"/>
      <c r="VLJ12" s="1340"/>
      <c r="VLK12" s="1340"/>
      <c r="VLL12" s="1340"/>
      <c r="VLM12" s="1340"/>
      <c r="VLN12" s="1340"/>
      <c r="VLO12" s="1340"/>
      <c r="VLP12" s="1340"/>
      <c r="VLQ12" s="1340"/>
      <c r="VLR12" s="1340"/>
      <c r="VLS12" s="1340"/>
      <c r="VLT12" s="1340"/>
      <c r="VLU12" s="1340"/>
      <c r="VLV12" s="1340"/>
      <c r="VLW12" s="1340"/>
      <c r="VLX12" s="1340"/>
      <c r="VLY12" s="1340"/>
      <c r="VLZ12" s="1340"/>
      <c r="VMA12" s="1340"/>
      <c r="VMB12" s="1340"/>
      <c r="VMC12" s="1340"/>
      <c r="VMD12" s="1340"/>
      <c r="VME12" s="1340"/>
      <c r="VMF12" s="1340"/>
      <c r="VMG12" s="1340"/>
      <c r="VMH12" s="1340"/>
      <c r="VMI12" s="1340"/>
      <c r="VMJ12" s="1340"/>
      <c r="VMK12" s="1340"/>
      <c r="VML12" s="1340"/>
      <c r="VMM12" s="1340"/>
      <c r="VMN12" s="1340"/>
      <c r="VMO12" s="1340"/>
      <c r="VMP12" s="1340"/>
      <c r="VMQ12" s="1340"/>
      <c r="VMR12" s="1340"/>
      <c r="VMS12" s="1340"/>
      <c r="VMT12" s="1340"/>
      <c r="VMU12" s="1340"/>
      <c r="VMV12" s="1340"/>
      <c r="VMW12" s="1340"/>
      <c r="VMX12" s="1340"/>
      <c r="VMY12" s="1340"/>
      <c r="VMZ12" s="1340"/>
      <c r="VNA12" s="1340"/>
      <c r="VNB12" s="1340"/>
      <c r="VNC12" s="1340"/>
      <c r="VND12" s="1340"/>
      <c r="VNE12" s="1340"/>
      <c r="VNF12" s="1340"/>
      <c r="VNG12" s="1340"/>
      <c r="VNH12" s="1340"/>
      <c r="VNI12" s="1340"/>
      <c r="VNJ12" s="1340"/>
      <c r="VNK12" s="1340"/>
      <c r="VNL12" s="1340"/>
      <c r="VNM12" s="1340"/>
      <c r="VNN12" s="1340"/>
      <c r="VNO12" s="1340"/>
      <c r="VNP12" s="1340"/>
      <c r="VNQ12" s="1340"/>
      <c r="VNR12" s="1340"/>
      <c r="VNS12" s="1340"/>
      <c r="VNT12" s="1340"/>
      <c r="VNU12" s="1340"/>
      <c r="VNV12" s="1340"/>
      <c r="VNW12" s="1340"/>
      <c r="VNX12" s="1340"/>
      <c r="VNY12" s="1340"/>
      <c r="VNZ12" s="1340"/>
      <c r="VOA12" s="1340"/>
      <c r="VOB12" s="1340"/>
      <c r="VOC12" s="1340"/>
      <c r="VOD12" s="1340"/>
      <c r="VOE12" s="1340"/>
      <c r="VOF12" s="1340"/>
      <c r="VOG12" s="1340"/>
      <c r="VOH12" s="1340"/>
      <c r="VOI12" s="1340"/>
      <c r="VOJ12" s="1340"/>
      <c r="VOK12" s="1340"/>
      <c r="VOL12" s="1340"/>
      <c r="VOM12" s="1340"/>
      <c r="VON12" s="1340"/>
      <c r="VOO12" s="1340"/>
      <c r="VOP12" s="1340"/>
      <c r="VOQ12" s="1340"/>
      <c r="VOR12" s="1340"/>
      <c r="VOS12" s="1340"/>
      <c r="VOT12" s="1340"/>
      <c r="VOU12" s="1340"/>
      <c r="VOV12" s="1340"/>
      <c r="VOW12" s="1340"/>
      <c r="VOX12" s="1340"/>
      <c r="VOY12" s="1340"/>
      <c r="VOZ12" s="1340"/>
      <c r="VPA12" s="1340"/>
      <c r="VPB12" s="1340"/>
      <c r="VPC12" s="1340"/>
      <c r="VPD12" s="1340"/>
      <c r="VPE12" s="1340"/>
      <c r="VPF12" s="1340"/>
      <c r="VPG12" s="1340"/>
      <c r="VPH12" s="1340"/>
      <c r="VPI12" s="1340"/>
      <c r="VPJ12" s="1340"/>
      <c r="VPK12" s="1340"/>
      <c r="VPL12" s="1340"/>
      <c r="VPM12" s="1340"/>
      <c r="VPN12" s="1340"/>
      <c r="VPO12" s="1340"/>
      <c r="VPP12" s="1340"/>
      <c r="VPQ12" s="1340"/>
      <c r="VPR12" s="1340"/>
      <c r="VPS12" s="1340"/>
      <c r="VPT12" s="1340"/>
      <c r="VPU12" s="1340"/>
      <c r="VPV12" s="1340"/>
      <c r="VPW12" s="1340"/>
      <c r="VPX12" s="1340"/>
      <c r="VPY12" s="1340"/>
      <c r="VPZ12" s="1340"/>
      <c r="VQA12" s="1340"/>
      <c r="VQB12" s="1340"/>
      <c r="VQC12" s="1340"/>
      <c r="VQD12" s="1340"/>
      <c r="VQE12" s="1340"/>
      <c r="VQF12" s="1340"/>
      <c r="VQG12" s="1340"/>
      <c r="VQH12" s="1340"/>
      <c r="VQI12" s="1340"/>
      <c r="VQJ12" s="1340"/>
      <c r="VQK12" s="1340"/>
      <c r="VQL12" s="1340"/>
      <c r="VQM12" s="1340"/>
      <c r="VQN12" s="1340"/>
      <c r="VQO12" s="1340"/>
      <c r="VQP12" s="1340"/>
      <c r="VQQ12" s="1340"/>
      <c r="VQR12" s="1340"/>
      <c r="VQS12" s="1340"/>
      <c r="VQT12" s="1340"/>
      <c r="VQU12" s="1340"/>
      <c r="VQV12" s="1340"/>
      <c r="VQW12" s="1340"/>
      <c r="VQX12" s="1340"/>
      <c r="VQY12" s="1340"/>
      <c r="VQZ12" s="1340"/>
      <c r="VRA12" s="1340"/>
      <c r="VRB12" s="1340"/>
      <c r="VRC12" s="1340"/>
      <c r="VRD12" s="1340"/>
      <c r="VRE12" s="1340"/>
      <c r="VRF12" s="1340"/>
      <c r="VRG12" s="1340"/>
      <c r="VRH12" s="1340"/>
      <c r="VRI12" s="1340"/>
      <c r="VRJ12" s="1340"/>
      <c r="VRK12" s="1340"/>
      <c r="VRL12" s="1340"/>
      <c r="VRM12" s="1340"/>
      <c r="VRN12" s="1340"/>
      <c r="VRO12" s="1340"/>
      <c r="VRP12" s="1340"/>
      <c r="VRQ12" s="1340"/>
      <c r="VRR12" s="1340"/>
      <c r="VRS12" s="1340"/>
      <c r="VRT12" s="1340"/>
      <c r="VRU12" s="1340"/>
      <c r="VRV12" s="1340"/>
      <c r="VRW12" s="1340"/>
      <c r="VRX12" s="1340"/>
      <c r="VRY12" s="1340"/>
      <c r="VRZ12" s="1340"/>
      <c r="VSA12" s="1340"/>
      <c r="VSB12" s="1340"/>
      <c r="VSC12" s="1340"/>
      <c r="VSD12" s="1340"/>
      <c r="VSE12" s="1340"/>
      <c r="VSF12" s="1340"/>
      <c r="VSG12" s="1340"/>
      <c r="VSH12" s="1340"/>
      <c r="VSI12" s="1340"/>
      <c r="VSJ12" s="1340"/>
      <c r="VSK12" s="1340"/>
      <c r="VSL12" s="1340"/>
      <c r="VSM12" s="1340"/>
      <c r="VSN12" s="1340"/>
      <c r="VSO12" s="1340"/>
      <c r="VSP12" s="1340"/>
      <c r="VSQ12" s="1340"/>
      <c r="VSR12" s="1340"/>
      <c r="VSS12" s="1340"/>
      <c r="VST12" s="1340"/>
      <c r="VSU12" s="1340"/>
      <c r="VSV12" s="1340"/>
      <c r="VSW12" s="1340"/>
      <c r="VSX12" s="1340"/>
      <c r="VSY12" s="1340"/>
      <c r="VSZ12" s="1340"/>
      <c r="VTA12" s="1340"/>
      <c r="VTB12" s="1340"/>
      <c r="VTC12" s="1340"/>
      <c r="VTD12" s="1340"/>
      <c r="VTE12" s="1340"/>
      <c r="VTF12" s="1340"/>
      <c r="VTG12" s="1340"/>
      <c r="VTH12" s="1340"/>
      <c r="VTI12" s="1340"/>
      <c r="VTJ12" s="1340"/>
      <c r="VTK12" s="1340"/>
      <c r="VTL12" s="1340"/>
      <c r="VTM12" s="1340"/>
      <c r="VTN12" s="1340"/>
      <c r="VTO12" s="1340"/>
      <c r="VTP12" s="1340"/>
      <c r="VTQ12" s="1340"/>
      <c r="VTR12" s="1340"/>
      <c r="VTS12" s="1340"/>
      <c r="VTT12" s="1340"/>
      <c r="VTU12" s="1340"/>
      <c r="VTV12" s="1340"/>
      <c r="VTW12" s="1340"/>
      <c r="VTX12" s="1340"/>
      <c r="VTY12" s="1340"/>
      <c r="VTZ12" s="1340"/>
      <c r="VUA12" s="1340"/>
      <c r="VUB12" s="1340"/>
      <c r="VUC12" s="1340"/>
      <c r="VUD12" s="1340"/>
      <c r="VUE12" s="1340"/>
      <c r="VUF12" s="1340"/>
      <c r="VUG12" s="1340"/>
      <c r="VUH12" s="1340"/>
      <c r="VUI12" s="1340"/>
      <c r="VUJ12" s="1340"/>
      <c r="VUK12" s="1340"/>
      <c r="VUL12" s="1340"/>
      <c r="VUM12" s="1340"/>
      <c r="VUN12" s="1340"/>
      <c r="VUO12" s="1340"/>
      <c r="VUP12" s="1340"/>
      <c r="VUQ12" s="1340"/>
      <c r="VUR12" s="1340"/>
      <c r="VUS12" s="1340"/>
      <c r="VUT12" s="1340"/>
      <c r="VUU12" s="1340"/>
      <c r="VUV12" s="1340"/>
      <c r="VUW12" s="1340"/>
      <c r="VUX12" s="1340"/>
      <c r="VUY12" s="1340"/>
      <c r="VUZ12" s="1340"/>
      <c r="VVA12" s="1340"/>
      <c r="VVB12" s="1340"/>
      <c r="VVC12" s="1340"/>
      <c r="VVD12" s="1340"/>
      <c r="VVE12" s="1340"/>
      <c r="VVF12" s="1340"/>
      <c r="VVG12" s="1340"/>
      <c r="VVH12" s="1340"/>
      <c r="VVI12" s="1340"/>
      <c r="VVJ12" s="1340"/>
      <c r="VVK12" s="1340"/>
      <c r="VVL12" s="1340"/>
      <c r="VVM12" s="1340"/>
      <c r="VVN12" s="1340"/>
      <c r="VVO12" s="1340"/>
      <c r="VVP12" s="1340"/>
      <c r="VVQ12" s="1340"/>
      <c r="VVR12" s="1340"/>
      <c r="VVS12" s="1340"/>
      <c r="VVT12" s="1340"/>
      <c r="VVU12" s="1340"/>
      <c r="VVV12" s="1340"/>
      <c r="VVW12" s="1340"/>
      <c r="VVX12" s="1340"/>
      <c r="VVY12" s="1340"/>
      <c r="VVZ12" s="1340"/>
      <c r="VWA12" s="1340"/>
      <c r="VWB12" s="1340"/>
      <c r="VWC12" s="1340"/>
      <c r="VWD12" s="1340"/>
      <c r="VWE12" s="1340"/>
      <c r="VWF12" s="1340"/>
      <c r="VWG12" s="1340"/>
      <c r="VWH12" s="1340"/>
      <c r="VWI12" s="1340"/>
      <c r="VWJ12" s="1340"/>
      <c r="VWK12" s="1340"/>
      <c r="VWL12" s="1340"/>
      <c r="VWM12" s="1340"/>
      <c r="VWN12" s="1340"/>
      <c r="VWO12" s="1340"/>
      <c r="VWP12" s="1340"/>
      <c r="VWQ12" s="1340"/>
      <c r="VWR12" s="1340"/>
      <c r="VWS12" s="1340"/>
      <c r="VWT12" s="1340"/>
      <c r="VWU12" s="1340"/>
      <c r="VWV12" s="1340"/>
      <c r="VWW12" s="1340"/>
      <c r="VWX12" s="1340"/>
      <c r="VWY12" s="1340"/>
      <c r="VWZ12" s="1340"/>
      <c r="VXA12" s="1340"/>
      <c r="VXB12" s="1340"/>
      <c r="VXC12" s="1340"/>
      <c r="VXD12" s="1340"/>
      <c r="VXE12" s="1340"/>
      <c r="VXF12" s="1340"/>
      <c r="VXG12" s="1340"/>
      <c r="VXH12" s="1340"/>
      <c r="VXI12" s="1340"/>
      <c r="VXJ12" s="1340"/>
      <c r="VXK12" s="1340"/>
      <c r="VXL12" s="1340"/>
      <c r="VXM12" s="1340"/>
      <c r="VXN12" s="1340"/>
      <c r="VXO12" s="1340"/>
      <c r="VXP12" s="1340"/>
      <c r="VXQ12" s="1340"/>
      <c r="VXR12" s="1340"/>
      <c r="VXS12" s="1340"/>
      <c r="VXT12" s="1340"/>
      <c r="VXU12" s="1340"/>
      <c r="VXV12" s="1340"/>
      <c r="VXW12" s="1340"/>
      <c r="VXX12" s="1340"/>
      <c r="VXY12" s="1340"/>
      <c r="VXZ12" s="1340"/>
      <c r="VYA12" s="1340"/>
      <c r="VYB12" s="1340"/>
      <c r="VYC12" s="1340"/>
      <c r="VYD12" s="1340"/>
      <c r="VYE12" s="1340"/>
      <c r="VYF12" s="1340"/>
      <c r="VYG12" s="1340"/>
      <c r="VYH12" s="1340"/>
      <c r="VYI12" s="1340"/>
      <c r="VYJ12" s="1340"/>
      <c r="VYK12" s="1340"/>
      <c r="VYL12" s="1340"/>
      <c r="VYM12" s="1340"/>
      <c r="VYN12" s="1340"/>
      <c r="VYO12" s="1340"/>
      <c r="VYP12" s="1340"/>
      <c r="VYQ12" s="1340"/>
      <c r="VYR12" s="1340"/>
      <c r="VYS12" s="1340"/>
      <c r="VYT12" s="1340"/>
      <c r="VYU12" s="1340"/>
      <c r="VYV12" s="1340"/>
      <c r="VYW12" s="1340"/>
      <c r="VYX12" s="1340"/>
      <c r="VYY12" s="1340"/>
      <c r="VYZ12" s="1340"/>
      <c r="VZA12" s="1340"/>
      <c r="VZB12" s="1340"/>
      <c r="VZC12" s="1340"/>
      <c r="VZD12" s="1340"/>
      <c r="VZE12" s="1340"/>
      <c r="VZF12" s="1340"/>
      <c r="VZG12" s="1340"/>
      <c r="VZH12" s="1340"/>
      <c r="VZI12" s="1340"/>
      <c r="VZJ12" s="1340"/>
      <c r="VZK12" s="1340"/>
      <c r="VZL12" s="1340"/>
      <c r="VZM12" s="1340"/>
      <c r="VZN12" s="1340"/>
      <c r="VZO12" s="1340"/>
      <c r="VZP12" s="1340"/>
      <c r="VZQ12" s="1340"/>
      <c r="VZR12" s="1340"/>
      <c r="VZS12" s="1340"/>
      <c r="VZT12" s="1340"/>
      <c r="VZU12" s="1340"/>
      <c r="VZV12" s="1340"/>
      <c r="VZW12" s="1340"/>
      <c r="VZX12" s="1340"/>
      <c r="VZY12" s="1340"/>
      <c r="VZZ12" s="1340"/>
      <c r="WAA12" s="1340"/>
      <c r="WAB12" s="1340"/>
      <c r="WAC12" s="1340"/>
      <c r="WAD12" s="1340"/>
      <c r="WAE12" s="1340"/>
      <c r="WAF12" s="1340"/>
      <c r="WAG12" s="1340"/>
      <c r="WAH12" s="1340"/>
      <c r="WAI12" s="1340"/>
      <c r="WAJ12" s="1340"/>
      <c r="WAK12" s="1340"/>
      <c r="WAL12" s="1340"/>
      <c r="WAM12" s="1340"/>
      <c r="WAN12" s="1340"/>
      <c r="WAO12" s="1340"/>
      <c r="WAP12" s="1340"/>
      <c r="WAQ12" s="1340"/>
      <c r="WAR12" s="1340"/>
      <c r="WAS12" s="1340"/>
      <c r="WAT12" s="1340"/>
      <c r="WAU12" s="1340"/>
      <c r="WAV12" s="1340"/>
      <c r="WAW12" s="1340"/>
      <c r="WAX12" s="1340"/>
      <c r="WAY12" s="1340"/>
      <c r="WAZ12" s="1340"/>
      <c r="WBA12" s="1340"/>
      <c r="WBB12" s="1340"/>
      <c r="WBC12" s="1340"/>
      <c r="WBD12" s="1340"/>
      <c r="WBE12" s="1340"/>
      <c r="WBF12" s="1340"/>
      <c r="WBG12" s="1340"/>
      <c r="WBH12" s="1340"/>
      <c r="WBI12" s="1340"/>
      <c r="WBJ12" s="1340"/>
      <c r="WBK12" s="1340"/>
      <c r="WBL12" s="1340"/>
      <c r="WBM12" s="1340"/>
      <c r="WBN12" s="1340"/>
      <c r="WBO12" s="1340"/>
      <c r="WBP12" s="1340"/>
      <c r="WBQ12" s="1340"/>
      <c r="WBR12" s="1340"/>
      <c r="WBS12" s="1340"/>
      <c r="WBT12" s="1340"/>
      <c r="WBU12" s="1340"/>
      <c r="WBV12" s="1340"/>
      <c r="WBW12" s="1340"/>
      <c r="WBX12" s="1340"/>
      <c r="WBY12" s="1340"/>
      <c r="WBZ12" s="1340"/>
      <c r="WCA12" s="1340"/>
      <c r="WCB12" s="1340"/>
      <c r="WCC12" s="1340"/>
      <c r="WCD12" s="1340"/>
      <c r="WCE12" s="1340"/>
      <c r="WCF12" s="1340"/>
      <c r="WCG12" s="1340"/>
      <c r="WCH12" s="1340"/>
      <c r="WCI12" s="1340"/>
      <c r="WCJ12" s="1340"/>
      <c r="WCK12" s="1340"/>
      <c r="WCL12" s="1340"/>
      <c r="WCM12" s="1340"/>
      <c r="WCN12" s="1340"/>
      <c r="WCO12" s="1340"/>
      <c r="WCP12" s="1340"/>
      <c r="WCQ12" s="1340"/>
      <c r="WCR12" s="1340"/>
      <c r="WCS12" s="1340"/>
      <c r="WCT12" s="1340"/>
      <c r="WCU12" s="1340"/>
      <c r="WCV12" s="1340"/>
      <c r="WCW12" s="1340"/>
      <c r="WCX12" s="1340"/>
      <c r="WCY12" s="1340"/>
      <c r="WCZ12" s="1340"/>
      <c r="WDA12" s="1340"/>
      <c r="WDB12" s="1340"/>
      <c r="WDC12" s="1340"/>
      <c r="WDD12" s="1340"/>
      <c r="WDE12" s="1340"/>
      <c r="WDF12" s="1340"/>
      <c r="WDG12" s="1340"/>
      <c r="WDH12" s="1340"/>
      <c r="WDI12" s="1340"/>
      <c r="WDJ12" s="1340"/>
      <c r="WDK12" s="1340"/>
      <c r="WDL12" s="1340"/>
      <c r="WDM12" s="1340"/>
      <c r="WDN12" s="1340"/>
      <c r="WDO12" s="1340"/>
      <c r="WDP12" s="1340"/>
      <c r="WDQ12" s="1340"/>
      <c r="WDR12" s="1340"/>
      <c r="WDS12" s="1340"/>
      <c r="WDT12" s="1340"/>
      <c r="WDU12" s="1340"/>
      <c r="WDV12" s="1340"/>
      <c r="WDW12" s="1340"/>
      <c r="WDX12" s="1340"/>
      <c r="WDY12" s="1340"/>
      <c r="WDZ12" s="1340"/>
      <c r="WEA12" s="1340"/>
      <c r="WEB12" s="1340"/>
      <c r="WEC12" s="1340"/>
      <c r="WED12" s="1340"/>
      <c r="WEE12" s="1340"/>
      <c r="WEF12" s="1340"/>
      <c r="WEG12" s="1340"/>
      <c r="WEH12" s="1340"/>
      <c r="WEI12" s="1340"/>
      <c r="WEJ12" s="1340"/>
      <c r="WEK12" s="1340"/>
      <c r="WEL12" s="1340"/>
      <c r="WEM12" s="1340"/>
      <c r="WEN12" s="1340"/>
      <c r="WEO12" s="1340"/>
      <c r="WEP12" s="1340"/>
      <c r="WEQ12" s="1340"/>
      <c r="WER12" s="1340"/>
      <c r="WES12" s="1340"/>
      <c r="WET12" s="1340"/>
      <c r="WEU12" s="1340"/>
      <c r="WEV12" s="1340"/>
      <c r="WEW12" s="1340"/>
      <c r="WEX12" s="1340"/>
      <c r="WEY12" s="1340"/>
      <c r="WEZ12" s="1340"/>
      <c r="WFA12" s="1340"/>
      <c r="WFB12" s="1340"/>
      <c r="WFC12" s="1340"/>
      <c r="WFD12" s="1340"/>
      <c r="WFE12" s="1340"/>
      <c r="WFF12" s="1340"/>
      <c r="WFG12" s="1340"/>
      <c r="WFH12" s="1340"/>
      <c r="WFI12" s="1340"/>
      <c r="WFJ12" s="1340"/>
      <c r="WFK12" s="1340"/>
      <c r="WFL12" s="1340"/>
      <c r="WFM12" s="1340"/>
      <c r="WFN12" s="1340"/>
      <c r="WFO12" s="1340"/>
      <c r="WFP12" s="1340"/>
      <c r="WFQ12" s="1340"/>
      <c r="WFR12" s="1340"/>
      <c r="WFS12" s="1340"/>
      <c r="WFT12" s="1340"/>
      <c r="WFU12" s="1340"/>
      <c r="WFV12" s="1340"/>
      <c r="WFW12" s="1340"/>
      <c r="WFX12" s="1340"/>
      <c r="WFY12" s="1340"/>
      <c r="WFZ12" s="1340"/>
      <c r="WGA12" s="1340"/>
      <c r="WGB12" s="1340"/>
      <c r="WGC12" s="1340"/>
      <c r="WGD12" s="1340"/>
      <c r="WGE12" s="1340"/>
      <c r="WGF12" s="1340"/>
      <c r="WGG12" s="1340"/>
      <c r="WGH12" s="1340"/>
      <c r="WGI12" s="1340"/>
      <c r="WGJ12" s="1340"/>
      <c r="WGK12" s="1340"/>
      <c r="WGL12" s="1340"/>
      <c r="WGM12" s="1340"/>
      <c r="WGN12" s="1340"/>
      <c r="WGO12" s="1340"/>
      <c r="WGP12" s="1340"/>
      <c r="WGQ12" s="1340"/>
      <c r="WGR12" s="1340"/>
      <c r="WGS12" s="1340"/>
      <c r="WGT12" s="1340"/>
      <c r="WGU12" s="1340"/>
      <c r="WGV12" s="1340"/>
      <c r="WGW12" s="1340"/>
      <c r="WGX12" s="1340"/>
      <c r="WGY12" s="1340"/>
      <c r="WGZ12" s="1340"/>
      <c r="WHA12" s="1340"/>
      <c r="WHB12" s="1340"/>
      <c r="WHC12" s="1340"/>
      <c r="WHD12" s="1340"/>
      <c r="WHE12" s="1340"/>
      <c r="WHF12" s="1340"/>
      <c r="WHG12" s="1340"/>
      <c r="WHH12" s="1340"/>
      <c r="WHI12" s="1340"/>
      <c r="WHJ12" s="1340"/>
      <c r="WHK12" s="1340"/>
      <c r="WHL12" s="1340"/>
      <c r="WHM12" s="1340"/>
      <c r="WHN12" s="1340"/>
      <c r="WHO12" s="1340"/>
      <c r="WHP12" s="1340"/>
      <c r="WHQ12" s="1340"/>
      <c r="WHR12" s="1340"/>
      <c r="WHS12" s="1340"/>
      <c r="WHT12" s="1340"/>
      <c r="WHU12" s="1340"/>
      <c r="WHV12" s="1340"/>
      <c r="WHW12" s="1340"/>
      <c r="WHX12" s="1340"/>
      <c r="WHY12" s="1340"/>
      <c r="WHZ12" s="1340"/>
      <c r="WIA12" s="1340"/>
      <c r="WIB12" s="1340"/>
      <c r="WIC12" s="1340"/>
      <c r="WID12" s="1340"/>
      <c r="WIE12" s="1340"/>
      <c r="WIF12" s="1340"/>
      <c r="WIG12" s="1340"/>
      <c r="WIH12" s="1340"/>
      <c r="WII12" s="1340"/>
      <c r="WIJ12" s="1340"/>
      <c r="WIK12" s="1340"/>
      <c r="WIL12" s="1340"/>
      <c r="WIM12" s="1340"/>
      <c r="WIN12" s="1340"/>
      <c r="WIO12" s="1340"/>
      <c r="WIP12" s="1340"/>
      <c r="WIQ12" s="1340"/>
      <c r="WIR12" s="1340"/>
      <c r="WIS12" s="1340"/>
      <c r="WIT12" s="1340"/>
      <c r="WIU12" s="1340"/>
      <c r="WIV12" s="1340"/>
      <c r="WIW12" s="1340"/>
      <c r="WIX12" s="1340"/>
      <c r="WIY12" s="1340"/>
      <c r="WIZ12" s="1340"/>
      <c r="WJA12" s="1340"/>
      <c r="WJB12" s="1340"/>
      <c r="WJC12" s="1340"/>
      <c r="WJD12" s="1340"/>
      <c r="WJE12" s="1340"/>
      <c r="WJF12" s="1340"/>
      <c r="WJG12" s="1340"/>
      <c r="WJH12" s="1340"/>
      <c r="WJI12" s="1340"/>
      <c r="WJJ12" s="1340"/>
      <c r="WJK12" s="1340"/>
      <c r="WJL12" s="1340"/>
      <c r="WJM12" s="1340"/>
      <c r="WJN12" s="1340"/>
      <c r="WJO12" s="1340"/>
      <c r="WJP12" s="1340"/>
      <c r="WJQ12" s="1340"/>
      <c r="WJR12" s="1340"/>
      <c r="WJS12" s="1340"/>
      <c r="WJT12" s="1340"/>
      <c r="WJU12" s="1340"/>
      <c r="WJV12" s="1340"/>
      <c r="WJW12" s="1340"/>
      <c r="WJX12" s="1340"/>
      <c r="WJY12" s="1340"/>
      <c r="WJZ12" s="1340"/>
      <c r="WKA12" s="1340"/>
      <c r="WKB12" s="1340"/>
      <c r="WKC12" s="1340"/>
      <c r="WKD12" s="1340"/>
      <c r="WKE12" s="1340"/>
      <c r="WKF12" s="1340"/>
      <c r="WKG12" s="1340"/>
      <c r="WKH12" s="1340"/>
      <c r="WKI12" s="1340"/>
      <c r="WKJ12" s="1340"/>
      <c r="WKK12" s="1340"/>
      <c r="WKL12" s="1340"/>
      <c r="WKM12" s="1340"/>
      <c r="WKN12" s="1340"/>
      <c r="WKO12" s="1340"/>
      <c r="WKP12" s="1340"/>
      <c r="WKQ12" s="1340"/>
      <c r="WKR12" s="1340"/>
      <c r="WKS12" s="1340"/>
      <c r="WKT12" s="1340"/>
      <c r="WKU12" s="1340"/>
      <c r="WKV12" s="1340"/>
      <c r="WKW12" s="1340"/>
      <c r="WKX12" s="1340"/>
      <c r="WKY12" s="1340"/>
      <c r="WKZ12" s="1340"/>
      <c r="WLA12" s="1340"/>
      <c r="WLB12" s="1340"/>
      <c r="WLC12" s="1340"/>
      <c r="WLD12" s="1340"/>
      <c r="WLE12" s="1340"/>
      <c r="WLF12" s="1340"/>
      <c r="WLG12" s="1340"/>
      <c r="WLH12" s="1340"/>
      <c r="WLI12" s="1340"/>
      <c r="WLJ12" s="1340"/>
      <c r="WLK12" s="1340"/>
      <c r="WLL12" s="1340"/>
      <c r="WLM12" s="1340"/>
      <c r="WLN12" s="1340"/>
      <c r="WLO12" s="1340"/>
      <c r="WLP12" s="1340"/>
      <c r="WLQ12" s="1340"/>
      <c r="WLR12" s="1340"/>
      <c r="WLS12" s="1340"/>
      <c r="WLT12" s="1340"/>
      <c r="WLU12" s="1340"/>
      <c r="WLV12" s="1340"/>
      <c r="WLW12" s="1340"/>
      <c r="WLX12" s="1340"/>
      <c r="WLY12" s="1340"/>
      <c r="WLZ12" s="1340"/>
      <c r="WMA12" s="1340"/>
      <c r="WMB12" s="1340"/>
      <c r="WMC12" s="1340"/>
      <c r="WMD12" s="1340"/>
      <c r="WME12" s="1340"/>
      <c r="WMF12" s="1340"/>
      <c r="WMG12" s="1340"/>
      <c r="WMH12" s="1340"/>
      <c r="WMI12" s="1340"/>
      <c r="WMJ12" s="1340"/>
      <c r="WMK12" s="1340"/>
      <c r="WML12" s="1340"/>
      <c r="WMM12" s="1340"/>
      <c r="WMN12" s="1340"/>
      <c r="WMO12" s="1340"/>
      <c r="WMP12" s="1340"/>
      <c r="WMQ12" s="1340"/>
      <c r="WMR12" s="1340"/>
      <c r="WMS12" s="1340"/>
      <c r="WMT12" s="1340"/>
      <c r="WMU12" s="1340"/>
      <c r="WMV12" s="1340"/>
      <c r="WMW12" s="1340"/>
      <c r="WMX12" s="1340"/>
      <c r="WMY12" s="1340"/>
      <c r="WMZ12" s="1340"/>
      <c r="WNA12" s="1340"/>
      <c r="WNB12" s="1340"/>
      <c r="WNC12" s="1340"/>
      <c r="WND12" s="1340"/>
      <c r="WNE12" s="1340"/>
      <c r="WNF12" s="1340"/>
      <c r="WNG12" s="1340"/>
      <c r="WNH12" s="1340"/>
      <c r="WNI12" s="1340"/>
      <c r="WNJ12" s="1340"/>
      <c r="WNK12" s="1340"/>
      <c r="WNL12" s="1340"/>
      <c r="WNM12" s="1340"/>
      <c r="WNN12" s="1340"/>
      <c r="WNO12" s="1340"/>
      <c r="WNP12" s="1340"/>
      <c r="WNQ12" s="1340"/>
      <c r="WNR12" s="1340"/>
      <c r="WNS12" s="1340"/>
      <c r="WNT12" s="1340"/>
      <c r="WNU12" s="1340"/>
      <c r="WNV12" s="1340"/>
      <c r="WNW12" s="1340"/>
      <c r="WNX12" s="1340"/>
      <c r="WNY12" s="1340"/>
      <c r="WNZ12" s="1340"/>
      <c r="WOA12" s="1340"/>
      <c r="WOB12" s="1340"/>
      <c r="WOC12" s="1340"/>
      <c r="WOD12" s="1340"/>
      <c r="WOE12" s="1340"/>
      <c r="WOF12" s="1340"/>
      <c r="WOG12" s="1340"/>
      <c r="WOH12" s="1340"/>
      <c r="WOI12" s="1340"/>
      <c r="WOJ12" s="1340"/>
      <c r="WOK12" s="1340"/>
      <c r="WOL12" s="1340"/>
      <c r="WOM12" s="1340"/>
      <c r="WON12" s="1340"/>
      <c r="WOO12" s="1340"/>
      <c r="WOP12" s="1340"/>
      <c r="WOQ12" s="1340"/>
      <c r="WOR12" s="1340"/>
      <c r="WOS12" s="1340"/>
      <c r="WOT12" s="1340"/>
      <c r="WOU12" s="1340"/>
      <c r="WOV12" s="1340"/>
      <c r="WOW12" s="1340"/>
      <c r="WOX12" s="1340"/>
      <c r="WOY12" s="1340"/>
      <c r="WOZ12" s="1340"/>
      <c r="WPA12" s="1340"/>
      <c r="WPB12" s="1340"/>
      <c r="WPC12" s="1340"/>
      <c r="WPD12" s="1340"/>
      <c r="WPE12" s="1340"/>
      <c r="WPF12" s="1340"/>
      <c r="WPG12" s="1340"/>
      <c r="WPH12" s="1340"/>
      <c r="WPI12" s="1340"/>
      <c r="WPJ12" s="1340"/>
      <c r="WPK12" s="1340"/>
      <c r="WPL12" s="1340"/>
      <c r="WPM12" s="1340"/>
      <c r="WPN12" s="1340"/>
      <c r="WPO12" s="1340"/>
      <c r="WPP12" s="1340"/>
      <c r="WPQ12" s="1340"/>
      <c r="WPR12" s="1340"/>
      <c r="WPS12" s="1340"/>
      <c r="WPT12" s="1340"/>
      <c r="WPU12" s="1340"/>
      <c r="WPV12" s="1340"/>
      <c r="WPW12" s="1340"/>
      <c r="WPX12" s="1340"/>
      <c r="WPY12" s="1340"/>
      <c r="WPZ12" s="1340"/>
      <c r="WQA12" s="1340"/>
      <c r="WQB12" s="1340"/>
      <c r="WQC12" s="1340"/>
      <c r="WQD12" s="1340"/>
      <c r="WQE12" s="1340"/>
      <c r="WQF12" s="1340"/>
      <c r="WQG12" s="1340"/>
      <c r="WQH12" s="1340"/>
      <c r="WQI12" s="1340"/>
      <c r="WQJ12" s="1340"/>
      <c r="WQK12" s="1340"/>
      <c r="WQL12" s="1340"/>
      <c r="WQM12" s="1340"/>
      <c r="WQN12" s="1340"/>
      <c r="WQO12" s="1340"/>
      <c r="WQP12" s="1340"/>
      <c r="WQQ12" s="1340"/>
      <c r="WQR12" s="1340"/>
      <c r="WQS12" s="1340"/>
      <c r="WQT12" s="1340"/>
      <c r="WQU12" s="1340"/>
      <c r="WQV12" s="1340"/>
      <c r="WQW12" s="1340"/>
      <c r="WQX12" s="1340"/>
      <c r="WQY12" s="1340"/>
      <c r="WQZ12" s="1340"/>
      <c r="WRA12" s="1340"/>
      <c r="WRB12" s="1340"/>
      <c r="WRC12" s="1340"/>
      <c r="WRD12" s="1340"/>
      <c r="WRE12" s="1340"/>
      <c r="WRF12" s="1340"/>
      <c r="WRG12" s="1340"/>
      <c r="WRH12" s="1340"/>
      <c r="WRI12" s="1340"/>
      <c r="WRJ12" s="1340"/>
      <c r="WRK12" s="1340"/>
      <c r="WRL12" s="1340"/>
      <c r="WRM12" s="1340"/>
      <c r="WRN12" s="1340"/>
      <c r="WRO12" s="1340"/>
      <c r="WRP12" s="1340"/>
      <c r="WRQ12" s="1340"/>
      <c r="WRR12" s="1340"/>
      <c r="WRS12" s="1340"/>
      <c r="WRT12" s="1340"/>
      <c r="WRU12" s="1340"/>
      <c r="WRV12" s="1340"/>
      <c r="WRW12" s="1340"/>
      <c r="WRX12" s="1340"/>
      <c r="WRY12" s="1340"/>
      <c r="WRZ12" s="1340"/>
      <c r="WSA12" s="1340"/>
      <c r="WSB12" s="1340"/>
      <c r="WSC12" s="1340"/>
      <c r="WSD12" s="1340"/>
      <c r="WSE12" s="1340"/>
      <c r="WSF12" s="1340"/>
      <c r="WSG12" s="1340"/>
      <c r="WSH12" s="1340"/>
      <c r="WSI12" s="1340"/>
      <c r="WSJ12" s="1340"/>
      <c r="WSK12" s="1340"/>
      <c r="WSL12" s="1340"/>
      <c r="WSM12" s="1340"/>
      <c r="WSN12" s="1340"/>
      <c r="WSO12" s="1340"/>
      <c r="WSP12" s="1340"/>
      <c r="WSQ12" s="1340"/>
      <c r="WSR12" s="1340"/>
      <c r="WSS12" s="1340"/>
      <c r="WST12" s="1340"/>
      <c r="WSU12" s="1340"/>
      <c r="WSV12" s="1340"/>
      <c r="WSW12" s="1340"/>
      <c r="WSX12" s="1340"/>
      <c r="WSY12" s="1340"/>
      <c r="WSZ12" s="1340"/>
      <c r="WTA12" s="1340"/>
      <c r="WTB12" s="1340"/>
      <c r="WTC12" s="1340"/>
      <c r="WTD12" s="1340"/>
      <c r="WTE12" s="1340"/>
      <c r="WTF12" s="1340"/>
      <c r="WTG12" s="1340"/>
      <c r="WTH12" s="1340"/>
      <c r="WTI12" s="1340"/>
      <c r="WTJ12" s="1340"/>
      <c r="WTK12" s="1340"/>
      <c r="WTL12" s="1340"/>
      <c r="WTM12" s="1340"/>
      <c r="WTN12" s="1340"/>
      <c r="WTO12" s="1340"/>
      <c r="WTP12" s="1340"/>
      <c r="WTQ12" s="1340"/>
      <c r="WTR12" s="1340"/>
      <c r="WTS12" s="1340"/>
      <c r="WTT12" s="1340"/>
      <c r="WTU12" s="1340"/>
      <c r="WTV12" s="1340"/>
      <c r="WTW12" s="1340"/>
      <c r="WTX12" s="1340"/>
      <c r="WTY12" s="1340"/>
      <c r="WTZ12" s="1340"/>
      <c r="WUA12" s="1340"/>
      <c r="WUB12" s="1340"/>
      <c r="WUC12" s="1340"/>
      <c r="WUD12" s="1340"/>
      <c r="WUE12" s="1340"/>
      <c r="WUF12" s="1340"/>
      <c r="WUG12" s="1340"/>
      <c r="WUH12" s="1340"/>
      <c r="WUI12" s="1340"/>
      <c r="WUJ12" s="1340"/>
      <c r="WUK12" s="1340"/>
      <c r="WUL12" s="1340"/>
      <c r="WUM12" s="1340"/>
      <c r="WUN12" s="1340"/>
      <c r="WUO12" s="1340"/>
      <c r="WUP12" s="1340"/>
      <c r="WUQ12" s="1340"/>
      <c r="WUR12" s="1340"/>
      <c r="WUS12" s="1340"/>
      <c r="WUT12" s="1340"/>
      <c r="WUU12" s="1340"/>
      <c r="WUV12" s="1340"/>
      <c r="WUW12" s="1340"/>
      <c r="WUX12" s="1340"/>
      <c r="WUY12" s="1340"/>
      <c r="WUZ12" s="1340"/>
      <c r="WVA12" s="1340"/>
      <c r="WVB12" s="1340"/>
      <c r="WVC12" s="1340"/>
      <c r="WVD12" s="1340"/>
      <c r="WVE12" s="1340"/>
      <c r="WVF12" s="1340"/>
      <c r="WVG12" s="1340"/>
      <c r="WVH12" s="1340"/>
      <c r="WVI12" s="1340"/>
      <c r="WVJ12" s="1340"/>
      <c r="WVK12" s="1340"/>
      <c r="WVL12" s="1340"/>
      <c r="WVM12" s="1340"/>
      <c r="WVN12" s="1340"/>
      <c r="WVO12" s="1340"/>
      <c r="WVP12" s="1340"/>
      <c r="WVQ12" s="1340"/>
      <c r="WVR12" s="1340"/>
      <c r="WVS12" s="1340"/>
      <c r="WVT12" s="1340"/>
      <c r="WVU12" s="1340"/>
      <c r="WVV12" s="1340"/>
      <c r="WVW12" s="1340"/>
      <c r="WVX12" s="1340"/>
      <c r="WVY12" s="1340"/>
      <c r="WVZ12" s="1340"/>
      <c r="WWA12" s="1340"/>
      <c r="WWB12" s="1340"/>
      <c r="WWC12" s="1340"/>
      <c r="WWD12" s="1340"/>
      <c r="WWE12" s="1340"/>
      <c r="WWF12" s="1340"/>
      <c r="WWG12" s="1340"/>
      <c r="WWH12" s="1340"/>
      <c r="WWI12" s="1340"/>
      <c r="WWJ12" s="1340"/>
      <c r="WWK12" s="1340"/>
      <c r="WWL12" s="1340"/>
      <c r="WWM12" s="1340"/>
      <c r="WWN12" s="1340"/>
      <c r="WWO12" s="1340"/>
      <c r="WWP12" s="1340"/>
      <c r="WWQ12" s="1340"/>
      <c r="WWR12" s="1340"/>
      <c r="WWS12" s="1340"/>
      <c r="WWT12" s="1340"/>
      <c r="WWU12" s="1340"/>
      <c r="WWV12" s="1340"/>
      <c r="WWW12" s="1340"/>
      <c r="WWX12" s="1340"/>
      <c r="WWY12" s="1340"/>
      <c r="WWZ12" s="1340"/>
      <c r="WXA12" s="1340"/>
      <c r="WXB12" s="1340"/>
      <c r="WXC12" s="1340"/>
      <c r="WXD12" s="1340"/>
      <c r="WXE12" s="1340"/>
      <c r="WXF12" s="1340"/>
      <c r="WXG12" s="1340"/>
      <c r="WXH12" s="1340"/>
      <c r="WXI12" s="1340"/>
      <c r="WXJ12" s="1340"/>
      <c r="WXK12" s="1340"/>
      <c r="WXL12" s="1340"/>
      <c r="WXM12" s="1340"/>
      <c r="WXN12" s="1340"/>
      <c r="WXO12" s="1340"/>
      <c r="WXP12" s="1340"/>
      <c r="WXQ12" s="1340"/>
      <c r="WXR12" s="1340"/>
      <c r="WXS12" s="1340"/>
      <c r="WXT12" s="1340"/>
      <c r="WXU12" s="1340"/>
      <c r="WXV12" s="1340"/>
      <c r="WXW12" s="1340"/>
      <c r="WXX12" s="1340"/>
      <c r="WXY12" s="1340"/>
      <c r="WXZ12" s="1340"/>
      <c r="WYA12" s="1340"/>
      <c r="WYB12" s="1340"/>
      <c r="WYC12" s="1340"/>
      <c r="WYD12" s="1340"/>
      <c r="WYE12" s="1340"/>
      <c r="WYF12" s="1340"/>
      <c r="WYG12" s="1340"/>
      <c r="WYH12" s="1340"/>
      <c r="WYI12" s="1340"/>
      <c r="WYJ12" s="1340"/>
      <c r="WYK12" s="1340"/>
      <c r="WYL12" s="1340"/>
      <c r="WYM12" s="1340"/>
      <c r="WYN12" s="1340"/>
      <c r="WYO12" s="1340"/>
      <c r="WYP12" s="1340"/>
      <c r="WYQ12" s="1340"/>
      <c r="WYR12" s="1340"/>
      <c r="WYS12" s="1340"/>
      <c r="WYT12" s="1340"/>
      <c r="WYU12" s="1340"/>
      <c r="WYV12" s="1340"/>
      <c r="WYW12" s="1340"/>
      <c r="WYX12" s="1340"/>
      <c r="WYY12" s="1340"/>
      <c r="WYZ12" s="1340"/>
      <c r="WZA12" s="1340"/>
      <c r="WZB12" s="1340"/>
      <c r="WZC12" s="1340"/>
      <c r="WZD12" s="1340"/>
      <c r="WZE12" s="1340"/>
      <c r="WZF12" s="1340"/>
      <c r="WZG12" s="1340"/>
      <c r="WZH12" s="1340"/>
      <c r="WZI12" s="1340"/>
      <c r="WZJ12" s="1340"/>
      <c r="WZK12" s="1340"/>
      <c r="WZL12" s="1340"/>
      <c r="WZM12" s="1340"/>
      <c r="WZN12" s="1340"/>
      <c r="WZO12" s="1340"/>
      <c r="WZP12" s="1340"/>
      <c r="WZQ12" s="1340"/>
      <c r="WZR12" s="1340"/>
      <c r="WZS12" s="1340"/>
      <c r="WZT12" s="1340"/>
      <c r="WZU12" s="1340"/>
      <c r="WZV12" s="1340"/>
      <c r="WZW12" s="1340"/>
      <c r="WZX12" s="1340"/>
      <c r="WZY12" s="1340"/>
      <c r="WZZ12" s="1340"/>
      <c r="XAA12" s="1340"/>
      <c r="XAB12" s="1340"/>
      <c r="XAC12" s="1340"/>
      <c r="XAD12" s="1340"/>
      <c r="XAE12" s="1340"/>
      <c r="XAF12" s="1340"/>
      <c r="XAG12" s="1340"/>
      <c r="XAH12" s="1340"/>
      <c r="XAI12" s="1340"/>
      <c r="XAJ12" s="1340"/>
      <c r="XAK12" s="1340"/>
      <c r="XAL12" s="1340"/>
      <c r="XAM12" s="1340"/>
      <c r="XAN12" s="1340"/>
      <c r="XAO12" s="1340"/>
      <c r="XAP12" s="1340"/>
      <c r="XAQ12" s="1340"/>
      <c r="XAR12" s="1340"/>
      <c r="XAS12" s="1340"/>
      <c r="XAT12" s="1340"/>
      <c r="XAU12" s="1340"/>
      <c r="XAV12" s="1340"/>
      <c r="XAW12" s="1340"/>
      <c r="XAX12" s="1340"/>
      <c r="XAY12" s="1340"/>
      <c r="XAZ12" s="1340"/>
      <c r="XBA12" s="1340"/>
      <c r="XBB12" s="1340"/>
      <c r="XBC12" s="1340"/>
      <c r="XBD12" s="1340"/>
      <c r="XBE12" s="1340"/>
      <c r="XBF12" s="1340"/>
      <c r="XBG12" s="1340"/>
      <c r="XBH12" s="1340"/>
      <c r="XBI12" s="1340"/>
      <c r="XBJ12" s="1340"/>
      <c r="XBK12" s="1340"/>
      <c r="XBL12" s="1340"/>
      <c r="XBM12" s="1340"/>
      <c r="XBN12" s="1340"/>
      <c r="XBO12" s="1340"/>
      <c r="XBP12" s="1340"/>
      <c r="XBQ12" s="1340"/>
      <c r="XBR12" s="1340"/>
      <c r="XBS12" s="1340"/>
      <c r="XBT12" s="1340"/>
      <c r="XBU12" s="1340"/>
      <c r="XBV12" s="1340"/>
      <c r="XBW12" s="1340"/>
      <c r="XBX12" s="1340"/>
      <c r="XBY12" s="1340"/>
      <c r="XBZ12" s="1340"/>
      <c r="XCA12" s="1340"/>
      <c r="XCB12" s="1340"/>
      <c r="XCC12" s="1340"/>
      <c r="XCD12" s="1340"/>
      <c r="XCE12" s="1340"/>
      <c r="XCF12" s="1340"/>
      <c r="XCG12" s="1340"/>
      <c r="XCH12" s="1340"/>
      <c r="XCI12" s="1340"/>
      <c r="XCJ12" s="1340"/>
      <c r="XCK12" s="1340"/>
      <c r="XCL12" s="1340"/>
      <c r="XCM12" s="1340"/>
      <c r="XCN12" s="1340"/>
      <c r="XCO12" s="1340"/>
      <c r="XCP12" s="1340"/>
      <c r="XCQ12" s="1340"/>
      <c r="XCR12" s="1340"/>
      <c r="XCS12" s="1340"/>
      <c r="XCT12" s="1340"/>
      <c r="XCU12" s="1340"/>
      <c r="XCV12" s="1340"/>
      <c r="XCW12" s="1340"/>
      <c r="XCX12" s="1340"/>
      <c r="XCY12" s="1340"/>
      <c r="XCZ12" s="1340"/>
      <c r="XDA12" s="1340"/>
      <c r="XDB12" s="1340"/>
      <c r="XDC12" s="1340"/>
      <c r="XDD12" s="1340"/>
      <c r="XDE12" s="1340"/>
      <c r="XDF12" s="1340"/>
      <c r="XDG12" s="1340"/>
      <c r="XDH12" s="1340"/>
      <c r="XDI12" s="1340"/>
      <c r="XDJ12" s="1340"/>
      <c r="XDK12" s="1340"/>
      <c r="XDL12" s="1340"/>
      <c r="XDM12" s="1340"/>
      <c r="XDN12" s="1340"/>
      <c r="XDO12" s="1340"/>
      <c r="XDP12" s="1340"/>
      <c r="XDQ12" s="1340"/>
      <c r="XDR12" s="1340"/>
      <c r="XDS12" s="1340"/>
      <c r="XDT12" s="1340"/>
      <c r="XDU12" s="1340"/>
      <c r="XDV12" s="1340"/>
      <c r="XDW12" s="1340"/>
      <c r="XDX12" s="1340"/>
      <c r="XDY12" s="1340"/>
      <c r="XDZ12" s="1340"/>
      <c r="XEA12" s="1340"/>
      <c r="XEB12" s="1340"/>
      <c r="XEC12" s="1340"/>
      <c r="XED12" s="1340"/>
      <c r="XEE12" s="1340"/>
      <c r="XEF12" s="1340"/>
      <c r="XEG12" s="1340"/>
      <c r="XEH12" s="1340"/>
      <c r="XEI12" s="1340"/>
      <c r="XEJ12" s="1340"/>
      <c r="XEK12" s="1340"/>
      <c r="XEL12" s="1340"/>
      <c r="XEM12" s="1340"/>
      <c r="XEN12" s="1340"/>
      <c r="XEO12" s="1340"/>
      <c r="XEP12" s="1340"/>
      <c r="XEQ12" s="1340"/>
      <c r="XER12" s="1340"/>
      <c r="XES12" s="1340"/>
      <c r="XET12" s="1340"/>
      <c r="XEU12" s="1340"/>
      <c r="XEV12" s="1340"/>
      <c r="XEW12" s="1340"/>
      <c r="XEX12" s="1340"/>
      <c r="XEY12" s="1340"/>
      <c r="XEZ12" s="1340"/>
      <c r="XFA12" s="1340"/>
      <c r="XFB12" s="1340"/>
      <c r="XFC12" s="1340"/>
      <c r="XFD12" s="1340"/>
    </row>
    <row r="13" spans="1:16384" ht="34.9" customHeight="1">
      <c r="A13" s="1290" t="s">
        <v>218</v>
      </c>
      <c r="B13" s="1290"/>
      <c r="C13" s="1290"/>
      <c r="D13" s="1290"/>
      <c r="E13" s="1290"/>
      <c r="F13" s="1340"/>
      <c r="G13" s="1340"/>
      <c r="H13" s="1340"/>
      <c r="I13" s="1340"/>
      <c r="J13" s="1340"/>
      <c r="K13" s="1340"/>
      <c r="L13" s="1340"/>
      <c r="M13" s="1340"/>
      <c r="N13" s="1340"/>
      <c r="O13" s="1340"/>
      <c r="P13" s="1340"/>
      <c r="Q13" s="1340"/>
      <c r="R13" s="1340"/>
      <c r="S13" s="1340"/>
      <c r="T13" s="1340"/>
      <c r="U13" s="1340"/>
      <c r="V13" s="1340"/>
      <c r="W13" s="1340"/>
      <c r="X13" s="1340"/>
      <c r="Y13" s="1340"/>
      <c r="Z13" s="1340"/>
      <c r="AA13" s="1340"/>
      <c r="AB13" s="1340"/>
      <c r="AC13" s="1340"/>
      <c r="AD13" s="1340"/>
      <c r="AE13" s="1340"/>
      <c r="AF13" s="1340"/>
      <c r="AG13" s="1340"/>
      <c r="AH13" s="1340"/>
      <c r="AI13" s="1340"/>
      <c r="AJ13" s="1340"/>
      <c r="AK13" s="1340"/>
      <c r="AL13" s="1340"/>
      <c r="AM13" s="1340"/>
      <c r="AN13" s="1340"/>
      <c r="AO13" s="1340"/>
      <c r="AP13" s="1340"/>
      <c r="AQ13" s="1340"/>
      <c r="AR13" s="1340"/>
      <c r="AS13" s="1340"/>
      <c r="AT13" s="1340"/>
      <c r="AU13" s="1340"/>
      <c r="AV13" s="1340"/>
      <c r="AW13" s="1340"/>
      <c r="AX13" s="1340"/>
      <c r="AY13" s="1340"/>
      <c r="AZ13" s="1340"/>
      <c r="BA13" s="1340"/>
      <c r="BB13" s="1340"/>
      <c r="BC13" s="1340"/>
      <c r="BD13" s="1340"/>
      <c r="BE13" s="1340"/>
      <c r="BF13" s="1340"/>
      <c r="BG13" s="1340"/>
      <c r="BH13" s="1340"/>
      <c r="BI13" s="1340"/>
      <c r="BJ13" s="1340"/>
      <c r="BK13" s="1340"/>
      <c r="BL13" s="1340"/>
      <c r="BM13" s="1340"/>
      <c r="BN13" s="1340"/>
      <c r="BO13" s="1340"/>
      <c r="BP13" s="1340"/>
      <c r="BQ13" s="1340"/>
      <c r="BR13" s="1340"/>
      <c r="BS13" s="1340"/>
      <c r="BT13" s="1340"/>
      <c r="BU13" s="1340"/>
      <c r="BV13" s="1340"/>
      <c r="BW13" s="1340"/>
      <c r="BX13" s="1340"/>
      <c r="BY13" s="1340"/>
      <c r="BZ13" s="1340"/>
      <c r="CA13" s="1340"/>
      <c r="CB13" s="1340"/>
      <c r="CC13" s="1340"/>
      <c r="CD13" s="1340"/>
      <c r="CE13" s="1340"/>
      <c r="CF13" s="1340"/>
      <c r="CG13" s="1340"/>
      <c r="CH13" s="1340"/>
      <c r="CI13" s="1340"/>
      <c r="CJ13" s="1340"/>
      <c r="CK13" s="1340"/>
      <c r="CL13" s="1340"/>
      <c r="CM13" s="1340"/>
      <c r="CN13" s="1340"/>
      <c r="CO13" s="1340"/>
      <c r="CP13" s="1340"/>
      <c r="CQ13" s="1340"/>
      <c r="CR13" s="1340"/>
      <c r="CS13" s="1340"/>
      <c r="CT13" s="1340"/>
      <c r="CU13" s="1340"/>
      <c r="CV13" s="1340"/>
      <c r="CW13" s="1340"/>
      <c r="CX13" s="1340"/>
      <c r="CY13" s="1340"/>
      <c r="CZ13" s="1340"/>
      <c r="DA13" s="1340"/>
      <c r="DB13" s="1340"/>
      <c r="DC13" s="1340"/>
      <c r="DD13" s="1340"/>
      <c r="DE13" s="1340"/>
      <c r="DF13" s="1340"/>
      <c r="DG13" s="1340"/>
      <c r="DH13" s="1340"/>
      <c r="DI13" s="1340"/>
      <c r="DJ13" s="1340"/>
      <c r="DK13" s="1340"/>
      <c r="DL13" s="1340"/>
      <c r="DM13" s="1340"/>
      <c r="DN13" s="1340"/>
      <c r="DO13" s="1340"/>
      <c r="DP13" s="1340"/>
      <c r="DQ13" s="1340"/>
      <c r="DR13" s="1340"/>
      <c r="DS13" s="1340"/>
      <c r="DT13" s="1340"/>
      <c r="DU13" s="1340"/>
      <c r="DV13" s="1340"/>
      <c r="DW13" s="1340"/>
      <c r="DX13" s="1340"/>
      <c r="DY13" s="1340"/>
      <c r="DZ13" s="1340"/>
      <c r="EA13" s="1340"/>
      <c r="EB13" s="1340"/>
      <c r="EC13" s="1340"/>
      <c r="ED13" s="1340"/>
      <c r="EE13" s="1340"/>
      <c r="EF13" s="1340"/>
      <c r="EG13" s="1340"/>
      <c r="EH13" s="1340"/>
      <c r="EI13" s="1340"/>
      <c r="EJ13" s="1340"/>
      <c r="EK13" s="1340"/>
      <c r="EL13" s="1340"/>
      <c r="EM13" s="1340"/>
      <c r="EN13" s="1340"/>
      <c r="EO13" s="1340"/>
      <c r="EP13" s="1340"/>
      <c r="EQ13" s="1340"/>
      <c r="ER13" s="1340"/>
      <c r="ES13" s="1340"/>
      <c r="ET13" s="1340"/>
      <c r="EU13" s="1340"/>
      <c r="EV13" s="1340"/>
      <c r="EW13" s="1340"/>
      <c r="EX13" s="1340"/>
      <c r="EY13" s="1340"/>
      <c r="EZ13" s="1340"/>
      <c r="FA13" s="1340"/>
      <c r="FB13" s="1340"/>
      <c r="FC13" s="1340"/>
      <c r="FD13" s="1340"/>
      <c r="FE13" s="1340"/>
      <c r="FF13" s="1340"/>
      <c r="FG13" s="1340"/>
      <c r="FH13" s="1340"/>
      <c r="FI13" s="1340"/>
      <c r="FJ13" s="1340"/>
      <c r="FK13" s="1340"/>
      <c r="FL13" s="1340"/>
      <c r="FM13" s="1340"/>
      <c r="FN13" s="1340"/>
      <c r="FO13" s="1340"/>
      <c r="FP13" s="1340"/>
      <c r="FQ13" s="1340"/>
      <c r="FR13" s="1340"/>
      <c r="FS13" s="1340"/>
      <c r="FT13" s="1340"/>
      <c r="FU13" s="1340"/>
      <c r="FV13" s="1340"/>
      <c r="FW13" s="1340"/>
      <c r="FX13" s="1340"/>
      <c r="FY13" s="1340"/>
      <c r="FZ13" s="1340"/>
      <c r="GA13" s="1340"/>
      <c r="GB13" s="1340"/>
      <c r="GC13" s="1340"/>
      <c r="GD13" s="1340"/>
      <c r="GE13" s="1340"/>
      <c r="GF13" s="1340"/>
      <c r="GG13" s="1340"/>
      <c r="GH13" s="1340"/>
      <c r="GI13" s="1340"/>
      <c r="GJ13" s="1340"/>
      <c r="GK13" s="1340"/>
      <c r="GL13" s="1340"/>
      <c r="GM13" s="1340"/>
      <c r="GN13" s="1340"/>
      <c r="GO13" s="1340"/>
      <c r="GP13" s="1340"/>
      <c r="GQ13" s="1340"/>
      <c r="GR13" s="1340"/>
      <c r="GS13" s="1340"/>
      <c r="GT13" s="1340"/>
      <c r="GU13" s="1340"/>
      <c r="GV13" s="1340"/>
      <c r="GW13" s="1340"/>
      <c r="GX13" s="1340"/>
      <c r="GY13" s="1340"/>
      <c r="GZ13" s="1340"/>
      <c r="HA13" s="1340"/>
      <c r="HB13" s="1340"/>
      <c r="HC13" s="1340"/>
      <c r="HD13" s="1340"/>
      <c r="HE13" s="1340"/>
      <c r="HF13" s="1340"/>
      <c r="HG13" s="1340"/>
      <c r="HH13" s="1340"/>
      <c r="HI13" s="1340"/>
      <c r="HJ13" s="1340"/>
      <c r="HK13" s="1340"/>
      <c r="HL13" s="1340"/>
      <c r="HM13" s="1340"/>
      <c r="HN13" s="1340"/>
      <c r="HO13" s="1340"/>
      <c r="HP13" s="1340"/>
      <c r="HQ13" s="1340"/>
      <c r="HR13" s="1340"/>
      <c r="HS13" s="1340"/>
      <c r="HT13" s="1340"/>
      <c r="HU13" s="1340"/>
      <c r="HV13" s="1340"/>
      <c r="HW13" s="1340"/>
      <c r="HX13" s="1340"/>
      <c r="HY13" s="1340"/>
      <c r="HZ13" s="1340"/>
      <c r="IA13" s="1340"/>
      <c r="IB13" s="1340"/>
      <c r="IC13" s="1340"/>
      <c r="ID13" s="1340"/>
      <c r="IE13" s="1340"/>
      <c r="IF13" s="1340"/>
      <c r="IG13" s="1340"/>
      <c r="IH13" s="1340"/>
      <c r="II13" s="1340"/>
      <c r="IJ13" s="1340"/>
      <c r="IK13" s="1340"/>
      <c r="IL13" s="1340"/>
      <c r="IM13" s="1340"/>
      <c r="IN13" s="1340"/>
      <c r="IO13" s="1340"/>
      <c r="IP13" s="1340"/>
      <c r="IQ13" s="1340"/>
      <c r="IR13" s="1340"/>
      <c r="IS13" s="1340"/>
      <c r="IT13" s="1340"/>
      <c r="IU13" s="1340"/>
      <c r="IV13" s="1340"/>
      <c r="IW13" s="1340"/>
      <c r="IX13" s="1340"/>
      <c r="IY13" s="1340"/>
      <c r="IZ13" s="1340"/>
      <c r="JA13" s="1340"/>
      <c r="JB13" s="1340"/>
      <c r="JC13" s="1340"/>
      <c r="JD13" s="1340"/>
      <c r="JE13" s="1340"/>
      <c r="JF13" s="1340"/>
      <c r="JG13" s="1340"/>
      <c r="JH13" s="1340"/>
      <c r="JI13" s="1340"/>
      <c r="JJ13" s="1340"/>
      <c r="JK13" s="1340"/>
      <c r="JL13" s="1340"/>
      <c r="JM13" s="1340"/>
      <c r="JN13" s="1340"/>
      <c r="JO13" s="1340"/>
      <c r="JP13" s="1340"/>
      <c r="JQ13" s="1340"/>
      <c r="JR13" s="1340"/>
      <c r="JS13" s="1340"/>
      <c r="JT13" s="1340"/>
      <c r="JU13" s="1340"/>
      <c r="JV13" s="1340"/>
      <c r="JW13" s="1340"/>
      <c r="JX13" s="1340"/>
      <c r="JY13" s="1340"/>
      <c r="JZ13" s="1340"/>
      <c r="KA13" s="1340"/>
      <c r="KB13" s="1340"/>
      <c r="KC13" s="1340"/>
      <c r="KD13" s="1340"/>
      <c r="KE13" s="1340"/>
      <c r="KF13" s="1340"/>
      <c r="KG13" s="1340"/>
      <c r="KH13" s="1340"/>
      <c r="KI13" s="1340"/>
      <c r="KJ13" s="1340"/>
      <c r="KK13" s="1340"/>
      <c r="KL13" s="1340"/>
      <c r="KM13" s="1340"/>
      <c r="KN13" s="1340"/>
      <c r="KO13" s="1340"/>
      <c r="KP13" s="1340"/>
      <c r="KQ13" s="1340"/>
      <c r="KR13" s="1340"/>
      <c r="KS13" s="1340"/>
      <c r="KT13" s="1340"/>
      <c r="KU13" s="1340"/>
      <c r="KV13" s="1340"/>
      <c r="KW13" s="1340"/>
      <c r="KX13" s="1340"/>
      <c r="KY13" s="1340"/>
      <c r="KZ13" s="1340"/>
      <c r="LA13" s="1340"/>
      <c r="LB13" s="1340"/>
      <c r="LC13" s="1340"/>
      <c r="LD13" s="1340"/>
      <c r="LE13" s="1340"/>
      <c r="LF13" s="1340"/>
      <c r="LG13" s="1340"/>
      <c r="LH13" s="1340"/>
      <c r="LI13" s="1340"/>
      <c r="LJ13" s="1340"/>
      <c r="LK13" s="1340"/>
      <c r="LL13" s="1340"/>
      <c r="LM13" s="1340"/>
      <c r="LN13" s="1340"/>
      <c r="LO13" s="1340"/>
      <c r="LP13" s="1340"/>
      <c r="LQ13" s="1340"/>
      <c r="LR13" s="1340"/>
      <c r="LS13" s="1340"/>
      <c r="LT13" s="1340"/>
      <c r="LU13" s="1340"/>
      <c r="LV13" s="1340"/>
      <c r="LW13" s="1340"/>
      <c r="LX13" s="1340"/>
      <c r="LY13" s="1340"/>
      <c r="LZ13" s="1340"/>
      <c r="MA13" s="1340"/>
      <c r="MB13" s="1340"/>
      <c r="MC13" s="1340"/>
      <c r="MD13" s="1340"/>
      <c r="ME13" s="1340"/>
      <c r="MF13" s="1340"/>
      <c r="MG13" s="1340"/>
      <c r="MH13" s="1340"/>
      <c r="MI13" s="1340"/>
      <c r="MJ13" s="1340"/>
      <c r="MK13" s="1340"/>
      <c r="ML13" s="1340"/>
      <c r="MM13" s="1340"/>
      <c r="MN13" s="1340"/>
      <c r="MO13" s="1340"/>
      <c r="MP13" s="1340"/>
      <c r="MQ13" s="1340"/>
      <c r="MR13" s="1340"/>
      <c r="MS13" s="1340"/>
      <c r="MT13" s="1340"/>
      <c r="MU13" s="1340"/>
      <c r="MV13" s="1340"/>
      <c r="MW13" s="1340"/>
      <c r="MX13" s="1340"/>
      <c r="MY13" s="1340"/>
      <c r="MZ13" s="1340"/>
      <c r="NA13" s="1340"/>
      <c r="NB13" s="1340"/>
      <c r="NC13" s="1340"/>
      <c r="ND13" s="1340"/>
      <c r="NE13" s="1340"/>
      <c r="NF13" s="1340"/>
      <c r="NG13" s="1340"/>
      <c r="NH13" s="1340"/>
      <c r="NI13" s="1340"/>
      <c r="NJ13" s="1340"/>
      <c r="NK13" s="1340"/>
      <c r="NL13" s="1340"/>
      <c r="NM13" s="1340"/>
      <c r="NN13" s="1340"/>
      <c r="NO13" s="1340"/>
      <c r="NP13" s="1340"/>
      <c r="NQ13" s="1340"/>
      <c r="NR13" s="1340"/>
      <c r="NS13" s="1340"/>
      <c r="NT13" s="1340"/>
      <c r="NU13" s="1340"/>
      <c r="NV13" s="1340"/>
      <c r="NW13" s="1340"/>
      <c r="NX13" s="1340"/>
      <c r="NY13" s="1340"/>
      <c r="NZ13" s="1340"/>
      <c r="OA13" s="1340"/>
      <c r="OB13" s="1340"/>
      <c r="OC13" s="1340"/>
      <c r="OD13" s="1340"/>
      <c r="OE13" s="1340"/>
      <c r="OF13" s="1340"/>
      <c r="OG13" s="1340"/>
      <c r="OH13" s="1340"/>
      <c r="OI13" s="1340"/>
      <c r="OJ13" s="1340"/>
      <c r="OK13" s="1340"/>
      <c r="OL13" s="1340"/>
      <c r="OM13" s="1340"/>
      <c r="ON13" s="1340"/>
      <c r="OO13" s="1340"/>
      <c r="OP13" s="1340"/>
      <c r="OQ13" s="1340"/>
      <c r="OR13" s="1340"/>
      <c r="OS13" s="1340"/>
      <c r="OT13" s="1340"/>
      <c r="OU13" s="1340"/>
      <c r="OV13" s="1340"/>
      <c r="OW13" s="1340"/>
      <c r="OX13" s="1340"/>
      <c r="OY13" s="1340"/>
      <c r="OZ13" s="1340"/>
      <c r="PA13" s="1340"/>
      <c r="PB13" s="1340"/>
      <c r="PC13" s="1340"/>
      <c r="PD13" s="1340"/>
      <c r="PE13" s="1340"/>
      <c r="PF13" s="1340"/>
      <c r="PG13" s="1340"/>
      <c r="PH13" s="1340"/>
      <c r="PI13" s="1340"/>
      <c r="PJ13" s="1340"/>
      <c r="PK13" s="1340"/>
      <c r="PL13" s="1340"/>
      <c r="PM13" s="1340"/>
      <c r="PN13" s="1340"/>
      <c r="PO13" s="1340"/>
      <c r="PP13" s="1340"/>
      <c r="PQ13" s="1340"/>
      <c r="PR13" s="1340"/>
      <c r="PS13" s="1340"/>
      <c r="PT13" s="1340"/>
      <c r="PU13" s="1340"/>
      <c r="PV13" s="1340"/>
      <c r="PW13" s="1340"/>
      <c r="PX13" s="1340"/>
      <c r="PY13" s="1340"/>
      <c r="PZ13" s="1340"/>
      <c r="QA13" s="1340"/>
      <c r="QB13" s="1340"/>
      <c r="QC13" s="1340"/>
      <c r="QD13" s="1340"/>
      <c r="QE13" s="1340"/>
      <c r="QF13" s="1340"/>
      <c r="QG13" s="1340"/>
      <c r="QH13" s="1340"/>
      <c r="QI13" s="1340"/>
      <c r="QJ13" s="1340"/>
      <c r="QK13" s="1340"/>
      <c r="QL13" s="1340"/>
      <c r="QM13" s="1340"/>
      <c r="QN13" s="1340"/>
      <c r="QO13" s="1340"/>
      <c r="QP13" s="1340"/>
      <c r="QQ13" s="1340"/>
      <c r="QR13" s="1340"/>
      <c r="QS13" s="1340"/>
      <c r="QT13" s="1340"/>
      <c r="QU13" s="1340"/>
      <c r="QV13" s="1340"/>
      <c r="QW13" s="1340"/>
      <c r="QX13" s="1340"/>
      <c r="QY13" s="1340"/>
      <c r="QZ13" s="1340"/>
      <c r="RA13" s="1340"/>
      <c r="RB13" s="1340"/>
      <c r="RC13" s="1340"/>
      <c r="RD13" s="1340"/>
      <c r="RE13" s="1340"/>
      <c r="RF13" s="1340"/>
      <c r="RG13" s="1340"/>
      <c r="RH13" s="1340"/>
      <c r="RI13" s="1340"/>
      <c r="RJ13" s="1340"/>
      <c r="RK13" s="1340"/>
      <c r="RL13" s="1340"/>
      <c r="RM13" s="1340"/>
      <c r="RN13" s="1340"/>
      <c r="RO13" s="1340"/>
      <c r="RP13" s="1340"/>
      <c r="RQ13" s="1340"/>
      <c r="RR13" s="1340"/>
      <c r="RS13" s="1340"/>
      <c r="RT13" s="1340"/>
      <c r="RU13" s="1340"/>
      <c r="RV13" s="1340"/>
      <c r="RW13" s="1340"/>
      <c r="RX13" s="1340"/>
      <c r="RY13" s="1340"/>
      <c r="RZ13" s="1340"/>
      <c r="SA13" s="1340"/>
      <c r="SB13" s="1340"/>
      <c r="SC13" s="1340"/>
      <c r="SD13" s="1340"/>
      <c r="SE13" s="1340"/>
      <c r="SF13" s="1340"/>
      <c r="SG13" s="1340"/>
      <c r="SH13" s="1340"/>
      <c r="SI13" s="1340"/>
      <c r="SJ13" s="1340"/>
      <c r="SK13" s="1340"/>
      <c r="SL13" s="1340"/>
      <c r="SM13" s="1340"/>
      <c r="SN13" s="1340"/>
      <c r="SO13" s="1340"/>
      <c r="SP13" s="1340"/>
      <c r="SQ13" s="1340"/>
      <c r="SR13" s="1340"/>
      <c r="SS13" s="1340"/>
      <c r="ST13" s="1340"/>
      <c r="SU13" s="1340"/>
      <c r="SV13" s="1340"/>
      <c r="SW13" s="1340"/>
      <c r="SX13" s="1340"/>
      <c r="SY13" s="1340"/>
      <c r="SZ13" s="1340"/>
      <c r="TA13" s="1340"/>
      <c r="TB13" s="1340"/>
      <c r="TC13" s="1340"/>
      <c r="TD13" s="1340"/>
      <c r="TE13" s="1340"/>
      <c r="TF13" s="1340"/>
      <c r="TG13" s="1340"/>
      <c r="TH13" s="1340"/>
      <c r="TI13" s="1340"/>
      <c r="TJ13" s="1340"/>
      <c r="TK13" s="1340"/>
      <c r="TL13" s="1340"/>
      <c r="TM13" s="1340"/>
      <c r="TN13" s="1340"/>
      <c r="TO13" s="1340"/>
      <c r="TP13" s="1340"/>
      <c r="TQ13" s="1340"/>
      <c r="TR13" s="1340"/>
      <c r="TS13" s="1340"/>
      <c r="TT13" s="1340"/>
      <c r="TU13" s="1340"/>
      <c r="TV13" s="1340"/>
      <c r="TW13" s="1340"/>
      <c r="TX13" s="1340"/>
      <c r="TY13" s="1340"/>
      <c r="TZ13" s="1340"/>
      <c r="UA13" s="1340"/>
      <c r="UB13" s="1340"/>
      <c r="UC13" s="1340"/>
      <c r="UD13" s="1340"/>
      <c r="UE13" s="1340"/>
      <c r="UF13" s="1340"/>
      <c r="UG13" s="1340"/>
      <c r="UH13" s="1340"/>
      <c r="UI13" s="1340"/>
      <c r="UJ13" s="1340"/>
      <c r="UK13" s="1340"/>
      <c r="UL13" s="1340"/>
      <c r="UM13" s="1340"/>
      <c r="UN13" s="1340"/>
      <c r="UO13" s="1340"/>
      <c r="UP13" s="1340"/>
      <c r="UQ13" s="1340"/>
      <c r="UR13" s="1340"/>
      <c r="US13" s="1340"/>
      <c r="UT13" s="1340"/>
      <c r="UU13" s="1340"/>
      <c r="UV13" s="1340"/>
      <c r="UW13" s="1340"/>
      <c r="UX13" s="1340"/>
      <c r="UY13" s="1340"/>
      <c r="UZ13" s="1340"/>
      <c r="VA13" s="1340"/>
      <c r="VB13" s="1340"/>
      <c r="VC13" s="1340"/>
      <c r="VD13" s="1340"/>
      <c r="VE13" s="1340"/>
      <c r="VF13" s="1340"/>
      <c r="VG13" s="1340"/>
      <c r="VH13" s="1340"/>
      <c r="VI13" s="1340"/>
      <c r="VJ13" s="1340"/>
      <c r="VK13" s="1340"/>
      <c r="VL13" s="1340"/>
      <c r="VM13" s="1340"/>
      <c r="VN13" s="1340"/>
      <c r="VO13" s="1340"/>
      <c r="VP13" s="1340"/>
      <c r="VQ13" s="1340"/>
      <c r="VR13" s="1340"/>
      <c r="VS13" s="1340"/>
      <c r="VT13" s="1340"/>
      <c r="VU13" s="1340"/>
      <c r="VV13" s="1340"/>
      <c r="VW13" s="1340"/>
      <c r="VX13" s="1340"/>
      <c r="VY13" s="1340"/>
      <c r="VZ13" s="1340"/>
      <c r="WA13" s="1340"/>
      <c r="WB13" s="1340"/>
      <c r="WC13" s="1340"/>
      <c r="WD13" s="1340"/>
      <c r="WE13" s="1340"/>
      <c r="WF13" s="1340"/>
      <c r="WG13" s="1340"/>
      <c r="WH13" s="1340"/>
      <c r="WI13" s="1340"/>
      <c r="WJ13" s="1340"/>
      <c r="WK13" s="1340"/>
      <c r="WL13" s="1340"/>
      <c r="WM13" s="1340"/>
      <c r="WN13" s="1340"/>
      <c r="WO13" s="1340"/>
      <c r="WP13" s="1340"/>
      <c r="WQ13" s="1340"/>
      <c r="WR13" s="1340"/>
      <c r="WS13" s="1340"/>
      <c r="WT13" s="1340"/>
      <c r="WU13" s="1340"/>
      <c r="WV13" s="1340"/>
      <c r="WW13" s="1340"/>
      <c r="WX13" s="1340"/>
      <c r="WY13" s="1340"/>
      <c r="WZ13" s="1340"/>
      <c r="XA13" s="1340"/>
      <c r="XB13" s="1340"/>
      <c r="XC13" s="1340"/>
      <c r="XD13" s="1340"/>
      <c r="XE13" s="1340"/>
      <c r="XF13" s="1340"/>
      <c r="XG13" s="1340"/>
      <c r="XH13" s="1340"/>
      <c r="XI13" s="1340"/>
      <c r="XJ13" s="1340"/>
      <c r="XK13" s="1340"/>
      <c r="XL13" s="1340"/>
      <c r="XM13" s="1340"/>
      <c r="XN13" s="1340"/>
      <c r="XO13" s="1340"/>
      <c r="XP13" s="1340"/>
      <c r="XQ13" s="1340"/>
      <c r="XR13" s="1340"/>
      <c r="XS13" s="1340"/>
      <c r="XT13" s="1340"/>
      <c r="XU13" s="1340"/>
      <c r="XV13" s="1340"/>
      <c r="XW13" s="1340"/>
      <c r="XX13" s="1340"/>
      <c r="XY13" s="1340"/>
      <c r="XZ13" s="1340"/>
      <c r="YA13" s="1340"/>
      <c r="YB13" s="1340"/>
      <c r="YC13" s="1340"/>
      <c r="YD13" s="1340"/>
      <c r="YE13" s="1340"/>
      <c r="YF13" s="1340"/>
      <c r="YG13" s="1340"/>
      <c r="YH13" s="1340"/>
      <c r="YI13" s="1340"/>
      <c r="YJ13" s="1340"/>
      <c r="YK13" s="1340"/>
      <c r="YL13" s="1340"/>
      <c r="YM13" s="1340"/>
      <c r="YN13" s="1340"/>
      <c r="YO13" s="1340"/>
      <c r="YP13" s="1340"/>
      <c r="YQ13" s="1340"/>
      <c r="YR13" s="1340"/>
      <c r="YS13" s="1340"/>
      <c r="YT13" s="1340"/>
      <c r="YU13" s="1340"/>
      <c r="YV13" s="1340"/>
      <c r="YW13" s="1340"/>
      <c r="YX13" s="1340"/>
      <c r="YY13" s="1340"/>
      <c r="YZ13" s="1340"/>
      <c r="ZA13" s="1340"/>
      <c r="ZB13" s="1340"/>
      <c r="ZC13" s="1340"/>
      <c r="ZD13" s="1340"/>
      <c r="ZE13" s="1340"/>
      <c r="ZF13" s="1340"/>
      <c r="ZG13" s="1340"/>
      <c r="ZH13" s="1340"/>
      <c r="ZI13" s="1340"/>
      <c r="ZJ13" s="1340"/>
      <c r="ZK13" s="1340"/>
      <c r="ZL13" s="1340"/>
      <c r="ZM13" s="1340"/>
      <c r="ZN13" s="1340"/>
      <c r="ZO13" s="1340"/>
      <c r="ZP13" s="1340"/>
      <c r="ZQ13" s="1340"/>
      <c r="ZR13" s="1340"/>
      <c r="ZS13" s="1340"/>
      <c r="ZT13" s="1340"/>
      <c r="ZU13" s="1340"/>
      <c r="ZV13" s="1340"/>
      <c r="ZW13" s="1340"/>
      <c r="ZX13" s="1340"/>
      <c r="ZY13" s="1340"/>
      <c r="ZZ13" s="1340"/>
      <c r="AAA13" s="1340"/>
      <c r="AAB13" s="1340"/>
      <c r="AAC13" s="1340"/>
      <c r="AAD13" s="1340"/>
      <c r="AAE13" s="1340"/>
      <c r="AAF13" s="1340"/>
      <c r="AAG13" s="1340"/>
      <c r="AAH13" s="1340"/>
      <c r="AAI13" s="1340"/>
      <c r="AAJ13" s="1340"/>
      <c r="AAK13" s="1340"/>
      <c r="AAL13" s="1340"/>
      <c r="AAM13" s="1340"/>
      <c r="AAN13" s="1340"/>
      <c r="AAO13" s="1340"/>
      <c r="AAP13" s="1340"/>
      <c r="AAQ13" s="1340"/>
      <c r="AAR13" s="1340"/>
      <c r="AAS13" s="1340"/>
      <c r="AAT13" s="1340"/>
      <c r="AAU13" s="1340"/>
      <c r="AAV13" s="1340"/>
      <c r="AAW13" s="1340"/>
      <c r="AAX13" s="1340"/>
      <c r="AAY13" s="1340"/>
      <c r="AAZ13" s="1340"/>
      <c r="ABA13" s="1340"/>
      <c r="ABB13" s="1340"/>
      <c r="ABC13" s="1340"/>
      <c r="ABD13" s="1340"/>
      <c r="ABE13" s="1340"/>
      <c r="ABF13" s="1340"/>
      <c r="ABG13" s="1340"/>
      <c r="ABH13" s="1340"/>
      <c r="ABI13" s="1340"/>
      <c r="ABJ13" s="1340"/>
      <c r="ABK13" s="1340"/>
      <c r="ABL13" s="1340"/>
      <c r="ABM13" s="1340"/>
      <c r="ABN13" s="1340"/>
      <c r="ABO13" s="1340"/>
      <c r="ABP13" s="1340"/>
      <c r="ABQ13" s="1340"/>
      <c r="ABR13" s="1340"/>
      <c r="ABS13" s="1340"/>
      <c r="ABT13" s="1340"/>
      <c r="ABU13" s="1340"/>
      <c r="ABV13" s="1340"/>
      <c r="ABW13" s="1340"/>
      <c r="ABX13" s="1340"/>
      <c r="ABY13" s="1340"/>
      <c r="ABZ13" s="1340"/>
      <c r="ACA13" s="1340"/>
      <c r="ACB13" s="1340"/>
      <c r="ACC13" s="1340"/>
      <c r="ACD13" s="1340"/>
      <c r="ACE13" s="1340"/>
      <c r="ACF13" s="1340"/>
      <c r="ACG13" s="1340"/>
      <c r="ACH13" s="1340"/>
      <c r="ACI13" s="1340"/>
      <c r="ACJ13" s="1340"/>
      <c r="ACK13" s="1340"/>
      <c r="ACL13" s="1340"/>
      <c r="ACM13" s="1340"/>
      <c r="ACN13" s="1340"/>
      <c r="ACO13" s="1340"/>
      <c r="ACP13" s="1340"/>
      <c r="ACQ13" s="1340"/>
      <c r="ACR13" s="1340"/>
      <c r="ACS13" s="1340"/>
      <c r="ACT13" s="1340"/>
      <c r="ACU13" s="1340"/>
      <c r="ACV13" s="1340"/>
      <c r="ACW13" s="1340"/>
      <c r="ACX13" s="1340"/>
      <c r="ACY13" s="1340"/>
      <c r="ACZ13" s="1340"/>
      <c r="ADA13" s="1340"/>
      <c r="ADB13" s="1340"/>
      <c r="ADC13" s="1340"/>
      <c r="ADD13" s="1340"/>
      <c r="ADE13" s="1340"/>
      <c r="ADF13" s="1340"/>
      <c r="ADG13" s="1340"/>
      <c r="ADH13" s="1340"/>
      <c r="ADI13" s="1340"/>
      <c r="ADJ13" s="1340"/>
      <c r="ADK13" s="1340"/>
      <c r="ADL13" s="1340"/>
      <c r="ADM13" s="1340"/>
      <c r="ADN13" s="1340"/>
      <c r="ADO13" s="1340"/>
      <c r="ADP13" s="1340"/>
      <c r="ADQ13" s="1340"/>
      <c r="ADR13" s="1340"/>
      <c r="ADS13" s="1340"/>
      <c r="ADT13" s="1340"/>
      <c r="ADU13" s="1340"/>
      <c r="ADV13" s="1340"/>
      <c r="ADW13" s="1340"/>
      <c r="ADX13" s="1340"/>
      <c r="ADY13" s="1340"/>
      <c r="ADZ13" s="1340"/>
      <c r="AEA13" s="1340"/>
      <c r="AEB13" s="1340"/>
      <c r="AEC13" s="1340"/>
      <c r="AED13" s="1340"/>
      <c r="AEE13" s="1340"/>
      <c r="AEF13" s="1340"/>
      <c r="AEG13" s="1340"/>
      <c r="AEH13" s="1340"/>
      <c r="AEI13" s="1340"/>
      <c r="AEJ13" s="1340"/>
      <c r="AEK13" s="1340"/>
      <c r="AEL13" s="1340"/>
      <c r="AEM13" s="1340"/>
      <c r="AEN13" s="1340"/>
      <c r="AEO13" s="1340"/>
      <c r="AEP13" s="1340"/>
      <c r="AEQ13" s="1340"/>
      <c r="AER13" s="1340"/>
      <c r="AES13" s="1340"/>
      <c r="AET13" s="1340"/>
      <c r="AEU13" s="1340"/>
      <c r="AEV13" s="1340"/>
      <c r="AEW13" s="1340"/>
      <c r="AEX13" s="1340"/>
      <c r="AEY13" s="1340"/>
      <c r="AEZ13" s="1340"/>
      <c r="AFA13" s="1340"/>
      <c r="AFB13" s="1340"/>
      <c r="AFC13" s="1340"/>
      <c r="AFD13" s="1340"/>
      <c r="AFE13" s="1340"/>
      <c r="AFF13" s="1340"/>
      <c r="AFG13" s="1340"/>
      <c r="AFH13" s="1340"/>
      <c r="AFI13" s="1340"/>
      <c r="AFJ13" s="1340"/>
      <c r="AFK13" s="1340"/>
      <c r="AFL13" s="1340"/>
      <c r="AFM13" s="1340"/>
      <c r="AFN13" s="1340"/>
      <c r="AFO13" s="1340"/>
      <c r="AFP13" s="1340"/>
      <c r="AFQ13" s="1340"/>
      <c r="AFR13" s="1340"/>
      <c r="AFS13" s="1340"/>
      <c r="AFT13" s="1340"/>
      <c r="AFU13" s="1340"/>
      <c r="AFV13" s="1340"/>
      <c r="AFW13" s="1340"/>
      <c r="AFX13" s="1340"/>
      <c r="AFY13" s="1340"/>
      <c r="AFZ13" s="1340"/>
      <c r="AGA13" s="1340"/>
      <c r="AGB13" s="1340"/>
      <c r="AGC13" s="1340"/>
      <c r="AGD13" s="1340"/>
      <c r="AGE13" s="1340"/>
      <c r="AGF13" s="1340"/>
      <c r="AGG13" s="1340"/>
      <c r="AGH13" s="1340"/>
      <c r="AGI13" s="1340"/>
      <c r="AGJ13" s="1340"/>
      <c r="AGK13" s="1340"/>
      <c r="AGL13" s="1340"/>
      <c r="AGM13" s="1340"/>
      <c r="AGN13" s="1340"/>
      <c r="AGO13" s="1340"/>
      <c r="AGP13" s="1340"/>
      <c r="AGQ13" s="1340"/>
      <c r="AGR13" s="1340"/>
      <c r="AGS13" s="1340"/>
      <c r="AGT13" s="1340"/>
      <c r="AGU13" s="1340"/>
      <c r="AGV13" s="1340"/>
      <c r="AGW13" s="1340"/>
      <c r="AGX13" s="1340"/>
      <c r="AGY13" s="1340"/>
      <c r="AGZ13" s="1340"/>
      <c r="AHA13" s="1340"/>
      <c r="AHB13" s="1340"/>
      <c r="AHC13" s="1340"/>
      <c r="AHD13" s="1340"/>
      <c r="AHE13" s="1340"/>
      <c r="AHF13" s="1340"/>
      <c r="AHG13" s="1340"/>
      <c r="AHH13" s="1340"/>
      <c r="AHI13" s="1340"/>
      <c r="AHJ13" s="1340"/>
      <c r="AHK13" s="1340"/>
      <c r="AHL13" s="1340"/>
      <c r="AHM13" s="1340"/>
      <c r="AHN13" s="1340"/>
      <c r="AHO13" s="1340"/>
      <c r="AHP13" s="1340"/>
      <c r="AHQ13" s="1340"/>
      <c r="AHR13" s="1340"/>
      <c r="AHS13" s="1340"/>
      <c r="AHT13" s="1340"/>
      <c r="AHU13" s="1340"/>
      <c r="AHV13" s="1340"/>
      <c r="AHW13" s="1340"/>
      <c r="AHX13" s="1340"/>
      <c r="AHY13" s="1340"/>
      <c r="AHZ13" s="1340"/>
      <c r="AIA13" s="1340"/>
      <c r="AIB13" s="1340"/>
      <c r="AIC13" s="1340"/>
      <c r="AID13" s="1340"/>
      <c r="AIE13" s="1340"/>
      <c r="AIF13" s="1340"/>
      <c r="AIG13" s="1340"/>
      <c r="AIH13" s="1340"/>
      <c r="AII13" s="1340"/>
      <c r="AIJ13" s="1340"/>
      <c r="AIK13" s="1340"/>
      <c r="AIL13" s="1340"/>
      <c r="AIM13" s="1340"/>
      <c r="AIN13" s="1340"/>
      <c r="AIO13" s="1340"/>
      <c r="AIP13" s="1340"/>
      <c r="AIQ13" s="1340"/>
      <c r="AIR13" s="1340"/>
      <c r="AIS13" s="1340"/>
      <c r="AIT13" s="1340"/>
      <c r="AIU13" s="1340"/>
      <c r="AIV13" s="1340"/>
      <c r="AIW13" s="1340"/>
      <c r="AIX13" s="1340"/>
      <c r="AIY13" s="1340"/>
      <c r="AIZ13" s="1340"/>
      <c r="AJA13" s="1340"/>
      <c r="AJB13" s="1340"/>
      <c r="AJC13" s="1340"/>
      <c r="AJD13" s="1340"/>
      <c r="AJE13" s="1340"/>
      <c r="AJF13" s="1340"/>
      <c r="AJG13" s="1340"/>
      <c r="AJH13" s="1340"/>
      <c r="AJI13" s="1340"/>
      <c r="AJJ13" s="1340"/>
      <c r="AJK13" s="1340"/>
      <c r="AJL13" s="1340"/>
      <c r="AJM13" s="1340"/>
      <c r="AJN13" s="1340"/>
      <c r="AJO13" s="1340"/>
      <c r="AJP13" s="1340"/>
      <c r="AJQ13" s="1340"/>
      <c r="AJR13" s="1340"/>
      <c r="AJS13" s="1340"/>
      <c r="AJT13" s="1340"/>
      <c r="AJU13" s="1340"/>
      <c r="AJV13" s="1340"/>
      <c r="AJW13" s="1340"/>
      <c r="AJX13" s="1340"/>
      <c r="AJY13" s="1340"/>
      <c r="AJZ13" s="1340"/>
      <c r="AKA13" s="1340"/>
      <c r="AKB13" s="1340"/>
      <c r="AKC13" s="1340"/>
      <c r="AKD13" s="1340"/>
      <c r="AKE13" s="1340"/>
      <c r="AKF13" s="1340"/>
      <c r="AKG13" s="1340"/>
      <c r="AKH13" s="1340"/>
      <c r="AKI13" s="1340"/>
      <c r="AKJ13" s="1340"/>
      <c r="AKK13" s="1340"/>
      <c r="AKL13" s="1340"/>
      <c r="AKM13" s="1340"/>
      <c r="AKN13" s="1340"/>
      <c r="AKO13" s="1340"/>
      <c r="AKP13" s="1340"/>
      <c r="AKQ13" s="1340"/>
      <c r="AKR13" s="1340"/>
      <c r="AKS13" s="1340"/>
      <c r="AKT13" s="1340"/>
      <c r="AKU13" s="1340"/>
      <c r="AKV13" s="1340"/>
      <c r="AKW13" s="1340"/>
      <c r="AKX13" s="1340"/>
      <c r="AKY13" s="1340"/>
      <c r="AKZ13" s="1340"/>
      <c r="ALA13" s="1340"/>
      <c r="ALB13" s="1340"/>
      <c r="ALC13" s="1340"/>
      <c r="ALD13" s="1340"/>
      <c r="ALE13" s="1340"/>
      <c r="ALF13" s="1340"/>
      <c r="ALG13" s="1340"/>
      <c r="ALH13" s="1340"/>
      <c r="ALI13" s="1340"/>
      <c r="ALJ13" s="1340"/>
      <c r="ALK13" s="1340"/>
      <c r="ALL13" s="1340"/>
      <c r="ALM13" s="1340"/>
      <c r="ALN13" s="1340"/>
      <c r="ALO13" s="1340"/>
      <c r="ALP13" s="1340"/>
      <c r="ALQ13" s="1340"/>
      <c r="ALR13" s="1340"/>
      <c r="ALS13" s="1340"/>
      <c r="ALT13" s="1340"/>
      <c r="ALU13" s="1340"/>
      <c r="ALV13" s="1340"/>
      <c r="ALW13" s="1340"/>
      <c r="ALX13" s="1340"/>
      <c r="ALY13" s="1340"/>
      <c r="ALZ13" s="1340"/>
      <c r="AMA13" s="1340"/>
      <c r="AMB13" s="1340"/>
      <c r="AMC13" s="1340"/>
      <c r="AMD13" s="1340"/>
      <c r="AME13" s="1340"/>
      <c r="AMF13" s="1340"/>
      <c r="AMG13" s="1340"/>
      <c r="AMH13" s="1340"/>
      <c r="AMI13" s="1340"/>
      <c r="AMJ13" s="1340"/>
      <c r="AMK13" s="1340"/>
      <c r="AML13" s="1340"/>
      <c r="AMM13" s="1340"/>
      <c r="AMN13" s="1340"/>
      <c r="AMO13" s="1340"/>
      <c r="AMP13" s="1340"/>
      <c r="AMQ13" s="1340"/>
      <c r="AMR13" s="1340"/>
      <c r="AMS13" s="1340"/>
      <c r="AMT13" s="1340"/>
      <c r="AMU13" s="1340"/>
      <c r="AMV13" s="1340"/>
      <c r="AMW13" s="1340"/>
      <c r="AMX13" s="1340"/>
      <c r="AMY13" s="1340"/>
      <c r="AMZ13" s="1340"/>
      <c r="ANA13" s="1340"/>
      <c r="ANB13" s="1340"/>
      <c r="ANC13" s="1340"/>
      <c r="AND13" s="1340"/>
      <c r="ANE13" s="1340"/>
      <c r="ANF13" s="1340"/>
      <c r="ANG13" s="1340"/>
      <c r="ANH13" s="1340"/>
      <c r="ANI13" s="1340"/>
      <c r="ANJ13" s="1340"/>
      <c r="ANK13" s="1340"/>
      <c r="ANL13" s="1340"/>
      <c r="ANM13" s="1340"/>
      <c r="ANN13" s="1340"/>
      <c r="ANO13" s="1340"/>
      <c r="ANP13" s="1340"/>
      <c r="ANQ13" s="1340"/>
      <c r="ANR13" s="1340"/>
      <c r="ANS13" s="1340"/>
      <c r="ANT13" s="1340"/>
      <c r="ANU13" s="1340"/>
      <c r="ANV13" s="1340"/>
      <c r="ANW13" s="1340"/>
      <c r="ANX13" s="1340"/>
      <c r="ANY13" s="1340"/>
      <c r="ANZ13" s="1340"/>
      <c r="AOA13" s="1340"/>
      <c r="AOB13" s="1340"/>
      <c r="AOC13" s="1340"/>
      <c r="AOD13" s="1340"/>
      <c r="AOE13" s="1340"/>
      <c r="AOF13" s="1340"/>
      <c r="AOG13" s="1340"/>
      <c r="AOH13" s="1340"/>
      <c r="AOI13" s="1340"/>
      <c r="AOJ13" s="1340"/>
      <c r="AOK13" s="1340"/>
      <c r="AOL13" s="1340"/>
      <c r="AOM13" s="1340"/>
      <c r="AON13" s="1340"/>
      <c r="AOO13" s="1340"/>
      <c r="AOP13" s="1340"/>
      <c r="AOQ13" s="1340"/>
      <c r="AOR13" s="1340"/>
      <c r="AOS13" s="1340"/>
      <c r="AOT13" s="1340"/>
      <c r="AOU13" s="1340"/>
      <c r="AOV13" s="1340"/>
      <c r="AOW13" s="1340"/>
      <c r="AOX13" s="1340"/>
      <c r="AOY13" s="1340"/>
      <c r="AOZ13" s="1340"/>
      <c r="APA13" s="1340"/>
      <c r="APB13" s="1340"/>
      <c r="APC13" s="1340"/>
      <c r="APD13" s="1340"/>
      <c r="APE13" s="1340"/>
      <c r="APF13" s="1340"/>
      <c r="APG13" s="1340"/>
      <c r="APH13" s="1340"/>
      <c r="API13" s="1340"/>
      <c r="APJ13" s="1340"/>
      <c r="APK13" s="1340"/>
      <c r="APL13" s="1340"/>
      <c r="APM13" s="1340"/>
      <c r="APN13" s="1340"/>
      <c r="APO13" s="1340"/>
      <c r="APP13" s="1340"/>
      <c r="APQ13" s="1340"/>
      <c r="APR13" s="1340"/>
      <c r="APS13" s="1340"/>
      <c r="APT13" s="1340"/>
      <c r="APU13" s="1340"/>
      <c r="APV13" s="1340"/>
      <c r="APW13" s="1340"/>
      <c r="APX13" s="1340"/>
      <c r="APY13" s="1340"/>
      <c r="APZ13" s="1340"/>
      <c r="AQA13" s="1340"/>
      <c r="AQB13" s="1340"/>
      <c r="AQC13" s="1340"/>
      <c r="AQD13" s="1340"/>
      <c r="AQE13" s="1340"/>
      <c r="AQF13" s="1340"/>
      <c r="AQG13" s="1340"/>
      <c r="AQH13" s="1340"/>
      <c r="AQI13" s="1340"/>
      <c r="AQJ13" s="1340"/>
      <c r="AQK13" s="1340"/>
      <c r="AQL13" s="1340"/>
      <c r="AQM13" s="1340"/>
      <c r="AQN13" s="1340"/>
      <c r="AQO13" s="1340"/>
      <c r="AQP13" s="1340"/>
      <c r="AQQ13" s="1340"/>
      <c r="AQR13" s="1340"/>
      <c r="AQS13" s="1340"/>
      <c r="AQT13" s="1340"/>
      <c r="AQU13" s="1340"/>
      <c r="AQV13" s="1340"/>
      <c r="AQW13" s="1340"/>
      <c r="AQX13" s="1340"/>
      <c r="AQY13" s="1340"/>
      <c r="AQZ13" s="1340"/>
      <c r="ARA13" s="1340"/>
      <c r="ARB13" s="1340"/>
      <c r="ARC13" s="1340"/>
      <c r="ARD13" s="1340"/>
      <c r="ARE13" s="1340"/>
      <c r="ARF13" s="1340"/>
      <c r="ARG13" s="1340"/>
      <c r="ARH13" s="1340"/>
      <c r="ARI13" s="1340"/>
      <c r="ARJ13" s="1340"/>
      <c r="ARK13" s="1340"/>
      <c r="ARL13" s="1340"/>
      <c r="ARM13" s="1340"/>
      <c r="ARN13" s="1340"/>
      <c r="ARO13" s="1340"/>
      <c r="ARP13" s="1340"/>
      <c r="ARQ13" s="1340"/>
      <c r="ARR13" s="1340"/>
      <c r="ARS13" s="1340"/>
      <c r="ART13" s="1340"/>
      <c r="ARU13" s="1340"/>
      <c r="ARV13" s="1340"/>
      <c r="ARW13" s="1340"/>
      <c r="ARX13" s="1340"/>
      <c r="ARY13" s="1340"/>
      <c r="ARZ13" s="1340"/>
      <c r="ASA13" s="1340"/>
      <c r="ASB13" s="1340"/>
      <c r="ASC13" s="1340"/>
      <c r="ASD13" s="1340"/>
      <c r="ASE13" s="1340"/>
      <c r="ASF13" s="1340"/>
      <c r="ASG13" s="1340"/>
      <c r="ASH13" s="1340"/>
      <c r="ASI13" s="1340"/>
      <c r="ASJ13" s="1340"/>
      <c r="ASK13" s="1340"/>
      <c r="ASL13" s="1340"/>
      <c r="ASM13" s="1340"/>
      <c r="ASN13" s="1340"/>
      <c r="ASO13" s="1340"/>
      <c r="ASP13" s="1340"/>
      <c r="ASQ13" s="1340"/>
      <c r="ASR13" s="1340"/>
      <c r="ASS13" s="1340"/>
      <c r="AST13" s="1340"/>
      <c r="ASU13" s="1340"/>
      <c r="ASV13" s="1340"/>
      <c r="ASW13" s="1340"/>
      <c r="ASX13" s="1340"/>
      <c r="ASY13" s="1340"/>
      <c r="ASZ13" s="1340"/>
      <c r="ATA13" s="1340"/>
      <c r="ATB13" s="1340"/>
      <c r="ATC13" s="1340"/>
      <c r="ATD13" s="1340"/>
      <c r="ATE13" s="1340"/>
      <c r="ATF13" s="1340"/>
      <c r="ATG13" s="1340"/>
      <c r="ATH13" s="1340"/>
      <c r="ATI13" s="1340"/>
      <c r="ATJ13" s="1340"/>
      <c r="ATK13" s="1340"/>
      <c r="ATL13" s="1340"/>
      <c r="ATM13" s="1340"/>
      <c r="ATN13" s="1340"/>
      <c r="ATO13" s="1340"/>
      <c r="ATP13" s="1340"/>
      <c r="ATQ13" s="1340"/>
      <c r="ATR13" s="1340"/>
      <c r="ATS13" s="1340"/>
      <c r="ATT13" s="1340"/>
      <c r="ATU13" s="1340"/>
      <c r="ATV13" s="1340"/>
      <c r="ATW13" s="1340"/>
      <c r="ATX13" s="1340"/>
      <c r="ATY13" s="1340"/>
      <c r="ATZ13" s="1340"/>
      <c r="AUA13" s="1340"/>
      <c r="AUB13" s="1340"/>
      <c r="AUC13" s="1340"/>
      <c r="AUD13" s="1340"/>
      <c r="AUE13" s="1340"/>
      <c r="AUF13" s="1340"/>
      <c r="AUG13" s="1340"/>
      <c r="AUH13" s="1340"/>
      <c r="AUI13" s="1340"/>
      <c r="AUJ13" s="1340"/>
      <c r="AUK13" s="1340"/>
      <c r="AUL13" s="1340"/>
      <c r="AUM13" s="1340"/>
      <c r="AUN13" s="1340"/>
      <c r="AUO13" s="1340"/>
      <c r="AUP13" s="1340"/>
      <c r="AUQ13" s="1340"/>
      <c r="AUR13" s="1340"/>
      <c r="AUS13" s="1340"/>
      <c r="AUT13" s="1340"/>
      <c r="AUU13" s="1340"/>
      <c r="AUV13" s="1340"/>
      <c r="AUW13" s="1340"/>
      <c r="AUX13" s="1340"/>
      <c r="AUY13" s="1340"/>
      <c r="AUZ13" s="1340"/>
      <c r="AVA13" s="1340"/>
      <c r="AVB13" s="1340"/>
      <c r="AVC13" s="1340"/>
      <c r="AVD13" s="1340"/>
      <c r="AVE13" s="1340"/>
      <c r="AVF13" s="1340"/>
      <c r="AVG13" s="1340"/>
      <c r="AVH13" s="1340"/>
      <c r="AVI13" s="1340"/>
      <c r="AVJ13" s="1340"/>
      <c r="AVK13" s="1340"/>
      <c r="AVL13" s="1340"/>
      <c r="AVM13" s="1340"/>
      <c r="AVN13" s="1340"/>
      <c r="AVO13" s="1340"/>
      <c r="AVP13" s="1340"/>
      <c r="AVQ13" s="1340"/>
      <c r="AVR13" s="1340"/>
      <c r="AVS13" s="1340"/>
      <c r="AVT13" s="1340"/>
      <c r="AVU13" s="1340"/>
      <c r="AVV13" s="1340"/>
      <c r="AVW13" s="1340"/>
      <c r="AVX13" s="1340"/>
      <c r="AVY13" s="1340"/>
      <c r="AVZ13" s="1340"/>
      <c r="AWA13" s="1340"/>
      <c r="AWB13" s="1340"/>
      <c r="AWC13" s="1340"/>
      <c r="AWD13" s="1340"/>
      <c r="AWE13" s="1340"/>
      <c r="AWF13" s="1340"/>
      <c r="AWG13" s="1340"/>
      <c r="AWH13" s="1340"/>
      <c r="AWI13" s="1340"/>
      <c r="AWJ13" s="1340"/>
      <c r="AWK13" s="1340"/>
      <c r="AWL13" s="1340"/>
      <c r="AWM13" s="1340"/>
      <c r="AWN13" s="1340"/>
      <c r="AWO13" s="1340"/>
      <c r="AWP13" s="1340"/>
      <c r="AWQ13" s="1340"/>
      <c r="AWR13" s="1340"/>
      <c r="AWS13" s="1340"/>
      <c r="AWT13" s="1340"/>
      <c r="AWU13" s="1340"/>
      <c r="AWV13" s="1340"/>
      <c r="AWW13" s="1340"/>
      <c r="AWX13" s="1340"/>
      <c r="AWY13" s="1340"/>
      <c r="AWZ13" s="1340"/>
      <c r="AXA13" s="1340"/>
      <c r="AXB13" s="1340"/>
      <c r="AXC13" s="1340"/>
      <c r="AXD13" s="1340"/>
      <c r="AXE13" s="1340"/>
      <c r="AXF13" s="1340"/>
      <c r="AXG13" s="1340"/>
      <c r="AXH13" s="1340"/>
      <c r="AXI13" s="1340"/>
      <c r="AXJ13" s="1340"/>
      <c r="AXK13" s="1340"/>
      <c r="AXL13" s="1340"/>
      <c r="AXM13" s="1340"/>
      <c r="AXN13" s="1340"/>
      <c r="AXO13" s="1340"/>
      <c r="AXP13" s="1340"/>
      <c r="AXQ13" s="1340"/>
      <c r="AXR13" s="1340"/>
      <c r="AXS13" s="1340"/>
      <c r="AXT13" s="1340"/>
      <c r="AXU13" s="1340"/>
      <c r="AXV13" s="1340"/>
      <c r="AXW13" s="1340"/>
      <c r="AXX13" s="1340"/>
      <c r="AXY13" s="1340"/>
      <c r="AXZ13" s="1340"/>
      <c r="AYA13" s="1340"/>
      <c r="AYB13" s="1340"/>
      <c r="AYC13" s="1340"/>
      <c r="AYD13" s="1340"/>
      <c r="AYE13" s="1340"/>
      <c r="AYF13" s="1340"/>
      <c r="AYG13" s="1340"/>
      <c r="AYH13" s="1340"/>
      <c r="AYI13" s="1340"/>
      <c r="AYJ13" s="1340"/>
      <c r="AYK13" s="1340"/>
      <c r="AYL13" s="1340"/>
      <c r="AYM13" s="1340"/>
      <c r="AYN13" s="1340"/>
      <c r="AYO13" s="1340"/>
      <c r="AYP13" s="1340"/>
      <c r="AYQ13" s="1340"/>
      <c r="AYR13" s="1340"/>
      <c r="AYS13" s="1340"/>
      <c r="AYT13" s="1340"/>
      <c r="AYU13" s="1340"/>
      <c r="AYV13" s="1340"/>
      <c r="AYW13" s="1340"/>
      <c r="AYX13" s="1340"/>
      <c r="AYY13" s="1340"/>
      <c r="AYZ13" s="1340"/>
      <c r="AZA13" s="1340"/>
      <c r="AZB13" s="1340"/>
      <c r="AZC13" s="1340"/>
      <c r="AZD13" s="1340"/>
      <c r="AZE13" s="1340"/>
      <c r="AZF13" s="1340"/>
      <c r="AZG13" s="1340"/>
      <c r="AZH13" s="1340"/>
      <c r="AZI13" s="1340"/>
      <c r="AZJ13" s="1340"/>
      <c r="AZK13" s="1340"/>
      <c r="AZL13" s="1340"/>
      <c r="AZM13" s="1340"/>
      <c r="AZN13" s="1340"/>
      <c r="AZO13" s="1340"/>
      <c r="AZP13" s="1340"/>
      <c r="AZQ13" s="1340"/>
      <c r="AZR13" s="1340"/>
      <c r="AZS13" s="1340"/>
      <c r="AZT13" s="1340"/>
      <c r="AZU13" s="1340"/>
      <c r="AZV13" s="1340"/>
      <c r="AZW13" s="1340"/>
      <c r="AZX13" s="1340"/>
      <c r="AZY13" s="1340"/>
      <c r="AZZ13" s="1340"/>
      <c r="BAA13" s="1340"/>
      <c r="BAB13" s="1340"/>
      <c r="BAC13" s="1340"/>
      <c r="BAD13" s="1340"/>
      <c r="BAE13" s="1340"/>
      <c r="BAF13" s="1340"/>
      <c r="BAG13" s="1340"/>
      <c r="BAH13" s="1340"/>
      <c r="BAI13" s="1340"/>
      <c r="BAJ13" s="1340"/>
      <c r="BAK13" s="1340"/>
      <c r="BAL13" s="1340"/>
      <c r="BAM13" s="1340"/>
      <c r="BAN13" s="1340"/>
      <c r="BAO13" s="1340"/>
      <c r="BAP13" s="1340"/>
      <c r="BAQ13" s="1340"/>
      <c r="BAR13" s="1340"/>
      <c r="BAS13" s="1340"/>
      <c r="BAT13" s="1340"/>
      <c r="BAU13" s="1340"/>
      <c r="BAV13" s="1340"/>
      <c r="BAW13" s="1340"/>
      <c r="BAX13" s="1340"/>
      <c r="BAY13" s="1340"/>
      <c r="BAZ13" s="1340"/>
      <c r="BBA13" s="1340"/>
      <c r="BBB13" s="1340"/>
      <c r="BBC13" s="1340"/>
      <c r="BBD13" s="1340"/>
      <c r="BBE13" s="1340"/>
      <c r="BBF13" s="1340"/>
      <c r="BBG13" s="1340"/>
      <c r="BBH13" s="1340"/>
      <c r="BBI13" s="1340"/>
      <c r="BBJ13" s="1340"/>
      <c r="BBK13" s="1340"/>
      <c r="BBL13" s="1340"/>
      <c r="BBM13" s="1340"/>
      <c r="BBN13" s="1340"/>
      <c r="BBO13" s="1340"/>
      <c r="BBP13" s="1340"/>
      <c r="BBQ13" s="1340"/>
      <c r="BBR13" s="1340"/>
      <c r="BBS13" s="1340"/>
      <c r="BBT13" s="1340"/>
      <c r="BBU13" s="1340"/>
      <c r="BBV13" s="1340"/>
      <c r="BBW13" s="1340"/>
      <c r="BBX13" s="1340"/>
      <c r="BBY13" s="1340"/>
      <c r="BBZ13" s="1340"/>
      <c r="BCA13" s="1340"/>
      <c r="BCB13" s="1340"/>
      <c r="BCC13" s="1340"/>
      <c r="BCD13" s="1340"/>
      <c r="BCE13" s="1340"/>
      <c r="BCF13" s="1340"/>
      <c r="BCG13" s="1340"/>
      <c r="BCH13" s="1340"/>
      <c r="BCI13" s="1340"/>
      <c r="BCJ13" s="1340"/>
      <c r="BCK13" s="1340"/>
      <c r="BCL13" s="1340"/>
      <c r="BCM13" s="1340"/>
      <c r="BCN13" s="1340"/>
      <c r="BCO13" s="1340"/>
      <c r="BCP13" s="1340"/>
      <c r="BCQ13" s="1340"/>
      <c r="BCR13" s="1340"/>
      <c r="BCS13" s="1340"/>
      <c r="BCT13" s="1340"/>
      <c r="BCU13" s="1340"/>
      <c r="BCV13" s="1340"/>
      <c r="BCW13" s="1340"/>
      <c r="BCX13" s="1340"/>
      <c r="BCY13" s="1340"/>
      <c r="BCZ13" s="1340"/>
      <c r="BDA13" s="1340"/>
      <c r="BDB13" s="1340"/>
      <c r="BDC13" s="1340"/>
      <c r="BDD13" s="1340"/>
      <c r="BDE13" s="1340"/>
      <c r="BDF13" s="1340"/>
      <c r="BDG13" s="1340"/>
      <c r="BDH13" s="1340"/>
      <c r="BDI13" s="1340"/>
      <c r="BDJ13" s="1340"/>
      <c r="BDK13" s="1340"/>
      <c r="BDL13" s="1340"/>
      <c r="BDM13" s="1340"/>
      <c r="BDN13" s="1340"/>
      <c r="BDO13" s="1340"/>
      <c r="BDP13" s="1340"/>
      <c r="BDQ13" s="1340"/>
      <c r="BDR13" s="1340"/>
      <c r="BDS13" s="1340"/>
      <c r="BDT13" s="1340"/>
      <c r="BDU13" s="1340"/>
      <c r="BDV13" s="1340"/>
      <c r="BDW13" s="1340"/>
      <c r="BDX13" s="1340"/>
      <c r="BDY13" s="1340"/>
      <c r="BDZ13" s="1340"/>
      <c r="BEA13" s="1340"/>
      <c r="BEB13" s="1340"/>
      <c r="BEC13" s="1340"/>
      <c r="BED13" s="1340"/>
      <c r="BEE13" s="1340"/>
      <c r="BEF13" s="1340"/>
      <c r="BEG13" s="1340"/>
      <c r="BEH13" s="1340"/>
      <c r="BEI13" s="1340"/>
      <c r="BEJ13" s="1340"/>
      <c r="BEK13" s="1340"/>
      <c r="BEL13" s="1340"/>
      <c r="BEM13" s="1340"/>
      <c r="BEN13" s="1340"/>
      <c r="BEO13" s="1340"/>
      <c r="BEP13" s="1340"/>
      <c r="BEQ13" s="1340"/>
      <c r="BER13" s="1340"/>
      <c r="BES13" s="1340"/>
      <c r="BET13" s="1340"/>
      <c r="BEU13" s="1340"/>
      <c r="BEV13" s="1340"/>
      <c r="BEW13" s="1340"/>
      <c r="BEX13" s="1340"/>
      <c r="BEY13" s="1340"/>
      <c r="BEZ13" s="1340"/>
      <c r="BFA13" s="1340"/>
      <c r="BFB13" s="1340"/>
      <c r="BFC13" s="1340"/>
      <c r="BFD13" s="1340"/>
      <c r="BFE13" s="1340"/>
      <c r="BFF13" s="1340"/>
      <c r="BFG13" s="1340"/>
      <c r="BFH13" s="1340"/>
      <c r="BFI13" s="1340"/>
      <c r="BFJ13" s="1340"/>
      <c r="BFK13" s="1340"/>
      <c r="BFL13" s="1340"/>
      <c r="BFM13" s="1340"/>
      <c r="BFN13" s="1340"/>
      <c r="BFO13" s="1340"/>
      <c r="BFP13" s="1340"/>
      <c r="BFQ13" s="1340"/>
      <c r="BFR13" s="1340"/>
      <c r="BFS13" s="1340"/>
      <c r="BFT13" s="1340"/>
      <c r="BFU13" s="1340"/>
      <c r="BFV13" s="1340"/>
      <c r="BFW13" s="1340"/>
      <c r="BFX13" s="1340"/>
      <c r="BFY13" s="1340"/>
      <c r="BFZ13" s="1340"/>
      <c r="BGA13" s="1340"/>
      <c r="BGB13" s="1340"/>
      <c r="BGC13" s="1340"/>
      <c r="BGD13" s="1340"/>
      <c r="BGE13" s="1340"/>
      <c r="BGF13" s="1340"/>
      <c r="BGG13" s="1340"/>
      <c r="BGH13" s="1340"/>
      <c r="BGI13" s="1340"/>
      <c r="BGJ13" s="1340"/>
      <c r="BGK13" s="1340"/>
      <c r="BGL13" s="1340"/>
      <c r="BGM13" s="1340"/>
      <c r="BGN13" s="1340"/>
      <c r="BGO13" s="1340"/>
      <c r="BGP13" s="1340"/>
      <c r="BGQ13" s="1340"/>
      <c r="BGR13" s="1340"/>
      <c r="BGS13" s="1340"/>
      <c r="BGT13" s="1340"/>
      <c r="BGU13" s="1340"/>
      <c r="BGV13" s="1340"/>
      <c r="BGW13" s="1340"/>
      <c r="BGX13" s="1340"/>
      <c r="BGY13" s="1340"/>
      <c r="BGZ13" s="1340"/>
      <c r="BHA13" s="1340"/>
      <c r="BHB13" s="1340"/>
      <c r="BHC13" s="1340"/>
      <c r="BHD13" s="1340"/>
      <c r="BHE13" s="1340"/>
      <c r="BHF13" s="1340"/>
      <c r="BHG13" s="1340"/>
      <c r="BHH13" s="1340"/>
      <c r="BHI13" s="1340"/>
      <c r="BHJ13" s="1340"/>
      <c r="BHK13" s="1340"/>
      <c r="BHL13" s="1340"/>
      <c r="BHM13" s="1340"/>
      <c r="BHN13" s="1340"/>
      <c r="BHO13" s="1340"/>
      <c r="BHP13" s="1340"/>
      <c r="BHQ13" s="1340"/>
      <c r="BHR13" s="1340"/>
      <c r="BHS13" s="1340"/>
      <c r="BHT13" s="1340"/>
      <c r="BHU13" s="1340"/>
      <c r="BHV13" s="1340"/>
      <c r="BHW13" s="1340"/>
      <c r="BHX13" s="1340"/>
      <c r="BHY13" s="1340"/>
      <c r="BHZ13" s="1340"/>
      <c r="BIA13" s="1340"/>
      <c r="BIB13" s="1340"/>
      <c r="BIC13" s="1340"/>
      <c r="BID13" s="1340"/>
      <c r="BIE13" s="1340"/>
      <c r="BIF13" s="1340"/>
      <c r="BIG13" s="1340"/>
      <c r="BIH13" s="1340"/>
      <c r="BII13" s="1340"/>
      <c r="BIJ13" s="1340"/>
      <c r="BIK13" s="1340"/>
      <c r="BIL13" s="1340"/>
      <c r="BIM13" s="1340"/>
      <c r="BIN13" s="1340"/>
      <c r="BIO13" s="1340"/>
      <c r="BIP13" s="1340"/>
      <c r="BIQ13" s="1340"/>
      <c r="BIR13" s="1340"/>
      <c r="BIS13" s="1340"/>
      <c r="BIT13" s="1340"/>
      <c r="BIU13" s="1340"/>
      <c r="BIV13" s="1340"/>
      <c r="BIW13" s="1340"/>
      <c r="BIX13" s="1340"/>
      <c r="BIY13" s="1340"/>
      <c r="BIZ13" s="1340"/>
      <c r="BJA13" s="1340"/>
      <c r="BJB13" s="1340"/>
      <c r="BJC13" s="1340"/>
      <c r="BJD13" s="1340"/>
      <c r="BJE13" s="1340"/>
      <c r="BJF13" s="1340"/>
      <c r="BJG13" s="1340"/>
      <c r="BJH13" s="1340"/>
      <c r="BJI13" s="1340"/>
      <c r="BJJ13" s="1340"/>
      <c r="BJK13" s="1340"/>
      <c r="BJL13" s="1340"/>
      <c r="BJM13" s="1340"/>
      <c r="BJN13" s="1340"/>
      <c r="BJO13" s="1340"/>
      <c r="BJP13" s="1340"/>
      <c r="BJQ13" s="1340"/>
      <c r="BJR13" s="1340"/>
      <c r="BJS13" s="1340"/>
      <c r="BJT13" s="1340"/>
      <c r="BJU13" s="1340"/>
      <c r="BJV13" s="1340"/>
      <c r="BJW13" s="1340"/>
      <c r="BJX13" s="1340"/>
      <c r="BJY13" s="1340"/>
      <c r="BJZ13" s="1340"/>
      <c r="BKA13" s="1340"/>
      <c r="BKB13" s="1340"/>
      <c r="BKC13" s="1340"/>
      <c r="BKD13" s="1340"/>
      <c r="BKE13" s="1340"/>
      <c r="BKF13" s="1340"/>
      <c r="BKG13" s="1340"/>
      <c r="BKH13" s="1340"/>
      <c r="BKI13" s="1340"/>
      <c r="BKJ13" s="1340"/>
      <c r="BKK13" s="1340"/>
      <c r="BKL13" s="1340"/>
      <c r="BKM13" s="1340"/>
      <c r="BKN13" s="1340"/>
      <c r="BKO13" s="1340"/>
      <c r="BKP13" s="1340"/>
      <c r="BKQ13" s="1340"/>
      <c r="BKR13" s="1340"/>
      <c r="BKS13" s="1340"/>
      <c r="BKT13" s="1340"/>
      <c r="BKU13" s="1340"/>
      <c r="BKV13" s="1340"/>
      <c r="BKW13" s="1340"/>
      <c r="BKX13" s="1340"/>
      <c r="BKY13" s="1340"/>
      <c r="BKZ13" s="1340"/>
      <c r="BLA13" s="1340"/>
      <c r="BLB13" s="1340"/>
      <c r="BLC13" s="1340"/>
      <c r="BLD13" s="1340"/>
      <c r="BLE13" s="1340"/>
      <c r="BLF13" s="1340"/>
      <c r="BLG13" s="1340"/>
      <c r="BLH13" s="1340"/>
      <c r="BLI13" s="1340"/>
      <c r="BLJ13" s="1340"/>
      <c r="BLK13" s="1340"/>
      <c r="BLL13" s="1340"/>
      <c r="BLM13" s="1340"/>
      <c r="BLN13" s="1340"/>
      <c r="BLO13" s="1340"/>
      <c r="BLP13" s="1340"/>
      <c r="BLQ13" s="1340"/>
      <c r="BLR13" s="1340"/>
      <c r="BLS13" s="1340"/>
      <c r="BLT13" s="1340"/>
      <c r="BLU13" s="1340"/>
      <c r="BLV13" s="1340"/>
      <c r="BLW13" s="1340"/>
      <c r="BLX13" s="1340"/>
      <c r="BLY13" s="1340"/>
      <c r="BLZ13" s="1340"/>
      <c r="BMA13" s="1340"/>
      <c r="BMB13" s="1340"/>
      <c r="BMC13" s="1340"/>
      <c r="BMD13" s="1340"/>
      <c r="BME13" s="1340"/>
      <c r="BMF13" s="1340"/>
      <c r="BMG13" s="1340"/>
      <c r="BMH13" s="1340"/>
      <c r="BMI13" s="1340"/>
      <c r="BMJ13" s="1340"/>
      <c r="BMK13" s="1340"/>
      <c r="BML13" s="1340"/>
      <c r="BMM13" s="1340"/>
      <c r="BMN13" s="1340"/>
      <c r="BMO13" s="1340"/>
      <c r="BMP13" s="1340"/>
      <c r="BMQ13" s="1340"/>
      <c r="BMR13" s="1340"/>
      <c r="BMS13" s="1340"/>
      <c r="BMT13" s="1340"/>
      <c r="BMU13" s="1340"/>
      <c r="BMV13" s="1340"/>
      <c r="BMW13" s="1340"/>
      <c r="BMX13" s="1340"/>
      <c r="BMY13" s="1340"/>
      <c r="BMZ13" s="1340"/>
      <c r="BNA13" s="1340"/>
      <c r="BNB13" s="1340"/>
      <c r="BNC13" s="1340"/>
      <c r="BND13" s="1340"/>
      <c r="BNE13" s="1340"/>
      <c r="BNF13" s="1340"/>
      <c r="BNG13" s="1340"/>
      <c r="BNH13" s="1340"/>
      <c r="BNI13" s="1340"/>
      <c r="BNJ13" s="1340"/>
      <c r="BNK13" s="1340"/>
      <c r="BNL13" s="1340"/>
      <c r="BNM13" s="1340"/>
      <c r="BNN13" s="1340"/>
      <c r="BNO13" s="1340"/>
      <c r="BNP13" s="1340"/>
      <c r="BNQ13" s="1340"/>
      <c r="BNR13" s="1340"/>
      <c r="BNS13" s="1340"/>
      <c r="BNT13" s="1340"/>
      <c r="BNU13" s="1340"/>
      <c r="BNV13" s="1340"/>
      <c r="BNW13" s="1340"/>
      <c r="BNX13" s="1340"/>
      <c r="BNY13" s="1340"/>
      <c r="BNZ13" s="1340"/>
      <c r="BOA13" s="1340"/>
      <c r="BOB13" s="1340"/>
      <c r="BOC13" s="1340"/>
      <c r="BOD13" s="1340"/>
      <c r="BOE13" s="1340"/>
      <c r="BOF13" s="1340"/>
      <c r="BOG13" s="1340"/>
      <c r="BOH13" s="1340"/>
      <c r="BOI13" s="1340"/>
      <c r="BOJ13" s="1340"/>
      <c r="BOK13" s="1340"/>
      <c r="BOL13" s="1340"/>
      <c r="BOM13" s="1340"/>
      <c r="BON13" s="1340"/>
      <c r="BOO13" s="1340"/>
      <c r="BOP13" s="1340"/>
      <c r="BOQ13" s="1340"/>
      <c r="BOR13" s="1340"/>
      <c r="BOS13" s="1340"/>
      <c r="BOT13" s="1340"/>
      <c r="BOU13" s="1340"/>
      <c r="BOV13" s="1340"/>
      <c r="BOW13" s="1340"/>
      <c r="BOX13" s="1340"/>
      <c r="BOY13" s="1340"/>
      <c r="BOZ13" s="1340"/>
      <c r="BPA13" s="1340"/>
      <c r="BPB13" s="1340"/>
      <c r="BPC13" s="1340"/>
      <c r="BPD13" s="1340"/>
      <c r="BPE13" s="1340"/>
      <c r="BPF13" s="1340"/>
      <c r="BPG13" s="1340"/>
      <c r="BPH13" s="1340"/>
      <c r="BPI13" s="1340"/>
      <c r="BPJ13" s="1340"/>
      <c r="BPK13" s="1340"/>
      <c r="BPL13" s="1340"/>
      <c r="BPM13" s="1340"/>
      <c r="BPN13" s="1340"/>
      <c r="BPO13" s="1340"/>
      <c r="BPP13" s="1340"/>
      <c r="BPQ13" s="1340"/>
      <c r="BPR13" s="1340"/>
      <c r="BPS13" s="1340"/>
      <c r="BPT13" s="1340"/>
      <c r="BPU13" s="1340"/>
      <c r="BPV13" s="1340"/>
      <c r="BPW13" s="1340"/>
      <c r="BPX13" s="1340"/>
      <c r="BPY13" s="1340"/>
      <c r="BPZ13" s="1340"/>
      <c r="BQA13" s="1340"/>
      <c r="BQB13" s="1340"/>
      <c r="BQC13" s="1340"/>
      <c r="BQD13" s="1340"/>
      <c r="BQE13" s="1340"/>
      <c r="BQF13" s="1340"/>
      <c r="BQG13" s="1340"/>
      <c r="BQH13" s="1340"/>
      <c r="BQI13" s="1340"/>
      <c r="BQJ13" s="1340"/>
      <c r="BQK13" s="1340"/>
      <c r="BQL13" s="1340"/>
      <c r="BQM13" s="1340"/>
      <c r="BQN13" s="1340"/>
      <c r="BQO13" s="1340"/>
      <c r="BQP13" s="1340"/>
      <c r="BQQ13" s="1340"/>
      <c r="BQR13" s="1340"/>
      <c r="BQS13" s="1340"/>
      <c r="BQT13" s="1340"/>
      <c r="BQU13" s="1340"/>
      <c r="BQV13" s="1340"/>
      <c r="BQW13" s="1340"/>
      <c r="BQX13" s="1340"/>
      <c r="BQY13" s="1340"/>
      <c r="BQZ13" s="1340"/>
      <c r="BRA13" s="1340"/>
      <c r="BRB13" s="1340"/>
      <c r="BRC13" s="1340"/>
      <c r="BRD13" s="1340"/>
      <c r="BRE13" s="1340"/>
      <c r="BRF13" s="1340"/>
      <c r="BRG13" s="1340"/>
      <c r="BRH13" s="1340"/>
      <c r="BRI13" s="1340"/>
      <c r="BRJ13" s="1340"/>
      <c r="BRK13" s="1340"/>
      <c r="BRL13" s="1340"/>
      <c r="BRM13" s="1340"/>
      <c r="BRN13" s="1340"/>
      <c r="BRO13" s="1340"/>
      <c r="BRP13" s="1340"/>
      <c r="BRQ13" s="1340"/>
      <c r="BRR13" s="1340"/>
      <c r="BRS13" s="1340"/>
      <c r="BRT13" s="1340"/>
      <c r="BRU13" s="1340"/>
      <c r="BRV13" s="1340"/>
      <c r="BRW13" s="1340"/>
      <c r="BRX13" s="1340"/>
      <c r="BRY13" s="1340"/>
      <c r="BRZ13" s="1340"/>
      <c r="BSA13" s="1340"/>
      <c r="BSB13" s="1340"/>
      <c r="BSC13" s="1340"/>
      <c r="BSD13" s="1340"/>
      <c r="BSE13" s="1340"/>
      <c r="BSF13" s="1340"/>
      <c r="BSG13" s="1340"/>
      <c r="BSH13" s="1340"/>
      <c r="BSI13" s="1340"/>
      <c r="BSJ13" s="1340"/>
      <c r="BSK13" s="1340"/>
      <c r="BSL13" s="1340"/>
      <c r="BSM13" s="1340"/>
      <c r="BSN13" s="1340"/>
      <c r="BSO13" s="1340"/>
      <c r="BSP13" s="1340"/>
      <c r="BSQ13" s="1340"/>
      <c r="BSR13" s="1340"/>
      <c r="BSS13" s="1340"/>
      <c r="BST13" s="1340"/>
      <c r="BSU13" s="1340"/>
      <c r="BSV13" s="1340"/>
      <c r="BSW13" s="1340"/>
      <c r="BSX13" s="1340"/>
      <c r="BSY13" s="1340"/>
      <c r="BSZ13" s="1340"/>
      <c r="BTA13" s="1340"/>
      <c r="BTB13" s="1340"/>
      <c r="BTC13" s="1340"/>
      <c r="BTD13" s="1340"/>
      <c r="BTE13" s="1340"/>
      <c r="BTF13" s="1340"/>
      <c r="BTG13" s="1340"/>
      <c r="BTH13" s="1340"/>
      <c r="BTI13" s="1340"/>
      <c r="BTJ13" s="1340"/>
      <c r="BTK13" s="1340"/>
      <c r="BTL13" s="1340"/>
      <c r="BTM13" s="1340"/>
      <c r="BTN13" s="1340"/>
      <c r="BTO13" s="1340"/>
      <c r="BTP13" s="1340"/>
      <c r="BTQ13" s="1340"/>
      <c r="BTR13" s="1340"/>
      <c r="BTS13" s="1340"/>
      <c r="BTT13" s="1340"/>
      <c r="BTU13" s="1340"/>
      <c r="BTV13" s="1340"/>
      <c r="BTW13" s="1340"/>
      <c r="BTX13" s="1340"/>
      <c r="BTY13" s="1340"/>
      <c r="BTZ13" s="1340"/>
      <c r="BUA13" s="1340"/>
      <c r="BUB13" s="1340"/>
      <c r="BUC13" s="1340"/>
      <c r="BUD13" s="1340"/>
      <c r="BUE13" s="1340"/>
      <c r="BUF13" s="1340"/>
      <c r="BUG13" s="1340"/>
      <c r="BUH13" s="1340"/>
      <c r="BUI13" s="1340"/>
      <c r="BUJ13" s="1340"/>
      <c r="BUK13" s="1340"/>
      <c r="BUL13" s="1340"/>
      <c r="BUM13" s="1340"/>
      <c r="BUN13" s="1340"/>
      <c r="BUO13" s="1340"/>
      <c r="BUP13" s="1340"/>
      <c r="BUQ13" s="1340"/>
      <c r="BUR13" s="1340"/>
      <c r="BUS13" s="1340"/>
      <c r="BUT13" s="1340"/>
      <c r="BUU13" s="1340"/>
      <c r="BUV13" s="1340"/>
      <c r="BUW13" s="1340"/>
      <c r="BUX13" s="1340"/>
      <c r="BUY13" s="1340"/>
      <c r="BUZ13" s="1340"/>
      <c r="BVA13" s="1340"/>
      <c r="BVB13" s="1340"/>
      <c r="BVC13" s="1340"/>
      <c r="BVD13" s="1340"/>
      <c r="BVE13" s="1340"/>
      <c r="BVF13" s="1340"/>
      <c r="BVG13" s="1340"/>
      <c r="BVH13" s="1340"/>
      <c r="BVI13" s="1340"/>
      <c r="BVJ13" s="1340"/>
      <c r="BVK13" s="1340"/>
      <c r="BVL13" s="1340"/>
      <c r="BVM13" s="1340"/>
      <c r="BVN13" s="1340"/>
      <c r="BVO13" s="1340"/>
      <c r="BVP13" s="1340"/>
      <c r="BVQ13" s="1340"/>
      <c r="BVR13" s="1340"/>
      <c r="BVS13" s="1340"/>
      <c r="BVT13" s="1340"/>
      <c r="BVU13" s="1340"/>
      <c r="BVV13" s="1340"/>
      <c r="BVW13" s="1340"/>
      <c r="BVX13" s="1340"/>
      <c r="BVY13" s="1340"/>
      <c r="BVZ13" s="1340"/>
      <c r="BWA13" s="1340"/>
      <c r="BWB13" s="1340"/>
      <c r="BWC13" s="1340"/>
      <c r="BWD13" s="1340"/>
      <c r="BWE13" s="1340"/>
      <c r="BWF13" s="1340"/>
      <c r="BWG13" s="1340"/>
      <c r="BWH13" s="1340"/>
      <c r="BWI13" s="1340"/>
      <c r="BWJ13" s="1340"/>
      <c r="BWK13" s="1340"/>
      <c r="BWL13" s="1340"/>
      <c r="BWM13" s="1340"/>
      <c r="BWN13" s="1340"/>
      <c r="BWO13" s="1340"/>
      <c r="BWP13" s="1340"/>
      <c r="BWQ13" s="1340"/>
      <c r="BWR13" s="1340"/>
      <c r="BWS13" s="1340"/>
      <c r="BWT13" s="1340"/>
      <c r="BWU13" s="1340"/>
      <c r="BWV13" s="1340"/>
      <c r="BWW13" s="1340"/>
      <c r="BWX13" s="1340"/>
      <c r="BWY13" s="1340"/>
      <c r="BWZ13" s="1340"/>
      <c r="BXA13" s="1340"/>
      <c r="BXB13" s="1340"/>
      <c r="BXC13" s="1340"/>
      <c r="BXD13" s="1340"/>
      <c r="BXE13" s="1340"/>
      <c r="BXF13" s="1340"/>
      <c r="BXG13" s="1340"/>
      <c r="BXH13" s="1340"/>
      <c r="BXI13" s="1340"/>
      <c r="BXJ13" s="1340"/>
      <c r="BXK13" s="1340"/>
      <c r="BXL13" s="1340"/>
      <c r="BXM13" s="1340"/>
      <c r="BXN13" s="1340"/>
      <c r="BXO13" s="1340"/>
      <c r="BXP13" s="1340"/>
      <c r="BXQ13" s="1340"/>
      <c r="BXR13" s="1340"/>
      <c r="BXS13" s="1340"/>
      <c r="BXT13" s="1340"/>
      <c r="BXU13" s="1340"/>
      <c r="BXV13" s="1340"/>
      <c r="BXW13" s="1340"/>
      <c r="BXX13" s="1340"/>
      <c r="BXY13" s="1340"/>
      <c r="BXZ13" s="1340"/>
      <c r="BYA13" s="1340"/>
      <c r="BYB13" s="1340"/>
      <c r="BYC13" s="1340"/>
      <c r="BYD13" s="1340"/>
      <c r="BYE13" s="1340"/>
      <c r="BYF13" s="1340"/>
      <c r="BYG13" s="1340"/>
      <c r="BYH13" s="1340"/>
      <c r="BYI13" s="1340"/>
      <c r="BYJ13" s="1340"/>
      <c r="BYK13" s="1340"/>
      <c r="BYL13" s="1340"/>
      <c r="BYM13" s="1340"/>
      <c r="BYN13" s="1340"/>
      <c r="BYO13" s="1340"/>
      <c r="BYP13" s="1340"/>
      <c r="BYQ13" s="1340"/>
      <c r="BYR13" s="1340"/>
      <c r="BYS13" s="1340"/>
      <c r="BYT13" s="1340"/>
      <c r="BYU13" s="1340"/>
      <c r="BYV13" s="1340"/>
      <c r="BYW13" s="1340"/>
      <c r="BYX13" s="1340"/>
      <c r="BYY13" s="1340"/>
      <c r="BYZ13" s="1340"/>
      <c r="BZA13" s="1340"/>
      <c r="BZB13" s="1340"/>
      <c r="BZC13" s="1340"/>
      <c r="BZD13" s="1340"/>
      <c r="BZE13" s="1340"/>
      <c r="BZF13" s="1340"/>
      <c r="BZG13" s="1340"/>
      <c r="BZH13" s="1340"/>
      <c r="BZI13" s="1340"/>
      <c r="BZJ13" s="1340"/>
      <c r="BZK13" s="1340"/>
      <c r="BZL13" s="1340"/>
      <c r="BZM13" s="1340"/>
      <c r="BZN13" s="1340"/>
      <c r="BZO13" s="1340"/>
      <c r="BZP13" s="1340"/>
      <c r="BZQ13" s="1340"/>
      <c r="BZR13" s="1340"/>
      <c r="BZS13" s="1340"/>
      <c r="BZT13" s="1340"/>
      <c r="BZU13" s="1340"/>
      <c r="BZV13" s="1340"/>
      <c r="BZW13" s="1340"/>
      <c r="BZX13" s="1340"/>
      <c r="BZY13" s="1340"/>
      <c r="BZZ13" s="1340"/>
      <c r="CAA13" s="1340"/>
      <c r="CAB13" s="1340"/>
      <c r="CAC13" s="1340"/>
      <c r="CAD13" s="1340"/>
      <c r="CAE13" s="1340"/>
      <c r="CAF13" s="1340"/>
      <c r="CAG13" s="1340"/>
      <c r="CAH13" s="1340"/>
      <c r="CAI13" s="1340"/>
      <c r="CAJ13" s="1340"/>
      <c r="CAK13" s="1340"/>
      <c r="CAL13" s="1340"/>
      <c r="CAM13" s="1340"/>
      <c r="CAN13" s="1340"/>
      <c r="CAO13" s="1340"/>
      <c r="CAP13" s="1340"/>
      <c r="CAQ13" s="1340"/>
      <c r="CAR13" s="1340"/>
      <c r="CAS13" s="1340"/>
      <c r="CAT13" s="1340"/>
      <c r="CAU13" s="1340"/>
      <c r="CAV13" s="1340"/>
      <c r="CAW13" s="1340"/>
      <c r="CAX13" s="1340"/>
      <c r="CAY13" s="1340"/>
      <c r="CAZ13" s="1340"/>
      <c r="CBA13" s="1340"/>
      <c r="CBB13" s="1340"/>
      <c r="CBC13" s="1340"/>
      <c r="CBD13" s="1340"/>
      <c r="CBE13" s="1340"/>
      <c r="CBF13" s="1340"/>
      <c r="CBG13" s="1340"/>
      <c r="CBH13" s="1340"/>
      <c r="CBI13" s="1340"/>
      <c r="CBJ13" s="1340"/>
      <c r="CBK13" s="1340"/>
      <c r="CBL13" s="1340"/>
      <c r="CBM13" s="1340"/>
      <c r="CBN13" s="1340"/>
      <c r="CBO13" s="1340"/>
      <c r="CBP13" s="1340"/>
      <c r="CBQ13" s="1340"/>
      <c r="CBR13" s="1340"/>
      <c r="CBS13" s="1340"/>
      <c r="CBT13" s="1340"/>
      <c r="CBU13" s="1340"/>
      <c r="CBV13" s="1340"/>
      <c r="CBW13" s="1340"/>
      <c r="CBX13" s="1340"/>
      <c r="CBY13" s="1340"/>
      <c r="CBZ13" s="1340"/>
      <c r="CCA13" s="1340"/>
      <c r="CCB13" s="1340"/>
      <c r="CCC13" s="1340"/>
      <c r="CCD13" s="1340"/>
      <c r="CCE13" s="1340"/>
      <c r="CCF13" s="1340"/>
      <c r="CCG13" s="1340"/>
      <c r="CCH13" s="1340"/>
      <c r="CCI13" s="1340"/>
      <c r="CCJ13" s="1340"/>
      <c r="CCK13" s="1340"/>
      <c r="CCL13" s="1340"/>
      <c r="CCM13" s="1340"/>
      <c r="CCN13" s="1340"/>
      <c r="CCO13" s="1340"/>
      <c r="CCP13" s="1340"/>
      <c r="CCQ13" s="1340"/>
      <c r="CCR13" s="1340"/>
      <c r="CCS13" s="1340"/>
      <c r="CCT13" s="1340"/>
      <c r="CCU13" s="1340"/>
      <c r="CCV13" s="1340"/>
      <c r="CCW13" s="1340"/>
      <c r="CCX13" s="1340"/>
      <c r="CCY13" s="1340"/>
      <c r="CCZ13" s="1340"/>
      <c r="CDA13" s="1340"/>
      <c r="CDB13" s="1340"/>
      <c r="CDC13" s="1340"/>
      <c r="CDD13" s="1340"/>
      <c r="CDE13" s="1340"/>
      <c r="CDF13" s="1340"/>
      <c r="CDG13" s="1340"/>
      <c r="CDH13" s="1340"/>
      <c r="CDI13" s="1340"/>
      <c r="CDJ13" s="1340"/>
      <c r="CDK13" s="1340"/>
      <c r="CDL13" s="1340"/>
      <c r="CDM13" s="1340"/>
      <c r="CDN13" s="1340"/>
      <c r="CDO13" s="1340"/>
      <c r="CDP13" s="1340"/>
      <c r="CDQ13" s="1340"/>
      <c r="CDR13" s="1340"/>
      <c r="CDS13" s="1340"/>
      <c r="CDT13" s="1340"/>
      <c r="CDU13" s="1340"/>
      <c r="CDV13" s="1340"/>
      <c r="CDW13" s="1340"/>
      <c r="CDX13" s="1340"/>
      <c r="CDY13" s="1340"/>
      <c r="CDZ13" s="1340"/>
      <c r="CEA13" s="1340"/>
      <c r="CEB13" s="1340"/>
      <c r="CEC13" s="1340"/>
      <c r="CED13" s="1340"/>
      <c r="CEE13" s="1340"/>
      <c r="CEF13" s="1340"/>
      <c r="CEG13" s="1340"/>
      <c r="CEH13" s="1340"/>
      <c r="CEI13" s="1340"/>
      <c r="CEJ13" s="1340"/>
      <c r="CEK13" s="1340"/>
      <c r="CEL13" s="1340"/>
      <c r="CEM13" s="1340"/>
      <c r="CEN13" s="1340"/>
      <c r="CEO13" s="1340"/>
      <c r="CEP13" s="1340"/>
      <c r="CEQ13" s="1340"/>
      <c r="CER13" s="1340"/>
      <c r="CES13" s="1340"/>
      <c r="CET13" s="1340"/>
      <c r="CEU13" s="1340"/>
      <c r="CEV13" s="1340"/>
      <c r="CEW13" s="1340"/>
      <c r="CEX13" s="1340"/>
      <c r="CEY13" s="1340"/>
      <c r="CEZ13" s="1340"/>
      <c r="CFA13" s="1340"/>
      <c r="CFB13" s="1340"/>
      <c r="CFC13" s="1340"/>
      <c r="CFD13" s="1340"/>
      <c r="CFE13" s="1340"/>
      <c r="CFF13" s="1340"/>
      <c r="CFG13" s="1340"/>
      <c r="CFH13" s="1340"/>
      <c r="CFI13" s="1340"/>
      <c r="CFJ13" s="1340"/>
      <c r="CFK13" s="1340"/>
      <c r="CFL13" s="1340"/>
      <c r="CFM13" s="1340"/>
      <c r="CFN13" s="1340"/>
      <c r="CFO13" s="1340"/>
      <c r="CFP13" s="1340"/>
      <c r="CFQ13" s="1340"/>
      <c r="CFR13" s="1340"/>
      <c r="CFS13" s="1340"/>
      <c r="CFT13" s="1340"/>
      <c r="CFU13" s="1340"/>
      <c r="CFV13" s="1340"/>
      <c r="CFW13" s="1340"/>
      <c r="CFX13" s="1340"/>
      <c r="CFY13" s="1340"/>
      <c r="CFZ13" s="1340"/>
      <c r="CGA13" s="1340"/>
      <c r="CGB13" s="1340"/>
      <c r="CGC13" s="1340"/>
      <c r="CGD13" s="1340"/>
      <c r="CGE13" s="1340"/>
      <c r="CGF13" s="1340"/>
      <c r="CGG13" s="1340"/>
      <c r="CGH13" s="1340"/>
      <c r="CGI13" s="1340"/>
      <c r="CGJ13" s="1340"/>
      <c r="CGK13" s="1340"/>
      <c r="CGL13" s="1340"/>
      <c r="CGM13" s="1340"/>
      <c r="CGN13" s="1340"/>
      <c r="CGO13" s="1340"/>
      <c r="CGP13" s="1340"/>
      <c r="CGQ13" s="1340"/>
      <c r="CGR13" s="1340"/>
      <c r="CGS13" s="1340"/>
      <c r="CGT13" s="1340"/>
      <c r="CGU13" s="1340"/>
      <c r="CGV13" s="1340"/>
      <c r="CGW13" s="1340"/>
      <c r="CGX13" s="1340"/>
      <c r="CGY13" s="1340"/>
      <c r="CGZ13" s="1340"/>
      <c r="CHA13" s="1340"/>
      <c r="CHB13" s="1340"/>
      <c r="CHC13" s="1340"/>
      <c r="CHD13" s="1340"/>
      <c r="CHE13" s="1340"/>
      <c r="CHF13" s="1340"/>
      <c r="CHG13" s="1340"/>
      <c r="CHH13" s="1340"/>
      <c r="CHI13" s="1340"/>
      <c r="CHJ13" s="1340"/>
      <c r="CHK13" s="1340"/>
      <c r="CHL13" s="1340"/>
      <c r="CHM13" s="1340"/>
      <c r="CHN13" s="1340"/>
      <c r="CHO13" s="1340"/>
      <c r="CHP13" s="1340"/>
      <c r="CHQ13" s="1340"/>
      <c r="CHR13" s="1340"/>
      <c r="CHS13" s="1340"/>
      <c r="CHT13" s="1340"/>
      <c r="CHU13" s="1340"/>
      <c r="CHV13" s="1340"/>
      <c r="CHW13" s="1340"/>
      <c r="CHX13" s="1340"/>
      <c r="CHY13" s="1340"/>
      <c r="CHZ13" s="1340"/>
      <c r="CIA13" s="1340"/>
      <c r="CIB13" s="1340"/>
      <c r="CIC13" s="1340"/>
      <c r="CID13" s="1340"/>
      <c r="CIE13" s="1340"/>
      <c r="CIF13" s="1340"/>
      <c r="CIG13" s="1340"/>
      <c r="CIH13" s="1340"/>
      <c r="CII13" s="1340"/>
      <c r="CIJ13" s="1340"/>
      <c r="CIK13" s="1340"/>
      <c r="CIL13" s="1340"/>
      <c r="CIM13" s="1340"/>
      <c r="CIN13" s="1340"/>
      <c r="CIO13" s="1340"/>
      <c r="CIP13" s="1340"/>
      <c r="CIQ13" s="1340"/>
      <c r="CIR13" s="1340"/>
      <c r="CIS13" s="1340"/>
      <c r="CIT13" s="1340"/>
      <c r="CIU13" s="1340"/>
      <c r="CIV13" s="1340"/>
      <c r="CIW13" s="1340"/>
      <c r="CIX13" s="1340"/>
      <c r="CIY13" s="1340"/>
      <c r="CIZ13" s="1340"/>
      <c r="CJA13" s="1340"/>
      <c r="CJB13" s="1340"/>
      <c r="CJC13" s="1340"/>
      <c r="CJD13" s="1340"/>
      <c r="CJE13" s="1340"/>
      <c r="CJF13" s="1340"/>
      <c r="CJG13" s="1340"/>
      <c r="CJH13" s="1340"/>
      <c r="CJI13" s="1340"/>
      <c r="CJJ13" s="1340"/>
      <c r="CJK13" s="1340"/>
      <c r="CJL13" s="1340"/>
      <c r="CJM13" s="1340"/>
      <c r="CJN13" s="1340"/>
      <c r="CJO13" s="1340"/>
      <c r="CJP13" s="1340"/>
      <c r="CJQ13" s="1340"/>
      <c r="CJR13" s="1340"/>
      <c r="CJS13" s="1340"/>
      <c r="CJT13" s="1340"/>
      <c r="CJU13" s="1340"/>
      <c r="CJV13" s="1340"/>
      <c r="CJW13" s="1340"/>
      <c r="CJX13" s="1340"/>
      <c r="CJY13" s="1340"/>
      <c r="CJZ13" s="1340"/>
      <c r="CKA13" s="1340"/>
      <c r="CKB13" s="1340"/>
      <c r="CKC13" s="1340"/>
      <c r="CKD13" s="1340"/>
      <c r="CKE13" s="1340"/>
      <c r="CKF13" s="1340"/>
      <c r="CKG13" s="1340"/>
      <c r="CKH13" s="1340"/>
      <c r="CKI13" s="1340"/>
      <c r="CKJ13" s="1340"/>
      <c r="CKK13" s="1340"/>
      <c r="CKL13" s="1340"/>
      <c r="CKM13" s="1340"/>
      <c r="CKN13" s="1340"/>
      <c r="CKO13" s="1340"/>
      <c r="CKP13" s="1340"/>
      <c r="CKQ13" s="1340"/>
      <c r="CKR13" s="1340"/>
      <c r="CKS13" s="1340"/>
      <c r="CKT13" s="1340"/>
      <c r="CKU13" s="1340"/>
      <c r="CKV13" s="1340"/>
      <c r="CKW13" s="1340"/>
      <c r="CKX13" s="1340"/>
      <c r="CKY13" s="1340"/>
      <c r="CKZ13" s="1340"/>
      <c r="CLA13" s="1340"/>
      <c r="CLB13" s="1340"/>
      <c r="CLC13" s="1340"/>
      <c r="CLD13" s="1340"/>
      <c r="CLE13" s="1340"/>
      <c r="CLF13" s="1340"/>
      <c r="CLG13" s="1340"/>
      <c r="CLH13" s="1340"/>
      <c r="CLI13" s="1340"/>
      <c r="CLJ13" s="1340"/>
      <c r="CLK13" s="1340"/>
      <c r="CLL13" s="1340"/>
      <c r="CLM13" s="1340"/>
      <c r="CLN13" s="1340"/>
      <c r="CLO13" s="1340"/>
      <c r="CLP13" s="1340"/>
      <c r="CLQ13" s="1340"/>
      <c r="CLR13" s="1340"/>
      <c r="CLS13" s="1340"/>
      <c r="CLT13" s="1340"/>
      <c r="CLU13" s="1340"/>
      <c r="CLV13" s="1340"/>
      <c r="CLW13" s="1340"/>
      <c r="CLX13" s="1340"/>
      <c r="CLY13" s="1340"/>
      <c r="CLZ13" s="1340"/>
      <c r="CMA13" s="1340"/>
      <c r="CMB13" s="1340"/>
      <c r="CMC13" s="1340"/>
      <c r="CMD13" s="1340"/>
      <c r="CME13" s="1340"/>
      <c r="CMF13" s="1340"/>
      <c r="CMG13" s="1340"/>
      <c r="CMH13" s="1340"/>
      <c r="CMI13" s="1340"/>
      <c r="CMJ13" s="1340"/>
      <c r="CMK13" s="1340"/>
      <c r="CML13" s="1340"/>
      <c r="CMM13" s="1340"/>
      <c r="CMN13" s="1340"/>
      <c r="CMO13" s="1340"/>
      <c r="CMP13" s="1340"/>
      <c r="CMQ13" s="1340"/>
      <c r="CMR13" s="1340"/>
      <c r="CMS13" s="1340"/>
      <c r="CMT13" s="1340"/>
      <c r="CMU13" s="1340"/>
      <c r="CMV13" s="1340"/>
      <c r="CMW13" s="1340"/>
      <c r="CMX13" s="1340"/>
      <c r="CMY13" s="1340"/>
      <c r="CMZ13" s="1340"/>
      <c r="CNA13" s="1340"/>
      <c r="CNB13" s="1340"/>
      <c r="CNC13" s="1340"/>
      <c r="CND13" s="1340"/>
      <c r="CNE13" s="1340"/>
      <c r="CNF13" s="1340"/>
      <c r="CNG13" s="1340"/>
      <c r="CNH13" s="1340"/>
      <c r="CNI13" s="1340"/>
      <c r="CNJ13" s="1340"/>
      <c r="CNK13" s="1340"/>
      <c r="CNL13" s="1340"/>
      <c r="CNM13" s="1340"/>
      <c r="CNN13" s="1340"/>
      <c r="CNO13" s="1340"/>
      <c r="CNP13" s="1340"/>
      <c r="CNQ13" s="1340"/>
      <c r="CNR13" s="1340"/>
      <c r="CNS13" s="1340"/>
      <c r="CNT13" s="1340"/>
      <c r="CNU13" s="1340"/>
      <c r="CNV13" s="1340"/>
      <c r="CNW13" s="1340"/>
      <c r="CNX13" s="1340"/>
      <c r="CNY13" s="1340"/>
      <c r="CNZ13" s="1340"/>
      <c r="COA13" s="1340"/>
      <c r="COB13" s="1340"/>
      <c r="COC13" s="1340"/>
      <c r="COD13" s="1340"/>
      <c r="COE13" s="1340"/>
      <c r="COF13" s="1340"/>
      <c r="COG13" s="1340"/>
      <c r="COH13" s="1340"/>
      <c r="COI13" s="1340"/>
      <c r="COJ13" s="1340"/>
      <c r="COK13" s="1340"/>
      <c r="COL13" s="1340"/>
      <c r="COM13" s="1340"/>
      <c r="CON13" s="1340"/>
      <c r="COO13" s="1340"/>
      <c r="COP13" s="1340"/>
      <c r="COQ13" s="1340"/>
      <c r="COR13" s="1340"/>
      <c r="COS13" s="1340"/>
      <c r="COT13" s="1340"/>
      <c r="COU13" s="1340"/>
      <c r="COV13" s="1340"/>
      <c r="COW13" s="1340"/>
      <c r="COX13" s="1340"/>
      <c r="COY13" s="1340"/>
      <c r="COZ13" s="1340"/>
      <c r="CPA13" s="1340"/>
      <c r="CPB13" s="1340"/>
      <c r="CPC13" s="1340"/>
      <c r="CPD13" s="1340"/>
      <c r="CPE13" s="1340"/>
      <c r="CPF13" s="1340"/>
      <c r="CPG13" s="1340"/>
      <c r="CPH13" s="1340"/>
      <c r="CPI13" s="1340"/>
      <c r="CPJ13" s="1340"/>
      <c r="CPK13" s="1340"/>
      <c r="CPL13" s="1340"/>
      <c r="CPM13" s="1340"/>
      <c r="CPN13" s="1340"/>
      <c r="CPO13" s="1340"/>
      <c r="CPP13" s="1340"/>
      <c r="CPQ13" s="1340"/>
      <c r="CPR13" s="1340"/>
      <c r="CPS13" s="1340"/>
      <c r="CPT13" s="1340"/>
      <c r="CPU13" s="1340"/>
      <c r="CPV13" s="1340"/>
      <c r="CPW13" s="1340"/>
      <c r="CPX13" s="1340"/>
      <c r="CPY13" s="1340"/>
      <c r="CPZ13" s="1340"/>
      <c r="CQA13" s="1340"/>
      <c r="CQB13" s="1340"/>
      <c r="CQC13" s="1340"/>
      <c r="CQD13" s="1340"/>
      <c r="CQE13" s="1340"/>
      <c r="CQF13" s="1340"/>
      <c r="CQG13" s="1340"/>
      <c r="CQH13" s="1340"/>
      <c r="CQI13" s="1340"/>
      <c r="CQJ13" s="1340"/>
      <c r="CQK13" s="1340"/>
      <c r="CQL13" s="1340"/>
      <c r="CQM13" s="1340"/>
      <c r="CQN13" s="1340"/>
      <c r="CQO13" s="1340"/>
      <c r="CQP13" s="1340"/>
      <c r="CQQ13" s="1340"/>
      <c r="CQR13" s="1340"/>
      <c r="CQS13" s="1340"/>
      <c r="CQT13" s="1340"/>
      <c r="CQU13" s="1340"/>
      <c r="CQV13" s="1340"/>
      <c r="CQW13" s="1340"/>
      <c r="CQX13" s="1340"/>
      <c r="CQY13" s="1340"/>
      <c r="CQZ13" s="1340"/>
      <c r="CRA13" s="1340"/>
      <c r="CRB13" s="1340"/>
      <c r="CRC13" s="1340"/>
      <c r="CRD13" s="1340"/>
      <c r="CRE13" s="1340"/>
      <c r="CRF13" s="1340"/>
      <c r="CRG13" s="1340"/>
      <c r="CRH13" s="1340"/>
      <c r="CRI13" s="1340"/>
      <c r="CRJ13" s="1340"/>
      <c r="CRK13" s="1340"/>
      <c r="CRL13" s="1340"/>
      <c r="CRM13" s="1340"/>
      <c r="CRN13" s="1340"/>
      <c r="CRO13" s="1340"/>
      <c r="CRP13" s="1340"/>
      <c r="CRQ13" s="1340"/>
      <c r="CRR13" s="1340"/>
      <c r="CRS13" s="1340"/>
      <c r="CRT13" s="1340"/>
      <c r="CRU13" s="1340"/>
      <c r="CRV13" s="1340"/>
      <c r="CRW13" s="1340"/>
      <c r="CRX13" s="1340"/>
      <c r="CRY13" s="1340"/>
      <c r="CRZ13" s="1340"/>
      <c r="CSA13" s="1340"/>
      <c r="CSB13" s="1340"/>
      <c r="CSC13" s="1340"/>
      <c r="CSD13" s="1340"/>
      <c r="CSE13" s="1340"/>
      <c r="CSF13" s="1340"/>
      <c r="CSG13" s="1340"/>
      <c r="CSH13" s="1340"/>
      <c r="CSI13" s="1340"/>
      <c r="CSJ13" s="1340"/>
      <c r="CSK13" s="1340"/>
      <c r="CSL13" s="1340"/>
      <c r="CSM13" s="1340"/>
      <c r="CSN13" s="1340"/>
      <c r="CSO13" s="1340"/>
      <c r="CSP13" s="1340"/>
      <c r="CSQ13" s="1340"/>
      <c r="CSR13" s="1340"/>
      <c r="CSS13" s="1340"/>
      <c r="CST13" s="1340"/>
      <c r="CSU13" s="1340"/>
      <c r="CSV13" s="1340"/>
      <c r="CSW13" s="1340"/>
      <c r="CSX13" s="1340"/>
      <c r="CSY13" s="1340"/>
      <c r="CSZ13" s="1340"/>
      <c r="CTA13" s="1340"/>
      <c r="CTB13" s="1340"/>
      <c r="CTC13" s="1340"/>
      <c r="CTD13" s="1340"/>
      <c r="CTE13" s="1340"/>
      <c r="CTF13" s="1340"/>
      <c r="CTG13" s="1340"/>
      <c r="CTH13" s="1340"/>
      <c r="CTI13" s="1340"/>
      <c r="CTJ13" s="1340"/>
      <c r="CTK13" s="1340"/>
      <c r="CTL13" s="1340"/>
      <c r="CTM13" s="1340"/>
      <c r="CTN13" s="1340"/>
      <c r="CTO13" s="1340"/>
      <c r="CTP13" s="1340"/>
      <c r="CTQ13" s="1340"/>
      <c r="CTR13" s="1340"/>
      <c r="CTS13" s="1340"/>
      <c r="CTT13" s="1340"/>
      <c r="CTU13" s="1340"/>
      <c r="CTV13" s="1340"/>
      <c r="CTW13" s="1340"/>
      <c r="CTX13" s="1340"/>
      <c r="CTY13" s="1340"/>
      <c r="CTZ13" s="1340"/>
      <c r="CUA13" s="1340"/>
      <c r="CUB13" s="1340"/>
      <c r="CUC13" s="1340"/>
      <c r="CUD13" s="1340"/>
      <c r="CUE13" s="1340"/>
      <c r="CUF13" s="1340"/>
      <c r="CUG13" s="1340"/>
      <c r="CUH13" s="1340"/>
      <c r="CUI13" s="1340"/>
      <c r="CUJ13" s="1340"/>
      <c r="CUK13" s="1340"/>
      <c r="CUL13" s="1340"/>
      <c r="CUM13" s="1340"/>
      <c r="CUN13" s="1340"/>
      <c r="CUO13" s="1340"/>
      <c r="CUP13" s="1340"/>
      <c r="CUQ13" s="1340"/>
      <c r="CUR13" s="1340"/>
      <c r="CUS13" s="1340"/>
      <c r="CUT13" s="1340"/>
      <c r="CUU13" s="1340"/>
      <c r="CUV13" s="1340"/>
      <c r="CUW13" s="1340"/>
      <c r="CUX13" s="1340"/>
      <c r="CUY13" s="1340"/>
      <c r="CUZ13" s="1340"/>
      <c r="CVA13" s="1340"/>
      <c r="CVB13" s="1340"/>
      <c r="CVC13" s="1340"/>
      <c r="CVD13" s="1340"/>
      <c r="CVE13" s="1340"/>
      <c r="CVF13" s="1340"/>
      <c r="CVG13" s="1340"/>
      <c r="CVH13" s="1340"/>
      <c r="CVI13" s="1340"/>
      <c r="CVJ13" s="1340"/>
      <c r="CVK13" s="1340"/>
      <c r="CVL13" s="1340"/>
      <c r="CVM13" s="1340"/>
      <c r="CVN13" s="1340"/>
      <c r="CVO13" s="1340"/>
      <c r="CVP13" s="1340"/>
      <c r="CVQ13" s="1340"/>
      <c r="CVR13" s="1340"/>
      <c r="CVS13" s="1340"/>
      <c r="CVT13" s="1340"/>
      <c r="CVU13" s="1340"/>
      <c r="CVV13" s="1340"/>
      <c r="CVW13" s="1340"/>
      <c r="CVX13" s="1340"/>
      <c r="CVY13" s="1340"/>
      <c r="CVZ13" s="1340"/>
      <c r="CWA13" s="1340"/>
      <c r="CWB13" s="1340"/>
      <c r="CWC13" s="1340"/>
      <c r="CWD13" s="1340"/>
      <c r="CWE13" s="1340"/>
      <c r="CWF13" s="1340"/>
      <c r="CWG13" s="1340"/>
      <c r="CWH13" s="1340"/>
      <c r="CWI13" s="1340"/>
      <c r="CWJ13" s="1340"/>
      <c r="CWK13" s="1340"/>
      <c r="CWL13" s="1340"/>
      <c r="CWM13" s="1340"/>
      <c r="CWN13" s="1340"/>
      <c r="CWO13" s="1340"/>
      <c r="CWP13" s="1340"/>
      <c r="CWQ13" s="1340"/>
      <c r="CWR13" s="1340"/>
      <c r="CWS13" s="1340"/>
      <c r="CWT13" s="1340"/>
      <c r="CWU13" s="1340"/>
      <c r="CWV13" s="1340"/>
      <c r="CWW13" s="1340"/>
      <c r="CWX13" s="1340"/>
      <c r="CWY13" s="1340"/>
      <c r="CWZ13" s="1340"/>
      <c r="CXA13" s="1340"/>
      <c r="CXB13" s="1340"/>
      <c r="CXC13" s="1340"/>
      <c r="CXD13" s="1340"/>
      <c r="CXE13" s="1340"/>
      <c r="CXF13" s="1340"/>
      <c r="CXG13" s="1340"/>
      <c r="CXH13" s="1340"/>
      <c r="CXI13" s="1340"/>
      <c r="CXJ13" s="1340"/>
      <c r="CXK13" s="1340"/>
      <c r="CXL13" s="1340"/>
      <c r="CXM13" s="1340"/>
      <c r="CXN13" s="1340"/>
      <c r="CXO13" s="1340"/>
      <c r="CXP13" s="1340"/>
      <c r="CXQ13" s="1340"/>
      <c r="CXR13" s="1340"/>
      <c r="CXS13" s="1340"/>
      <c r="CXT13" s="1340"/>
      <c r="CXU13" s="1340"/>
      <c r="CXV13" s="1340"/>
      <c r="CXW13" s="1340"/>
      <c r="CXX13" s="1340"/>
      <c r="CXY13" s="1340"/>
      <c r="CXZ13" s="1340"/>
      <c r="CYA13" s="1340"/>
      <c r="CYB13" s="1340"/>
      <c r="CYC13" s="1340"/>
      <c r="CYD13" s="1340"/>
      <c r="CYE13" s="1340"/>
      <c r="CYF13" s="1340"/>
      <c r="CYG13" s="1340"/>
      <c r="CYH13" s="1340"/>
      <c r="CYI13" s="1340"/>
      <c r="CYJ13" s="1340"/>
      <c r="CYK13" s="1340"/>
      <c r="CYL13" s="1340"/>
      <c r="CYM13" s="1340"/>
      <c r="CYN13" s="1340"/>
      <c r="CYO13" s="1340"/>
      <c r="CYP13" s="1340"/>
      <c r="CYQ13" s="1340"/>
      <c r="CYR13" s="1340"/>
      <c r="CYS13" s="1340"/>
      <c r="CYT13" s="1340"/>
      <c r="CYU13" s="1340"/>
      <c r="CYV13" s="1340"/>
      <c r="CYW13" s="1340"/>
      <c r="CYX13" s="1340"/>
      <c r="CYY13" s="1340"/>
      <c r="CYZ13" s="1340"/>
      <c r="CZA13" s="1340"/>
      <c r="CZB13" s="1340"/>
      <c r="CZC13" s="1340"/>
      <c r="CZD13" s="1340"/>
      <c r="CZE13" s="1340"/>
      <c r="CZF13" s="1340"/>
      <c r="CZG13" s="1340"/>
      <c r="CZH13" s="1340"/>
      <c r="CZI13" s="1340"/>
      <c r="CZJ13" s="1340"/>
      <c r="CZK13" s="1340"/>
      <c r="CZL13" s="1340"/>
      <c r="CZM13" s="1340"/>
      <c r="CZN13" s="1340"/>
      <c r="CZO13" s="1340"/>
      <c r="CZP13" s="1340"/>
      <c r="CZQ13" s="1340"/>
      <c r="CZR13" s="1340"/>
      <c r="CZS13" s="1340"/>
      <c r="CZT13" s="1340"/>
      <c r="CZU13" s="1340"/>
      <c r="CZV13" s="1340"/>
      <c r="CZW13" s="1340"/>
      <c r="CZX13" s="1340"/>
      <c r="CZY13" s="1340"/>
      <c r="CZZ13" s="1340"/>
      <c r="DAA13" s="1340"/>
      <c r="DAB13" s="1340"/>
      <c r="DAC13" s="1340"/>
      <c r="DAD13" s="1340"/>
      <c r="DAE13" s="1340"/>
      <c r="DAF13" s="1340"/>
      <c r="DAG13" s="1340"/>
      <c r="DAH13" s="1340"/>
      <c r="DAI13" s="1340"/>
      <c r="DAJ13" s="1340"/>
      <c r="DAK13" s="1340"/>
      <c r="DAL13" s="1340"/>
      <c r="DAM13" s="1340"/>
      <c r="DAN13" s="1340"/>
      <c r="DAO13" s="1340"/>
      <c r="DAP13" s="1340"/>
      <c r="DAQ13" s="1340"/>
      <c r="DAR13" s="1340"/>
      <c r="DAS13" s="1340"/>
      <c r="DAT13" s="1340"/>
      <c r="DAU13" s="1340"/>
      <c r="DAV13" s="1340"/>
      <c r="DAW13" s="1340"/>
      <c r="DAX13" s="1340"/>
      <c r="DAY13" s="1340"/>
      <c r="DAZ13" s="1340"/>
      <c r="DBA13" s="1340"/>
      <c r="DBB13" s="1340"/>
      <c r="DBC13" s="1340"/>
      <c r="DBD13" s="1340"/>
      <c r="DBE13" s="1340"/>
      <c r="DBF13" s="1340"/>
      <c r="DBG13" s="1340"/>
      <c r="DBH13" s="1340"/>
      <c r="DBI13" s="1340"/>
      <c r="DBJ13" s="1340"/>
      <c r="DBK13" s="1340"/>
      <c r="DBL13" s="1340"/>
      <c r="DBM13" s="1340"/>
      <c r="DBN13" s="1340"/>
      <c r="DBO13" s="1340"/>
      <c r="DBP13" s="1340"/>
      <c r="DBQ13" s="1340"/>
      <c r="DBR13" s="1340"/>
      <c r="DBS13" s="1340"/>
      <c r="DBT13" s="1340"/>
      <c r="DBU13" s="1340"/>
      <c r="DBV13" s="1340"/>
      <c r="DBW13" s="1340"/>
      <c r="DBX13" s="1340"/>
      <c r="DBY13" s="1340"/>
      <c r="DBZ13" s="1340"/>
      <c r="DCA13" s="1340"/>
      <c r="DCB13" s="1340"/>
      <c r="DCC13" s="1340"/>
      <c r="DCD13" s="1340"/>
      <c r="DCE13" s="1340"/>
      <c r="DCF13" s="1340"/>
      <c r="DCG13" s="1340"/>
      <c r="DCH13" s="1340"/>
      <c r="DCI13" s="1340"/>
      <c r="DCJ13" s="1340"/>
      <c r="DCK13" s="1340"/>
      <c r="DCL13" s="1340"/>
      <c r="DCM13" s="1340"/>
      <c r="DCN13" s="1340"/>
      <c r="DCO13" s="1340"/>
      <c r="DCP13" s="1340"/>
      <c r="DCQ13" s="1340"/>
      <c r="DCR13" s="1340"/>
      <c r="DCS13" s="1340"/>
      <c r="DCT13" s="1340"/>
      <c r="DCU13" s="1340"/>
      <c r="DCV13" s="1340"/>
      <c r="DCW13" s="1340"/>
      <c r="DCX13" s="1340"/>
      <c r="DCY13" s="1340"/>
      <c r="DCZ13" s="1340"/>
      <c r="DDA13" s="1340"/>
      <c r="DDB13" s="1340"/>
      <c r="DDC13" s="1340"/>
      <c r="DDD13" s="1340"/>
      <c r="DDE13" s="1340"/>
      <c r="DDF13" s="1340"/>
      <c r="DDG13" s="1340"/>
      <c r="DDH13" s="1340"/>
      <c r="DDI13" s="1340"/>
      <c r="DDJ13" s="1340"/>
      <c r="DDK13" s="1340"/>
      <c r="DDL13" s="1340"/>
      <c r="DDM13" s="1340"/>
      <c r="DDN13" s="1340"/>
      <c r="DDO13" s="1340"/>
      <c r="DDP13" s="1340"/>
      <c r="DDQ13" s="1340"/>
      <c r="DDR13" s="1340"/>
      <c r="DDS13" s="1340"/>
      <c r="DDT13" s="1340"/>
      <c r="DDU13" s="1340"/>
      <c r="DDV13" s="1340"/>
      <c r="DDW13" s="1340"/>
      <c r="DDX13" s="1340"/>
      <c r="DDY13" s="1340"/>
      <c r="DDZ13" s="1340"/>
      <c r="DEA13" s="1340"/>
      <c r="DEB13" s="1340"/>
      <c r="DEC13" s="1340"/>
      <c r="DED13" s="1340"/>
      <c r="DEE13" s="1340"/>
      <c r="DEF13" s="1340"/>
      <c r="DEG13" s="1340"/>
      <c r="DEH13" s="1340"/>
      <c r="DEI13" s="1340"/>
      <c r="DEJ13" s="1340"/>
      <c r="DEK13" s="1340"/>
      <c r="DEL13" s="1340"/>
      <c r="DEM13" s="1340"/>
      <c r="DEN13" s="1340"/>
      <c r="DEO13" s="1340"/>
      <c r="DEP13" s="1340"/>
      <c r="DEQ13" s="1340"/>
      <c r="DER13" s="1340"/>
      <c r="DES13" s="1340"/>
      <c r="DET13" s="1340"/>
      <c r="DEU13" s="1340"/>
      <c r="DEV13" s="1340"/>
      <c r="DEW13" s="1340"/>
      <c r="DEX13" s="1340"/>
      <c r="DEY13" s="1340"/>
      <c r="DEZ13" s="1340"/>
      <c r="DFA13" s="1340"/>
      <c r="DFB13" s="1340"/>
      <c r="DFC13" s="1340"/>
      <c r="DFD13" s="1340"/>
      <c r="DFE13" s="1340"/>
      <c r="DFF13" s="1340"/>
      <c r="DFG13" s="1340"/>
      <c r="DFH13" s="1340"/>
      <c r="DFI13" s="1340"/>
      <c r="DFJ13" s="1340"/>
      <c r="DFK13" s="1340"/>
      <c r="DFL13" s="1340"/>
      <c r="DFM13" s="1340"/>
      <c r="DFN13" s="1340"/>
      <c r="DFO13" s="1340"/>
      <c r="DFP13" s="1340"/>
      <c r="DFQ13" s="1340"/>
      <c r="DFR13" s="1340"/>
      <c r="DFS13" s="1340"/>
      <c r="DFT13" s="1340"/>
      <c r="DFU13" s="1340"/>
      <c r="DFV13" s="1340"/>
      <c r="DFW13" s="1340"/>
      <c r="DFX13" s="1340"/>
      <c r="DFY13" s="1340"/>
      <c r="DFZ13" s="1340"/>
      <c r="DGA13" s="1340"/>
      <c r="DGB13" s="1340"/>
      <c r="DGC13" s="1340"/>
      <c r="DGD13" s="1340"/>
      <c r="DGE13" s="1340"/>
      <c r="DGF13" s="1340"/>
      <c r="DGG13" s="1340"/>
      <c r="DGH13" s="1340"/>
      <c r="DGI13" s="1340"/>
      <c r="DGJ13" s="1340"/>
      <c r="DGK13" s="1340"/>
      <c r="DGL13" s="1340"/>
      <c r="DGM13" s="1340"/>
      <c r="DGN13" s="1340"/>
      <c r="DGO13" s="1340"/>
      <c r="DGP13" s="1340"/>
      <c r="DGQ13" s="1340"/>
      <c r="DGR13" s="1340"/>
      <c r="DGS13" s="1340"/>
      <c r="DGT13" s="1340"/>
      <c r="DGU13" s="1340"/>
      <c r="DGV13" s="1340"/>
      <c r="DGW13" s="1340"/>
      <c r="DGX13" s="1340"/>
      <c r="DGY13" s="1340"/>
      <c r="DGZ13" s="1340"/>
      <c r="DHA13" s="1340"/>
      <c r="DHB13" s="1340"/>
      <c r="DHC13" s="1340"/>
      <c r="DHD13" s="1340"/>
      <c r="DHE13" s="1340"/>
      <c r="DHF13" s="1340"/>
      <c r="DHG13" s="1340"/>
      <c r="DHH13" s="1340"/>
      <c r="DHI13" s="1340"/>
      <c r="DHJ13" s="1340"/>
      <c r="DHK13" s="1340"/>
      <c r="DHL13" s="1340"/>
      <c r="DHM13" s="1340"/>
      <c r="DHN13" s="1340"/>
      <c r="DHO13" s="1340"/>
      <c r="DHP13" s="1340"/>
      <c r="DHQ13" s="1340"/>
      <c r="DHR13" s="1340"/>
      <c r="DHS13" s="1340"/>
      <c r="DHT13" s="1340"/>
      <c r="DHU13" s="1340"/>
      <c r="DHV13" s="1340"/>
      <c r="DHW13" s="1340"/>
      <c r="DHX13" s="1340"/>
      <c r="DHY13" s="1340"/>
      <c r="DHZ13" s="1340"/>
      <c r="DIA13" s="1340"/>
      <c r="DIB13" s="1340"/>
      <c r="DIC13" s="1340"/>
      <c r="DID13" s="1340"/>
      <c r="DIE13" s="1340"/>
      <c r="DIF13" s="1340"/>
      <c r="DIG13" s="1340"/>
      <c r="DIH13" s="1340"/>
      <c r="DII13" s="1340"/>
      <c r="DIJ13" s="1340"/>
      <c r="DIK13" s="1340"/>
      <c r="DIL13" s="1340"/>
      <c r="DIM13" s="1340"/>
      <c r="DIN13" s="1340"/>
      <c r="DIO13" s="1340"/>
      <c r="DIP13" s="1340"/>
      <c r="DIQ13" s="1340"/>
      <c r="DIR13" s="1340"/>
      <c r="DIS13" s="1340"/>
      <c r="DIT13" s="1340"/>
      <c r="DIU13" s="1340"/>
      <c r="DIV13" s="1340"/>
      <c r="DIW13" s="1340"/>
      <c r="DIX13" s="1340"/>
      <c r="DIY13" s="1340"/>
      <c r="DIZ13" s="1340"/>
      <c r="DJA13" s="1340"/>
      <c r="DJB13" s="1340"/>
      <c r="DJC13" s="1340"/>
      <c r="DJD13" s="1340"/>
      <c r="DJE13" s="1340"/>
      <c r="DJF13" s="1340"/>
      <c r="DJG13" s="1340"/>
      <c r="DJH13" s="1340"/>
      <c r="DJI13" s="1340"/>
      <c r="DJJ13" s="1340"/>
      <c r="DJK13" s="1340"/>
      <c r="DJL13" s="1340"/>
      <c r="DJM13" s="1340"/>
      <c r="DJN13" s="1340"/>
      <c r="DJO13" s="1340"/>
      <c r="DJP13" s="1340"/>
      <c r="DJQ13" s="1340"/>
      <c r="DJR13" s="1340"/>
      <c r="DJS13" s="1340"/>
      <c r="DJT13" s="1340"/>
      <c r="DJU13" s="1340"/>
      <c r="DJV13" s="1340"/>
      <c r="DJW13" s="1340"/>
      <c r="DJX13" s="1340"/>
      <c r="DJY13" s="1340"/>
      <c r="DJZ13" s="1340"/>
      <c r="DKA13" s="1340"/>
      <c r="DKB13" s="1340"/>
      <c r="DKC13" s="1340"/>
      <c r="DKD13" s="1340"/>
      <c r="DKE13" s="1340"/>
      <c r="DKF13" s="1340"/>
      <c r="DKG13" s="1340"/>
      <c r="DKH13" s="1340"/>
      <c r="DKI13" s="1340"/>
      <c r="DKJ13" s="1340"/>
      <c r="DKK13" s="1340"/>
      <c r="DKL13" s="1340"/>
      <c r="DKM13" s="1340"/>
      <c r="DKN13" s="1340"/>
      <c r="DKO13" s="1340"/>
      <c r="DKP13" s="1340"/>
      <c r="DKQ13" s="1340"/>
      <c r="DKR13" s="1340"/>
      <c r="DKS13" s="1340"/>
      <c r="DKT13" s="1340"/>
      <c r="DKU13" s="1340"/>
      <c r="DKV13" s="1340"/>
      <c r="DKW13" s="1340"/>
      <c r="DKX13" s="1340"/>
      <c r="DKY13" s="1340"/>
      <c r="DKZ13" s="1340"/>
      <c r="DLA13" s="1340"/>
      <c r="DLB13" s="1340"/>
      <c r="DLC13" s="1340"/>
      <c r="DLD13" s="1340"/>
      <c r="DLE13" s="1340"/>
      <c r="DLF13" s="1340"/>
      <c r="DLG13" s="1340"/>
      <c r="DLH13" s="1340"/>
      <c r="DLI13" s="1340"/>
      <c r="DLJ13" s="1340"/>
      <c r="DLK13" s="1340"/>
      <c r="DLL13" s="1340"/>
      <c r="DLM13" s="1340"/>
      <c r="DLN13" s="1340"/>
      <c r="DLO13" s="1340"/>
      <c r="DLP13" s="1340"/>
      <c r="DLQ13" s="1340"/>
      <c r="DLR13" s="1340"/>
      <c r="DLS13" s="1340"/>
      <c r="DLT13" s="1340"/>
      <c r="DLU13" s="1340"/>
      <c r="DLV13" s="1340"/>
      <c r="DLW13" s="1340"/>
      <c r="DLX13" s="1340"/>
      <c r="DLY13" s="1340"/>
      <c r="DLZ13" s="1340"/>
      <c r="DMA13" s="1340"/>
      <c r="DMB13" s="1340"/>
      <c r="DMC13" s="1340"/>
      <c r="DMD13" s="1340"/>
      <c r="DME13" s="1340"/>
      <c r="DMF13" s="1340"/>
      <c r="DMG13" s="1340"/>
      <c r="DMH13" s="1340"/>
      <c r="DMI13" s="1340"/>
      <c r="DMJ13" s="1340"/>
      <c r="DMK13" s="1340"/>
      <c r="DML13" s="1340"/>
      <c r="DMM13" s="1340"/>
      <c r="DMN13" s="1340"/>
      <c r="DMO13" s="1340"/>
      <c r="DMP13" s="1340"/>
      <c r="DMQ13" s="1340"/>
      <c r="DMR13" s="1340"/>
      <c r="DMS13" s="1340"/>
      <c r="DMT13" s="1340"/>
      <c r="DMU13" s="1340"/>
      <c r="DMV13" s="1340"/>
      <c r="DMW13" s="1340"/>
      <c r="DMX13" s="1340"/>
      <c r="DMY13" s="1340"/>
      <c r="DMZ13" s="1340"/>
      <c r="DNA13" s="1340"/>
      <c r="DNB13" s="1340"/>
      <c r="DNC13" s="1340"/>
      <c r="DND13" s="1340"/>
      <c r="DNE13" s="1340"/>
      <c r="DNF13" s="1340"/>
      <c r="DNG13" s="1340"/>
      <c r="DNH13" s="1340"/>
      <c r="DNI13" s="1340"/>
      <c r="DNJ13" s="1340"/>
      <c r="DNK13" s="1340"/>
      <c r="DNL13" s="1340"/>
      <c r="DNM13" s="1340"/>
      <c r="DNN13" s="1340"/>
      <c r="DNO13" s="1340"/>
      <c r="DNP13" s="1340"/>
      <c r="DNQ13" s="1340"/>
      <c r="DNR13" s="1340"/>
      <c r="DNS13" s="1340"/>
      <c r="DNT13" s="1340"/>
      <c r="DNU13" s="1340"/>
      <c r="DNV13" s="1340"/>
      <c r="DNW13" s="1340"/>
      <c r="DNX13" s="1340"/>
      <c r="DNY13" s="1340"/>
      <c r="DNZ13" s="1340"/>
      <c r="DOA13" s="1340"/>
      <c r="DOB13" s="1340"/>
      <c r="DOC13" s="1340"/>
      <c r="DOD13" s="1340"/>
      <c r="DOE13" s="1340"/>
      <c r="DOF13" s="1340"/>
      <c r="DOG13" s="1340"/>
      <c r="DOH13" s="1340"/>
      <c r="DOI13" s="1340"/>
      <c r="DOJ13" s="1340"/>
      <c r="DOK13" s="1340"/>
      <c r="DOL13" s="1340"/>
      <c r="DOM13" s="1340"/>
      <c r="DON13" s="1340"/>
      <c r="DOO13" s="1340"/>
      <c r="DOP13" s="1340"/>
      <c r="DOQ13" s="1340"/>
      <c r="DOR13" s="1340"/>
      <c r="DOS13" s="1340"/>
      <c r="DOT13" s="1340"/>
      <c r="DOU13" s="1340"/>
      <c r="DOV13" s="1340"/>
      <c r="DOW13" s="1340"/>
      <c r="DOX13" s="1340"/>
      <c r="DOY13" s="1340"/>
      <c r="DOZ13" s="1340"/>
      <c r="DPA13" s="1340"/>
      <c r="DPB13" s="1340"/>
      <c r="DPC13" s="1340"/>
      <c r="DPD13" s="1340"/>
      <c r="DPE13" s="1340"/>
      <c r="DPF13" s="1340"/>
      <c r="DPG13" s="1340"/>
      <c r="DPH13" s="1340"/>
      <c r="DPI13" s="1340"/>
      <c r="DPJ13" s="1340"/>
      <c r="DPK13" s="1340"/>
      <c r="DPL13" s="1340"/>
      <c r="DPM13" s="1340"/>
      <c r="DPN13" s="1340"/>
      <c r="DPO13" s="1340"/>
      <c r="DPP13" s="1340"/>
      <c r="DPQ13" s="1340"/>
      <c r="DPR13" s="1340"/>
      <c r="DPS13" s="1340"/>
      <c r="DPT13" s="1340"/>
      <c r="DPU13" s="1340"/>
      <c r="DPV13" s="1340"/>
      <c r="DPW13" s="1340"/>
      <c r="DPX13" s="1340"/>
      <c r="DPY13" s="1340"/>
      <c r="DPZ13" s="1340"/>
      <c r="DQA13" s="1340"/>
      <c r="DQB13" s="1340"/>
      <c r="DQC13" s="1340"/>
      <c r="DQD13" s="1340"/>
      <c r="DQE13" s="1340"/>
      <c r="DQF13" s="1340"/>
      <c r="DQG13" s="1340"/>
      <c r="DQH13" s="1340"/>
      <c r="DQI13" s="1340"/>
      <c r="DQJ13" s="1340"/>
      <c r="DQK13" s="1340"/>
      <c r="DQL13" s="1340"/>
      <c r="DQM13" s="1340"/>
      <c r="DQN13" s="1340"/>
      <c r="DQO13" s="1340"/>
      <c r="DQP13" s="1340"/>
      <c r="DQQ13" s="1340"/>
      <c r="DQR13" s="1340"/>
      <c r="DQS13" s="1340"/>
      <c r="DQT13" s="1340"/>
      <c r="DQU13" s="1340"/>
      <c r="DQV13" s="1340"/>
      <c r="DQW13" s="1340"/>
      <c r="DQX13" s="1340"/>
      <c r="DQY13" s="1340"/>
      <c r="DQZ13" s="1340"/>
      <c r="DRA13" s="1340"/>
      <c r="DRB13" s="1340"/>
      <c r="DRC13" s="1340"/>
      <c r="DRD13" s="1340"/>
      <c r="DRE13" s="1340"/>
      <c r="DRF13" s="1340"/>
      <c r="DRG13" s="1340"/>
      <c r="DRH13" s="1340"/>
      <c r="DRI13" s="1340"/>
      <c r="DRJ13" s="1340"/>
      <c r="DRK13" s="1340"/>
      <c r="DRL13" s="1340"/>
      <c r="DRM13" s="1340"/>
      <c r="DRN13" s="1340"/>
      <c r="DRO13" s="1340"/>
      <c r="DRP13" s="1340"/>
      <c r="DRQ13" s="1340"/>
      <c r="DRR13" s="1340"/>
      <c r="DRS13" s="1340"/>
      <c r="DRT13" s="1340"/>
      <c r="DRU13" s="1340"/>
      <c r="DRV13" s="1340"/>
      <c r="DRW13" s="1340"/>
      <c r="DRX13" s="1340"/>
      <c r="DRY13" s="1340"/>
      <c r="DRZ13" s="1340"/>
      <c r="DSA13" s="1340"/>
      <c r="DSB13" s="1340"/>
      <c r="DSC13" s="1340"/>
      <c r="DSD13" s="1340"/>
      <c r="DSE13" s="1340"/>
      <c r="DSF13" s="1340"/>
      <c r="DSG13" s="1340"/>
      <c r="DSH13" s="1340"/>
      <c r="DSI13" s="1340"/>
      <c r="DSJ13" s="1340"/>
      <c r="DSK13" s="1340"/>
      <c r="DSL13" s="1340"/>
      <c r="DSM13" s="1340"/>
      <c r="DSN13" s="1340"/>
      <c r="DSO13" s="1340"/>
      <c r="DSP13" s="1340"/>
      <c r="DSQ13" s="1340"/>
      <c r="DSR13" s="1340"/>
      <c r="DSS13" s="1340"/>
      <c r="DST13" s="1340"/>
      <c r="DSU13" s="1340"/>
      <c r="DSV13" s="1340"/>
      <c r="DSW13" s="1340"/>
      <c r="DSX13" s="1340"/>
      <c r="DSY13" s="1340"/>
      <c r="DSZ13" s="1340"/>
      <c r="DTA13" s="1340"/>
      <c r="DTB13" s="1340"/>
      <c r="DTC13" s="1340"/>
      <c r="DTD13" s="1340"/>
      <c r="DTE13" s="1340"/>
      <c r="DTF13" s="1340"/>
      <c r="DTG13" s="1340"/>
      <c r="DTH13" s="1340"/>
      <c r="DTI13" s="1340"/>
      <c r="DTJ13" s="1340"/>
      <c r="DTK13" s="1340"/>
      <c r="DTL13" s="1340"/>
      <c r="DTM13" s="1340"/>
      <c r="DTN13" s="1340"/>
      <c r="DTO13" s="1340"/>
      <c r="DTP13" s="1340"/>
      <c r="DTQ13" s="1340"/>
      <c r="DTR13" s="1340"/>
      <c r="DTS13" s="1340"/>
      <c r="DTT13" s="1340"/>
      <c r="DTU13" s="1340"/>
      <c r="DTV13" s="1340"/>
      <c r="DTW13" s="1340"/>
      <c r="DTX13" s="1340"/>
      <c r="DTY13" s="1340"/>
      <c r="DTZ13" s="1340"/>
      <c r="DUA13" s="1340"/>
      <c r="DUB13" s="1340"/>
      <c r="DUC13" s="1340"/>
      <c r="DUD13" s="1340"/>
      <c r="DUE13" s="1340"/>
      <c r="DUF13" s="1340"/>
      <c r="DUG13" s="1340"/>
      <c r="DUH13" s="1340"/>
      <c r="DUI13" s="1340"/>
      <c r="DUJ13" s="1340"/>
      <c r="DUK13" s="1340"/>
      <c r="DUL13" s="1340"/>
      <c r="DUM13" s="1340"/>
      <c r="DUN13" s="1340"/>
      <c r="DUO13" s="1340"/>
      <c r="DUP13" s="1340"/>
      <c r="DUQ13" s="1340"/>
      <c r="DUR13" s="1340"/>
      <c r="DUS13" s="1340"/>
      <c r="DUT13" s="1340"/>
      <c r="DUU13" s="1340"/>
      <c r="DUV13" s="1340"/>
      <c r="DUW13" s="1340"/>
      <c r="DUX13" s="1340"/>
      <c r="DUY13" s="1340"/>
      <c r="DUZ13" s="1340"/>
      <c r="DVA13" s="1340"/>
      <c r="DVB13" s="1340"/>
      <c r="DVC13" s="1340"/>
      <c r="DVD13" s="1340"/>
      <c r="DVE13" s="1340"/>
      <c r="DVF13" s="1340"/>
      <c r="DVG13" s="1340"/>
      <c r="DVH13" s="1340"/>
      <c r="DVI13" s="1340"/>
      <c r="DVJ13" s="1340"/>
      <c r="DVK13" s="1340"/>
      <c r="DVL13" s="1340"/>
      <c r="DVM13" s="1340"/>
      <c r="DVN13" s="1340"/>
      <c r="DVO13" s="1340"/>
      <c r="DVP13" s="1340"/>
      <c r="DVQ13" s="1340"/>
      <c r="DVR13" s="1340"/>
      <c r="DVS13" s="1340"/>
      <c r="DVT13" s="1340"/>
      <c r="DVU13" s="1340"/>
      <c r="DVV13" s="1340"/>
      <c r="DVW13" s="1340"/>
      <c r="DVX13" s="1340"/>
      <c r="DVY13" s="1340"/>
      <c r="DVZ13" s="1340"/>
      <c r="DWA13" s="1340"/>
      <c r="DWB13" s="1340"/>
      <c r="DWC13" s="1340"/>
      <c r="DWD13" s="1340"/>
      <c r="DWE13" s="1340"/>
      <c r="DWF13" s="1340"/>
      <c r="DWG13" s="1340"/>
      <c r="DWH13" s="1340"/>
      <c r="DWI13" s="1340"/>
      <c r="DWJ13" s="1340"/>
      <c r="DWK13" s="1340"/>
      <c r="DWL13" s="1340"/>
      <c r="DWM13" s="1340"/>
      <c r="DWN13" s="1340"/>
      <c r="DWO13" s="1340"/>
      <c r="DWP13" s="1340"/>
      <c r="DWQ13" s="1340"/>
      <c r="DWR13" s="1340"/>
      <c r="DWS13" s="1340"/>
      <c r="DWT13" s="1340"/>
      <c r="DWU13" s="1340"/>
      <c r="DWV13" s="1340"/>
      <c r="DWW13" s="1340"/>
      <c r="DWX13" s="1340"/>
      <c r="DWY13" s="1340"/>
      <c r="DWZ13" s="1340"/>
      <c r="DXA13" s="1340"/>
      <c r="DXB13" s="1340"/>
      <c r="DXC13" s="1340"/>
      <c r="DXD13" s="1340"/>
      <c r="DXE13" s="1340"/>
      <c r="DXF13" s="1340"/>
      <c r="DXG13" s="1340"/>
      <c r="DXH13" s="1340"/>
      <c r="DXI13" s="1340"/>
      <c r="DXJ13" s="1340"/>
      <c r="DXK13" s="1340"/>
      <c r="DXL13" s="1340"/>
      <c r="DXM13" s="1340"/>
      <c r="DXN13" s="1340"/>
      <c r="DXO13" s="1340"/>
      <c r="DXP13" s="1340"/>
      <c r="DXQ13" s="1340"/>
      <c r="DXR13" s="1340"/>
      <c r="DXS13" s="1340"/>
      <c r="DXT13" s="1340"/>
      <c r="DXU13" s="1340"/>
      <c r="DXV13" s="1340"/>
      <c r="DXW13" s="1340"/>
      <c r="DXX13" s="1340"/>
      <c r="DXY13" s="1340"/>
      <c r="DXZ13" s="1340"/>
      <c r="DYA13" s="1340"/>
      <c r="DYB13" s="1340"/>
      <c r="DYC13" s="1340"/>
      <c r="DYD13" s="1340"/>
      <c r="DYE13" s="1340"/>
      <c r="DYF13" s="1340"/>
      <c r="DYG13" s="1340"/>
      <c r="DYH13" s="1340"/>
      <c r="DYI13" s="1340"/>
      <c r="DYJ13" s="1340"/>
      <c r="DYK13" s="1340"/>
      <c r="DYL13" s="1340"/>
      <c r="DYM13" s="1340"/>
      <c r="DYN13" s="1340"/>
      <c r="DYO13" s="1340"/>
      <c r="DYP13" s="1340"/>
      <c r="DYQ13" s="1340"/>
      <c r="DYR13" s="1340"/>
      <c r="DYS13" s="1340"/>
      <c r="DYT13" s="1340"/>
      <c r="DYU13" s="1340"/>
      <c r="DYV13" s="1340"/>
      <c r="DYW13" s="1340"/>
      <c r="DYX13" s="1340"/>
      <c r="DYY13" s="1340"/>
      <c r="DYZ13" s="1340"/>
      <c r="DZA13" s="1340"/>
      <c r="DZB13" s="1340"/>
      <c r="DZC13" s="1340"/>
      <c r="DZD13" s="1340"/>
      <c r="DZE13" s="1340"/>
      <c r="DZF13" s="1340"/>
      <c r="DZG13" s="1340"/>
      <c r="DZH13" s="1340"/>
      <c r="DZI13" s="1340"/>
      <c r="DZJ13" s="1340"/>
      <c r="DZK13" s="1340"/>
      <c r="DZL13" s="1340"/>
      <c r="DZM13" s="1340"/>
      <c r="DZN13" s="1340"/>
      <c r="DZO13" s="1340"/>
      <c r="DZP13" s="1340"/>
      <c r="DZQ13" s="1340"/>
      <c r="DZR13" s="1340"/>
      <c r="DZS13" s="1340"/>
      <c r="DZT13" s="1340"/>
      <c r="DZU13" s="1340"/>
      <c r="DZV13" s="1340"/>
      <c r="DZW13" s="1340"/>
      <c r="DZX13" s="1340"/>
      <c r="DZY13" s="1340"/>
      <c r="DZZ13" s="1340"/>
      <c r="EAA13" s="1340"/>
      <c r="EAB13" s="1340"/>
      <c r="EAC13" s="1340"/>
      <c r="EAD13" s="1340"/>
      <c r="EAE13" s="1340"/>
      <c r="EAF13" s="1340"/>
      <c r="EAG13" s="1340"/>
      <c r="EAH13" s="1340"/>
      <c r="EAI13" s="1340"/>
      <c r="EAJ13" s="1340"/>
      <c r="EAK13" s="1340"/>
      <c r="EAL13" s="1340"/>
      <c r="EAM13" s="1340"/>
      <c r="EAN13" s="1340"/>
      <c r="EAO13" s="1340"/>
      <c r="EAP13" s="1340"/>
      <c r="EAQ13" s="1340"/>
      <c r="EAR13" s="1340"/>
      <c r="EAS13" s="1340"/>
      <c r="EAT13" s="1340"/>
      <c r="EAU13" s="1340"/>
      <c r="EAV13" s="1340"/>
      <c r="EAW13" s="1340"/>
      <c r="EAX13" s="1340"/>
      <c r="EAY13" s="1340"/>
      <c r="EAZ13" s="1340"/>
      <c r="EBA13" s="1340"/>
      <c r="EBB13" s="1340"/>
      <c r="EBC13" s="1340"/>
      <c r="EBD13" s="1340"/>
      <c r="EBE13" s="1340"/>
      <c r="EBF13" s="1340"/>
      <c r="EBG13" s="1340"/>
      <c r="EBH13" s="1340"/>
      <c r="EBI13" s="1340"/>
      <c r="EBJ13" s="1340"/>
      <c r="EBK13" s="1340"/>
      <c r="EBL13" s="1340"/>
      <c r="EBM13" s="1340"/>
      <c r="EBN13" s="1340"/>
      <c r="EBO13" s="1340"/>
      <c r="EBP13" s="1340"/>
      <c r="EBQ13" s="1340"/>
      <c r="EBR13" s="1340"/>
      <c r="EBS13" s="1340"/>
      <c r="EBT13" s="1340"/>
      <c r="EBU13" s="1340"/>
      <c r="EBV13" s="1340"/>
      <c r="EBW13" s="1340"/>
      <c r="EBX13" s="1340"/>
      <c r="EBY13" s="1340"/>
      <c r="EBZ13" s="1340"/>
      <c r="ECA13" s="1340"/>
      <c r="ECB13" s="1340"/>
      <c r="ECC13" s="1340"/>
      <c r="ECD13" s="1340"/>
      <c r="ECE13" s="1340"/>
      <c r="ECF13" s="1340"/>
      <c r="ECG13" s="1340"/>
      <c r="ECH13" s="1340"/>
      <c r="ECI13" s="1340"/>
      <c r="ECJ13" s="1340"/>
      <c r="ECK13" s="1340"/>
      <c r="ECL13" s="1340"/>
      <c r="ECM13" s="1340"/>
      <c r="ECN13" s="1340"/>
      <c r="ECO13" s="1340"/>
      <c r="ECP13" s="1340"/>
      <c r="ECQ13" s="1340"/>
      <c r="ECR13" s="1340"/>
      <c r="ECS13" s="1340"/>
      <c r="ECT13" s="1340"/>
      <c r="ECU13" s="1340"/>
      <c r="ECV13" s="1340"/>
      <c r="ECW13" s="1340"/>
      <c r="ECX13" s="1340"/>
      <c r="ECY13" s="1340"/>
      <c r="ECZ13" s="1340"/>
      <c r="EDA13" s="1340"/>
      <c r="EDB13" s="1340"/>
      <c r="EDC13" s="1340"/>
      <c r="EDD13" s="1340"/>
      <c r="EDE13" s="1340"/>
      <c r="EDF13" s="1340"/>
      <c r="EDG13" s="1340"/>
      <c r="EDH13" s="1340"/>
      <c r="EDI13" s="1340"/>
      <c r="EDJ13" s="1340"/>
      <c r="EDK13" s="1340"/>
      <c r="EDL13" s="1340"/>
      <c r="EDM13" s="1340"/>
      <c r="EDN13" s="1340"/>
      <c r="EDO13" s="1340"/>
      <c r="EDP13" s="1340"/>
      <c r="EDQ13" s="1340"/>
      <c r="EDR13" s="1340"/>
      <c r="EDS13" s="1340"/>
      <c r="EDT13" s="1340"/>
      <c r="EDU13" s="1340"/>
      <c r="EDV13" s="1340"/>
      <c r="EDW13" s="1340"/>
      <c r="EDX13" s="1340"/>
      <c r="EDY13" s="1340"/>
      <c r="EDZ13" s="1340"/>
      <c r="EEA13" s="1340"/>
      <c r="EEB13" s="1340"/>
      <c r="EEC13" s="1340"/>
      <c r="EED13" s="1340"/>
      <c r="EEE13" s="1340"/>
      <c r="EEF13" s="1340"/>
      <c r="EEG13" s="1340"/>
      <c r="EEH13" s="1340"/>
      <c r="EEI13" s="1340"/>
      <c r="EEJ13" s="1340"/>
      <c r="EEK13" s="1340"/>
      <c r="EEL13" s="1340"/>
      <c r="EEM13" s="1340"/>
      <c r="EEN13" s="1340"/>
      <c r="EEO13" s="1340"/>
      <c r="EEP13" s="1340"/>
      <c r="EEQ13" s="1340"/>
      <c r="EER13" s="1340"/>
      <c r="EES13" s="1340"/>
      <c r="EET13" s="1340"/>
      <c r="EEU13" s="1340"/>
      <c r="EEV13" s="1340"/>
      <c r="EEW13" s="1340"/>
      <c r="EEX13" s="1340"/>
      <c r="EEY13" s="1340"/>
      <c r="EEZ13" s="1340"/>
      <c r="EFA13" s="1340"/>
      <c r="EFB13" s="1340"/>
      <c r="EFC13" s="1340"/>
      <c r="EFD13" s="1340"/>
      <c r="EFE13" s="1340"/>
      <c r="EFF13" s="1340"/>
      <c r="EFG13" s="1340"/>
      <c r="EFH13" s="1340"/>
      <c r="EFI13" s="1340"/>
      <c r="EFJ13" s="1340"/>
      <c r="EFK13" s="1340"/>
      <c r="EFL13" s="1340"/>
      <c r="EFM13" s="1340"/>
      <c r="EFN13" s="1340"/>
      <c r="EFO13" s="1340"/>
      <c r="EFP13" s="1340"/>
      <c r="EFQ13" s="1340"/>
      <c r="EFR13" s="1340"/>
      <c r="EFS13" s="1340"/>
      <c r="EFT13" s="1340"/>
      <c r="EFU13" s="1340"/>
      <c r="EFV13" s="1340"/>
      <c r="EFW13" s="1340"/>
      <c r="EFX13" s="1340"/>
      <c r="EFY13" s="1340"/>
      <c r="EFZ13" s="1340"/>
      <c r="EGA13" s="1340"/>
      <c r="EGB13" s="1340"/>
      <c r="EGC13" s="1340"/>
      <c r="EGD13" s="1340"/>
      <c r="EGE13" s="1340"/>
      <c r="EGF13" s="1340"/>
      <c r="EGG13" s="1340"/>
      <c r="EGH13" s="1340"/>
      <c r="EGI13" s="1340"/>
      <c r="EGJ13" s="1340"/>
      <c r="EGK13" s="1340"/>
      <c r="EGL13" s="1340"/>
      <c r="EGM13" s="1340"/>
      <c r="EGN13" s="1340"/>
      <c r="EGO13" s="1340"/>
      <c r="EGP13" s="1340"/>
      <c r="EGQ13" s="1340"/>
      <c r="EGR13" s="1340"/>
      <c r="EGS13" s="1340"/>
      <c r="EGT13" s="1340"/>
      <c r="EGU13" s="1340"/>
      <c r="EGV13" s="1340"/>
      <c r="EGW13" s="1340"/>
      <c r="EGX13" s="1340"/>
      <c r="EGY13" s="1340"/>
      <c r="EGZ13" s="1340"/>
      <c r="EHA13" s="1340"/>
      <c r="EHB13" s="1340"/>
      <c r="EHC13" s="1340"/>
      <c r="EHD13" s="1340"/>
      <c r="EHE13" s="1340"/>
      <c r="EHF13" s="1340"/>
      <c r="EHG13" s="1340"/>
      <c r="EHH13" s="1340"/>
      <c r="EHI13" s="1340"/>
      <c r="EHJ13" s="1340"/>
      <c r="EHK13" s="1340"/>
      <c r="EHL13" s="1340"/>
      <c r="EHM13" s="1340"/>
      <c r="EHN13" s="1340"/>
      <c r="EHO13" s="1340"/>
      <c r="EHP13" s="1340"/>
      <c r="EHQ13" s="1340"/>
      <c r="EHR13" s="1340"/>
      <c r="EHS13" s="1340"/>
      <c r="EHT13" s="1340"/>
      <c r="EHU13" s="1340"/>
      <c r="EHV13" s="1340"/>
      <c r="EHW13" s="1340"/>
      <c r="EHX13" s="1340"/>
      <c r="EHY13" s="1340"/>
      <c r="EHZ13" s="1340"/>
      <c r="EIA13" s="1340"/>
      <c r="EIB13" s="1340"/>
      <c r="EIC13" s="1340"/>
      <c r="EID13" s="1340"/>
      <c r="EIE13" s="1340"/>
      <c r="EIF13" s="1340"/>
      <c r="EIG13" s="1340"/>
      <c r="EIH13" s="1340"/>
      <c r="EII13" s="1340"/>
      <c r="EIJ13" s="1340"/>
      <c r="EIK13" s="1340"/>
      <c r="EIL13" s="1340"/>
      <c r="EIM13" s="1340"/>
      <c r="EIN13" s="1340"/>
      <c r="EIO13" s="1340"/>
      <c r="EIP13" s="1340"/>
      <c r="EIQ13" s="1340"/>
      <c r="EIR13" s="1340"/>
      <c r="EIS13" s="1340"/>
      <c r="EIT13" s="1340"/>
      <c r="EIU13" s="1340"/>
      <c r="EIV13" s="1340"/>
      <c r="EIW13" s="1340"/>
      <c r="EIX13" s="1340"/>
      <c r="EIY13" s="1340"/>
      <c r="EIZ13" s="1340"/>
      <c r="EJA13" s="1340"/>
      <c r="EJB13" s="1340"/>
      <c r="EJC13" s="1340"/>
      <c r="EJD13" s="1340"/>
      <c r="EJE13" s="1340"/>
      <c r="EJF13" s="1340"/>
      <c r="EJG13" s="1340"/>
      <c r="EJH13" s="1340"/>
      <c r="EJI13" s="1340"/>
      <c r="EJJ13" s="1340"/>
      <c r="EJK13" s="1340"/>
      <c r="EJL13" s="1340"/>
      <c r="EJM13" s="1340"/>
      <c r="EJN13" s="1340"/>
      <c r="EJO13" s="1340"/>
      <c r="EJP13" s="1340"/>
      <c r="EJQ13" s="1340"/>
      <c r="EJR13" s="1340"/>
      <c r="EJS13" s="1340"/>
      <c r="EJT13" s="1340"/>
      <c r="EJU13" s="1340"/>
      <c r="EJV13" s="1340"/>
      <c r="EJW13" s="1340"/>
      <c r="EJX13" s="1340"/>
      <c r="EJY13" s="1340"/>
      <c r="EJZ13" s="1340"/>
      <c r="EKA13" s="1340"/>
      <c r="EKB13" s="1340"/>
      <c r="EKC13" s="1340"/>
      <c r="EKD13" s="1340"/>
      <c r="EKE13" s="1340"/>
      <c r="EKF13" s="1340"/>
      <c r="EKG13" s="1340"/>
      <c r="EKH13" s="1340"/>
      <c r="EKI13" s="1340"/>
      <c r="EKJ13" s="1340"/>
      <c r="EKK13" s="1340"/>
      <c r="EKL13" s="1340"/>
      <c r="EKM13" s="1340"/>
      <c r="EKN13" s="1340"/>
      <c r="EKO13" s="1340"/>
      <c r="EKP13" s="1340"/>
      <c r="EKQ13" s="1340"/>
      <c r="EKR13" s="1340"/>
      <c r="EKS13" s="1340"/>
      <c r="EKT13" s="1340"/>
      <c r="EKU13" s="1340"/>
      <c r="EKV13" s="1340"/>
      <c r="EKW13" s="1340"/>
      <c r="EKX13" s="1340"/>
      <c r="EKY13" s="1340"/>
      <c r="EKZ13" s="1340"/>
      <c r="ELA13" s="1340"/>
      <c r="ELB13" s="1340"/>
      <c r="ELC13" s="1340"/>
      <c r="ELD13" s="1340"/>
      <c r="ELE13" s="1340"/>
      <c r="ELF13" s="1340"/>
      <c r="ELG13" s="1340"/>
      <c r="ELH13" s="1340"/>
      <c r="ELI13" s="1340"/>
      <c r="ELJ13" s="1340"/>
      <c r="ELK13" s="1340"/>
      <c r="ELL13" s="1340"/>
      <c r="ELM13" s="1340"/>
      <c r="ELN13" s="1340"/>
      <c r="ELO13" s="1340"/>
      <c r="ELP13" s="1340"/>
      <c r="ELQ13" s="1340"/>
      <c r="ELR13" s="1340"/>
      <c r="ELS13" s="1340"/>
      <c r="ELT13" s="1340"/>
      <c r="ELU13" s="1340"/>
      <c r="ELV13" s="1340"/>
      <c r="ELW13" s="1340"/>
      <c r="ELX13" s="1340"/>
      <c r="ELY13" s="1340"/>
      <c r="ELZ13" s="1340"/>
      <c r="EMA13" s="1340"/>
      <c r="EMB13" s="1340"/>
      <c r="EMC13" s="1340"/>
      <c r="EMD13" s="1340"/>
      <c r="EME13" s="1340"/>
      <c r="EMF13" s="1340"/>
      <c r="EMG13" s="1340"/>
      <c r="EMH13" s="1340"/>
      <c r="EMI13" s="1340"/>
      <c r="EMJ13" s="1340"/>
      <c r="EMK13" s="1340"/>
      <c r="EML13" s="1340"/>
      <c r="EMM13" s="1340"/>
      <c r="EMN13" s="1340"/>
      <c r="EMO13" s="1340"/>
      <c r="EMP13" s="1340"/>
      <c r="EMQ13" s="1340"/>
      <c r="EMR13" s="1340"/>
      <c r="EMS13" s="1340"/>
      <c r="EMT13" s="1340"/>
      <c r="EMU13" s="1340"/>
      <c r="EMV13" s="1340"/>
      <c r="EMW13" s="1340"/>
      <c r="EMX13" s="1340"/>
      <c r="EMY13" s="1340"/>
      <c r="EMZ13" s="1340"/>
      <c r="ENA13" s="1340"/>
      <c r="ENB13" s="1340"/>
      <c r="ENC13" s="1340"/>
      <c r="END13" s="1340"/>
      <c r="ENE13" s="1340"/>
      <c r="ENF13" s="1340"/>
      <c r="ENG13" s="1340"/>
      <c r="ENH13" s="1340"/>
      <c r="ENI13" s="1340"/>
      <c r="ENJ13" s="1340"/>
      <c r="ENK13" s="1340"/>
      <c r="ENL13" s="1340"/>
      <c r="ENM13" s="1340"/>
      <c r="ENN13" s="1340"/>
      <c r="ENO13" s="1340"/>
      <c r="ENP13" s="1340"/>
      <c r="ENQ13" s="1340"/>
      <c r="ENR13" s="1340"/>
      <c r="ENS13" s="1340"/>
      <c r="ENT13" s="1340"/>
      <c r="ENU13" s="1340"/>
      <c r="ENV13" s="1340"/>
      <c r="ENW13" s="1340"/>
      <c r="ENX13" s="1340"/>
      <c r="ENY13" s="1340"/>
      <c r="ENZ13" s="1340"/>
      <c r="EOA13" s="1340"/>
      <c r="EOB13" s="1340"/>
      <c r="EOC13" s="1340"/>
      <c r="EOD13" s="1340"/>
      <c r="EOE13" s="1340"/>
      <c r="EOF13" s="1340"/>
      <c r="EOG13" s="1340"/>
      <c r="EOH13" s="1340"/>
      <c r="EOI13" s="1340"/>
      <c r="EOJ13" s="1340"/>
      <c r="EOK13" s="1340"/>
      <c r="EOL13" s="1340"/>
      <c r="EOM13" s="1340"/>
      <c r="EON13" s="1340"/>
      <c r="EOO13" s="1340"/>
      <c r="EOP13" s="1340"/>
      <c r="EOQ13" s="1340"/>
      <c r="EOR13" s="1340"/>
      <c r="EOS13" s="1340"/>
      <c r="EOT13" s="1340"/>
      <c r="EOU13" s="1340"/>
      <c r="EOV13" s="1340"/>
      <c r="EOW13" s="1340"/>
      <c r="EOX13" s="1340"/>
      <c r="EOY13" s="1340"/>
      <c r="EOZ13" s="1340"/>
      <c r="EPA13" s="1340"/>
      <c r="EPB13" s="1340"/>
      <c r="EPC13" s="1340"/>
      <c r="EPD13" s="1340"/>
      <c r="EPE13" s="1340"/>
      <c r="EPF13" s="1340"/>
      <c r="EPG13" s="1340"/>
      <c r="EPH13" s="1340"/>
      <c r="EPI13" s="1340"/>
      <c r="EPJ13" s="1340"/>
      <c r="EPK13" s="1340"/>
      <c r="EPL13" s="1340"/>
      <c r="EPM13" s="1340"/>
      <c r="EPN13" s="1340"/>
      <c r="EPO13" s="1340"/>
      <c r="EPP13" s="1340"/>
      <c r="EPQ13" s="1340"/>
      <c r="EPR13" s="1340"/>
      <c r="EPS13" s="1340"/>
      <c r="EPT13" s="1340"/>
      <c r="EPU13" s="1340"/>
      <c r="EPV13" s="1340"/>
      <c r="EPW13" s="1340"/>
      <c r="EPX13" s="1340"/>
      <c r="EPY13" s="1340"/>
      <c r="EPZ13" s="1340"/>
      <c r="EQA13" s="1340"/>
      <c r="EQB13" s="1340"/>
      <c r="EQC13" s="1340"/>
      <c r="EQD13" s="1340"/>
      <c r="EQE13" s="1340"/>
      <c r="EQF13" s="1340"/>
      <c r="EQG13" s="1340"/>
      <c r="EQH13" s="1340"/>
      <c r="EQI13" s="1340"/>
      <c r="EQJ13" s="1340"/>
      <c r="EQK13" s="1340"/>
      <c r="EQL13" s="1340"/>
      <c r="EQM13" s="1340"/>
      <c r="EQN13" s="1340"/>
      <c r="EQO13" s="1340"/>
      <c r="EQP13" s="1340"/>
      <c r="EQQ13" s="1340"/>
      <c r="EQR13" s="1340"/>
      <c r="EQS13" s="1340"/>
      <c r="EQT13" s="1340"/>
      <c r="EQU13" s="1340"/>
      <c r="EQV13" s="1340"/>
      <c r="EQW13" s="1340"/>
      <c r="EQX13" s="1340"/>
      <c r="EQY13" s="1340"/>
      <c r="EQZ13" s="1340"/>
      <c r="ERA13" s="1340"/>
      <c r="ERB13" s="1340"/>
      <c r="ERC13" s="1340"/>
      <c r="ERD13" s="1340"/>
      <c r="ERE13" s="1340"/>
      <c r="ERF13" s="1340"/>
      <c r="ERG13" s="1340"/>
      <c r="ERH13" s="1340"/>
      <c r="ERI13" s="1340"/>
      <c r="ERJ13" s="1340"/>
      <c r="ERK13" s="1340"/>
      <c r="ERL13" s="1340"/>
      <c r="ERM13" s="1340"/>
      <c r="ERN13" s="1340"/>
      <c r="ERO13" s="1340"/>
      <c r="ERP13" s="1340"/>
      <c r="ERQ13" s="1340"/>
      <c r="ERR13" s="1340"/>
      <c r="ERS13" s="1340"/>
      <c r="ERT13" s="1340"/>
      <c r="ERU13" s="1340"/>
      <c r="ERV13" s="1340"/>
      <c r="ERW13" s="1340"/>
      <c r="ERX13" s="1340"/>
      <c r="ERY13" s="1340"/>
      <c r="ERZ13" s="1340"/>
      <c r="ESA13" s="1340"/>
      <c r="ESB13" s="1340"/>
      <c r="ESC13" s="1340"/>
      <c r="ESD13" s="1340"/>
      <c r="ESE13" s="1340"/>
      <c r="ESF13" s="1340"/>
      <c r="ESG13" s="1340"/>
      <c r="ESH13" s="1340"/>
      <c r="ESI13" s="1340"/>
      <c r="ESJ13" s="1340"/>
      <c r="ESK13" s="1340"/>
      <c r="ESL13" s="1340"/>
      <c r="ESM13" s="1340"/>
      <c r="ESN13" s="1340"/>
      <c r="ESO13" s="1340"/>
      <c r="ESP13" s="1340"/>
      <c r="ESQ13" s="1340"/>
      <c r="ESR13" s="1340"/>
      <c r="ESS13" s="1340"/>
      <c r="EST13" s="1340"/>
      <c r="ESU13" s="1340"/>
      <c r="ESV13" s="1340"/>
      <c r="ESW13" s="1340"/>
      <c r="ESX13" s="1340"/>
      <c r="ESY13" s="1340"/>
      <c r="ESZ13" s="1340"/>
      <c r="ETA13" s="1340"/>
      <c r="ETB13" s="1340"/>
      <c r="ETC13" s="1340"/>
      <c r="ETD13" s="1340"/>
      <c r="ETE13" s="1340"/>
      <c r="ETF13" s="1340"/>
      <c r="ETG13" s="1340"/>
      <c r="ETH13" s="1340"/>
      <c r="ETI13" s="1340"/>
      <c r="ETJ13" s="1340"/>
      <c r="ETK13" s="1340"/>
      <c r="ETL13" s="1340"/>
      <c r="ETM13" s="1340"/>
      <c r="ETN13" s="1340"/>
      <c r="ETO13" s="1340"/>
      <c r="ETP13" s="1340"/>
      <c r="ETQ13" s="1340"/>
      <c r="ETR13" s="1340"/>
      <c r="ETS13" s="1340"/>
      <c r="ETT13" s="1340"/>
      <c r="ETU13" s="1340"/>
      <c r="ETV13" s="1340"/>
      <c r="ETW13" s="1340"/>
      <c r="ETX13" s="1340"/>
      <c r="ETY13" s="1340"/>
      <c r="ETZ13" s="1340"/>
      <c r="EUA13" s="1340"/>
      <c r="EUB13" s="1340"/>
      <c r="EUC13" s="1340"/>
      <c r="EUD13" s="1340"/>
      <c r="EUE13" s="1340"/>
      <c r="EUF13" s="1340"/>
      <c r="EUG13" s="1340"/>
      <c r="EUH13" s="1340"/>
      <c r="EUI13" s="1340"/>
      <c r="EUJ13" s="1340"/>
      <c r="EUK13" s="1340"/>
      <c r="EUL13" s="1340"/>
      <c r="EUM13" s="1340"/>
      <c r="EUN13" s="1340"/>
      <c r="EUO13" s="1340"/>
      <c r="EUP13" s="1340"/>
      <c r="EUQ13" s="1340"/>
      <c r="EUR13" s="1340"/>
      <c r="EUS13" s="1340"/>
      <c r="EUT13" s="1340"/>
      <c r="EUU13" s="1340"/>
      <c r="EUV13" s="1340"/>
      <c r="EUW13" s="1340"/>
      <c r="EUX13" s="1340"/>
      <c r="EUY13" s="1340"/>
      <c r="EUZ13" s="1340"/>
      <c r="EVA13" s="1340"/>
      <c r="EVB13" s="1340"/>
      <c r="EVC13" s="1340"/>
      <c r="EVD13" s="1340"/>
      <c r="EVE13" s="1340"/>
      <c r="EVF13" s="1340"/>
      <c r="EVG13" s="1340"/>
      <c r="EVH13" s="1340"/>
      <c r="EVI13" s="1340"/>
      <c r="EVJ13" s="1340"/>
      <c r="EVK13" s="1340"/>
      <c r="EVL13" s="1340"/>
      <c r="EVM13" s="1340"/>
      <c r="EVN13" s="1340"/>
      <c r="EVO13" s="1340"/>
      <c r="EVP13" s="1340"/>
      <c r="EVQ13" s="1340"/>
      <c r="EVR13" s="1340"/>
      <c r="EVS13" s="1340"/>
      <c r="EVT13" s="1340"/>
      <c r="EVU13" s="1340"/>
      <c r="EVV13" s="1340"/>
      <c r="EVW13" s="1340"/>
      <c r="EVX13" s="1340"/>
      <c r="EVY13" s="1340"/>
      <c r="EVZ13" s="1340"/>
      <c r="EWA13" s="1340"/>
      <c r="EWB13" s="1340"/>
      <c r="EWC13" s="1340"/>
      <c r="EWD13" s="1340"/>
      <c r="EWE13" s="1340"/>
      <c r="EWF13" s="1340"/>
      <c r="EWG13" s="1340"/>
      <c r="EWH13" s="1340"/>
      <c r="EWI13" s="1340"/>
      <c r="EWJ13" s="1340"/>
      <c r="EWK13" s="1340"/>
      <c r="EWL13" s="1340"/>
      <c r="EWM13" s="1340"/>
      <c r="EWN13" s="1340"/>
      <c r="EWO13" s="1340"/>
      <c r="EWP13" s="1340"/>
      <c r="EWQ13" s="1340"/>
      <c r="EWR13" s="1340"/>
      <c r="EWS13" s="1340"/>
      <c r="EWT13" s="1340"/>
      <c r="EWU13" s="1340"/>
      <c r="EWV13" s="1340"/>
      <c r="EWW13" s="1340"/>
      <c r="EWX13" s="1340"/>
      <c r="EWY13" s="1340"/>
      <c r="EWZ13" s="1340"/>
      <c r="EXA13" s="1340"/>
      <c r="EXB13" s="1340"/>
      <c r="EXC13" s="1340"/>
      <c r="EXD13" s="1340"/>
      <c r="EXE13" s="1340"/>
      <c r="EXF13" s="1340"/>
      <c r="EXG13" s="1340"/>
      <c r="EXH13" s="1340"/>
      <c r="EXI13" s="1340"/>
      <c r="EXJ13" s="1340"/>
      <c r="EXK13" s="1340"/>
      <c r="EXL13" s="1340"/>
      <c r="EXM13" s="1340"/>
      <c r="EXN13" s="1340"/>
      <c r="EXO13" s="1340"/>
      <c r="EXP13" s="1340"/>
      <c r="EXQ13" s="1340"/>
      <c r="EXR13" s="1340"/>
      <c r="EXS13" s="1340"/>
      <c r="EXT13" s="1340"/>
      <c r="EXU13" s="1340"/>
      <c r="EXV13" s="1340"/>
      <c r="EXW13" s="1340"/>
      <c r="EXX13" s="1340"/>
      <c r="EXY13" s="1340"/>
      <c r="EXZ13" s="1340"/>
      <c r="EYA13" s="1340"/>
      <c r="EYB13" s="1340"/>
      <c r="EYC13" s="1340"/>
      <c r="EYD13" s="1340"/>
      <c r="EYE13" s="1340"/>
      <c r="EYF13" s="1340"/>
      <c r="EYG13" s="1340"/>
      <c r="EYH13" s="1340"/>
      <c r="EYI13" s="1340"/>
      <c r="EYJ13" s="1340"/>
      <c r="EYK13" s="1340"/>
      <c r="EYL13" s="1340"/>
      <c r="EYM13" s="1340"/>
      <c r="EYN13" s="1340"/>
      <c r="EYO13" s="1340"/>
      <c r="EYP13" s="1340"/>
      <c r="EYQ13" s="1340"/>
      <c r="EYR13" s="1340"/>
      <c r="EYS13" s="1340"/>
      <c r="EYT13" s="1340"/>
      <c r="EYU13" s="1340"/>
      <c r="EYV13" s="1340"/>
      <c r="EYW13" s="1340"/>
      <c r="EYX13" s="1340"/>
      <c r="EYY13" s="1340"/>
      <c r="EYZ13" s="1340"/>
      <c r="EZA13" s="1340"/>
      <c r="EZB13" s="1340"/>
      <c r="EZC13" s="1340"/>
      <c r="EZD13" s="1340"/>
      <c r="EZE13" s="1340"/>
      <c r="EZF13" s="1340"/>
      <c r="EZG13" s="1340"/>
      <c r="EZH13" s="1340"/>
      <c r="EZI13" s="1340"/>
      <c r="EZJ13" s="1340"/>
      <c r="EZK13" s="1340"/>
      <c r="EZL13" s="1340"/>
      <c r="EZM13" s="1340"/>
      <c r="EZN13" s="1340"/>
      <c r="EZO13" s="1340"/>
      <c r="EZP13" s="1340"/>
      <c r="EZQ13" s="1340"/>
      <c r="EZR13" s="1340"/>
      <c r="EZS13" s="1340"/>
      <c r="EZT13" s="1340"/>
      <c r="EZU13" s="1340"/>
      <c r="EZV13" s="1340"/>
      <c r="EZW13" s="1340"/>
      <c r="EZX13" s="1340"/>
      <c r="EZY13" s="1340"/>
      <c r="EZZ13" s="1340"/>
      <c r="FAA13" s="1340"/>
      <c r="FAB13" s="1340"/>
      <c r="FAC13" s="1340"/>
      <c r="FAD13" s="1340"/>
      <c r="FAE13" s="1340"/>
      <c r="FAF13" s="1340"/>
      <c r="FAG13" s="1340"/>
      <c r="FAH13" s="1340"/>
      <c r="FAI13" s="1340"/>
      <c r="FAJ13" s="1340"/>
      <c r="FAK13" s="1340"/>
      <c r="FAL13" s="1340"/>
      <c r="FAM13" s="1340"/>
      <c r="FAN13" s="1340"/>
      <c r="FAO13" s="1340"/>
      <c r="FAP13" s="1340"/>
      <c r="FAQ13" s="1340"/>
      <c r="FAR13" s="1340"/>
      <c r="FAS13" s="1340"/>
      <c r="FAT13" s="1340"/>
      <c r="FAU13" s="1340"/>
      <c r="FAV13" s="1340"/>
      <c r="FAW13" s="1340"/>
      <c r="FAX13" s="1340"/>
      <c r="FAY13" s="1340"/>
      <c r="FAZ13" s="1340"/>
      <c r="FBA13" s="1340"/>
      <c r="FBB13" s="1340"/>
      <c r="FBC13" s="1340"/>
      <c r="FBD13" s="1340"/>
      <c r="FBE13" s="1340"/>
      <c r="FBF13" s="1340"/>
      <c r="FBG13" s="1340"/>
      <c r="FBH13" s="1340"/>
      <c r="FBI13" s="1340"/>
      <c r="FBJ13" s="1340"/>
      <c r="FBK13" s="1340"/>
      <c r="FBL13" s="1340"/>
      <c r="FBM13" s="1340"/>
      <c r="FBN13" s="1340"/>
      <c r="FBO13" s="1340"/>
      <c r="FBP13" s="1340"/>
      <c r="FBQ13" s="1340"/>
      <c r="FBR13" s="1340"/>
      <c r="FBS13" s="1340"/>
      <c r="FBT13" s="1340"/>
      <c r="FBU13" s="1340"/>
      <c r="FBV13" s="1340"/>
      <c r="FBW13" s="1340"/>
      <c r="FBX13" s="1340"/>
      <c r="FBY13" s="1340"/>
      <c r="FBZ13" s="1340"/>
      <c r="FCA13" s="1340"/>
      <c r="FCB13" s="1340"/>
      <c r="FCC13" s="1340"/>
      <c r="FCD13" s="1340"/>
      <c r="FCE13" s="1340"/>
      <c r="FCF13" s="1340"/>
      <c r="FCG13" s="1340"/>
      <c r="FCH13" s="1340"/>
      <c r="FCI13" s="1340"/>
      <c r="FCJ13" s="1340"/>
      <c r="FCK13" s="1340"/>
      <c r="FCL13" s="1340"/>
      <c r="FCM13" s="1340"/>
      <c r="FCN13" s="1340"/>
      <c r="FCO13" s="1340"/>
      <c r="FCP13" s="1340"/>
      <c r="FCQ13" s="1340"/>
      <c r="FCR13" s="1340"/>
      <c r="FCS13" s="1340"/>
      <c r="FCT13" s="1340"/>
      <c r="FCU13" s="1340"/>
      <c r="FCV13" s="1340"/>
      <c r="FCW13" s="1340"/>
      <c r="FCX13" s="1340"/>
      <c r="FCY13" s="1340"/>
      <c r="FCZ13" s="1340"/>
      <c r="FDA13" s="1340"/>
      <c r="FDB13" s="1340"/>
      <c r="FDC13" s="1340"/>
      <c r="FDD13" s="1340"/>
      <c r="FDE13" s="1340"/>
      <c r="FDF13" s="1340"/>
      <c r="FDG13" s="1340"/>
      <c r="FDH13" s="1340"/>
      <c r="FDI13" s="1340"/>
      <c r="FDJ13" s="1340"/>
      <c r="FDK13" s="1340"/>
      <c r="FDL13" s="1340"/>
      <c r="FDM13" s="1340"/>
      <c r="FDN13" s="1340"/>
      <c r="FDO13" s="1340"/>
      <c r="FDP13" s="1340"/>
      <c r="FDQ13" s="1340"/>
      <c r="FDR13" s="1340"/>
      <c r="FDS13" s="1340"/>
      <c r="FDT13" s="1340"/>
      <c r="FDU13" s="1340"/>
      <c r="FDV13" s="1340"/>
      <c r="FDW13" s="1340"/>
      <c r="FDX13" s="1340"/>
      <c r="FDY13" s="1340"/>
      <c r="FDZ13" s="1340"/>
      <c r="FEA13" s="1340"/>
      <c r="FEB13" s="1340"/>
      <c r="FEC13" s="1340"/>
      <c r="FED13" s="1340"/>
      <c r="FEE13" s="1340"/>
      <c r="FEF13" s="1340"/>
      <c r="FEG13" s="1340"/>
      <c r="FEH13" s="1340"/>
      <c r="FEI13" s="1340"/>
      <c r="FEJ13" s="1340"/>
      <c r="FEK13" s="1340"/>
      <c r="FEL13" s="1340"/>
      <c r="FEM13" s="1340"/>
      <c r="FEN13" s="1340"/>
      <c r="FEO13" s="1340"/>
      <c r="FEP13" s="1340"/>
      <c r="FEQ13" s="1340"/>
      <c r="FER13" s="1340"/>
      <c r="FES13" s="1340"/>
      <c r="FET13" s="1340"/>
      <c r="FEU13" s="1340"/>
      <c r="FEV13" s="1340"/>
      <c r="FEW13" s="1340"/>
      <c r="FEX13" s="1340"/>
      <c r="FEY13" s="1340"/>
      <c r="FEZ13" s="1340"/>
      <c r="FFA13" s="1340"/>
      <c r="FFB13" s="1340"/>
      <c r="FFC13" s="1340"/>
      <c r="FFD13" s="1340"/>
      <c r="FFE13" s="1340"/>
      <c r="FFF13" s="1340"/>
      <c r="FFG13" s="1340"/>
      <c r="FFH13" s="1340"/>
      <c r="FFI13" s="1340"/>
      <c r="FFJ13" s="1340"/>
      <c r="FFK13" s="1340"/>
      <c r="FFL13" s="1340"/>
      <c r="FFM13" s="1340"/>
      <c r="FFN13" s="1340"/>
      <c r="FFO13" s="1340"/>
      <c r="FFP13" s="1340"/>
      <c r="FFQ13" s="1340"/>
      <c r="FFR13" s="1340"/>
      <c r="FFS13" s="1340"/>
      <c r="FFT13" s="1340"/>
      <c r="FFU13" s="1340"/>
      <c r="FFV13" s="1340"/>
      <c r="FFW13" s="1340"/>
      <c r="FFX13" s="1340"/>
      <c r="FFY13" s="1340"/>
      <c r="FFZ13" s="1340"/>
      <c r="FGA13" s="1340"/>
      <c r="FGB13" s="1340"/>
      <c r="FGC13" s="1340"/>
      <c r="FGD13" s="1340"/>
      <c r="FGE13" s="1340"/>
      <c r="FGF13" s="1340"/>
      <c r="FGG13" s="1340"/>
      <c r="FGH13" s="1340"/>
      <c r="FGI13" s="1340"/>
      <c r="FGJ13" s="1340"/>
      <c r="FGK13" s="1340"/>
      <c r="FGL13" s="1340"/>
      <c r="FGM13" s="1340"/>
      <c r="FGN13" s="1340"/>
      <c r="FGO13" s="1340"/>
      <c r="FGP13" s="1340"/>
      <c r="FGQ13" s="1340"/>
      <c r="FGR13" s="1340"/>
      <c r="FGS13" s="1340"/>
      <c r="FGT13" s="1340"/>
      <c r="FGU13" s="1340"/>
      <c r="FGV13" s="1340"/>
      <c r="FGW13" s="1340"/>
      <c r="FGX13" s="1340"/>
      <c r="FGY13" s="1340"/>
      <c r="FGZ13" s="1340"/>
      <c r="FHA13" s="1340"/>
      <c r="FHB13" s="1340"/>
      <c r="FHC13" s="1340"/>
      <c r="FHD13" s="1340"/>
      <c r="FHE13" s="1340"/>
      <c r="FHF13" s="1340"/>
      <c r="FHG13" s="1340"/>
      <c r="FHH13" s="1340"/>
      <c r="FHI13" s="1340"/>
      <c r="FHJ13" s="1340"/>
      <c r="FHK13" s="1340"/>
      <c r="FHL13" s="1340"/>
      <c r="FHM13" s="1340"/>
      <c r="FHN13" s="1340"/>
      <c r="FHO13" s="1340"/>
      <c r="FHP13" s="1340"/>
      <c r="FHQ13" s="1340"/>
      <c r="FHR13" s="1340"/>
      <c r="FHS13" s="1340"/>
      <c r="FHT13" s="1340"/>
      <c r="FHU13" s="1340"/>
      <c r="FHV13" s="1340"/>
      <c r="FHW13" s="1340"/>
      <c r="FHX13" s="1340"/>
      <c r="FHY13" s="1340"/>
      <c r="FHZ13" s="1340"/>
      <c r="FIA13" s="1340"/>
      <c r="FIB13" s="1340"/>
      <c r="FIC13" s="1340"/>
      <c r="FID13" s="1340"/>
      <c r="FIE13" s="1340"/>
      <c r="FIF13" s="1340"/>
      <c r="FIG13" s="1340"/>
      <c r="FIH13" s="1340"/>
      <c r="FII13" s="1340"/>
      <c r="FIJ13" s="1340"/>
      <c r="FIK13" s="1340"/>
      <c r="FIL13" s="1340"/>
      <c r="FIM13" s="1340"/>
      <c r="FIN13" s="1340"/>
      <c r="FIO13" s="1340"/>
      <c r="FIP13" s="1340"/>
      <c r="FIQ13" s="1340"/>
      <c r="FIR13" s="1340"/>
      <c r="FIS13" s="1340"/>
      <c r="FIT13" s="1340"/>
      <c r="FIU13" s="1340"/>
      <c r="FIV13" s="1340"/>
      <c r="FIW13" s="1340"/>
      <c r="FIX13" s="1340"/>
      <c r="FIY13" s="1340"/>
      <c r="FIZ13" s="1340"/>
      <c r="FJA13" s="1340"/>
      <c r="FJB13" s="1340"/>
      <c r="FJC13" s="1340"/>
      <c r="FJD13" s="1340"/>
      <c r="FJE13" s="1340"/>
      <c r="FJF13" s="1340"/>
      <c r="FJG13" s="1340"/>
      <c r="FJH13" s="1340"/>
      <c r="FJI13" s="1340"/>
      <c r="FJJ13" s="1340"/>
      <c r="FJK13" s="1340"/>
      <c r="FJL13" s="1340"/>
      <c r="FJM13" s="1340"/>
      <c r="FJN13" s="1340"/>
      <c r="FJO13" s="1340"/>
      <c r="FJP13" s="1340"/>
      <c r="FJQ13" s="1340"/>
      <c r="FJR13" s="1340"/>
      <c r="FJS13" s="1340"/>
      <c r="FJT13" s="1340"/>
      <c r="FJU13" s="1340"/>
      <c r="FJV13" s="1340"/>
      <c r="FJW13" s="1340"/>
      <c r="FJX13" s="1340"/>
      <c r="FJY13" s="1340"/>
      <c r="FJZ13" s="1340"/>
      <c r="FKA13" s="1340"/>
      <c r="FKB13" s="1340"/>
      <c r="FKC13" s="1340"/>
      <c r="FKD13" s="1340"/>
      <c r="FKE13" s="1340"/>
      <c r="FKF13" s="1340"/>
      <c r="FKG13" s="1340"/>
      <c r="FKH13" s="1340"/>
      <c r="FKI13" s="1340"/>
      <c r="FKJ13" s="1340"/>
      <c r="FKK13" s="1340"/>
      <c r="FKL13" s="1340"/>
      <c r="FKM13" s="1340"/>
      <c r="FKN13" s="1340"/>
      <c r="FKO13" s="1340"/>
      <c r="FKP13" s="1340"/>
      <c r="FKQ13" s="1340"/>
      <c r="FKR13" s="1340"/>
      <c r="FKS13" s="1340"/>
      <c r="FKT13" s="1340"/>
      <c r="FKU13" s="1340"/>
      <c r="FKV13" s="1340"/>
      <c r="FKW13" s="1340"/>
      <c r="FKX13" s="1340"/>
      <c r="FKY13" s="1340"/>
      <c r="FKZ13" s="1340"/>
      <c r="FLA13" s="1340"/>
      <c r="FLB13" s="1340"/>
      <c r="FLC13" s="1340"/>
      <c r="FLD13" s="1340"/>
      <c r="FLE13" s="1340"/>
      <c r="FLF13" s="1340"/>
      <c r="FLG13" s="1340"/>
      <c r="FLH13" s="1340"/>
      <c r="FLI13" s="1340"/>
      <c r="FLJ13" s="1340"/>
      <c r="FLK13" s="1340"/>
      <c r="FLL13" s="1340"/>
      <c r="FLM13" s="1340"/>
      <c r="FLN13" s="1340"/>
      <c r="FLO13" s="1340"/>
      <c r="FLP13" s="1340"/>
      <c r="FLQ13" s="1340"/>
      <c r="FLR13" s="1340"/>
      <c r="FLS13" s="1340"/>
      <c r="FLT13" s="1340"/>
      <c r="FLU13" s="1340"/>
      <c r="FLV13" s="1340"/>
      <c r="FLW13" s="1340"/>
      <c r="FLX13" s="1340"/>
      <c r="FLY13" s="1340"/>
      <c r="FLZ13" s="1340"/>
      <c r="FMA13" s="1340"/>
      <c r="FMB13" s="1340"/>
      <c r="FMC13" s="1340"/>
      <c r="FMD13" s="1340"/>
      <c r="FME13" s="1340"/>
      <c r="FMF13" s="1340"/>
      <c r="FMG13" s="1340"/>
      <c r="FMH13" s="1340"/>
      <c r="FMI13" s="1340"/>
      <c r="FMJ13" s="1340"/>
      <c r="FMK13" s="1340"/>
      <c r="FML13" s="1340"/>
      <c r="FMM13" s="1340"/>
      <c r="FMN13" s="1340"/>
      <c r="FMO13" s="1340"/>
      <c r="FMP13" s="1340"/>
      <c r="FMQ13" s="1340"/>
      <c r="FMR13" s="1340"/>
      <c r="FMS13" s="1340"/>
      <c r="FMT13" s="1340"/>
      <c r="FMU13" s="1340"/>
      <c r="FMV13" s="1340"/>
      <c r="FMW13" s="1340"/>
      <c r="FMX13" s="1340"/>
      <c r="FMY13" s="1340"/>
      <c r="FMZ13" s="1340"/>
      <c r="FNA13" s="1340"/>
      <c r="FNB13" s="1340"/>
      <c r="FNC13" s="1340"/>
      <c r="FND13" s="1340"/>
      <c r="FNE13" s="1340"/>
      <c r="FNF13" s="1340"/>
      <c r="FNG13" s="1340"/>
      <c r="FNH13" s="1340"/>
      <c r="FNI13" s="1340"/>
      <c r="FNJ13" s="1340"/>
      <c r="FNK13" s="1340"/>
      <c r="FNL13" s="1340"/>
      <c r="FNM13" s="1340"/>
      <c r="FNN13" s="1340"/>
      <c r="FNO13" s="1340"/>
      <c r="FNP13" s="1340"/>
      <c r="FNQ13" s="1340"/>
      <c r="FNR13" s="1340"/>
      <c r="FNS13" s="1340"/>
      <c r="FNT13" s="1340"/>
      <c r="FNU13" s="1340"/>
      <c r="FNV13" s="1340"/>
      <c r="FNW13" s="1340"/>
      <c r="FNX13" s="1340"/>
      <c r="FNY13" s="1340"/>
      <c r="FNZ13" s="1340"/>
      <c r="FOA13" s="1340"/>
      <c r="FOB13" s="1340"/>
      <c r="FOC13" s="1340"/>
      <c r="FOD13" s="1340"/>
      <c r="FOE13" s="1340"/>
      <c r="FOF13" s="1340"/>
      <c r="FOG13" s="1340"/>
      <c r="FOH13" s="1340"/>
      <c r="FOI13" s="1340"/>
      <c r="FOJ13" s="1340"/>
      <c r="FOK13" s="1340"/>
      <c r="FOL13" s="1340"/>
      <c r="FOM13" s="1340"/>
      <c r="FON13" s="1340"/>
      <c r="FOO13" s="1340"/>
      <c r="FOP13" s="1340"/>
      <c r="FOQ13" s="1340"/>
      <c r="FOR13" s="1340"/>
      <c r="FOS13" s="1340"/>
      <c r="FOT13" s="1340"/>
      <c r="FOU13" s="1340"/>
      <c r="FOV13" s="1340"/>
      <c r="FOW13" s="1340"/>
      <c r="FOX13" s="1340"/>
      <c r="FOY13" s="1340"/>
      <c r="FOZ13" s="1340"/>
      <c r="FPA13" s="1340"/>
      <c r="FPB13" s="1340"/>
      <c r="FPC13" s="1340"/>
      <c r="FPD13" s="1340"/>
      <c r="FPE13" s="1340"/>
      <c r="FPF13" s="1340"/>
      <c r="FPG13" s="1340"/>
      <c r="FPH13" s="1340"/>
      <c r="FPI13" s="1340"/>
      <c r="FPJ13" s="1340"/>
      <c r="FPK13" s="1340"/>
      <c r="FPL13" s="1340"/>
      <c r="FPM13" s="1340"/>
      <c r="FPN13" s="1340"/>
      <c r="FPO13" s="1340"/>
      <c r="FPP13" s="1340"/>
      <c r="FPQ13" s="1340"/>
      <c r="FPR13" s="1340"/>
      <c r="FPS13" s="1340"/>
      <c r="FPT13" s="1340"/>
      <c r="FPU13" s="1340"/>
      <c r="FPV13" s="1340"/>
      <c r="FPW13" s="1340"/>
      <c r="FPX13" s="1340"/>
      <c r="FPY13" s="1340"/>
      <c r="FPZ13" s="1340"/>
      <c r="FQA13" s="1340"/>
      <c r="FQB13" s="1340"/>
      <c r="FQC13" s="1340"/>
      <c r="FQD13" s="1340"/>
      <c r="FQE13" s="1340"/>
      <c r="FQF13" s="1340"/>
      <c r="FQG13" s="1340"/>
      <c r="FQH13" s="1340"/>
      <c r="FQI13" s="1340"/>
      <c r="FQJ13" s="1340"/>
      <c r="FQK13" s="1340"/>
      <c r="FQL13" s="1340"/>
      <c r="FQM13" s="1340"/>
      <c r="FQN13" s="1340"/>
      <c r="FQO13" s="1340"/>
      <c r="FQP13" s="1340"/>
      <c r="FQQ13" s="1340"/>
      <c r="FQR13" s="1340"/>
      <c r="FQS13" s="1340"/>
      <c r="FQT13" s="1340"/>
      <c r="FQU13" s="1340"/>
      <c r="FQV13" s="1340"/>
      <c r="FQW13" s="1340"/>
      <c r="FQX13" s="1340"/>
      <c r="FQY13" s="1340"/>
      <c r="FQZ13" s="1340"/>
      <c r="FRA13" s="1340"/>
      <c r="FRB13" s="1340"/>
      <c r="FRC13" s="1340"/>
      <c r="FRD13" s="1340"/>
      <c r="FRE13" s="1340"/>
      <c r="FRF13" s="1340"/>
      <c r="FRG13" s="1340"/>
      <c r="FRH13" s="1340"/>
      <c r="FRI13" s="1340"/>
      <c r="FRJ13" s="1340"/>
      <c r="FRK13" s="1340"/>
      <c r="FRL13" s="1340"/>
      <c r="FRM13" s="1340"/>
      <c r="FRN13" s="1340"/>
      <c r="FRO13" s="1340"/>
      <c r="FRP13" s="1340"/>
      <c r="FRQ13" s="1340"/>
      <c r="FRR13" s="1340"/>
      <c r="FRS13" s="1340"/>
      <c r="FRT13" s="1340"/>
      <c r="FRU13" s="1340"/>
      <c r="FRV13" s="1340"/>
      <c r="FRW13" s="1340"/>
      <c r="FRX13" s="1340"/>
      <c r="FRY13" s="1340"/>
      <c r="FRZ13" s="1340"/>
      <c r="FSA13" s="1340"/>
      <c r="FSB13" s="1340"/>
      <c r="FSC13" s="1340"/>
      <c r="FSD13" s="1340"/>
      <c r="FSE13" s="1340"/>
      <c r="FSF13" s="1340"/>
      <c r="FSG13" s="1340"/>
      <c r="FSH13" s="1340"/>
      <c r="FSI13" s="1340"/>
      <c r="FSJ13" s="1340"/>
      <c r="FSK13" s="1340"/>
      <c r="FSL13" s="1340"/>
      <c r="FSM13" s="1340"/>
      <c r="FSN13" s="1340"/>
      <c r="FSO13" s="1340"/>
      <c r="FSP13" s="1340"/>
      <c r="FSQ13" s="1340"/>
      <c r="FSR13" s="1340"/>
      <c r="FSS13" s="1340"/>
      <c r="FST13" s="1340"/>
      <c r="FSU13" s="1340"/>
      <c r="FSV13" s="1340"/>
      <c r="FSW13" s="1340"/>
      <c r="FSX13" s="1340"/>
      <c r="FSY13" s="1340"/>
      <c r="FSZ13" s="1340"/>
      <c r="FTA13" s="1340"/>
      <c r="FTB13" s="1340"/>
      <c r="FTC13" s="1340"/>
      <c r="FTD13" s="1340"/>
      <c r="FTE13" s="1340"/>
      <c r="FTF13" s="1340"/>
      <c r="FTG13" s="1340"/>
      <c r="FTH13" s="1340"/>
      <c r="FTI13" s="1340"/>
      <c r="FTJ13" s="1340"/>
      <c r="FTK13" s="1340"/>
      <c r="FTL13" s="1340"/>
      <c r="FTM13" s="1340"/>
      <c r="FTN13" s="1340"/>
      <c r="FTO13" s="1340"/>
      <c r="FTP13" s="1340"/>
      <c r="FTQ13" s="1340"/>
      <c r="FTR13" s="1340"/>
      <c r="FTS13" s="1340"/>
      <c r="FTT13" s="1340"/>
      <c r="FTU13" s="1340"/>
      <c r="FTV13" s="1340"/>
      <c r="FTW13" s="1340"/>
      <c r="FTX13" s="1340"/>
      <c r="FTY13" s="1340"/>
      <c r="FTZ13" s="1340"/>
      <c r="FUA13" s="1340"/>
      <c r="FUB13" s="1340"/>
      <c r="FUC13" s="1340"/>
      <c r="FUD13" s="1340"/>
      <c r="FUE13" s="1340"/>
      <c r="FUF13" s="1340"/>
      <c r="FUG13" s="1340"/>
      <c r="FUH13" s="1340"/>
      <c r="FUI13" s="1340"/>
      <c r="FUJ13" s="1340"/>
      <c r="FUK13" s="1340"/>
      <c r="FUL13" s="1340"/>
      <c r="FUM13" s="1340"/>
      <c r="FUN13" s="1340"/>
      <c r="FUO13" s="1340"/>
      <c r="FUP13" s="1340"/>
      <c r="FUQ13" s="1340"/>
      <c r="FUR13" s="1340"/>
      <c r="FUS13" s="1340"/>
      <c r="FUT13" s="1340"/>
      <c r="FUU13" s="1340"/>
      <c r="FUV13" s="1340"/>
      <c r="FUW13" s="1340"/>
      <c r="FUX13" s="1340"/>
      <c r="FUY13" s="1340"/>
      <c r="FUZ13" s="1340"/>
      <c r="FVA13" s="1340"/>
      <c r="FVB13" s="1340"/>
      <c r="FVC13" s="1340"/>
      <c r="FVD13" s="1340"/>
      <c r="FVE13" s="1340"/>
      <c r="FVF13" s="1340"/>
      <c r="FVG13" s="1340"/>
      <c r="FVH13" s="1340"/>
      <c r="FVI13" s="1340"/>
      <c r="FVJ13" s="1340"/>
      <c r="FVK13" s="1340"/>
      <c r="FVL13" s="1340"/>
      <c r="FVM13" s="1340"/>
      <c r="FVN13" s="1340"/>
      <c r="FVO13" s="1340"/>
      <c r="FVP13" s="1340"/>
      <c r="FVQ13" s="1340"/>
      <c r="FVR13" s="1340"/>
      <c r="FVS13" s="1340"/>
      <c r="FVT13" s="1340"/>
      <c r="FVU13" s="1340"/>
      <c r="FVV13" s="1340"/>
      <c r="FVW13" s="1340"/>
      <c r="FVX13" s="1340"/>
      <c r="FVY13" s="1340"/>
      <c r="FVZ13" s="1340"/>
      <c r="FWA13" s="1340"/>
      <c r="FWB13" s="1340"/>
      <c r="FWC13" s="1340"/>
      <c r="FWD13" s="1340"/>
      <c r="FWE13" s="1340"/>
      <c r="FWF13" s="1340"/>
      <c r="FWG13" s="1340"/>
      <c r="FWH13" s="1340"/>
      <c r="FWI13" s="1340"/>
      <c r="FWJ13" s="1340"/>
      <c r="FWK13" s="1340"/>
      <c r="FWL13" s="1340"/>
      <c r="FWM13" s="1340"/>
      <c r="FWN13" s="1340"/>
      <c r="FWO13" s="1340"/>
      <c r="FWP13" s="1340"/>
      <c r="FWQ13" s="1340"/>
      <c r="FWR13" s="1340"/>
      <c r="FWS13" s="1340"/>
      <c r="FWT13" s="1340"/>
      <c r="FWU13" s="1340"/>
      <c r="FWV13" s="1340"/>
      <c r="FWW13" s="1340"/>
      <c r="FWX13" s="1340"/>
      <c r="FWY13" s="1340"/>
      <c r="FWZ13" s="1340"/>
      <c r="FXA13" s="1340"/>
      <c r="FXB13" s="1340"/>
      <c r="FXC13" s="1340"/>
      <c r="FXD13" s="1340"/>
      <c r="FXE13" s="1340"/>
      <c r="FXF13" s="1340"/>
      <c r="FXG13" s="1340"/>
      <c r="FXH13" s="1340"/>
      <c r="FXI13" s="1340"/>
      <c r="FXJ13" s="1340"/>
      <c r="FXK13" s="1340"/>
      <c r="FXL13" s="1340"/>
      <c r="FXM13" s="1340"/>
      <c r="FXN13" s="1340"/>
      <c r="FXO13" s="1340"/>
      <c r="FXP13" s="1340"/>
      <c r="FXQ13" s="1340"/>
      <c r="FXR13" s="1340"/>
      <c r="FXS13" s="1340"/>
      <c r="FXT13" s="1340"/>
      <c r="FXU13" s="1340"/>
      <c r="FXV13" s="1340"/>
      <c r="FXW13" s="1340"/>
      <c r="FXX13" s="1340"/>
      <c r="FXY13" s="1340"/>
      <c r="FXZ13" s="1340"/>
      <c r="FYA13" s="1340"/>
      <c r="FYB13" s="1340"/>
      <c r="FYC13" s="1340"/>
      <c r="FYD13" s="1340"/>
      <c r="FYE13" s="1340"/>
      <c r="FYF13" s="1340"/>
      <c r="FYG13" s="1340"/>
      <c r="FYH13" s="1340"/>
      <c r="FYI13" s="1340"/>
      <c r="FYJ13" s="1340"/>
      <c r="FYK13" s="1340"/>
      <c r="FYL13" s="1340"/>
      <c r="FYM13" s="1340"/>
      <c r="FYN13" s="1340"/>
      <c r="FYO13" s="1340"/>
      <c r="FYP13" s="1340"/>
      <c r="FYQ13" s="1340"/>
      <c r="FYR13" s="1340"/>
      <c r="FYS13" s="1340"/>
      <c r="FYT13" s="1340"/>
      <c r="FYU13" s="1340"/>
      <c r="FYV13" s="1340"/>
      <c r="FYW13" s="1340"/>
      <c r="FYX13" s="1340"/>
      <c r="FYY13" s="1340"/>
      <c r="FYZ13" s="1340"/>
      <c r="FZA13" s="1340"/>
      <c r="FZB13" s="1340"/>
      <c r="FZC13" s="1340"/>
      <c r="FZD13" s="1340"/>
      <c r="FZE13" s="1340"/>
      <c r="FZF13" s="1340"/>
      <c r="FZG13" s="1340"/>
      <c r="FZH13" s="1340"/>
      <c r="FZI13" s="1340"/>
      <c r="FZJ13" s="1340"/>
      <c r="FZK13" s="1340"/>
      <c r="FZL13" s="1340"/>
      <c r="FZM13" s="1340"/>
      <c r="FZN13" s="1340"/>
      <c r="FZO13" s="1340"/>
      <c r="FZP13" s="1340"/>
      <c r="FZQ13" s="1340"/>
      <c r="FZR13" s="1340"/>
      <c r="FZS13" s="1340"/>
      <c r="FZT13" s="1340"/>
      <c r="FZU13" s="1340"/>
      <c r="FZV13" s="1340"/>
      <c r="FZW13" s="1340"/>
      <c r="FZX13" s="1340"/>
      <c r="FZY13" s="1340"/>
      <c r="FZZ13" s="1340"/>
      <c r="GAA13" s="1340"/>
      <c r="GAB13" s="1340"/>
      <c r="GAC13" s="1340"/>
      <c r="GAD13" s="1340"/>
      <c r="GAE13" s="1340"/>
      <c r="GAF13" s="1340"/>
      <c r="GAG13" s="1340"/>
      <c r="GAH13" s="1340"/>
      <c r="GAI13" s="1340"/>
      <c r="GAJ13" s="1340"/>
      <c r="GAK13" s="1340"/>
      <c r="GAL13" s="1340"/>
      <c r="GAM13" s="1340"/>
      <c r="GAN13" s="1340"/>
      <c r="GAO13" s="1340"/>
      <c r="GAP13" s="1340"/>
      <c r="GAQ13" s="1340"/>
      <c r="GAR13" s="1340"/>
      <c r="GAS13" s="1340"/>
      <c r="GAT13" s="1340"/>
      <c r="GAU13" s="1340"/>
      <c r="GAV13" s="1340"/>
      <c r="GAW13" s="1340"/>
      <c r="GAX13" s="1340"/>
      <c r="GAY13" s="1340"/>
      <c r="GAZ13" s="1340"/>
      <c r="GBA13" s="1340"/>
      <c r="GBB13" s="1340"/>
      <c r="GBC13" s="1340"/>
      <c r="GBD13" s="1340"/>
      <c r="GBE13" s="1340"/>
      <c r="GBF13" s="1340"/>
      <c r="GBG13" s="1340"/>
      <c r="GBH13" s="1340"/>
      <c r="GBI13" s="1340"/>
      <c r="GBJ13" s="1340"/>
      <c r="GBK13" s="1340"/>
      <c r="GBL13" s="1340"/>
      <c r="GBM13" s="1340"/>
      <c r="GBN13" s="1340"/>
      <c r="GBO13" s="1340"/>
      <c r="GBP13" s="1340"/>
      <c r="GBQ13" s="1340"/>
      <c r="GBR13" s="1340"/>
      <c r="GBS13" s="1340"/>
      <c r="GBT13" s="1340"/>
      <c r="GBU13" s="1340"/>
      <c r="GBV13" s="1340"/>
      <c r="GBW13" s="1340"/>
      <c r="GBX13" s="1340"/>
      <c r="GBY13" s="1340"/>
      <c r="GBZ13" s="1340"/>
      <c r="GCA13" s="1340"/>
      <c r="GCB13" s="1340"/>
      <c r="GCC13" s="1340"/>
      <c r="GCD13" s="1340"/>
      <c r="GCE13" s="1340"/>
      <c r="GCF13" s="1340"/>
      <c r="GCG13" s="1340"/>
      <c r="GCH13" s="1340"/>
      <c r="GCI13" s="1340"/>
      <c r="GCJ13" s="1340"/>
      <c r="GCK13" s="1340"/>
      <c r="GCL13" s="1340"/>
      <c r="GCM13" s="1340"/>
      <c r="GCN13" s="1340"/>
      <c r="GCO13" s="1340"/>
      <c r="GCP13" s="1340"/>
      <c r="GCQ13" s="1340"/>
      <c r="GCR13" s="1340"/>
      <c r="GCS13" s="1340"/>
      <c r="GCT13" s="1340"/>
      <c r="GCU13" s="1340"/>
      <c r="GCV13" s="1340"/>
      <c r="GCW13" s="1340"/>
      <c r="GCX13" s="1340"/>
      <c r="GCY13" s="1340"/>
      <c r="GCZ13" s="1340"/>
      <c r="GDA13" s="1340"/>
      <c r="GDB13" s="1340"/>
      <c r="GDC13" s="1340"/>
      <c r="GDD13" s="1340"/>
      <c r="GDE13" s="1340"/>
      <c r="GDF13" s="1340"/>
      <c r="GDG13" s="1340"/>
      <c r="GDH13" s="1340"/>
      <c r="GDI13" s="1340"/>
      <c r="GDJ13" s="1340"/>
      <c r="GDK13" s="1340"/>
      <c r="GDL13" s="1340"/>
      <c r="GDM13" s="1340"/>
      <c r="GDN13" s="1340"/>
      <c r="GDO13" s="1340"/>
      <c r="GDP13" s="1340"/>
      <c r="GDQ13" s="1340"/>
      <c r="GDR13" s="1340"/>
      <c r="GDS13" s="1340"/>
      <c r="GDT13" s="1340"/>
      <c r="GDU13" s="1340"/>
      <c r="GDV13" s="1340"/>
      <c r="GDW13" s="1340"/>
      <c r="GDX13" s="1340"/>
      <c r="GDY13" s="1340"/>
      <c r="GDZ13" s="1340"/>
      <c r="GEA13" s="1340"/>
      <c r="GEB13" s="1340"/>
      <c r="GEC13" s="1340"/>
      <c r="GED13" s="1340"/>
      <c r="GEE13" s="1340"/>
      <c r="GEF13" s="1340"/>
      <c r="GEG13" s="1340"/>
      <c r="GEH13" s="1340"/>
      <c r="GEI13" s="1340"/>
      <c r="GEJ13" s="1340"/>
      <c r="GEK13" s="1340"/>
      <c r="GEL13" s="1340"/>
      <c r="GEM13" s="1340"/>
      <c r="GEN13" s="1340"/>
      <c r="GEO13" s="1340"/>
      <c r="GEP13" s="1340"/>
      <c r="GEQ13" s="1340"/>
      <c r="GER13" s="1340"/>
      <c r="GES13" s="1340"/>
      <c r="GET13" s="1340"/>
      <c r="GEU13" s="1340"/>
      <c r="GEV13" s="1340"/>
      <c r="GEW13" s="1340"/>
      <c r="GEX13" s="1340"/>
      <c r="GEY13" s="1340"/>
      <c r="GEZ13" s="1340"/>
      <c r="GFA13" s="1340"/>
      <c r="GFB13" s="1340"/>
      <c r="GFC13" s="1340"/>
      <c r="GFD13" s="1340"/>
      <c r="GFE13" s="1340"/>
      <c r="GFF13" s="1340"/>
      <c r="GFG13" s="1340"/>
      <c r="GFH13" s="1340"/>
      <c r="GFI13" s="1340"/>
      <c r="GFJ13" s="1340"/>
      <c r="GFK13" s="1340"/>
      <c r="GFL13" s="1340"/>
      <c r="GFM13" s="1340"/>
      <c r="GFN13" s="1340"/>
      <c r="GFO13" s="1340"/>
      <c r="GFP13" s="1340"/>
      <c r="GFQ13" s="1340"/>
      <c r="GFR13" s="1340"/>
      <c r="GFS13" s="1340"/>
      <c r="GFT13" s="1340"/>
      <c r="GFU13" s="1340"/>
      <c r="GFV13" s="1340"/>
      <c r="GFW13" s="1340"/>
      <c r="GFX13" s="1340"/>
      <c r="GFY13" s="1340"/>
      <c r="GFZ13" s="1340"/>
      <c r="GGA13" s="1340"/>
      <c r="GGB13" s="1340"/>
      <c r="GGC13" s="1340"/>
      <c r="GGD13" s="1340"/>
      <c r="GGE13" s="1340"/>
      <c r="GGF13" s="1340"/>
      <c r="GGG13" s="1340"/>
      <c r="GGH13" s="1340"/>
      <c r="GGI13" s="1340"/>
      <c r="GGJ13" s="1340"/>
      <c r="GGK13" s="1340"/>
      <c r="GGL13" s="1340"/>
      <c r="GGM13" s="1340"/>
      <c r="GGN13" s="1340"/>
      <c r="GGO13" s="1340"/>
      <c r="GGP13" s="1340"/>
      <c r="GGQ13" s="1340"/>
      <c r="GGR13" s="1340"/>
      <c r="GGS13" s="1340"/>
      <c r="GGT13" s="1340"/>
      <c r="GGU13" s="1340"/>
      <c r="GGV13" s="1340"/>
      <c r="GGW13" s="1340"/>
      <c r="GGX13" s="1340"/>
      <c r="GGY13" s="1340"/>
      <c r="GGZ13" s="1340"/>
      <c r="GHA13" s="1340"/>
      <c r="GHB13" s="1340"/>
      <c r="GHC13" s="1340"/>
      <c r="GHD13" s="1340"/>
      <c r="GHE13" s="1340"/>
      <c r="GHF13" s="1340"/>
      <c r="GHG13" s="1340"/>
      <c r="GHH13" s="1340"/>
      <c r="GHI13" s="1340"/>
      <c r="GHJ13" s="1340"/>
      <c r="GHK13" s="1340"/>
      <c r="GHL13" s="1340"/>
      <c r="GHM13" s="1340"/>
      <c r="GHN13" s="1340"/>
      <c r="GHO13" s="1340"/>
      <c r="GHP13" s="1340"/>
      <c r="GHQ13" s="1340"/>
      <c r="GHR13" s="1340"/>
      <c r="GHS13" s="1340"/>
      <c r="GHT13" s="1340"/>
      <c r="GHU13" s="1340"/>
      <c r="GHV13" s="1340"/>
      <c r="GHW13" s="1340"/>
      <c r="GHX13" s="1340"/>
      <c r="GHY13" s="1340"/>
      <c r="GHZ13" s="1340"/>
      <c r="GIA13" s="1340"/>
      <c r="GIB13" s="1340"/>
      <c r="GIC13" s="1340"/>
      <c r="GID13" s="1340"/>
      <c r="GIE13" s="1340"/>
      <c r="GIF13" s="1340"/>
      <c r="GIG13" s="1340"/>
      <c r="GIH13" s="1340"/>
      <c r="GII13" s="1340"/>
      <c r="GIJ13" s="1340"/>
      <c r="GIK13" s="1340"/>
      <c r="GIL13" s="1340"/>
      <c r="GIM13" s="1340"/>
      <c r="GIN13" s="1340"/>
      <c r="GIO13" s="1340"/>
      <c r="GIP13" s="1340"/>
      <c r="GIQ13" s="1340"/>
      <c r="GIR13" s="1340"/>
      <c r="GIS13" s="1340"/>
      <c r="GIT13" s="1340"/>
      <c r="GIU13" s="1340"/>
      <c r="GIV13" s="1340"/>
      <c r="GIW13" s="1340"/>
      <c r="GIX13" s="1340"/>
      <c r="GIY13" s="1340"/>
      <c r="GIZ13" s="1340"/>
      <c r="GJA13" s="1340"/>
      <c r="GJB13" s="1340"/>
      <c r="GJC13" s="1340"/>
      <c r="GJD13" s="1340"/>
      <c r="GJE13" s="1340"/>
      <c r="GJF13" s="1340"/>
      <c r="GJG13" s="1340"/>
      <c r="GJH13" s="1340"/>
      <c r="GJI13" s="1340"/>
      <c r="GJJ13" s="1340"/>
      <c r="GJK13" s="1340"/>
      <c r="GJL13" s="1340"/>
      <c r="GJM13" s="1340"/>
      <c r="GJN13" s="1340"/>
      <c r="GJO13" s="1340"/>
      <c r="GJP13" s="1340"/>
      <c r="GJQ13" s="1340"/>
      <c r="GJR13" s="1340"/>
      <c r="GJS13" s="1340"/>
      <c r="GJT13" s="1340"/>
      <c r="GJU13" s="1340"/>
      <c r="GJV13" s="1340"/>
      <c r="GJW13" s="1340"/>
      <c r="GJX13" s="1340"/>
      <c r="GJY13" s="1340"/>
      <c r="GJZ13" s="1340"/>
      <c r="GKA13" s="1340"/>
      <c r="GKB13" s="1340"/>
      <c r="GKC13" s="1340"/>
      <c r="GKD13" s="1340"/>
      <c r="GKE13" s="1340"/>
      <c r="GKF13" s="1340"/>
      <c r="GKG13" s="1340"/>
      <c r="GKH13" s="1340"/>
      <c r="GKI13" s="1340"/>
      <c r="GKJ13" s="1340"/>
      <c r="GKK13" s="1340"/>
      <c r="GKL13" s="1340"/>
      <c r="GKM13" s="1340"/>
      <c r="GKN13" s="1340"/>
      <c r="GKO13" s="1340"/>
      <c r="GKP13" s="1340"/>
      <c r="GKQ13" s="1340"/>
      <c r="GKR13" s="1340"/>
      <c r="GKS13" s="1340"/>
      <c r="GKT13" s="1340"/>
      <c r="GKU13" s="1340"/>
      <c r="GKV13" s="1340"/>
      <c r="GKW13" s="1340"/>
      <c r="GKX13" s="1340"/>
      <c r="GKY13" s="1340"/>
      <c r="GKZ13" s="1340"/>
      <c r="GLA13" s="1340"/>
      <c r="GLB13" s="1340"/>
      <c r="GLC13" s="1340"/>
      <c r="GLD13" s="1340"/>
      <c r="GLE13" s="1340"/>
      <c r="GLF13" s="1340"/>
      <c r="GLG13" s="1340"/>
      <c r="GLH13" s="1340"/>
      <c r="GLI13" s="1340"/>
      <c r="GLJ13" s="1340"/>
      <c r="GLK13" s="1340"/>
      <c r="GLL13" s="1340"/>
      <c r="GLM13" s="1340"/>
      <c r="GLN13" s="1340"/>
      <c r="GLO13" s="1340"/>
      <c r="GLP13" s="1340"/>
      <c r="GLQ13" s="1340"/>
      <c r="GLR13" s="1340"/>
      <c r="GLS13" s="1340"/>
      <c r="GLT13" s="1340"/>
      <c r="GLU13" s="1340"/>
      <c r="GLV13" s="1340"/>
      <c r="GLW13" s="1340"/>
      <c r="GLX13" s="1340"/>
      <c r="GLY13" s="1340"/>
      <c r="GLZ13" s="1340"/>
      <c r="GMA13" s="1340"/>
      <c r="GMB13" s="1340"/>
      <c r="GMC13" s="1340"/>
      <c r="GMD13" s="1340"/>
      <c r="GME13" s="1340"/>
      <c r="GMF13" s="1340"/>
      <c r="GMG13" s="1340"/>
      <c r="GMH13" s="1340"/>
      <c r="GMI13" s="1340"/>
      <c r="GMJ13" s="1340"/>
      <c r="GMK13" s="1340"/>
      <c r="GML13" s="1340"/>
      <c r="GMM13" s="1340"/>
      <c r="GMN13" s="1340"/>
      <c r="GMO13" s="1340"/>
      <c r="GMP13" s="1340"/>
      <c r="GMQ13" s="1340"/>
      <c r="GMR13" s="1340"/>
      <c r="GMS13" s="1340"/>
      <c r="GMT13" s="1340"/>
      <c r="GMU13" s="1340"/>
      <c r="GMV13" s="1340"/>
      <c r="GMW13" s="1340"/>
      <c r="GMX13" s="1340"/>
      <c r="GMY13" s="1340"/>
      <c r="GMZ13" s="1340"/>
      <c r="GNA13" s="1340"/>
      <c r="GNB13" s="1340"/>
      <c r="GNC13" s="1340"/>
      <c r="GND13" s="1340"/>
      <c r="GNE13" s="1340"/>
      <c r="GNF13" s="1340"/>
      <c r="GNG13" s="1340"/>
      <c r="GNH13" s="1340"/>
      <c r="GNI13" s="1340"/>
      <c r="GNJ13" s="1340"/>
      <c r="GNK13" s="1340"/>
      <c r="GNL13" s="1340"/>
      <c r="GNM13" s="1340"/>
      <c r="GNN13" s="1340"/>
      <c r="GNO13" s="1340"/>
      <c r="GNP13" s="1340"/>
      <c r="GNQ13" s="1340"/>
      <c r="GNR13" s="1340"/>
      <c r="GNS13" s="1340"/>
      <c r="GNT13" s="1340"/>
      <c r="GNU13" s="1340"/>
      <c r="GNV13" s="1340"/>
      <c r="GNW13" s="1340"/>
      <c r="GNX13" s="1340"/>
      <c r="GNY13" s="1340"/>
      <c r="GNZ13" s="1340"/>
      <c r="GOA13" s="1340"/>
      <c r="GOB13" s="1340"/>
      <c r="GOC13" s="1340"/>
      <c r="GOD13" s="1340"/>
      <c r="GOE13" s="1340"/>
      <c r="GOF13" s="1340"/>
      <c r="GOG13" s="1340"/>
      <c r="GOH13" s="1340"/>
      <c r="GOI13" s="1340"/>
      <c r="GOJ13" s="1340"/>
      <c r="GOK13" s="1340"/>
      <c r="GOL13" s="1340"/>
      <c r="GOM13" s="1340"/>
      <c r="GON13" s="1340"/>
      <c r="GOO13" s="1340"/>
      <c r="GOP13" s="1340"/>
      <c r="GOQ13" s="1340"/>
      <c r="GOR13" s="1340"/>
      <c r="GOS13" s="1340"/>
      <c r="GOT13" s="1340"/>
      <c r="GOU13" s="1340"/>
      <c r="GOV13" s="1340"/>
      <c r="GOW13" s="1340"/>
      <c r="GOX13" s="1340"/>
      <c r="GOY13" s="1340"/>
      <c r="GOZ13" s="1340"/>
      <c r="GPA13" s="1340"/>
      <c r="GPB13" s="1340"/>
      <c r="GPC13" s="1340"/>
      <c r="GPD13" s="1340"/>
      <c r="GPE13" s="1340"/>
      <c r="GPF13" s="1340"/>
      <c r="GPG13" s="1340"/>
      <c r="GPH13" s="1340"/>
      <c r="GPI13" s="1340"/>
      <c r="GPJ13" s="1340"/>
      <c r="GPK13" s="1340"/>
      <c r="GPL13" s="1340"/>
      <c r="GPM13" s="1340"/>
      <c r="GPN13" s="1340"/>
      <c r="GPO13" s="1340"/>
      <c r="GPP13" s="1340"/>
      <c r="GPQ13" s="1340"/>
      <c r="GPR13" s="1340"/>
      <c r="GPS13" s="1340"/>
      <c r="GPT13" s="1340"/>
      <c r="GPU13" s="1340"/>
      <c r="GPV13" s="1340"/>
      <c r="GPW13" s="1340"/>
      <c r="GPX13" s="1340"/>
      <c r="GPY13" s="1340"/>
      <c r="GPZ13" s="1340"/>
      <c r="GQA13" s="1340"/>
      <c r="GQB13" s="1340"/>
      <c r="GQC13" s="1340"/>
      <c r="GQD13" s="1340"/>
      <c r="GQE13" s="1340"/>
      <c r="GQF13" s="1340"/>
      <c r="GQG13" s="1340"/>
      <c r="GQH13" s="1340"/>
      <c r="GQI13" s="1340"/>
      <c r="GQJ13" s="1340"/>
      <c r="GQK13" s="1340"/>
      <c r="GQL13" s="1340"/>
      <c r="GQM13" s="1340"/>
      <c r="GQN13" s="1340"/>
      <c r="GQO13" s="1340"/>
      <c r="GQP13" s="1340"/>
      <c r="GQQ13" s="1340"/>
      <c r="GQR13" s="1340"/>
      <c r="GQS13" s="1340"/>
      <c r="GQT13" s="1340"/>
      <c r="GQU13" s="1340"/>
      <c r="GQV13" s="1340"/>
      <c r="GQW13" s="1340"/>
      <c r="GQX13" s="1340"/>
      <c r="GQY13" s="1340"/>
      <c r="GQZ13" s="1340"/>
      <c r="GRA13" s="1340"/>
      <c r="GRB13" s="1340"/>
      <c r="GRC13" s="1340"/>
      <c r="GRD13" s="1340"/>
      <c r="GRE13" s="1340"/>
      <c r="GRF13" s="1340"/>
      <c r="GRG13" s="1340"/>
      <c r="GRH13" s="1340"/>
      <c r="GRI13" s="1340"/>
      <c r="GRJ13" s="1340"/>
      <c r="GRK13" s="1340"/>
      <c r="GRL13" s="1340"/>
      <c r="GRM13" s="1340"/>
      <c r="GRN13" s="1340"/>
      <c r="GRO13" s="1340"/>
      <c r="GRP13" s="1340"/>
      <c r="GRQ13" s="1340"/>
      <c r="GRR13" s="1340"/>
      <c r="GRS13" s="1340"/>
      <c r="GRT13" s="1340"/>
      <c r="GRU13" s="1340"/>
      <c r="GRV13" s="1340"/>
      <c r="GRW13" s="1340"/>
      <c r="GRX13" s="1340"/>
      <c r="GRY13" s="1340"/>
      <c r="GRZ13" s="1340"/>
      <c r="GSA13" s="1340"/>
      <c r="GSB13" s="1340"/>
      <c r="GSC13" s="1340"/>
      <c r="GSD13" s="1340"/>
      <c r="GSE13" s="1340"/>
      <c r="GSF13" s="1340"/>
      <c r="GSG13" s="1340"/>
      <c r="GSH13" s="1340"/>
      <c r="GSI13" s="1340"/>
      <c r="GSJ13" s="1340"/>
      <c r="GSK13" s="1340"/>
      <c r="GSL13" s="1340"/>
      <c r="GSM13" s="1340"/>
      <c r="GSN13" s="1340"/>
      <c r="GSO13" s="1340"/>
      <c r="GSP13" s="1340"/>
      <c r="GSQ13" s="1340"/>
      <c r="GSR13" s="1340"/>
      <c r="GSS13" s="1340"/>
      <c r="GST13" s="1340"/>
      <c r="GSU13" s="1340"/>
      <c r="GSV13" s="1340"/>
      <c r="GSW13" s="1340"/>
      <c r="GSX13" s="1340"/>
      <c r="GSY13" s="1340"/>
      <c r="GSZ13" s="1340"/>
      <c r="GTA13" s="1340"/>
      <c r="GTB13" s="1340"/>
      <c r="GTC13" s="1340"/>
      <c r="GTD13" s="1340"/>
      <c r="GTE13" s="1340"/>
      <c r="GTF13" s="1340"/>
      <c r="GTG13" s="1340"/>
      <c r="GTH13" s="1340"/>
      <c r="GTI13" s="1340"/>
      <c r="GTJ13" s="1340"/>
      <c r="GTK13" s="1340"/>
      <c r="GTL13" s="1340"/>
      <c r="GTM13" s="1340"/>
      <c r="GTN13" s="1340"/>
      <c r="GTO13" s="1340"/>
      <c r="GTP13" s="1340"/>
      <c r="GTQ13" s="1340"/>
      <c r="GTR13" s="1340"/>
      <c r="GTS13" s="1340"/>
      <c r="GTT13" s="1340"/>
      <c r="GTU13" s="1340"/>
      <c r="GTV13" s="1340"/>
      <c r="GTW13" s="1340"/>
      <c r="GTX13" s="1340"/>
      <c r="GTY13" s="1340"/>
      <c r="GTZ13" s="1340"/>
      <c r="GUA13" s="1340"/>
      <c r="GUB13" s="1340"/>
      <c r="GUC13" s="1340"/>
      <c r="GUD13" s="1340"/>
      <c r="GUE13" s="1340"/>
      <c r="GUF13" s="1340"/>
      <c r="GUG13" s="1340"/>
      <c r="GUH13" s="1340"/>
      <c r="GUI13" s="1340"/>
      <c r="GUJ13" s="1340"/>
      <c r="GUK13" s="1340"/>
      <c r="GUL13" s="1340"/>
      <c r="GUM13" s="1340"/>
      <c r="GUN13" s="1340"/>
      <c r="GUO13" s="1340"/>
      <c r="GUP13" s="1340"/>
      <c r="GUQ13" s="1340"/>
      <c r="GUR13" s="1340"/>
      <c r="GUS13" s="1340"/>
      <c r="GUT13" s="1340"/>
      <c r="GUU13" s="1340"/>
      <c r="GUV13" s="1340"/>
      <c r="GUW13" s="1340"/>
      <c r="GUX13" s="1340"/>
      <c r="GUY13" s="1340"/>
      <c r="GUZ13" s="1340"/>
      <c r="GVA13" s="1340"/>
      <c r="GVB13" s="1340"/>
      <c r="GVC13" s="1340"/>
      <c r="GVD13" s="1340"/>
      <c r="GVE13" s="1340"/>
      <c r="GVF13" s="1340"/>
      <c r="GVG13" s="1340"/>
      <c r="GVH13" s="1340"/>
      <c r="GVI13" s="1340"/>
      <c r="GVJ13" s="1340"/>
      <c r="GVK13" s="1340"/>
      <c r="GVL13" s="1340"/>
      <c r="GVM13" s="1340"/>
      <c r="GVN13" s="1340"/>
      <c r="GVO13" s="1340"/>
      <c r="GVP13" s="1340"/>
      <c r="GVQ13" s="1340"/>
      <c r="GVR13" s="1340"/>
      <c r="GVS13" s="1340"/>
      <c r="GVT13" s="1340"/>
      <c r="GVU13" s="1340"/>
      <c r="GVV13" s="1340"/>
      <c r="GVW13" s="1340"/>
      <c r="GVX13" s="1340"/>
      <c r="GVY13" s="1340"/>
      <c r="GVZ13" s="1340"/>
      <c r="GWA13" s="1340"/>
      <c r="GWB13" s="1340"/>
      <c r="GWC13" s="1340"/>
      <c r="GWD13" s="1340"/>
      <c r="GWE13" s="1340"/>
      <c r="GWF13" s="1340"/>
      <c r="GWG13" s="1340"/>
      <c r="GWH13" s="1340"/>
      <c r="GWI13" s="1340"/>
      <c r="GWJ13" s="1340"/>
      <c r="GWK13" s="1340"/>
      <c r="GWL13" s="1340"/>
      <c r="GWM13" s="1340"/>
      <c r="GWN13" s="1340"/>
      <c r="GWO13" s="1340"/>
      <c r="GWP13" s="1340"/>
      <c r="GWQ13" s="1340"/>
      <c r="GWR13" s="1340"/>
      <c r="GWS13" s="1340"/>
      <c r="GWT13" s="1340"/>
      <c r="GWU13" s="1340"/>
      <c r="GWV13" s="1340"/>
      <c r="GWW13" s="1340"/>
      <c r="GWX13" s="1340"/>
      <c r="GWY13" s="1340"/>
      <c r="GWZ13" s="1340"/>
      <c r="GXA13" s="1340"/>
      <c r="GXB13" s="1340"/>
      <c r="GXC13" s="1340"/>
      <c r="GXD13" s="1340"/>
      <c r="GXE13" s="1340"/>
      <c r="GXF13" s="1340"/>
      <c r="GXG13" s="1340"/>
      <c r="GXH13" s="1340"/>
      <c r="GXI13" s="1340"/>
      <c r="GXJ13" s="1340"/>
      <c r="GXK13" s="1340"/>
      <c r="GXL13" s="1340"/>
      <c r="GXM13" s="1340"/>
      <c r="GXN13" s="1340"/>
      <c r="GXO13" s="1340"/>
      <c r="GXP13" s="1340"/>
      <c r="GXQ13" s="1340"/>
      <c r="GXR13" s="1340"/>
      <c r="GXS13" s="1340"/>
      <c r="GXT13" s="1340"/>
      <c r="GXU13" s="1340"/>
      <c r="GXV13" s="1340"/>
      <c r="GXW13" s="1340"/>
      <c r="GXX13" s="1340"/>
      <c r="GXY13" s="1340"/>
      <c r="GXZ13" s="1340"/>
      <c r="GYA13" s="1340"/>
      <c r="GYB13" s="1340"/>
      <c r="GYC13" s="1340"/>
      <c r="GYD13" s="1340"/>
      <c r="GYE13" s="1340"/>
      <c r="GYF13" s="1340"/>
      <c r="GYG13" s="1340"/>
      <c r="GYH13" s="1340"/>
      <c r="GYI13" s="1340"/>
      <c r="GYJ13" s="1340"/>
      <c r="GYK13" s="1340"/>
      <c r="GYL13" s="1340"/>
      <c r="GYM13" s="1340"/>
      <c r="GYN13" s="1340"/>
      <c r="GYO13" s="1340"/>
      <c r="GYP13" s="1340"/>
      <c r="GYQ13" s="1340"/>
      <c r="GYR13" s="1340"/>
      <c r="GYS13" s="1340"/>
      <c r="GYT13" s="1340"/>
      <c r="GYU13" s="1340"/>
      <c r="GYV13" s="1340"/>
      <c r="GYW13" s="1340"/>
      <c r="GYX13" s="1340"/>
      <c r="GYY13" s="1340"/>
      <c r="GYZ13" s="1340"/>
      <c r="GZA13" s="1340"/>
      <c r="GZB13" s="1340"/>
      <c r="GZC13" s="1340"/>
      <c r="GZD13" s="1340"/>
      <c r="GZE13" s="1340"/>
      <c r="GZF13" s="1340"/>
      <c r="GZG13" s="1340"/>
      <c r="GZH13" s="1340"/>
      <c r="GZI13" s="1340"/>
      <c r="GZJ13" s="1340"/>
      <c r="GZK13" s="1340"/>
      <c r="GZL13" s="1340"/>
      <c r="GZM13" s="1340"/>
      <c r="GZN13" s="1340"/>
      <c r="GZO13" s="1340"/>
      <c r="GZP13" s="1340"/>
      <c r="GZQ13" s="1340"/>
      <c r="GZR13" s="1340"/>
      <c r="GZS13" s="1340"/>
      <c r="GZT13" s="1340"/>
      <c r="GZU13" s="1340"/>
      <c r="GZV13" s="1340"/>
      <c r="GZW13" s="1340"/>
      <c r="GZX13" s="1340"/>
      <c r="GZY13" s="1340"/>
      <c r="GZZ13" s="1340"/>
      <c r="HAA13" s="1340"/>
      <c r="HAB13" s="1340"/>
      <c r="HAC13" s="1340"/>
      <c r="HAD13" s="1340"/>
      <c r="HAE13" s="1340"/>
      <c r="HAF13" s="1340"/>
      <c r="HAG13" s="1340"/>
      <c r="HAH13" s="1340"/>
      <c r="HAI13" s="1340"/>
      <c r="HAJ13" s="1340"/>
      <c r="HAK13" s="1340"/>
      <c r="HAL13" s="1340"/>
      <c r="HAM13" s="1340"/>
      <c r="HAN13" s="1340"/>
      <c r="HAO13" s="1340"/>
      <c r="HAP13" s="1340"/>
      <c r="HAQ13" s="1340"/>
      <c r="HAR13" s="1340"/>
      <c r="HAS13" s="1340"/>
      <c r="HAT13" s="1340"/>
      <c r="HAU13" s="1340"/>
      <c r="HAV13" s="1340"/>
      <c r="HAW13" s="1340"/>
      <c r="HAX13" s="1340"/>
      <c r="HAY13" s="1340"/>
      <c r="HAZ13" s="1340"/>
      <c r="HBA13" s="1340"/>
      <c r="HBB13" s="1340"/>
      <c r="HBC13" s="1340"/>
      <c r="HBD13" s="1340"/>
      <c r="HBE13" s="1340"/>
      <c r="HBF13" s="1340"/>
      <c r="HBG13" s="1340"/>
      <c r="HBH13" s="1340"/>
      <c r="HBI13" s="1340"/>
      <c r="HBJ13" s="1340"/>
      <c r="HBK13" s="1340"/>
      <c r="HBL13" s="1340"/>
      <c r="HBM13" s="1340"/>
      <c r="HBN13" s="1340"/>
      <c r="HBO13" s="1340"/>
      <c r="HBP13" s="1340"/>
      <c r="HBQ13" s="1340"/>
      <c r="HBR13" s="1340"/>
      <c r="HBS13" s="1340"/>
      <c r="HBT13" s="1340"/>
      <c r="HBU13" s="1340"/>
      <c r="HBV13" s="1340"/>
      <c r="HBW13" s="1340"/>
      <c r="HBX13" s="1340"/>
      <c r="HBY13" s="1340"/>
      <c r="HBZ13" s="1340"/>
      <c r="HCA13" s="1340"/>
      <c r="HCB13" s="1340"/>
      <c r="HCC13" s="1340"/>
      <c r="HCD13" s="1340"/>
      <c r="HCE13" s="1340"/>
      <c r="HCF13" s="1340"/>
      <c r="HCG13" s="1340"/>
      <c r="HCH13" s="1340"/>
      <c r="HCI13" s="1340"/>
      <c r="HCJ13" s="1340"/>
      <c r="HCK13" s="1340"/>
      <c r="HCL13" s="1340"/>
      <c r="HCM13" s="1340"/>
      <c r="HCN13" s="1340"/>
      <c r="HCO13" s="1340"/>
      <c r="HCP13" s="1340"/>
      <c r="HCQ13" s="1340"/>
      <c r="HCR13" s="1340"/>
      <c r="HCS13" s="1340"/>
      <c r="HCT13" s="1340"/>
      <c r="HCU13" s="1340"/>
      <c r="HCV13" s="1340"/>
      <c r="HCW13" s="1340"/>
      <c r="HCX13" s="1340"/>
      <c r="HCY13" s="1340"/>
      <c r="HCZ13" s="1340"/>
      <c r="HDA13" s="1340"/>
      <c r="HDB13" s="1340"/>
      <c r="HDC13" s="1340"/>
      <c r="HDD13" s="1340"/>
      <c r="HDE13" s="1340"/>
      <c r="HDF13" s="1340"/>
      <c r="HDG13" s="1340"/>
      <c r="HDH13" s="1340"/>
      <c r="HDI13" s="1340"/>
      <c r="HDJ13" s="1340"/>
      <c r="HDK13" s="1340"/>
      <c r="HDL13" s="1340"/>
      <c r="HDM13" s="1340"/>
      <c r="HDN13" s="1340"/>
      <c r="HDO13" s="1340"/>
      <c r="HDP13" s="1340"/>
      <c r="HDQ13" s="1340"/>
      <c r="HDR13" s="1340"/>
      <c r="HDS13" s="1340"/>
      <c r="HDT13" s="1340"/>
      <c r="HDU13" s="1340"/>
      <c r="HDV13" s="1340"/>
      <c r="HDW13" s="1340"/>
      <c r="HDX13" s="1340"/>
      <c r="HDY13" s="1340"/>
      <c r="HDZ13" s="1340"/>
      <c r="HEA13" s="1340"/>
      <c r="HEB13" s="1340"/>
      <c r="HEC13" s="1340"/>
      <c r="HED13" s="1340"/>
      <c r="HEE13" s="1340"/>
      <c r="HEF13" s="1340"/>
      <c r="HEG13" s="1340"/>
      <c r="HEH13" s="1340"/>
      <c r="HEI13" s="1340"/>
      <c r="HEJ13" s="1340"/>
      <c r="HEK13" s="1340"/>
      <c r="HEL13" s="1340"/>
      <c r="HEM13" s="1340"/>
      <c r="HEN13" s="1340"/>
      <c r="HEO13" s="1340"/>
      <c r="HEP13" s="1340"/>
      <c r="HEQ13" s="1340"/>
      <c r="HER13" s="1340"/>
      <c r="HES13" s="1340"/>
      <c r="HET13" s="1340"/>
      <c r="HEU13" s="1340"/>
      <c r="HEV13" s="1340"/>
      <c r="HEW13" s="1340"/>
      <c r="HEX13" s="1340"/>
      <c r="HEY13" s="1340"/>
      <c r="HEZ13" s="1340"/>
      <c r="HFA13" s="1340"/>
      <c r="HFB13" s="1340"/>
      <c r="HFC13" s="1340"/>
      <c r="HFD13" s="1340"/>
      <c r="HFE13" s="1340"/>
      <c r="HFF13" s="1340"/>
      <c r="HFG13" s="1340"/>
      <c r="HFH13" s="1340"/>
      <c r="HFI13" s="1340"/>
      <c r="HFJ13" s="1340"/>
      <c r="HFK13" s="1340"/>
      <c r="HFL13" s="1340"/>
      <c r="HFM13" s="1340"/>
      <c r="HFN13" s="1340"/>
      <c r="HFO13" s="1340"/>
      <c r="HFP13" s="1340"/>
      <c r="HFQ13" s="1340"/>
      <c r="HFR13" s="1340"/>
      <c r="HFS13" s="1340"/>
      <c r="HFT13" s="1340"/>
      <c r="HFU13" s="1340"/>
      <c r="HFV13" s="1340"/>
      <c r="HFW13" s="1340"/>
      <c r="HFX13" s="1340"/>
      <c r="HFY13" s="1340"/>
      <c r="HFZ13" s="1340"/>
      <c r="HGA13" s="1340"/>
      <c r="HGB13" s="1340"/>
      <c r="HGC13" s="1340"/>
      <c r="HGD13" s="1340"/>
      <c r="HGE13" s="1340"/>
      <c r="HGF13" s="1340"/>
      <c r="HGG13" s="1340"/>
      <c r="HGH13" s="1340"/>
      <c r="HGI13" s="1340"/>
      <c r="HGJ13" s="1340"/>
      <c r="HGK13" s="1340"/>
      <c r="HGL13" s="1340"/>
      <c r="HGM13" s="1340"/>
      <c r="HGN13" s="1340"/>
      <c r="HGO13" s="1340"/>
      <c r="HGP13" s="1340"/>
      <c r="HGQ13" s="1340"/>
      <c r="HGR13" s="1340"/>
      <c r="HGS13" s="1340"/>
      <c r="HGT13" s="1340"/>
      <c r="HGU13" s="1340"/>
      <c r="HGV13" s="1340"/>
      <c r="HGW13" s="1340"/>
      <c r="HGX13" s="1340"/>
      <c r="HGY13" s="1340"/>
      <c r="HGZ13" s="1340"/>
      <c r="HHA13" s="1340"/>
      <c r="HHB13" s="1340"/>
      <c r="HHC13" s="1340"/>
      <c r="HHD13" s="1340"/>
      <c r="HHE13" s="1340"/>
      <c r="HHF13" s="1340"/>
      <c r="HHG13" s="1340"/>
      <c r="HHH13" s="1340"/>
      <c r="HHI13" s="1340"/>
      <c r="HHJ13" s="1340"/>
      <c r="HHK13" s="1340"/>
      <c r="HHL13" s="1340"/>
      <c r="HHM13" s="1340"/>
      <c r="HHN13" s="1340"/>
      <c r="HHO13" s="1340"/>
      <c r="HHP13" s="1340"/>
      <c r="HHQ13" s="1340"/>
      <c r="HHR13" s="1340"/>
      <c r="HHS13" s="1340"/>
      <c r="HHT13" s="1340"/>
      <c r="HHU13" s="1340"/>
      <c r="HHV13" s="1340"/>
      <c r="HHW13" s="1340"/>
      <c r="HHX13" s="1340"/>
      <c r="HHY13" s="1340"/>
      <c r="HHZ13" s="1340"/>
      <c r="HIA13" s="1340"/>
      <c r="HIB13" s="1340"/>
      <c r="HIC13" s="1340"/>
      <c r="HID13" s="1340"/>
      <c r="HIE13" s="1340"/>
      <c r="HIF13" s="1340"/>
      <c r="HIG13" s="1340"/>
      <c r="HIH13" s="1340"/>
      <c r="HII13" s="1340"/>
      <c r="HIJ13" s="1340"/>
      <c r="HIK13" s="1340"/>
      <c r="HIL13" s="1340"/>
      <c r="HIM13" s="1340"/>
      <c r="HIN13" s="1340"/>
      <c r="HIO13" s="1340"/>
      <c r="HIP13" s="1340"/>
      <c r="HIQ13" s="1340"/>
      <c r="HIR13" s="1340"/>
      <c r="HIS13" s="1340"/>
      <c r="HIT13" s="1340"/>
      <c r="HIU13" s="1340"/>
      <c r="HIV13" s="1340"/>
      <c r="HIW13" s="1340"/>
      <c r="HIX13" s="1340"/>
      <c r="HIY13" s="1340"/>
      <c r="HIZ13" s="1340"/>
      <c r="HJA13" s="1340"/>
      <c r="HJB13" s="1340"/>
      <c r="HJC13" s="1340"/>
      <c r="HJD13" s="1340"/>
      <c r="HJE13" s="1340"/>
      <c r="HJF13" s="1340"/>
      <c r="HJG13" s="1340"/>
      <c r="HJH13" s="1340"/>
      <c r="HJI13" s="1340"/>
      <c r="HJJ13" s="1340"/>
      <c r="HJK13" s="1340"/>
      <c r="HJL13" s="1340"/>
      <c r="HJM13" s="1340"/>
      <c r="HJN13" s="1340"/>
      <c r="HJO13" s="1340"/>
      <c r="HJP13" s="1340"/>
      <c r="HJQ13" s="1340"/>
      <c r="HJR13" s="1340"/>
      <c r="HJS13" s="1340"/>
      <c r="HJT13" s="1340"/>
      <c r="HJU13" s="1340"/>
      <c r="HJV13" s="1340"/>
      <c r="HJW13" s="1340"/>
      <c r="HJX13" s="1340"/>
      <c r="HJY13" s="1340"/>
      <c r="HJZ13" s="1340"/>
      <c r="HKA13" s="1340"/>
      <c r="HKB13" s="1340"/>
      <c r="HKC13" s="1340"/>
      <c r="HKD13" s="1340"/>
      <c r="HKE13" s="1340"/>
      <c r="HKF13" s="1340"/>
      <c r="HKG13" s="1340"/>
      <c r="HKH13" s="1340"/>
      <c r="HKI13" s="1340"/>
      <c r="HKJ13" s="1340"/>
      <c r="HKK13" s="1340"/>
      <c r="HKL13" s="1340"/>
      <c r="HKM13" s="1340"/>
      <c r="HKN13" s="1340"/>
      <c r="HKO13" s="1340"/>
      <c r="HKP13" s="1340"/>
      <c r="HKQ13" s="1340"/>
      <c r="HKR13" s="1340"/>
      <c r="HKS13" s="1340"/>
      <c r="HKT13" s="1340"/>
      <c r="HKU13" s="1340"/>
      <c r="HKV13" s="1340"/>
      <c r="HKW13" s="1340"/>
      <c r="HKX13" s="1340"/>
      <c r="HKY13" s="1340"/>
      <c r="HKZ13" s="1340"/>
      <c r="HLA13" s="1340"/>
      <c r="HLB13" s="1340"/>
      <c r="HLC13" s="1340"/>
      <c r="HLD13" s="1340"/>
      <c r="HLE13" s="1340"/>
      <c r="HLF13" s="1340"/>
      <c r="HLG13" s="1340"/>
      <c r="HLH13" s="1340"/>
      <c r="HLI13" s="1340"/>
      <c r="HLJ13" s="1340"/>
      <c r="HLK13" s="1340"/>
      <c r="HLL13" s="1340"/>
      <c r="HLM13" s="1340"/>
      <c r="HLN13" s="1340"/>
      <c r="HLO13" s="1340"/>
      <c r="HLP13" s="1340"/>
      <c r="HLQ13" s="1340"/>
      <c r="HLR13" s="1340"/>
      <c r="HLS13" s="1340"/>
      <c r="HLT13" s="1340"/>
      <c r="HLU13" s="1340"/>
      <c r="HLV13" s="1340"/>
      <c r="HLW13" s="1340"/>
      <c r="HLX13" s="1340"/>
      <c r="HLY13" s="1340"/>
      <c r="HLZ13" s="1340"/>
      <c r="HMA13" s="1340"/>
      <c r="HMB13" s="1340"/>
      <c r="HMC13" s="1340"/>
      <c r="HMD13" s="1340"/>
      <c r="HME13" s="1340"/>
      <c r="HMF13" s="1340"/>
      <c r="HMG13" s="1340"/>
      <c r="HMH13" s="1340"/>
      <c r="HMI13" s="1340"/>
      <c r="HMJ13" s="1340"/>
      <c r="HMK13" s="1340"/>
      <c r="HML13" s="1340"/>
      <c r="HMM13" s="1340"/>
      <c r="HMN13" s="1340"/>
      <c r="HMO13" s="1340"/>
      <c r="HMP13" s="1340"/>
      <c r="HMQ13" s="1340"/>
      <c r="HMR13" s="1340"/>
      <c r="HMS13" s="1340"/>
      <c r="HMT13" s="1340"/>
      <c r="HMU13" s="1340"/>
      <c r="HMV13" s="1340"/>
      <c r="HMW13" s="1340"/>
      <c r="HMX13" s="1340"/>
      <c r="HMY13" s="1340"/>
      <c r="HMZ13" s="1340"/>
      <c r="HNA13" s="1340"/>
      <c r="HNB13" s="1340"/>
      <c r="HNC13" s="1340"/>
      <c r="HND13" s="1340"/>
      <c r="HNE13" s="1340"/>
      <c r="HNF13" s="1340"/>
      <c r="HNG13" s="1340"/>
      <c r="HNH13" s="1340"/>
      <c r="HNI13" s="1340"/>
      <c r="HNJ13" s="1340"/>
      <c r="HNK13" s="1340"/>
      <c r="HNL13" s="1340"/>
      <c r="HNM13" s="1340"/>
      <c r="HNN13" s="1340"/>
      <c r="HNO13" s="1340"/>
      <c r="HNP13" s="1340"/>
      <c r="HNQ13" s="1340"/>
      <c r="HNR13" s="1340"/>
      <c r="HNS13" s="1340"/>
      <c r="HNT13" s="1340"/>
      <c r="HNU13" s="1340"/>
      <c r="HNV13" s="1340"/>
      <c r="HNW13" s="1340"/>
      <c r="HNX13" s="1340"/>
      <c r="HNY13" s="1340"/>
      <c r="HNZ13" s="1340"/>
      <c r="HOA13" s="1340"/>
      <c r="HOB13" s="1340"/>
      <c r="HOC13" s="1340"/>
      <c r="HOD13" s="1340"/>
      <c r="HOE13" s="1340"/>
      <c r="HOF13" s="1340"/>
      <c r="HOG13" s="1340"/>
      <c r="HOH13" s="1340"/>
      <c r="HOI13" s="1340"/>
      <c r="HOJ13" s="1340"/>
      <c r="HOK13" s="1340"/>
      <c r="HOL13" s="1340"/>
      <c r="HOM13" s="1340"/>
      <c r="HON13" s="1340"/>
      <c r="HOO13" s="1340"/>
      <c r="HOP13" s="1340"/>
      <c r="HOQ13" s="1340"/>
      <c r="HOR13" s="1340"/>
      <c r="HOS13" s="1340"/>
      <c r="HOT13" s="1340"/>
      <c r="HOU13" s="1340"/>
      <c r="HOV13" s="1340"/>
      <c r="HOW13" s="1340"/>
      <c r="HOX13" s="1340"/>
      <c r="HOY13" s="1340"/>
      <c r="HOZ13" s="1340"/>
      <c r="HPA13" s="1340"/>
      <c r="HPB13" s="1340"/>
      <c r="HPC13" s="1340"/>
      <c r="HPD13" s="1340"/>
      <c r="HPE13" s="1340"/>
      <c r="HPF13" s="1340"/>
      <c r="HPG13" s="1340"/>
      <c r="HPH13" s="1340"/>
      <c r="HPI13" s="1340"/>
      <c r="HPJ13" s="1340"/>
      <c r="HPK13" s="1340"/>
      <c r="HPL13" s="1340"/>
      <c r="HPM13" s="1340"/>
      <c r="HPN13" s="1340"/>
      <c r="HPO13" s="1340"/>
      <c r="HPP13" s="1340"/>
      <c r="HPQ13" s="1340"/>
      <c r="HPR13" s="1340"/>
      <c r="HPS13" s="1340"/>
      <c r="HPT13" s="1340"/>
      <c r="HPU13" s="1340"/>
      <c r="HPV13" s="1340"/>
      <c r="HPW13" s="1340"/>
      <c r="HPX13" s="1340"/>
      <c r="HPY13" s="1340"/>
      <c r="HPZ13" s="1340"/>
      <c r="HQA13" s="1340"/>
      <c r="HQB13" s="1340"/>
      <c r="HQC13" s="1340"/>
      <c r="HQD13" s="1340"/>
      <c r="HQE13" s="1340"/>
      <c r="HQF13" s="1340"/>
      <c r="HQG13" s="1340"/>
      <c r="HQH13" s="1340"/>
      <c r="HQI13" s="1340"/>
      <c r="HQJ13" s="1340"/>
      <c r="HQK13" s="1340"/>
      <c r="HQL13" s="1340"/>
      <c r="HQM13" s="1340"/>
      <c r="HQN13" s="1340"/>
      <c r="HQO13" s="1340"/>
      <c r="HQP13" s="1340"/>
      <c r="HQQ13" s="1340"/>
      <c r="HQR13" s="1340"/>
      <c r="HQS13" s="1340"/>
      <c r="HQT13" s="1340"/>
      <c r="HQU13" s="1340"/>
      <c r="HQV13" s="1340"/>
      <c r="HQW13" s="1340"/>
      <c r="HQX13" s="1340"/>
      <c r="HQY13" s="1340"/>
      <c r="HQZ13" s="1340"/>
      <c r="HRA13" s="1340"/>
      <c r="HRB13" s="1340"/>
      <c r="HRC13" s="1340"/>
      <c r="HRD13" s="1340"/>
      <c r="HRE13" s="1340"/>
      <c r="HRF13" s="1340"/>
      <c r="HRG13" s="1340"/>
      <c r="HRH13" s="1340"/>
      <c r="HRI13" s="1340"/>
      <c r="HRJ13" s="1340"/>
      <c r="HRK13" s="1340"/>
      <c r="HRL13" s="1340"/>
      <c r="HRM13" s="1340"/>
      <c r="HRN13" s="1340"/>
      <c r="HRO13" s="1340"/>
      <c r="HRP13" s="1340"/>
      <c r="HRQ13" s="1340"/>
      <c r="HRR13" s="1340"/>
      <c r="HRS13" s="1340"/>
      <c r="HRT13" s="1340"/>
      <c r="HRU13" s="1340"/>
      <c r="HRV13" s="1340"/>
      <c r="HRW13" s="1340"/>
      <c r="HRX13" s="1340"/>
      <c r="HRY13" s="1340"/>
      <c r="HRZ13" s="1340"/>
      <c r="HSA13" s="1340"/>
      <c r="HSB13" s="1340"/>
      <c r="HSC13" s="1340"/>
      <c r="HSD13" s="1340"/>
      <c r="HSE13" s="1340"/>
      <c r="HSF13" s="1340"/>
      <c r="HSG13" s="1340"/>
      <c r="HSH13" s="1340"/>
      <c r="HSI13" s="1340"/>
      <c r="HSJ13" s="1340"/>
      <c r="HSK13" s="1340"/>
      <c r="HSL13" s="1340"/>
      <c r="HSM13" s="1340"/>
      <c r="HSN13" s="1340"/>
      <c r="HSO13" s="1340"/>
      <c r="HSP13" s="1340"/>
      <c r="HSQ13" s="1340"/>
      <c r="HSR13" s="1340"/>
      <c r="HSS13" s="1340"/>
      <c r="HST13" s="1340"/>
      <c r="HSU13" s="1340"/>
      <c r="HSV13" s="1340"/>
      <c r="HSW13" s="1340"/>
      <c r="HSX13" s="1340"/>
      <c r="HSY13" s="1340"/>
      <c r="HSZ13" s="1340"/>
      <c r="HTA13" s="1340"/>
      <c r="HTB13" s="1340"/>
      <c r="HTC13" s="1340"/>
      <c r="HTD13" s="1340"/>
      <c r="HTE13" s="1340"/>
      <c r="HTF13" s="1340"/>
      <c r="HTG13" s="1340"/>
      <c r="HTH13" s="1340"/>
      <c r="HTI13" s="1340"/>
      <c r="HTJ13" s="1340"/>
      <c r="HTK13" s="1340"/>
      <c r="HTL13" s="1340"/>
      <c r="HTM13" s="1340"/>
      <c r="HTN13" s="1340"/>
      <c r="HTO13" s="1340"/>
      <c r="HTP13" s="1340"/>
      <c r="HTQ13" s="1340"/>
      <c r="HTR13" s="1340"/>
      <c r="HTS13" s="1340"/>
      <c r="HTT13" s="1340"/>
      <c r="HTU13" s="1340"/>
      <c r="HTV13" s="1340"/>
      <c r="HTW13" s="1340"/>
      <c r="HTX13" s="1340"/>
      <c r="HTY13" s="1340"/>
      <c r="HTZ13" s="1340"/>
      <c r="HUA13" s="1340"/>
      <c r="HUB13" s="1340"/>
      <c r="HUC13" s="1340"/>
      <c r="HUD13" s="1340"/>
      <c r="HUE13" s="1340"/>
      <c r="HUF13" s="1340"/>
      <c r="HUG13" s="1340"/>
      <c r="HUH13" s="1340"/>
      <c r="HUI13" s="1340"/>
      <c r="HUJ13" s="1340"/>
      <c r="HUK13" s="1340"/>
      <c r="HUL13" s="1340"/>
      <c r="HUM13" s="1340"/>
      <c r="HUN13" s="1340"/>
      <c r="HUO13" s="1340"/>
      <c r="HUP13" s="1340"/>
      <c r="HUQ13" s="1340"/>
      <c r="HUR13" s="1340"/>
      <c r="HUS13" s="1340"/>
      <c r="HUT13" s="1340"/>
      <c r="HUU13" s="1340"/>
      <c r="HUV13" s="1340"/>
      <c r="HUW13" s="1340"/>
      <c r="HUX13" s="1340"/>
      <c r="HUY13" s="1340"/>
      <c r="HUZ13" s="1340"/>
      <c r="HVA13" s="1340"/>
      <c r="HVB13" s="1340"/>
      <c r="HVC13" s="1340"/>
      <c r="HVD13" s="1340"/>
      <c r="HVE13" s="1340"/>
      <c r="HVF13" s="1340"/>
      <c r="HVG13" s="1340"/>
      <c r="HVH13" s="1340"/>
      <c r="HVI13" s="1340"/>
      <c r="HVJ13" s="1340"/>
      <c r="HVK13" s="1340"/>
      <c r="HVL13" s="1340"/>
      <c r="HVM13" s="1340"/>
      <c r="HVN13" s="1340"/>
      <c r="HVO13" s="1340"/>
      <c r="HVP13" s="1340"/>
      <c r="HVQ13" s="1340"/>
      <c r="HVR13" s="1340"/>
      <c r="HVS13" s="1340"/>
      <c r="HVT13" s="1340"/>
      <c r="HVU13" s="1340"/>
      <c r="HVV13" s="1340"/>
      <c r="HVW13" s="1340"/>
      <c r="HVX13" s="1340"/>
      <c r="HVY13" s="1340"/>
      <c r="HVZ13" s="1340"/>
      <c r="HWA13" s="1340"/>
      <c r="HWB13" s="1340"/>
      <c r="HWC13" s="1340"/>
      <c r="HWD13" s="1340"/>
      <c r="HWE13" s="1340"/>
      <c r="HWF13" s="1340"/>
      <c r="HWG13" s="1340"/>
      <c r="HWH13" s="1340"/>
      <c r="HWI13" s="1340"/>
      <c r="HWJ13" s="1340"/>
      <c r="HWK13" s="1340"/>
      <c r="HWL13" s="1340"/>
      <c r="HWM13" s="1340"/>
      <c r="HWN13" s="1340"/>
      <c r="HWO13" s="1340"/>
      <c r="HWP13" s="1340"/>
      <c r="HWQ13" s="1340"/>
      <c r="HWR13" s="1340"/>
      <c r="HWS13" s="1340"/>
      <c r="HWT13" s="1340"/>
      <c r="HWU13" s="1340"/>
      <c r="HWV13" s="1340"/>
      <c r="HWW13" s="1340"/>
      <c r="HWX13" s="1340"/>
      <c r="HWY13" s="1340"/>
      <c r="HWZ13" s="1340"/>
      <c r="HXA13" s="1340"/>
      <c r="HXB13" s="1340"/>
      <c r="HXC13" s="1340"/>
      <c r="HXD13" s="1340"/>
      <c r="HXE13" s="1340"/>
      <c r="HXF13" s="1340"/>
      <c r="HXG13" s="1340"/>
      <c r="HXH13" s="1340"/>
      <c r="HXI13" s="1340"/>
      <c r="HXJ13" s="1340"/>
      <c r="HXK13" s="1340"/>
      <c r="HXL13" s="1340"/>
      <c r="HXM13" s="1340"/>
      <c r="HXN13" s="1340"/>
      <c r="HXO13" s="1340"/>
      <c r="HXP13" s="1340"/>
      <c r="HXQ13" s="1340"/>
      <c r="HXR13" s="1340"/>
      <c r="HXS13" s="1340"/>
      <c r="HXT13" s="1340"/>
      <c r="HXU13" s="1340"/>
      <c r="HXV13" s="1340"/>
      <c r="HXW13" s="1340"/>
      <c r="HXX13" s="1340"/>
      <c r="HXY13" s="1340"/>
      <c r="HXZ13" s="1340"/>
      <c r="HYA13" s="1340"/>
      <c r="HYB13" s="1340"/>
      <c r="HYC13" s="1340"/>
      <c r="HYD13" s="1340"/>
      <c r="HYE13" s="1340"/>
      <c r="HYF13" s="1340"/>
      <c r="HYG13" s="1340"/>
      <c r="HYH13" s="1340"/>
      <c r="HYI13" s="1340"/>
      <c r="HYJ13" s="1340"/>
      <c r="HYK13" s="1340"/>
      <c r="HYL13" s="1340"/>
      <c r="HYM13" s="1340"/>
      <c r="HYN13" s="1340"/>
      <c r="HYO13" s="1340"/>
      <c r="HYP13" s="1340"/>
      <c r="HYQ13" s="1340"/>
      <c r="HYR13" s="1340"/>
      <c r="HYS13" s="1340"/>
      <c r="HYT13" s="1340"/>
      <c r="HYU13" s="1340"/>
      <c r="HYV13" s="1340"/>
      <c r="HYW13" s="1340"/>
      <c r="HYX13" s="1340"/>
      <c r="HYY13" s="1340"/>
      <c r="HYZ13" s="1340"/>
      <c r="HZA13" s="1340"/>
      <c r="HZB13" s="1340"/>
      <c r="HZC13" s="1340"/>
      <c r="HZD13" s="1340"/>
      <c r="HZE13" s="1340"/>
      <c r="HZF13" s="1340"/>
      <c r="HZG13" s="1340"/>
      <c r="HZH13" s="1340"/>
      <c r="HZI13" s="1340"/>
      <c r="HZJ13" s="1340"/>
      <c r="HZK13" s="1340"/>
      <c r="HZL13" s="1340"/>
      <c r="HZM13" s="1340"/>
      <c r="HZN13" s="1340"/>
      <c r="HZO13" s="1340"/>
      <c r="HZP13" s="1340"/>
      <c r="HZQ13" s="1340"/>
      <c r="HZR13" s="1340"/>
      <c r="HZS13" s="1340"/>
      <c r="HZT13" s="1340"/>
      <c r="HZU13" s="1340"/>
      <c r="HZV13" s="1340"/>
      <c r="HZW13" s="1340"/>
      <c r="HZX13" s="1340"/>
      <c r="HZY13" s="1340"/>
      <c r="HZZ13" s="1340"/>
      <c r="IAA13" s="1340"/>
      <c r="IAB13" s="1340"/>
      <c r="IAC13" s="1340"/>
      <c r="IAD13" s="1340"/>
      <c r="IAE13" s="1340"/>
      <c r="IAF13" s="1340"/>
      <c r="IAG13" s="1340"/>
      <c r="IAH13" s="1340"/>
      <c r="IAI13" s="1340"/>
      <c r="IAJ13" s="1340"/>
      <c r="IAK13" s="1340"/>
      <c r="IAL13" s="1340"/>
      <c r="IAM13" s="1340"/>
      <c r="IAN13" s="1340"/>
      <c r="IAO13" s="1340"/>
      <c r="IAP13" s="1340"/>
      <c r="IAQ13" s="1340"/>
      <c r="IAR13" s="1340"/>
      <c r="IAS13" s="1340"/>
      <c r="IAT13" s="1340"/>
      <c r="IAU13" s="1340"/>
      <c r="IAV13" s="1340"/>
      <c r="IAW13" s="1340"/>
      <c r="IAX13" s="1340"/>
      <c r="IAY13" s="1340"/>
      <c r="IAZ13" s="1340"/>
      <c r="IBA13" s="1340"/>
      <c r="IBB13" s="1340"/>
      <c r="IBC13" s="1340"/>
      <c r="IBD13" s="1340"/>
      <c r="IBE13" s="1340"/>
      <c r="IBF13" s="1340"/>
      <c r="IBG13" s="1340"/>
      <c r="IBH13" s="1340"/>
      <c r="IBI13" s="1340"/>
      <c r="IBJ13" s="1340"/>
      <c r="IBK13" s="1340"/>
      <c r="IBL13" s="1340"/>
      <c r="IBM13" s="1340"/>
      <c r="IBN13" s="1340"/>
      <c r="IBO13" s="1340"/>
      <c r="IBP13" s="1340"/>
      <c r="IBQ13" s="1340"/>
      <c r="IBR13" s="1340"/>
      <c r="IBS13" s="1340"/>
      <c r="IBT13" s="1340"/>
      <c r="IBU13" s="1340"/>
      <c r="IBV13" s="1340"/>
      <c r="IBW13" s="1340"/>
      <c r="IBX13" s="1340"/>
      <c r="IBY13" s="1340"/>
      <c r="IBZ13" s="1340"/>
      <c r="ICA13" s="1340"/>
      <c r="ICB13" s="1340"/>
      <c r="ICC13" s="1340"/>
      <c r="ICD13" s="1340"/>
      <c r="ICE13" s="1340"/>
      <c r="ICF13" s="1340"/>
      <c r="ICG13" s="1340"/>
      <c r="ICH13" s="1340"/>
      <c r="ICI13" s="1340"/>
      <c r="ICJ13" s="1340"/>
      <c r="ICK13" s="1340"/>
      <c r="ICL13" s="1340"/>
      <c r="ICM13" s="1340"/>
      <c r="ICN13" s="1340"/>
      <c r="ICO13" s="1340"/>
      <c r="ICP13" s="1340"/>
      <c r="ICQ13" s="1340"/>
      <c r="ICR13" s="1340"/>
      <c r="ICS13" s="1340"/>
      <c r="ICT13" s="1340"/>
      <c r="ICU13" s="1340"/>
      <c r="ICV13" s="1340"/>
      <c r="ICW13" s="1340"/>
      <c r="ICX13" s="1340"/>
      <c r="ICY13" s="1340"/>
      <c r="ICZ13" s="1340"/>
      <c r="IDA13" s="1340"/>
      <c r="IDB13" s="1340"/>
      <c r="IDC13" s="1340"/>
      <c r="IDD13" s="1340"/>
      <c r="IDE13" s="1340"/>
      <c r="IDF13" s="1340"/>
      <c r="IDG13" s="1340"/>
      <c r="IDH13" s="1340"/>
      <c r="IDI13" s="1340"/>
      <c r="IDJ13" s="1340"/>
      <c r="IDK13" s="1340"/>
      <c r="IDL13" s="1340"/>
      <c r="IDM13" s="1340"/>
      <c r="IDN13" s="1340"/>
      <c r="IDO13" s="1340"/>
      <c r="IDP13" s="1340"/>
      <c r="IDQ13" s="1340"/>
      <c r="IDR13" s="1340"/>
      <c r="IDS13" s="1340"/>
      <c r="IDT13" s="1340"/>
      <c r="IDU13" s="1340"/>
      <c r="IDV13" s="1340"/>
      <c r="IDW13" s="1340"/>
      <c r="IDX13" s="1340"/>
      <c r="IDY13" s="1340"/>
      <c r="IDZ13" s="1340"/>
      <c r="IEA13" s="1340"/>
      <c r="IEB13" s="1340"/>
      <c r="IEC13" s="1340"/>
      <c r="IED13" s="1340"/>
      <c r="IEE13" s="1340"/>
      <c r="IEF13" s="1340"/>
      <c r="IEG13" s="1340"/>
      <c r="IEH13" s="1340"/>
      <c r="IEI13" s="1340"/>
      <c r="IEJ13" s="1340"/>
      <c r="IEK13" s="1340"/>
      <c r="IEL13" s="1340"/>
      <c r="IEM13" s="1340"/>
      <c r="IEN13" s="1340"/>
      <c r="IEO13" s="1340"/>
      <c r="IEP13" s="1340"/>
      <c r="IEQ13" s="1340"/>
      <c r="IER13" s="1340"/>
      <c r="IES13" s="1340"/>
      <c r="IET13" s="1340"/>
      <c r="IEU13" s="1340"/>
      <c r="IEV13" s="1340"/>
      <c r="IEW13" s="1340"/>
      <c r="IEX13" s="1340"/>
      <c r="IEY13" s="1340"/>
      <c r="IEZ13" s="1340"/>
      <c r="IFA13" s="1340"/>
      <c r="IFB13" s="1340"/>
      <c r="IFC13" s="1340"/>
      <c r="IFD13" s="1340"/>
      <c r="IFE13" s="1340"/>
      <c r="IFF13" s="1340"/>
      <c r="IFG13" s="1340"/>
      <c r="IFH13" s="1340"/>
      <c r="IFI13" s="1340"/>
      <c r="IFJ13" s="1340"/>
      <c r="IFK13" s="1340"/>
      <c r="IFL13" s="1340"/>
      <c r="IFM13" s="1340"/>
      <c r="IFN13" s="1340"/>
      <c r="IFO13" s="1340"/>
      <c r="IFP13" s="1340"/>
      <c r="IFQ13" s="1340"/>
      <c r="IFR13" s="1340"/>
      <c r="IFS13" s="1340"/>
      <c r="IFT13" s="1340"/>
      <c r="IFU13" s="1340"/>
      <c r="IFV13" s="1340"/>
      <c r="IFW13" s="1340"/>
      <c r="IFX13" s="1340"/>
      <c r="IFY13" s="1340"/>
      <c r="IFZ13" s="1340"/>
      <c r="IGA13" s="1340"/>
      <c r="IGB13" s="1340"/>
      <c r="IGC13" s="1340"/>
      <c r="IGD13" s="1340"/>
      <c r="IGE13" s="1340"/>
      <c r="IGF13" s="1340"/>
      <c r="IGG13" s="1340"/>
      <c r="IGH13" s="1340"/>
      <c r="IGI13" s="1340"/>
      <c r="IGJ13" s="1340"/>
      <c r="IGK13" s="1340"/>
      <c r="IGL13" s="1340"/>
      <c r="IGM13" s="1340"/>
      <c r="IGN13" s="1340"/>
      <c r="IGO13" s="1340"/>
      <c r="IGP13" s="1340"/>
      <c r="IGQ13" s="1340"/>
      <c r="IGR13" s="1340"/>
      <c r="IGS13" s="1340"/>
      <c r="IGT13" s="1340"/>
      <c r="IGU13" s="1340"/>
      <c r="IGV13" s="1340"/>
      <c r="IGW13" s="1340"/>
      <c r="IGX13" s="1340"/>
      <c r="IGY13" s="1340"/>
      <c r="IGZ13" s="1340"/>
      <c r="IHA13" s="1340"/>
      <c r="IHB13" s="1340"/>
      <c r="IHC13" s="1340"/>
      <c r="IHD13" s="1340"/>
      <c r="IHE13" s="1340"/>
      <c r="IHF13" s="1340"/>
      <c r="IHG13" s="1340"/>
      <c r="IHH13" s="1340"/>
      <c r="IHI13" s="1340"/>
      <c r="IHJ13" s="1340"/>
      <c r="IHK13" s="1340"/>
      <c r="IHL13" s="1340"/>
      <c r="IHM13" s="1340"/>
      <c r="IHN13" s="1340"/>
      <c r="IHO13" s="1340"/>
      <c r="IHP13" s="1340"/>
      <c r="IHQ13" s="1340"/>
      <c r="IHR13" s="1340"/>
      <c r="IHS13" s="1340"/>
      <c r="IHT13" s="1340"/>
      <c r="IHU13" s="1340"/>
      <c r="IHV13" s="1340"/>
      <c r="IHW13" s="1340"/>
      <c r="IHX13" s="1340"/>
      <c r="IHY13" s="1340"/>
      <c r="IHZ13" s="1340"/>
      <c r="IIA13" s="1340"/>
      <c r="IIB13" s="1340"/>
      <c r="IIC13" s="1340"/>
      <c r="IID13" s="1340"/>
      <c r="IIE13" s="1340"/>
      <c r="IIF13" s="1340"/>
      <c r="IIG13" s="1340"/>
      <c r="IIH13" s="1340"/>
      <c r="III13" s="1340"/>
      <c r="IIJ13" s="1340"/>
      <c r="IIK13" s="1340"/>
      <c r="IIL13" s="1340"/>
      <c r="IIM13" s="1340"/>
      <c r="IIN13" s="1340"/>
      <c r="IIO13" s="1340"/>
      <c r="IIP13" s="1340"/>
      <c r="IIQ13" s="1340"/>
      <c r="IIR13" s="1340"/>
      <c r="IIS13" s="1340"/>
      <c r="IIT13" s="1340"/>
      <c r="IIU13" s="1340"/>
      <c r="IIV13" s="1340"/>
      <c r="IIW13" s="1340"/>
      <c r="IIX13" s="1340"/>
      <c r="IIY13" s="1340"/>
      <c r="IIZ13" s="1340"/>
      <c r="IJA13" s="1340"/>
      <c r="IJB13" s="1340"/>
      <c r="IJC13" s="1340"/>
      <c r="IJD13" s="1340"/>
      <c r="IJE13" s="1340"/>
      <c r="IJF13" s="1340"/>
      <c r="IJG13" s="1340"/>
      <c r="IJH13" s="1340"/>
      <c r="IJI13" s="1340"/>
      <c r="IJJ13" s="1340"/>
      <c r="IJK13" s="1340"/>
      <c r="IJL13" s="1340"/>
      <c r="IJM13" s="1340"/>
      <c r="IJN13" s="1340"/>
      <c r="IJO13" s="1340"/>
      <c r="IJP13" s="1340"/>
      <c r="IJQ13" s="1340"/>
      <c r="IJR13" s="1340"/>
      <c r="IJS13" s="1340"/>
      <c r="IJT13" s="1340"/>
      <c r="IJU13" s="1340"/>
      <c r="IJV13" s="1340"/>
      <c r="IJW13" s="1340"/>
      <c r="IJX13" s="1340"/>
      <c r="IJY13" s="1340"/>
      <c r="IJZ13" s="1340"/>
      <c r="IKA13" s="1340"/>
      <c r="IKB13" s="1340"/>
      <c r="IKC13" s="1340"/>
      <c r="IKD13" s="1340"/>
      <c r="IKE13" s="1340"/>
      <c r="IKF13" s="1340"/>
      <c r="IKG13" s="1340"/>
      <c r="IKH13" s="1340"/>
      <c r="IKI13" s="1340"/>
      <c r="IKJ13" s="1340"/>
      <c r="IKK13" s="1340"/>
      <c r="IKL13" s="1340"/>
      <c r="IKM13" s="1340"/>
      <c r="IKN13" s="1340"/>
      <c r="IKO13" s="1340"/>
      <c r="IKP13" s="1340"/>
      <c r="IKQ13" s="1340"/>
      <c r="IKR13" s="1340"/>
      <c r="IKS13" s="1340"/>
      <c r="IKT13" s="1340"/>
      <c r="IKU13" s="1340"/>
      <c r="IKV13" s="1340"/>
      <c r="IKW13" s="1340"/>
      <c r="IKX13" s="1340"/>
      <c r="IKY13" s="1340"/>
      <c r="IKZ13" s="1340"/>
      <c r="ILA13" s="1340"/>
      <c r="ILB13" s="1340"/>
      <c r="ILC13" s="1340"/>
      <c r="ILD13" s="1340"/>
      <c r="ILE13" s="1340"/>
      <c r="ILF13" s="1340"/>
      <c r="ILG13" s="1340"/>
      <c r="ILH13" s="1340"/>
      <c r="ILI13" s="1340"/>
      <c r="ILJ13" s="1340"/>
      <c r="ILK13" s="1340"/>
      <c r="ILL13" s="1340"/>
      <c r="ILM13" s="1340"/>
      <c r="ILN13" s="1340"/>
      <c r="ILO13" s="1340"/>
      <c r="ILP13" s="1340"/>
      <c r="ILQ13" s="1340"/>
      <c r="ILR13" s="1340"/>
      <c r="ILS13" s="1340"/>
      <c r="ILT13" s="1340"/>
      <c r="ILU13" s="1340"/>
      <c r="ILV13" s="1340"/>
      <c r="ILW13" s="1340"/>
      <c r="ILX13" s="1340"/>
      <c r="ILY13" s="1340"/>
      <c r="ILZ13" s="1340"/>
      <c r="IMA13" s="1340"/>
      <c r="IMB13" s="1340"/>
      <c r="IMC13" s="1340"/>
      <c r="IMD13" s="1340"/>
      <c r="IME13" s="1340"/>
      <c r="IMF13" s="1340"/>
      <c r="IMG13" s="1340"/>
      <c r="IMH13" s="1340"/>
      <c r="IMI13" s="1340"/>
      <c r="IMJ13" s="1340"/>
      <c r="IMK13" s="1340"/>
      <c r="IML13" s="1340"/>
      <c r="IMM13" s="1340"/>
      <c r="IMN13" s="1340"/>
      <c r="IMO13" s="1340"/>
      <c r="IMP13" s="1340"/>
      <c r="IMQ13" s="1340"/>
      <c r="IMR13" s="1340"/>
      <c r="IMS13" s="1340"/>
      <c r="IMT13" s="1340"/>
      <c r="IMU13" s="1340"/>
      <c r="IMV13" s="1340"/>
      <c r="IMW13" s="1340"/>
      <c r="IMX13" s="1340"/>
      <c r="IMY13" s="1340"/>
      <c r="IMZ13" s="1340"/>
      <c r="INA13" s="1340"/>
      <c r="INB13" s="1340"/>
      <c r="INC13" s="1340"/>
      <c r="IND13" s="1340"/>
      <c r="INE13" s="1340"/>
      <c r="INF13" s="1340"/>
      <c r="ING13" s="1340"/>
      <c r="INH13" s="1340"/>
      <c r="INI13" s="1340"/>
      <c r="INJ13" s="1340"/>
      <c r="INK13" s="1340"/>
      <c r="INL13" s="1340"/>
      <c r="INM13" s="1340"/>
      <c r="INN13" s="1340"/>
      <c r="INO13" s="1340"/>
      <c r="INP13" s="1340"/>
      <c r="INQ13" s="1340"/>
      <c r="INR13" s="1340"/>
      <c r="INS13" s="1340"/>
      <c r="INT13" s="1340"/>
      <c r="INU13" s="1340"/>
      <c r="INV13" s="1340"/>
      <c r="INW13" s="1340"/>
      <c r="INX13" s="1340"/>
      <c r="INY13" s="1340"/>
      <c r="INZ13" s="1340"/>
      <c r="IOA13" s="1340"/>
      <c r="IOB13" s="1340"/>
      <c r="IOC13" s="1340"/>
      <c r="IOD13" s="1340"/>
      <c r="IOE13" s="1340"/>
      <c r="IOF13" s="1340"/>
      <c r="IOG13" s="1340"/>
      <c r="IOH13" s="1340"/>
      <c r="IOI13" s="1340"/>
      <c r="IOJ13" s="1340"/>
      <c r="IOK13" s="1340"/>
      <c r="IOL13" s="1340"/>
      <c r="IOM13" s="1340"/>
      <c r="ION13" s="1340"/>
      <c r="IOO13" s="1340"/>
      <c r="IOP13" s="1340"/>
      <c r="IOQ13" s="1340"/>
      <c r="IOR13" s="1340"/>
      <c r="IOS13" s="1340"/>
      <c r="IOT13" s="1340"/>
      <c r="IOU13" s="1340"/>
      <c r="IOV13" s="1340"/>
      <c r="IOW13" s="1340"/>
      <c r="IOX13" s="1340"/>
      <c r="IOY13" s="1340"/>
      <c r="IOZ13" s="1340"/>
      <c r="IPA13" s="1340"/>
      <c r="IPB13" s="1340"/>
      <c r="IPC13" s="1340"/>
      <c r="IPD13" s="1340"/>
      <c r="IPE13" s="1340"/>
      <c r="IPF13" s="1340"/>
      <c r="IPG13" s="1340"/>
      <c r="IPH13" s="1340"/>
      <c r="IPI13" s="1340"/>
      <c r="IPJ13" s="1340"/>
      <c r="IPK13" s="1340"/>
      <c r="IPL13" s="1340"/>
      <c r="IPM13" s="1340"/>
      <c r="IPN13" s="1340"/>
      <c r="IPO13" s="1340"/>
      <c r="IPP13" s="1340"/>
      <c r="IPQ13" s="1340"/>
      <c r="IPR13" s="1340"/>
      <c r="IPS13" s="1340"/>
      <c r="IPT13" s="1340"/>
      <c r="IPU13" s="1340"/>
      <c r="IPV13" s="1340"/>
      <c r="IPW13" s="1340"/>
      <c r="IPX13" s="1340"/>
      <c r="IPY13" s="1340"/>
      <c r="IPZ13" s="1340"/>
      <c r="IQA13" s="1340"/>
      <c r="IQB13" s="1340"/>
      <c r="IQC13" s="1340"/>
      <c r="IQD13" s="1340"/>
      <c r="IQE13" s="1340"/>
      <c r="IQF13" s="1340"/>
      <c r="IQG13" s="1340"/>
      <c r="IQH13" s="1340"/>
      <c r="IQI13" s="1340"/>
      <c r="IQJ13" s="1340"/>
      <c r="IQK13" s="1340"/>
      <c r="IQL13" s="1340"/>
      <c r="IQM13" s="1340"/>
      <c r="IQN13" s="1340"/>
      <c r="IQO13" s="1340"/>
      <c r="IQP13" s="1340"/>
      <c r="IQQ13" s="1340"/>
      <c r="IQR13" s="1340"/>
      <c r="IQS13" s="1340"/>
      <c r="IQT13" s="1340"/>
      <c r="IQU13" s="1340"/>
      <c r="IQV13" s="1340"/>
      <c r="IQW13" s="1340"/>
      <c r="IQX13" s="1340"/>
      <c r="IQY13" s="1340"/>
      <c r="IQZ13" s="1340"/>
      <c r="IRA13" s="1340"/>
      <c r="IRB13" s="1340"/>
      <c r="IRC13" s="1340"/>
      <c r="IRD13" s="1340"/>
      <c r="IRE13" s="1340"/>
      <c r="IRF13" s="1340"/>
      <c r="IRG13" s="1340"/>
      <c r="IRH13" s="1340"/>
      <c r="IRI13" s="1340"/>
      <c r="IRJ13" s="1340"/>
      <c r="IRK13" s="1340"/>
      <c r="IRL13" s="1340"/>
      <c r="IRM13" s="1340"/>
      <c r="IRN13" s="1340"/>
      <c r="IRO13" s="1340"/>
      <c r="IRP13" s="1340"/>
      <c r="IRQ13" s="1340"/>
      <c r="IRR13" s="1340"/>
      <c r="IRS13" s="1340"/>
      <c r="IRT13" s="1340"/>
      <c r="IRU13" s="1340"/>
      <c r="IRV13" s="1340"/>
      <c r="IRW13" s="1340"/>
      <c r="IRX13" s="1340"/>
      <c r="IRY13" s="1340"/>
      <c r="IRZ13" s="1340"/>
      <c r="ISA13" s="1340"/>
      <c r="ISB13" s="1340"/>
      <c r="ISC13" s="1340"/>
      <c r="ISD13" s="1340"/>
      <c r="ISE13" s="1340"/>
      <c r="ISF13" s="1340"/>
      <c r="ISG13" s="1340"/>
      <c r="ISH13" s="1340"/>
      <c r="ISI13" s="1340"/>
      <c r="ISJ13" s="1340"/>
      <c r="ISK13" s="1340"/>
      <c r="ISL13" s="1340"/>
      <c r="ISM13" s="1340"/>
      <c r="ISN13" s="1340"/>
      <c r="ISO13" s="1340"/>
      <c r="ISP13" s="1340"/>
      <c r="ISQ13" s="1340"/>
      <c r="ISR13" s="1340"/>
      <c r="ISS13" s="1340"/>
      <c r="IST13" s="1340"/>
      <c r="ISU13" s="1340"/>
      <c r="ISV13" s="1340"/>
      <c r="ISW13" s="1340"/>
      <c r="ISX13" s="1340"/>
      <c r="ISY13" s="1340"/>
      <c r="ISZ13" s="1340"/>
      <c r="ITA13" s="1340"/>
      <c r="ITB13" s="1340"/>
      <c r="ITC13" s="1340"/>
      <c r="ITD13" s="1340"/>
      <c r="ITE13" s="1340"/>
      <c r="ITF13" s="1340"/>
      <c r="ITG13" s="1340"/>
      <c r="ITH13" s="1340"/>
      <c r="ITI13" s="1340"/>
      <c r="ITJ13" s="1340"/>
      <c r="ITK13" s="1340"/>
      <c r="ITL13" s="1340"/>
      <c r="ITM13" s="1340"/>
      <c r="ITN13" s="1340"/>
      <c r="ITO13" s="1340"/>
      <c r="ITP13" s="1340"/>
      <c r="ITQ13" s="1340"/>
      <c r="ITR13" s="1340"/>
      <c r="ITS13" s="1340"/>
      <c r="ITT13" s="1340"/>
      <c r="ITU13" s="1340"/>
      <c r="ITV13" s="1340"/>
      <c r="ITW13" s="1340"/>
      <c r="ITX13" s="1340"/>
      <c r="ITY13" s="1340"/>
      <c r="ITZ13" s="1340"/>
      <c r="IUA13" s="1340"/>
      <c r="IUB13" s="1340"/>
      <c r="IUC13" s="1340"/>
      <c r="IUD13" s="1340"/>
      <c r="IUE13" s="1340"/>
      <c r="IUF13" s="1340"/>
      <c r="IUG13" s="1340"/>
      <c r="IUH13" s="1340"/>
      <c r="IUI13" s="1340"/>
      <c r="IUJ13" s="1340"/>
      <c r="IUK13" s="1340"/>
      <c r="IUL13" s="1340"/>
      <c r="IUM13" s="1340"/>
      <c r="IUN13" s="1340"/>
      <c r="IUO13" s="1340"/>
      <c r="IUP13" s="1340"/>
      <c r="IUQ13" s="1340"/>
      <c r="IUR13" s="1340"/>
      <c r="IUS13" s="1340"/>
      <c r="IUT13" s="1340"/>
      <c r="IUU13" s="1340"/>
      <c r="IUV13" s="1340"/>
      <c r="IUW13" s="1340"/>
      <c r="IUX13" s="1340"/>
      <c r="IUY13" s="1340"/>
      <c r="IUZ13" s="1340"/>
      <c r="IVA13" s="1340"/>
      <c r="IVB13" s="1340"/>
      <c r="IVC13" s="1340"/>
      <c r="IVD13" s="1340"/>
      <c r="IVE13" s="1340"/>
      <c r="IVF13" s="1340"/>
      <c r="IVG13" s="1340"/>
      <c r="IVH13" s="1340"/>
      <c r="IVI13" s="1340"/>
      <c r="IVJ13" s="1340"/>
      <c r="IVK13" s="1340"/>
      <c r="IVL13" s="1340"/>
      <c r="IVM13" s="1340"/>
      <c r="IVN13" s="1340"/>
      <c r="IVO13" s="1340"/>
      <c r="IVP13" s="1340"/>
      <c r="IVQ13" s="1340"/>
      <c r="IVR13" s="1340"/>
      <c r="IVS13" s="1340"/>
      <c r="IVT13" s="1340"/>
      <c r="IVU13" s="1340"/>
      <c r="IVV13" s="1340"/>
      <c r="IVW13" s="1340"/>
      <c r="IVX13" s="1340"/>
      <c r="IVY13" s="1340"/>
      <c r="IVZ13" s="1340"/>
      <c r="IWA13" s="1340"/>
      <c r="IWB13" s="1340"/>
      <c r="IWC13" s="1340"/>
      <c r="IWD13" s="1340"/>
      <c r="IWE13" s="1340"/>
      <c r="IWF13" s="1340"/>
      <c r="IWG13" s="1340"/>
      <c r="IWH13" s="1340"/>
      <c r="IWI13" s="1340"/>
      <c r="IWJ13" s="1340"/>
      <c r="IWK13" s="1340"/>
      <c r="IWL13" s="1340"/>
      <c r="IWM13" s="1340"/>
      <c r="IWN13" s="1340"/>
      <c r="IWO13" s="1340"/>
      <c r="IWP13" s="1340"/>
      <c r="IWQ13" s="1340"/>
      <c r="IWR13" s="1340"/>
      <c r="IWS13" s="1340"/>
      <c r="IWT13" s="1340"/>
      <c r="IWU13" s="1340"/>
      <c r="IWV13" s="1340"/>
      <c r="IWW13" s="1340"/>
      <c r="IWX13" s="1340"/>
      <c r="IWY13" s="1340"/>
      <c r="IWZ13" s="1340"/>
      <c r="IXA13" s="1340"/>
      <c r="IXB13" s="1340"/>
      <c r="IXC13" s="1340"/>
      <c r="IXD13" s="1340"/>
      <c r="IXE13" s="1340"/>
      <c r="IXF13" s="1340"/>
      <c r="IXG13" s="1340"/>
      <c r="IXH13" s="1340"/>
      <c r="IXI13" s="1340"/>
      <c r="IXJ13" s="1340"/>
      <c r="IXK13" s="1340"/>
      <c r="IXL13" s="1340"/>
      <c r="IXM13" s="1340"/>
      <c r="IXN13" s="1340"/>
      <c r="IXO13" s="1340"/>
      <c r="IXP13" s="1340"/>
      <c r="IXQ13" s="1340"/>
      <c r="IXR13" s="1340"/>
      <c r="IXS13" s="1340"/>
      <c r="IXT13" s="1340"/>
      <c r="IXU13" s="1340"/>
      <c r="IXV13" s="1340"/>
      <c r="IXW13" s="1340"/>
      <c r="IXX13" s="1340"/>
      <c r="IXY13" s="1340"/>
      <c r="IXZ13" s="1340"/>
      <c r="IYA13" s="1340"/>
      <c r="IYB13" s="1340"/>
      <c r="IYC13" s="1340"/>
      <c r="IYD13" s="1340"/>
      <c r="IYE13" s="1340"/>
      <c r="IYF13" s="1340"/>
      <c r="IYG13" s="1340"/>
      <c r="IYH13" s="1340"/>
      <c r="IYI13" s="1340"/>
      <c r="IYJ13" s="1340"/>
      <c r="IYK13" s="1340"/>
      <c r="IYL13" s="1340"/>
      <c r="IYM13" s="1340"/>
      <c r="IYN13" s="1340"/>
      <c r="IYO13" s="1340"/>
      <c r="IYP13" s="1340"/>
      <c r="IYQ13" s="1340"/>
      <c r="IYR13" s="1340"/>
      <c r="IYS13" s="1340"/>
      <c r="IYT13" s="1340"/>
      <c r="IYU13" s="1340"/>
      <c r="IYV13" s="1340"/>
      <c r="IYW13" s="1340"/>
      <c r="IYX13" s="1340"/>
      <c r="IYY13" s="1340"/>
      <c r="IYZ13" s="1340"/>
      <c r="IZA13" s="1340"/>
      <c r="IZB13" s="1340"/>
      <c r="IZC13" s="1340"/>
      <c r="IZD13" s="1340"/>
      <c r="IZE13" s="1340"/>
      <c r="IZF13" s="1340"/>
      <c r="IZG13" s="1340"/>
      <c r="IZH13" s="1340"/>
      <c r="IZI13" s="1340"/>
      <c r="IZJ13" s="1340"/>
      <c r="IZK13" s="1340"/>
      <c r="IZL13" s="1340"/>
      <c r="IZM13" s="1340"/>
      <c r="IZN13" s="1340"/>
      <c r="IZO13" s="1340"/>
      <c r="IZP13" s="1340"/>
      <c r="IZQ13" s="1340"/>
      <c r="IZR13" s="1340"/>
      <c r="IZS13" s="1340"/>
      <c r="IZT13" s="1340"/>
      <c r="IZU13" s="1340"/>
      <c r="IZV13" s="1340"/>
      <c r="IZW13" s="1340"/>
      <c r="IZX13" s="1340"/>
      <c r="IZY13" s="1340"/>
      <c r="IZZ13" s="1340"/>
      <c r="JAA13" s="1340"/>
      <c r="JAB13" s="1340"/>
      <c r="JAC13" s="1340"/>
      <c r="JAD13" s="1340"/>
      <c r="JAE13" s="1340"/>
      <c r="JAF13" s="1340"/>
      <c r="JAG13" s="1340"/>
      <c r="JAH13" s="1340"/>
      <c r="JAI13" s="1340"/>
      <c r="JAJ13" s="1340"/>
      <c r="JAK13" s="1340"/>
      <c r="JAL13" s="1340"/>
      <c r="JAM13" s="1340"/>
      <c r="JAN13" s="1340"/>
      <c r="JAO13" s="1340"/>
      <c r="JAP13" s="1340"/>
      <c r="JAQ13" s="1340"/>
      <c r="JAR13" s="1340"/>
      <c r="JAS13" s="1340"/>
      <c r="JAT13" s="1340"/>
      <c r="JAU13" s="1340"/>
      <c r="JAV13" s="1340"/>
      <c r="JAW13" s="1340"/>
      <c r="JAX13" s="1340"/>
      <c r="JAY13" s="1340"/>
      <c r="JAZ13" s="1340"/>
      <c r="JBA13" s="1340"/>
      <c r="JBB13" s="1340"/>
      <c r="JBC13" s="1340"/>
      <c r="JBD13" s="1340"/>
      <c r="JBE13" s="1340"/>
      <c r="JBF13" s="1340"/>
      <c r="JBG13" s="1340"/>
      <c r="JBH13" s="1340"/>
      <c r="JBI13" s="1340"/>
      <c r="JBJ13" s="1340"/>
      <c r="JBK13" s="1340"/>
      <c r="JBL13" s="1340"/>
      <c r="JBM13" s="1340"/>
      <c r="JBN13" s="1340"/>
      <c r="JBO13" s="1340"/>
      <c r="JBP13" s="1340"/>
      <c r="JBQ13" s="1340"/>
      <c r="JBR13" s="1340"/>
      <c r="JBS13" s="1340"/>
      <c r="JBT13" s="1340"/>
      <c r="JBU13" s="1340"/>
      <c r="JBV13" s="1340"/>
      <c r="JBW13" s="1340"/>
      <c r="JBX13" s="1340"/>
      <c r="JBY13" s="1340"/>
      <c r="JBZ13" s="1340"/>
      <c r="JCA13" s="1340"/>
      <c r="JCB13" s="1340"/>
      <c r="JCC13" s="1340"/>
      <c r="JCD13" s="1340"/>
      <c r="JCE13" s="1340"/>
      <c r="JCF13" s="1340"/>
      <c r="JCG13" s="1340"/>
      <c r="JCH13" s="1340"/>
      <c r="JCI13" s="1340"/>
      <c r="JCJ13" s="1340"/>
      <c r="JCK13" s="1340"/>
      <c r="JCL13" s="1340"/>
      <c r="JCM13" s="1340"/>
      <c r="JCN13" s="1340"/>
      <c r="JCO13" s="1340"/>
      <c r="JCP13" s="1340"/>
      <c r="JCQ13" s="1340"/>
      <c r="JCR13" s="1340"/>
      <c r="JCS13" s="1340"/>
      <c r="JCT13" s="1340"/>
      <c r="JCU13" s="1340"/>
      <c r="JCV13" s="1340"/>
      <c r="JCW13" s="1340"/>
      <c r="JCX13" s="1340"/>
      <c r="JCY13" s="1340"/>
      <c r="JCZ13" s="1340"/>
      <c r="JDA13" s="1340"/>
      <c r="JDB13" s="1340"/>
      <c r="JDC13" s="1340"/>
      <c r="JDD13" s="1340"/>
      <c r="JDE13" s="1340"/>
      <c r="JDF13" s="1340"/>
      <c r="JDG13" s="1340"/>
      <c r="JDH13" s="1340"/>
      <c r="JDI13" s="1340"/>
      <c r="JDJ13" s="1340"/>
      <c r="JDK13" s="1340"/>
      <c r="JDL13" s="1340"/>
      <c r="JDM13" s="1340"/>
      <c r="JDN13" s="1340"/>
      <c r="JDO13" s="1340"/>
      <c r="JDP13" s="1340"/>
      <c r="JDQ13" s="1340"/>
      <c r="JDR13" s="1340"/>
      <c r="JDS13" s="1340"/>
      <c r="JDT13" s="1340"/>
      <c r="JDU13" s="1340"/>
      <c r="JDV13" s="1340"/>
      <c r="JDW13" s="1340"/>
      <c r="JDX13" s="1340"/>
      <c r="JDY13" s="1340"/>
      <c r="JDZ13" s="1340"/>
      <c r="JEA13" s="1340"/>
      <c r="JEB13" s="1340"/>
      <c r="JEC13" s="1340"/>
      <c r="JED13" s="1340"/>
      <c r="JEE13" s="1340"/>
      <c r="JEF13" s="1340"/>
      <c r="JEG13" s="1340"/>
      <c r="JEH13" s="1340"/>
      <c r="JEI13" s="1340"/>
      <c r="JEJ13" s="1340"/>
      <c r="JEK13" s="1340"/>
      <c r="JEL13" s="1340"/>
      <c r="JEM13" s="1340"/>
      <c r="JEN13" s="1340"/>
      <c r="JEO13" s="1340"/>
      <c r="JEP13" s="1340"/>
      <c r="JEQ13" s="1340"/>
      <c r="JER13" s="1340"/>
      <c r="JES13" s="1340"/>
      <c r="JET13" s="1340"/>
      <c r="JEU13" s="1340"/>
      <c r="JEV13" s="1340"/>
      <c r="JEW13" s="1340"/>
      <c r="JEX13" s="1340"/>
      <c r="JEY13" s="1340"/>
      <c r="JEZ13" s="1340"/>
      <c r="JFA13" s="1340"/>
      <c r="JFB13" s="1340"/>
      <c r="JFC13" s="1340"/>
      <c r="JFD13" s="1340"/>
      <c r="JFE13" s="1340"/>
      <c r="JFF13" s="1340"/>
      <c r="JFG13" s="1340"/>
      <c r="JFH13" s="1340"/>
      <c r="JFI13" s="1340"/>
      <c r="JFJ13" s="1340"/>
      <c r="JFK13" s="1340"/>
      <c r="JFL13" s="1340"/>
      <c r="JFM13" s="1340"/>
      <c r="JFN13" s="1340"/>
      <c r="JFO13" s="1340"/>
      <c r="JFP13" s="1340"/>
      <c r="JFQ13" s="1340"/>
      <c r="JFR13" s="1340"/>
      <c r="JFS13" s="1340"/>
      <c r="JFT13" s="1340"/>
      <c r="JFU13" s="1340"/>
      <c r="JFV13" s="1340"/>
      <c r="JFW13" s="1340"/>
      <c r="JFX13" s="1340"/>
      <c r="JFY13" s="1340"/>
      <c r="JFZ13" s="1340"/>
      <c r="JGA13" s="1340"/>
      <c r="JGB13" s="1340"/>
      <c r="JGC13" s="1340"/>
      <c r="JGD13" s="1340"/>
      <c r="JGE13" s="1340"/>
      <c r="JGF13" s="1340"/>
      <c r="JGG13" s="1340"/>
      <c r="JGH13" s="1340"/>
      <c r="JGI13" s="1340"/>
      <c r="JGJ13" s="1340"/>
      <c r="JGK13" s="1340"/>
      <c r="JGL13" s="1340"/>
      <c r="JGM13" s="1340"/>
      <c r="JGN13" s="1340"/>
      <c r="JGO13" s="1340"/>
      <c r="JGP13" s="1340"/>
      <c r="JGQ13" s="1340"/>
      <c r="JGR13" s="1340"/>
      <c r="JGS13" s="1340"/>
      <c r="JGT13" s="1340"/>
      <c r="JGU13" s="1340"/>
      <c r="JGV13" s="1340"/>
      <c r="JGW13" s="1340"/>
      <c r="JGX13" s="1340"/>
      <c r="JGY13" s="1340"/>
      <c r="JGZ13" s="1340"/>
      <c r="JHA13" s="1340"/>
      <c r="JHB13" s="1340"/>
      <c r="JHC13" s="1340"/>
      <c r="JHD13" s="1340"/>
      <c r="JHE13" s="1340"/>
      <c r="JHF13" s="1340"/>
      <c r="JHG13" s="1340"/>
      <c r="JHH13" s="1340"/>
      <c r="JHI13" s="1340"/>
      <c r="JHJ13" s="1340"/>
      <c r="JHK13" s="1340"/>
      <c r="JHL13" s="1340"/>
      <c r="JHM13" s="1340"/>
      <c r="JHN13" s="1340"/>
      <c r="JHO13" s="1340"/>
      <c r="JHP13" s="1340"/>
      <c r="JHQ13" s="1340"/>
      <c r="JHR13" s="1340"/>
      <c r="JHS13" s="1340"/>
      <c r="JHT13" s="1340"/>
      <c r="JHU13" s="1340"/>
      <c r="JHV13" s="1340"/>
      <c r="JHW13" s="1340"/>
      <c r="JHX13" s="1340"/>
      <c r="JHY13" s="1340"/>
      <c r="JHZ13" s="1340"/>
      <c r="JIA13" s="1340"/>
      <c r="JIB13" s="1340"/>
      <c r="JIC13" s="1340"/>
      <c r="JID13" s="1340"/>
      <c r="JIE13" s="1340"/>
      <c r="JIF13" s="1340"/>
      <c r="JIG13" s="1340"/>
      <c r="JIH13" s="1340"/>
      <c r="JII13" s="1340"/>
      <c r="JIJ13" s="1340"/>
      <c r="JIK13" s="1340"/>
      <c r="JIL13" s="1340"/>
      <c r="JIM13" s="1340"/>
      <c r="JIN13" s="1340"/>
      <c r="JIO13" s="1340"/>
      <c r="JIP13" s="1340"/>
      <c r="JIQ13" s="1340"/>
      <c r="JIR13" s="1340"/>
      <c r="JIS13" s="1340"/>
      <c r="JIT13" s="1340"/>
      <c r="JIU13" s="1340"/>
      <c r="JIV13" s="1340"/>
      <c r="JIW13" s="1340"/>
      <c r="JIX13" s="1340"/>
      <c r="JIY13" s="1340"/>
      <c r="JIZ13" s="1340"/>
      <c r="JJA13" s="1340"/>
      <c r="JJB13" s="1340"/>
      <c r="JJC13" s="1340"/>
      <c r="JJD13" s="1340"/>
      <c r="JJE13" s="1340"/>
      <c r="JJF13" s="1340"/>
      <c r="JJG13" s="1340"/>
      <c r="JJH13" s="1340"/>
      <c r="JJI13" s="1340"/>
      <c r="JJJ13" s="1340"/>
      <c r="JJK13" s="1340"/>
      <c r="JJL13" s="1340"/>
      <c r="JJM13" s="1340"/>
      <c r="JJN13" s="1340"/>
      <c r="JJO13" s="1340"/>
      <c r="JJP13" s="1340"/>
      <c r="JJQ13" s="1340"/>
      <c r="JJR13" s="1340"/>
      <c r="JJS13" s="1340"/>
      <c r="JJT13" s="1340"/>
      <c r="JJU13" s="1340"/>
      <c r="JJV13" s="1340"/>
      <c r="JJW13" s="1340"/>
      <c r="JJX13" s="1340"/>
      <c r="JJY13" s="1340"/>
      <c r="JJZ13" s="1340"/>
      <c r="JKA13" s="1340"/>
      <c r="JKB13" s="1340"/>
      <c r="JKC13" s="1340"/>
      <c r="JKD13" s="1340"/>
      <c r="JKE13" s="1340"/>
      <c r="JKF13" s="1340"/>
      <c r="JKG13" s="1340"/>
      <c r="JKH13" s="1340"/>
      <c r="JKI13" s="1340"/>
      <c r="JKJ13" s="1340"/>
      <c r="JKK13" s="1340"/>
      <c r="JKL13" s="1340"/>
      <c r="JKM13" s="1340"/>
      <c r="JKN13" s="1340"/>
      <c r="JKO13" s="1340"/>
      <c r="JKP13" s="1340"/>
      <c r="JKQ13" s="1340"/>
      <c r="JKR13" s="1340"/>
      <c r="JKS13" s="1340"/>
      <c r="JKT13" s="1340"/>
      <c r="JKU13" s="1340"/>
      <c r="JKV13" s="1340"/>
      <c r="JKW13" s="1340"/>
      <c r="JKX13" s="1340"/>
      <c r="JKY13" s="1340"/>
      <c r="JKZ13" s="1340"/>
      <c r="JLA13" s="1340"/>
      <c r="JLB13" s="1340"/>
      <c r="JLC13" s="1340"/>
      <c r="JLD13" s="1340"/>
      <c r="JLE13" s="1340"/>
      <c r="JLF13" s="1340"/>
      <c r="JLG13" s="1340"/>
      <c r="JLH13" s="1340"/>
      <c r="JLI13" s="1340"/>
      <c r="JLJ13" s="1340"/>
      <c r="JLK13" s="1340"/>
      <c r="JLL13" s="1340"/>
      <c r="JLM13" s="1340"/>
      <c r="JLN13" s="1340"/>
      <c r="JLO13" s="1340"/>
      <c r="JLP13" s="1340"/>
      <c r="JLQ13" s="1340"/>
      <c r="JLR13" s="1340"/>
      <c r="JLS13" s="1340"/>
      <c r="JLT13" s="1340"/>
      <c r="JLU13" s="1340"/>
      <c r="JLV13" s="1340"/>
      <c r="JLW13" s="1340"/>
      <c r="JLX13" s="1340"/>
      <c r="JLY13" s="1340"/>
      <c r="JLZ13" s="1340"/>
      <c r="JMA13" s="1340"/>
      <c r="JMB13" s="1340"/>
      <c r="JMC13" s="1340"/>
      <c r="JMD13" s="1340"/>
      <c r="JME13" s="1340"/>
      <c r="JMF13" s="1340"/>
      <c r="JMG13" s="1340"/>
      <c r="JMH13" s="1340"/>
      <c r="JMI13" s="1340"/>
      <c r="JMJ13" s="1340"/>
      <c r="JMK13" s="1340"/>
      <c r="JML13" s="1340"/>
      <c r="JMM13" s="1340"/>
      <c r="JMN13" s="1340"/>
      <c r="JMO13" s="1340"/>
      <c r="JMP13" s="1340"/>
      <c r="JMQ13" s="1340"/>
      <c r="JMR13" s="1340"/>
      <c r="JMS13" s="1340"/>
      <c r="JMT13" s="1340"/>
      <c r="JMU13" s="1340"/>
      <c r="JMV13" s="1340"/>
      <c r="JMW13" s="1340"/>
      <c r="JMX13" s="1340"/>
      <c r="JMY13" s="1340"/>
      <c r="JMZ13" s="1340"/>
      <c r="JNA13" s="1340"/>
      <c r="JNB13" s="1340"/>
      <c r="JNC13" s="1340"/>
      <c r="JND13" s="1340"/>
      <c r="JNE13" s="1340"/>
      <c r="JNF13" s="1340"/>
      <c r="JNG13" s="1340"/>
      <c r="JNH13" s="1340"/>
      <c r="JNI13" s="1340"/>
      <c r="JNJ13" s="1340"/>
      <c r="JNK13" s="1340"/>
      <c r="JNL13" s="1340"/>
      <c r="JNM13" s="1340"/>
      <c r="JNN13" s="1340"/>
      <c r="JNO13" s="1340"/>
      <c r="JNP13" s="1340"/>
      <c r="JNQ13" s="1340"/>
      <c r="JNR13" s="1340"/>
      <c r="JNS13" s="1340"/>
      <c r="JNT13" s="1340"/>
      <c r="JNU13" s="1340"/>
      <c r="JNV13" s="1340"/>
      <c r="JNW13" s="1340"/>
      <c r="JNX13" s="1340"/>
      <c r="JNY13" s="1340"/>
      <c r="JNZ13" s="1340"/>
      <c r="JOA13" s="1340"/>
      <c r="JOB13" s="1340"/>
      <c r="JOC13" s="1340"/>
      <c r="JOD13" s="1340"/>
      <c r="JOE13" s="1340"/>
      <c r="JOF13" s="1340"/>
      <c r="JOG13" s="1340"/>
      <c r="JOH13" s="1340"/>
      <c r="JOI13" s="1340"/>
      <c r="JOJ13" s="1340"/>
      <c r="JOK13" s="1340"/>
      <c r="JOL13" s="1340"/>
      <c r="JOM13" s="1340"/>
      <c r="JON13" s="1340"/>
      <c r="JOO13" s="1340"/>
      <c r="JOP13" s="1340"/>
      <c r="JOQ13" s="1340"/>
      <c r="JOR13" s="1340"/>
      <c r="JOS13" s="1340"/>
      <c r="JOT13" s="1340"/>
      <c r="JOU13" s="1340"/>
      <c r="JOV13" s="1340"/>
      <c r="JOW13" s="1340"/>
      <c r="JOX13" s="1340"/>
      <c r="JOY13" s="1340"/>
      <c r="JOZ13" s="1340"/>
      <c r="JPA13" s="1340"/>
      <c r="JPB13" s="1340"/>
      <c r="JPC13" s="1340"/>
      <c r="JPD13" s="1340"/>
      <c r="JPE13" s="1340"/>
      <c r="JPF13" s="1340"/>
      <c r="JPG13" s="1340"/>
      <c r="JPH13" s="1340"/>
      <c r="JPI13" s="1340"/>
      <c r="JPJ13" s="1340"/>
      <c r="JPK13" s="1340"/>
      <c r="JPL13" s="1340"/>
      <c r="JPM13" s="1340"/>
      <c r="JPN13" s="1340"/>
      <c r="JPO13" s="1340"/>
      <c r="JPP13" s="1340"/>
      <c r="JPQ13" s="1340"/>
      <c r="JPR13" s="1340"/>
      <c r="JPS13" s="1340"/>
      <c r="JPT13" s="1340"/>
      <c r="JPU13" s="1340"/>
      <c r="JPV13" s="1340"/>
      <c r="JPW13" s="1340"/>
      <c r="JPX13" s="1340"/>
      <c r="JPY13" s="1340"/>
      <c r="JPZ13" s="1340"/>
      <c r="JQA13" s="1340"/>
      <c r="JQB13" s="1340"/>
      <c r="JQC13" s="1340"/>
      <c r="JQD13" s="1340"/>
      <c r="JQE13" s="1340"/>
      <c r="JQF13" s="1340"/>
      <c r="JQG13" s="1340"/>
      <c r="JQH13" s="1340"/>
      <c r="JQI13" s="1340"/>
      <c r="JQJ13" s="1340"/>
      <c r="JQK13" s="1340"/>
      <c r="JQL13" s="1340"/>
      <c r="JQM13" s="1340"/>
      <c r="JQN13" s="1340"/>
      <c r="JQO13" s="1340"/>
      <c r="JQP13" s="1340"/>
      <c r="JQQ13" s="1340"/>
      <c r="JQR13" s="1340"/>
      <c r="JQS13" s="1340"/>
      <c r="JQT13" s="1340"/>
      <c r="JQU13" s="1340"/>
      <c r="JQV13" s="1340"/>
      <c r="JQW13" s="1340"/>
      <c r="JQX13" s="1340"/>
      <c r="JQY13" s="1340"/>
      <c r="JQZ13" s="1340"/>
      <c r="JRA13" s="1340"/>
      <c r="JRB13" s="1340"/>
      <c r="JRC13" s="1340"/>
      <c r="JRD13" s="1340"/>
      <c r="JRE13" s="1340"/>
      <c r="JRF13" s="1340"/>
      <c r="JRG13" s="1340"/>
      <c r="JRH13" s="1340"/>
      <c r="JRI13" s="1340"/>
      <c r="JRJ13" s="1340"/>
      <c r="JRK13" s="1340"/>
      <c r="JRL13" s="1340"/>
      <c r="JRM13" s="1340"/>
      <c r="JRN13" s="1340"/>
      <c r="JRO13" s="1340"/>
      <c r="JRP13" s="1340"/>
      <c r="JRQ13" s="1340"/>
      <c r="JRR13" s="1340"/>
      <c r="JRS13" s="1340"/>
      <c r="JRT13" s="1340"/>
      <c r="JRU13" s="1340"/>
      <c r="JRV13" s="1340"/>
      <c r="JRW13" s="1340"/>
      <c r="JRX13" s="1340"/>
      <c r="JRY13" s="1340"/>
      <c r="JRZ13" s="1340"/>
      <c r="JSA13" s="1340"/>
      <c r="JSB13" s="1340"/>
      <c r="JSC13" s="1340"/>
      <c r="JSD13" s="1340"/>
      <c r="JSE13" s="1340"/>
      <c r="JSF13" s="1340"/>
      <c r="JSG13" s="1340"/>
      <c r="JSH13" s="1340"/>
      <c r="JSI13" s="1340"/>
      <c r="JSJ13" s="1340"/>
      <c r="JSK13" s="1340"/>
      <c r="JSL13" s="1340"/>
      <c r="JSM13" s="1340"/>
      <c r="JSN13" s="1340"/>
      <c r="JSO13" s="1340"/>
      <c r="JSP13" s="1340"/>
      <c r="JSQ13" s="1340"/>
      <c r="JSR13" s="1340"/>
      <c r="JSS13" s="1340"/>
      <c r="JST13" s="1340"/>
      <c r="JSU13" s="1340"/>
      <c r="JSV13" s="1340"/>
      <c r="JSW13" s="1340"/>
      <c r="JSX13" s="1340"/>
      <c r="JSY13" s="1340"/>
      <c r="JSZ13" s="1340"/>
      <c r="JTA13" s="1340"/>
      <c r="JTB13" s="1340"/>
      <c r="JTC13" s="1340"/>
      <c r="JTD13" s="1340"/>
      <c r="JTE13" s="1340"/>
      <c r="JTF13" s="1340"/>
      <c r="JTG13" s="1340"/>
      <c r="JTH13" s="1340"/>
      <c r="JTI13" s="1340"/>
      <c r="JTJ13" s="1340"/>
      <c r="JTK13" s="1340"/>
      <c r="JTL13" s="1340"/>
      <c r="JTM13" s="1340"/>
      <c r="JTN13" s="1340"/>
      <c r="JTO13" s="1340"/>
      <c r="JTP13" s="1340"/>
      <c r="JTQ13" s="1340"/>
      <c r="JTR13" s="1340"/>
      <c r="JTS13" s="1340"/>
      <c r="JTT13" s="1340"/>
      <c r="JTU13" s="1340"/>
      <c r="JTV13" s="1340"/>
      <c r="JTW13" s="1340"/>
      <c r="JTX13" s="1340"/>
      <c r="JTY13" s="1340"/>
      <c r="JTZ13" s="1340"/>
      <c r="JUA13" s="1340"/>
      <c r="JUB13" s="1340"/>
      <c r="JUC13" s="1340"/>
      <c r="JUD13" s="1340"/>
      <c r="JUE13" s="1340"/>
      <c r="JUF13" s="1340"/>
      <c r="JUG13" s="1340"/>
      <c r="JUH13" s="1340"/>
      <c r="JUI13" s="1340"/>
      <c r="JUJ13" s="1340"/>
      <c r="JUK13" s="1340"/>
      <c r="JUL13" s="1340"/>
      <c r="JUM13" s="1340"/>
      <c r="JUN13" s="1340"/>
      <c r="JUO13" s="1340"/>
      <c r="JUP13" s="1340"/>
      <c r="JUQ13" s="1340"/>
      <c r="JUR13" s="1340"/>
      <c r="JUS13" s="1340"/>
      <c r="JUT13" s="1340"/>
      <c r="JUU13" s="1340"/>
      <c r="JUV13" s="1340"/>
      <c r="JUW13" s="1340"/>
      <c r="JUX13" s="1340"/>
      <c r="JUY13" s="1340"/>
      <c r="JUZ13" s="1340"/>
      <c r="JVA13" s="1340"/>
      <c r="JVB13" s="1340"/>
      <c r="JVC13" s="1340"/>
      <c r="JVD13" s="1340"/>
      <c r="JVE13" s="1340"/>
      <c r="JVF13" s="1340"/>
      <c r="JVG13" s="1340"/>
      <c r="JVH13" s="1340"/>
      <c r="JVI13" s="1340"/>
      <c r="JVJ13" s="1340"/>
      <c r="JVK13" s="1340"/>
      <c r="JVL13" s="1340"/>
      <c r="JVM13" s="1340"/>
      <c r="JVN13" s="1340"/>
      <c r="JVO13" s="1340"/>
      <c r="JVP13" s="1340"/>
      <c r="JVQ13" s="1340"/>
      <c r="JVR13" s="1340"/>
      <c r="JVS13" s="1340"/>
      <c r="JVT13" s="1340"/>
      <c r="JVU13" s="1340"/>
      <c r="JVV13" s="1340"/>
      <c r="JVW13" s="1340"/>
      <c r="JVX13" s="1340"/>
      <c r="JVY13" s="1340"/>
      <c r="JVZ13" s="1340"/>
      <c r="JWA13" s="1340"/>
      <c r="JWB13" s="1340"/>
      <c r="JWC13" s="1340"/>
      <c r="JWD13" s="1340"/>
      <c r="JWE13" s="1340"/>
      <c r="JWF13" s="1340"/>
      <c r="JWG13" s="1340"/>
      <c r="JWH13" s="1340"/>
      <c r="JWI13" s="1340"/>
      <c r="JWJ13" s="1340"/>
      <c r="JWK13" s="1340"/>
      <c r="JWL13" s="1340"/>
      <c r="JWM13" s="1340"/>
      <c r="JWN13" s="1340"/>
      <c r="JWO13" s="1340"/>
      <c r="JWP13" s="1340"/>
      <c r="JWQ13" s="1340"/>
      <c r="JWR13" s="1340"/>
      <c r="JWS13" s="1340"/>
      <c r="JWT13" s="1340"/>
      <c r="JWU13" s="1340"/>
      <c r="JWV13" s="1340"/>
      <c r="JWW13" s="1340"/>
      <c r="JWX13" s="1340"/>
      <c r="JWY13" s="1340"/>
      <c r="JWZ13" s="1340"/>
      <c r="JXA13" s="1340"/>
      <c r="JXB13" s="1340"/>
      <c r="JXC13" s="1340"/>
      <c r="JXD13" s="1340"/>
      <c r="JXE13" s="1340"/>
      <c r="JXF13" s="1340"/>
      <c r="JXG13" s="1340"/>
      <c r="JXH13" s="1340"/>
      <c r="JXI13" s="1340"/>
      <c r="JXJ13" s="1340"/>
      <c r="JXK13" s="1340"/>
      <c r="JXL13" s="1340"/>
      <c r="JXM13" s="1340"/>
      <c r="JXN13" s="1340"/>
      <c r="JXO13" s="1340"/>
      <c r="JXP13" s="1340"/>
      <c r="JXQ13" s="1340"/>
      <c r="JXR13" s="1340"/>
      <c r="JXS13" s="1340"/>
      <c r="JXT13" s="1340"/>
      <c r="JXU13" s="1340"/>
      <c r="JXV13" s="1340"/>
      <c r="JXW13" s="1340"/>
      <c r="JXX13" s="1340"/>
      <c r="JXY13" s="1340"/>
      <c r="JXZ13" s="1340"/>
      <c r="JYA13" s="1340"/>
      <c r="JYB13" s="1340"/>
      <c r="JYC13" s="1340"/>
      <c r="JYD13" s="1340"/>
      <c r="JYE13" s="1340"/>
      <c r="JYF13" s="1340"/>
      <c r="JYG13" s="1340"/>
      <c r="JYH13" s="1340"/>
      <c r="JYI13" s="1340"/>
      <c r="JYJ13" s="1340"/>
      <c r="JYK13" s="1340"/>
      <c r="JYL13" s="1340"/>
      <c r="JYM13" s="1340"/>
      <c r="JYN13" s="1340"/>
      <c r="JYO13" s="1340"/>
      <c r="JYP13" s="1340"/>
      <c r="JYQ13" s="1340"/>
      <c r="JYR13" s="1340"/>
      <c r="JYS13" s="1340"/>
      <c r="JYT13" s="1340"/>
      <c r="JYU13" s="1340"/>
      <c r="JYV13" s="1340"/>
      <c r="JYW13" s="1340"/>
      <c r="JYX13" s="1340"/>
      <c r="JYY13" s="1340"/>
      <c r="JYZ13" s="1340"/>
      <c r="JZA13" s="1340"/>
      <c r="JZB13" s="1340"/>
      <c r="JZC13" s="1340"/>
      <c r="JZD13" s="1340"/>
      <c r="JZE13" s="1340"/>
      <c r="JZF13" s="1340"/>
      <c r="JZG13" s="1340"/>
      <c r="JZH13" s="1340"/>
      <c r="JZI13" s="1340"/>
      <c r="JZJ13" s="1340"/>
      <c r="JZK13" s="1340"/>
      <c r="JZL13" s="1340"/>
      <c r="JZM13" s="1340"/>
      <c r="JZN13" s="1340"/>
      <c r="JZO13" s="1340"/>
      <c r="JZP13" s="1340"/>
      <c r="JZQ13" s="1340"/>
      <c r="JZR13" s="1340"/>
      <c r="JZS13" s="1340"/>
      <c r="JZT13" s="1340"/>
      <c r="JZU13" s="1340"/>
      <c r="JZV13" s="1340"/>
      <c r="JZW13" s="1340"/>
      <c r="JZX13" s="1340"/>
      <c r="JZY13" s="1340"/>
      <c r="JZZ13" s="1340"/>
      <c r="KAA13" s="1340"/>
      <c r="KAB13" s="1340"/>
      <c r="KAC13" s="1340"/>
      <c r="KAD13" s="1340"/>
      <c r="KAE13" s="1340"/>
      <c r="KAF13" s="1340"/>
      <c r="KAG13" s="1340"/>
      <c r="KAH13" s="1340"/>
      <c r="KAI13" s="1340"/>
      <c r="KAJ13" s="1340"/>
      <c r="KAK13" s="1340"/>
      <c r="KAL13" s="1340"/>
      <c r="KAM13" s="1340"/>
      <c r="KAN13" s="1340"/>
      <c r="KAO13" s="1340"/>
      <c r="KAP13" s="1340"/>
      <c r="KAQ13" s="1340"/>
      <c r="KAR13" s="1340"/>
      <c r="KAS13" s="1340"/>
      <c r="KAT13" s="1340"/>
      <c r="KAU13" s="1340"/>
      <c r="KAV13" s="1340"/>
      <c r="KAW13" s="1340"/>
      <c r="KAX13" s="1340"/>
      <c r="KAY13" s="1340"/>
      <c r="KAZ13" s="1340"/>
      <c r="KBA13" s="1340"/>
      <c r="KBB13" s="1340"/>
      <c r="KBC13" s="1340"/>
      <c r="KBD13" s="1340"/>
      <c r="KBE13" s="1340"/>
      <c r="KBF13" s="1340"/>
      <c r="KBG13" s="1340"/>
      <c r="KBH13" s="1340"/>
      <c r="KBI13" s="1340"/>
      <c r="KBJ13" s="1340"/>
      <c r="KBK13" s="1340"/>
      <c r="KBL13" s="1340"/>
      <c r="KBM13" s="1340"/>
      <c r="KBN13" s="1340"/>
      <c r="KBO13" s="1340"/>
      <c r="KBP13" s="1340"/>
      <c r="KBQ13" s="1340"/>
      <c r="KBR13" s="1340"/>
      <c r="KBS13" s="1340"/>
      <c r="KBT13" s="1340"/>
      <c r="KBU13" s="1340"/>
      <c r="KBV13" s="1340"/>
      <c r="KBW13" s="1340"/>
      <c r="KBX13" s="1340"/>
      <c r="KBY13" s="1340"/>
      <c r="KBZ13" s="1340"/>
      <c r="KCA13" s="1340"/>
      <c r="KCB13" s="1340"/>
      <c r="KCC13" s="1340"/>
      <c r="KCD13" s="1340"/>
      <c r="KCE13" s="1340"/>
      <c r="KCF13" s="1340"/>
      <c r="KCG13" s="1340"/>
      <c r="KCH13" s="1340"/>
      <c r="KCI13" s="1340"/>
      <c r="KCJ13" s="1340"/>
      <c r="KCK13" s="1340"/>
      <c r="KCL13" s="1340"/>
      <c r="KCM13" s="1340"/>
      <c r="KCN13" s="1340"/>
      <c r="KCO13" s="1340"/>
      <c r="KCP13" s="1340"/>
      <c r="KCQ13" s="1340"/>
      <c r="KCR13" s="1340"/>
      <c r="KCS13" s="1340"/>
      <c r="KCT13" s="1340"/>
      <c r="KCU13" s="1340"/>
      <c r="KCV13" s="1340"/>
      <c r="KCW13" s="1340"/>
      <c r="KCX13" s="1340"/>
      <c r="KCY13" s="1340"/>
      <c r="KCZ13" s="1340"/>
      <c r="KDA13" s="1340"/>
      <c r="KDB13" s="1340"/>
      <c r="KDC13" s="1340"/>
      <c r="KDD13" s="1340"/>
      <c r="KDE13" s="1340"/>
      <c r="KDF13" s="1340"/>
      <c r="KDG13" s="1340"/>
      <c r="KDH13" s="1340"/>
      <c r="KDI13" s="1340"/>
      <c r="KDJ13" s="1340"/>
      <c r="KDK13" s="1340"/>
      <c r="KDL13" s="1340"/>
      <c r="KDM13" s="1340"/>
      <c r="KDN13" s="1340"/>
      <c r="KDO13" s="1340"/>
      <c r="KDP13" s="1340"/>
      <c r="KDQ13" s="1340"/>
      <c r="KDR13" s="1340"/>
      <c r="KDS13" s="1340"/>
      <c r="KDT13" s="1340"/>
      <c r="KDU13" s="1340"/>
      <c r="KDV13" s="1340"/>
      <c r="KDW13" s="1340"/>
      <c r="KDX13" s="1340"/>
      <c r="KDY13" s="1340"/>
      <c r="KDZ13" s="1340"/>
      <c r="KEA13" s="1340"/>
      <c r="KEB13" s="1340"/>
      <c r="KEC13" s="1340"/>
      <c r="KED13" s="1340"/>
      <c r="KEE13" s="1340"/>
      <c r="KEF13" s="1340"/>
      <c r="KEG13" s="1340"/>
      <c r="KEH13" s="1340"/>
      <c r="KEI13" s="1340"/>
      <c r="KEJ13" s="1340"/>
      <c r="KEK13" s="1340"/>
      <c r="KEL13" s="1340"/>
      <c r="KEM13" s="1340"/>
      <c r="KEN13" s="1340"/>
      <c r="KEO13" s="1340"/>
      <c r="KEP13" s="1340"/>
      <c r="KEQ13" s="1340"/>
      <c r="KER13" s="1340"/>
      <c r="KES13" s="1340"/>
      <c r="KET13" s="1340"/>
      <c r="KEU13" s="1340"/>
      <c r="KEV13" s="1340"/>
      <c r="KEW13" s="1340"/>
      <c r="KEX13" s="1340"/>
      <c r="KEY13" s="1340"/>
      <c r="KEZ13" s="1340"/>
      <c r="KFA13" s="1340"/>
      <c r="KFB13" s="1340"/>
      <c r="KFC13" s="1340"/>
      <c r="KFD13" s="1340"/>
      <c r="KFE13" s="1340"/>
      <c r="KFF13" s="1340"/>
      <c r="KFG13" s="1340"/>
      <c r="KFH13" s="1340"/>
      <c r="KFI13" s="1340"/>
      <c r="KFJ13" s="1340"/>
      <c r="KFK13" s="1340"/>
      <c r="KFL13" s="1340"/>
      <c r="KFM13" s="1340"/>
      <c r="KFN13" s="1340"/>
      <c r="KFO13" s="1340"/>
      <c r="KFP13" s="1340"/>
      <c r="KFQ13" s="1340"/>
      <c r="KFR13" s="1340"/>
      <c r="KFS13" s="1340"/>
      <c r="KFT13" s="1340"/>
      <c r="KFU13" s="1340"/>
      <c r="KFV13" s="1340"/>
      <c r="KFW13" s="1340"/>
      <c r="KFX13" s="1340"/>
      <c r="KFY13" s="1340"/>
      <c r="KFZ13" s="1340"/>
      <c r="KGA13" s="1340"/>
      <c r="KGB13" s="1340"/>
      <c r="KGC13" s="1340"/>
      <c r="KGD13" s="1340"/>
      <c r="KGE13" s="1340"/>
      <c r="KGF13" s="1340"/>
      <c r="KGG13" s="1340"/>
      <c r="KGH13" s="1340"/>
      <c r="KGI13" s="1340"/>
      <c r="KGJ13" s="1340"/>
      <c r="KGK13" s="1340"/>
      <c r="KGL13" s="1340"/>
      <c r="KGM13" s="1340"/>
      <c r="KGN13" s="1340"/>
      <c r="KGO13" s="1340"/>
      <c r="KGP13" s="1340"/>
      <c r="KGQ13" s="1340"/>
      <c r="KGR13" s="1340"/>
      <c r="KGS13" s="1340"/>
      <c r="KGT13" s="1340"/>
      <c r="KGU13" s="1340"/>
      <c r="KGV13" s="1340"/>
      <c r="KGW13" s="1340"/>
      <c r="KGX13" s="1340"/>
      <c r="KGY13" s="1340"/>
      <c r="KGZ13" s="1340"/>
      <c r="KHA13" s="1340"/>
      <c r="KHB13" s="1340"/>
      <c r="KHC13" s="1340"/>
      <c r="KHD13" s="1340"/>
      <c r="KHE13" s="1340"/>
      <c r="KHF13" s="1340"/>
      <c r="KHG13" s="1340"/>
      <c r="KHH13" s="1340"/>
      <c r="KHI13" s="1340"/>
      <c r="KHJ13" s="1340"/>
      <c r="KHK13" s="1340"/>
      <c r="KHL13" s="1340"/>
      <c r="KHM13" s="1340"/>
      <c r="KHN13" s="1340"/>
      <c r="KHO13" s="1340"/>
      <c r="KHP13" s="1340"/>
      <c r="KHQ13" s="1340"/>
      <c r="KHR13" s="1340"/>
      <c r="KHS13" s="1340"/>
      <c r="KHT13" s="1340"/>
      <c r="KHU13" s="1340"/>
      <c r="KHV13" s="1340"/>
      <c r="KHW13" s="1340"/>
      <c r="KHX13" s="1340"/>
      <c r="KHY13" s="1340"/>
      <c r="KHZ13" s="1340"/>
      <c r="KIA13" s="1340"/>
      <c r="KIB13" s="1340"/>
      <c r="KIC13" s="1340"/>
      <c r="KID13" s="1340"/>
      <c r="KIE13" s="1340"/>
      <c r="KIF13" s="1340"/>
      <c r="KIG13" s="1340"/>
      <c r="KIH13" s="1340"/>
      <c r="KII13" s="1340"/>
      <c r="KIJ13" s="1340"/>
      <c r="KIK13" s="1340"/>
      <c r="KIL13" s="1340"/>
      <c r="KIM13" s="1340"/>
      <c r="KIN13" s="1340"/>
      <c r="KIO13" s="1340"/>
      <c r="KIP13" s="1340"/>
      <c r="KIQ13" s="1340"/>
      <c r="KIR13" s="1340"/>
      <c r="KIS13" s="1340"/>
      <c r="KIT13" s="1340"/>
      <c r="KIU13" s="1340"/>
      <c r="KIV13" s="1340"/>
      <c r="KIW13" s="1340"/>
      <c r="KIX13" s="1340"/>
      <c r="KIY13" s="1340"/>
      <c r="KIZ13" s="1340"/>
      <c r="KJA13" s="1340"/>
      <c r="KJB13" s="1340"/>
      <c r="KJC13" s="1340"/>
      <c r="KJD13" s="1340"/>
      <c r="KJE13" s="1340"/>
      <c r="KJF13" s="1340"/>
      <c r="KJG13" s="1340"/>
      <c r="KJH13" s="1340"/>
      <c r="KJI13" s="1340"/>
      <c r="KJJ13" s="1340"/>
      <c r="KJK13" s="1340"/>
      <c r="KJL13" s="1340"/>
      <c r="KJM13" s="1340"/>
      <c r="KJN13" s="1340"/>
      <c r="KJO13" s="1340"/>
      <c r="KJP13" s="1340"/>
      <c r="KJQ13" s="1340"/>
      <c r="KJR13" s="1340"/>
      <c r="KJS13" s="1340"/>
      <c r="KJT13" s="1340"/>
      <c r="KJU13" s="1340"/>
      <c r="KJV13" s="1340"/>
      <c r="KJW13" s="1340"/>
      <c r="KJX13" s="1340"/>
      <c r="KJY13" s="1340"/>
      <c r="KJZ13" s="1340"/>
      <c r="KKA13" s="1340"/>
      <c r="KKB13" s="1340"/>
      <c r="KKC13" s="1340"/>
      <c r="KKD13" s="1340"/>
      <c r="KKE13" s="1340"/>
      <c r="KKF13" s="1340"/>
      <c r="KKG13" s="1340"/>
      <c r="KKH13" s="1340"/>
      <c r="KKI13" s="1340"/>
      <c r="KKJ13" s="1340"/>
      <c r="KKK13" s="1340"/>
      <c r="KKL13" s="1340"/>
      <c r="KKM13" s="1340"/>
      <c r="KKN13" s="1340"/>
      <c r="KKO13" s="1340"/>
      <c r="KKP13" s="1340"/>
      <c r="KKQ13" s="1340"/>
      <c r="KKR13" s="1340"/>
      <c r="KKS13" s="1340"/>
      <c r="KKT13" s="1340"/>
      <c r="KKU13" s="1340"/>
      <c r="KKV13" s="1340"/>
      <c r="KKW13" s="1340"/>
      <c r="KKX13" s="1340"/>
      <c r="KKY13" s="1340"/>
      <c r="KKZ13" s="1340"/>
      <c r="KLA13" s="1340"/>
      <c r="KLB13" s="1340"/>
      <c r="KLC13" s="1340"/>
      <c r="KLD13" s="1340"/>
      <c r="KLE13" s="1340"/>
      <c r="KLF13" s="1340"/>
      <c r="KLG13" s="1340"/>
      <c r="KLH13" s="1340"/>
      <c r="KLI13" s="1340"/>
      <c r="KLJ13" s="1340"/>
      <c r="KLK13" s="1340"/>
      <c r="KLL13" s="1340"/>
      <c r="KLM13" s="1340"/>
      <c r="KLN13" s="1340"/>
      <c r="KLO13" s="1340"/>
      <c r="KLP13" s="1340"/>
      <c r="KLQ13" s="1340"/>
      <c r="KLR13" s="1340"/>
      <c r="KLS13" s="1340"/>
      <c r="KLT13" s="1340"/>
      <c r="KLU13" s="1340"/>
      <c r="KLV13" s="1340"/>
      <c r="KLW13" s="1340"/>
      <c r="KLX13" s="1340"/>
      <c r="KLY13" s="1340"/>
      <c r="KLZ13" s="1340"/>
      <c r="KMA13" s="1340"/>
      <c r="KMB13" s="1340"/>
      <c r="KMC13" s="1340"/>
      <c r="KMD13" s="1340"/>
      <c r="KME13" s="1340"/>
      <c r="KMF13" s="1340"/>
      <c r="KMG13" s="1340"/>
      <c r="KMH13" s="1340"/>
      <c r="KMI13" s="1340"/>
      <c r="KMJ13" s="1340"/>
      <c r="KMK13" s="1340"/>
      <c r="KML13" s="1340"/>
      <c r="KMM13" s="1340"/>
      <c r="KMN13" s="1340"/>
      <c r="KMO13" s="1340"/>
      <c r="KMP13" s="1340"/>
      <c r="KMQ13" s="1340"/>
      <c r="KMR13" s="1340"/>
      <c r="KMS13" s="1340"/>
      <c r="KMT13" s="1340"/>
      <c r="KMU13" s="1340"/>
      <c r="KMV13" s="1340"/>
      <c r="KMW13" s="1340"/>
      <c r="KMX13" s="1340"/>
      <c r="KMY13" s="1340"/>
      <c r="KMZ13" s="1340"/>
      <c r="KNA13" s="1340"/>
      <c r="KNB13" s="1340"/>
      <c r="KNC13" s="1340"/>
      <c r="KND13" s="1340"/>
      <c r="KNE13" s="1340"/>
      <c r="KNF13" s="1340"/>
      <c r="KNG13" s="1340"/>
      <c r="KNH13" s="1340"/>
      <c r="KNI13" s="1340"/>
      <c r="KNJ13" s="1340"/>
      <c r="KNK13" s="1340"/>
      <c r="KNL13" s="1340"/>
      <c r="KNM13" s="1340"/>
      <c r="KNN13" s="1340"/>
      <c r="KNO13" s="1340"/>
      <c r="KNP13" s="1340"/>
      <c r="KNQ13" s="1340"/>
      <c r="KNR13" s="1340"/>
      <c r="KNS13" s="1340"/>
      <c r="KNT13" s="1340"/>
      <c r="KNU13" s="1340"/>
      <c r="KNV13" s="1340"/>
      <c r="KNW13" s="1340"/>
      <c r="KNX13" s="1340"/>
      <c r="KNY13" s="1340"/>
      <c r="KNZ13" s="1340"/>
      <c r="KOA13" s="1340"/>
      <c r="KOB13" s="1340"/>
      <c r="KOC13" s="1340"/>
      <c r="KOD13" s="1340"/>
      <c r="KOE13" s="1340"/>
      <c r="KOF13" s="1340"/>
      <c r="KOG13" s="1340"/>
      <c r="KOH13" s="1340"/>
      <c r="KOI13" s="1340"/>
      <c r="KOJ13" s="1340"/>
      <c r="KOK13" s="1340"/>
      <c r="KOL13" s="1340"/>
      <c r="KOM13" s="1340"/>
      <c r="KON13" s="1340"/>
      <c r="KOO13" s="1340"/>
      <c r="KOP13" s="1340"/>
      <c r="KOQ13" s="1340"/>
      <c r="KOR13" s="1340"/>
      <c r="KOS13" s="1340"/>
      <c r="KOT13" s="1340"/>
      <c r="KOU13" s="1340"/>
      <c r="KOV13" s="1340"/>
      <c r="KOW13" s="1340"/>
      <c r="KOX13" s="1340"/>
      <c r="KOY13" s="1340"/>
      <c r="KOZ13" s="1340"/>
      <c r="KPA13" s="1340"/>
      <c r="KPB13" s="1340"/>
      <c r="KPC13" s="1340"/>
      <c r="KPD13" s="1340"/>
      <c r="KPE13" s="1340"/>
      <c r="KPF13" s="1340"/>
      <c r="KPG13" s="1340"/>
      <c r="KPH13" s="1340"/>
      <c r="KPI13" s="1340"/>
      <c r="KPJ13" s="1340"/>
      <c r="KPK13" s="1340"/>
      <c r="KPL13" s="1340"/>
      <c r="KPM13" s="1340"/>
      <c r="KPN13" s="1340"/>
      <c r="KPO13" s="1340"/>
      <c r="KPP13" s="1340"/>
      <c r="KPQ13" s="1340"/>
      <c r="KPR13" s="1340"/>
      <c r="KPS13" s="1340"/>
      <c r="KPT13" s="1340"/>
      <c r="KPU13" s="1340"/>
      <c r="KPV13" s="1340"/>
      <c r="KPW13" s="1340"/>
      <c r="KPX13" s="1340"/>
      <c r="KPY13" s="1340"/>
      <c r="KPZ13" s="1340"/>
      <c r="KQA13" s="1340"/>
      <c r="KQB13" s="1340"/>
      <c r="KQC13" s="1340"/>
      <c r="KQD13" s="1340"/>
      <c r="KQE13" s="1340"/>
      <c r="KQF13" s="1340"/>
      <c r="KQG13" s="1340"/>
      <c r="KQH13" s="1340"/>
      <c r="KQI13" s="1340"/>
      <c r="KQJ13" s="1340"/>
      <c r="KQK13" s="1340"/>
      <c r="KQL13" s="1340"/>
      <c r="KQM13" s="1340"/>
      <c r="KQN13" s="1340"/>
      <c r="KQO13" s="1340"/>
      <c r="KQP13" s="1340"/>
      <c r="KQQ13" s="1340"/>
      <c r="KQR13" s="1340"/>
      <c r="KQS13" s="1340"/>
      <c r="KQT13" s="1340"/>
      <c r="KQU13" s="1340"/>
      <c r="KQV13" s="1340"/>
      <c r="KQW13" s="1340"/>
      <c r="KQX13" s="1340"/>
      <c r="KQY13" s="1340"/>
      <c r="KQZ13" s="1340"/>
      <c r="KRA13" s="1340"/>
      <c r="KRB13" s="1340"/>
      <c r="KRC13" s="1340"/>
      <c r="KRD13" s="1340"/>
      <c r="KRE13" s="1340"/>
      <c r="KRF13" s="1340"/>
      <c r="KRG13" s="1340"/>
      <c r="KRH13" s="1340"/>
      <c r="KRI13" s="1340"/>
      <c r="KRJ13" s="1340"/>
      <c r="KRK13" s="1340"/>
      <c r="KRL13" s="1340"/>
      <c r="KRM13" s="1340"/>
      <c r="KRN13" s="1340"/>
      <c r="KRO13" s="1340"/>
      <c r="KRP13" s="1340"/>
      <c r="KRQ13" s="1340"/>
      <c r="KRR13" s="1340"/>
      <c r="KRS13" s="1340"/>
      <c r="KRT13" s="1340"/>
      <c r="KRU13" s="1340"/>
      <c r="KRV13" s="1340"/>
      <c r="KRW13" s="1340"/>
      <c r="KRX13" s="1340"/>
      <c r="KRY13" s="1340"/>
      <c r="KRZ13" s="1340"/>
      <c r="KSA13" s="1340"/>
      <c r="KSB13" s="1340"/>
      <c r="KSC13" s="1340"/>
      <c r="KSD13" s="1340"/>
      <c r="KSE13" s="1340"/>
      <c r="KSF13" s="1340"/>
      <c r="KSG13" s="1340"/>
      <c r="KSH13" s="1340"/>
      <c r="KSI13" s="1340"/>
      <c r="KSJ13" s="1340"/>
      <c r="KSK13" s="1340"/>
      <c r="KSL13" s="1340"/>
      <c r="KSM13" s="1340"/>
      <c r="KSN13" s="1340"/>
      <c r="KSO13" s="1340"/>
      <c r="KSP13" s="1340"/>
      <c r="KSQ13" s="1340"/>
      <c r="KSR13" s="1340"/>
      <c r="KSS13" s="1340"/>
      <c r="KST13" s="1340"/>
      <c r="KSU13" s="1340"/>
      <c r="KSV13" s="1340"/>
      <c r="KSW13" s="1340"/>
      <c r="KSX13" s="1340"/>
      <c r="KSY13" s="1340"/>
      <c r="KSZ13" s="1340"/>
      <c r="KTA13" s="1340"/>
      <c r="KTB13" s="1340"/>
      <c r="KTC13" s="1340"/>
      <c r="KTD13" s="1340"/>
      <c r="KTE13" s="1340"/>
      <c r="KTF13" s="1340"/>
      <c r="KTG13" s="1340"/>
      <c r="KTH13" s="1340"/>
      <c r="KTI13" s="1340"/>
      <c r="KTJ13" s="1340"/>
      <c r="KTK13" s="1340"/>
      <c r="KTL13" s="1340"/>
      <c r="KTM13" s="1340"/>
      <c r="KTN13" s="1340"/>
      <c r="KTO13" s="1340"/>
      <c r="KTP13" s="1340"/>
      <c r="KTQ13" s="1340"/>
      <c r="KTR13" s="1340"/>
      <c r="KTS13" s="1340"/>
      <c r="KTT13" s="1340"/>
      <c r="KTU13" s="1340"/>
      <c r="KTV13" s="1340"/>
      <c r="KTW13" s="1340"/>
      <c r="KTX13" s="1340"/>
      <c r="KTY13" s="1340"/>
      <c r="KTZ13" s="1340"/>
      <c r="KUA13" s="1340"/>
      <c r="KUB13" s="1340"/>
      <c r="KUC13" s="1340"/>
      <c r="KUD13" s="1340"/>
      <c r="KUE13" s="1340"/>
      <c r="KUF13" s="1340"/>
      <c r="KUG13" s="1340"/>
      <c r="KUH13" s="1340"/>
      <c r="KUI13" s="1340"/>
      <c r="KUJ13" s="1340"/>
      <c r="KUK13" s="1340"/>
      <c r="KUL13" s="1340"/>
      <c r="KUM13" s="1340"/>
      <c r="KUN13" s="1340"/>
      <c r="KUO13" s="1340"/>
      <c r="KUP13" s="1340"/>
      <c r="KUQ13" s="1340"/>
      <c r="KUR13" s="1340"/>
      <c r="KUS13" s="1340"/>
      <c r="KUT13" s="1340"/>
      <c r="KUU13" s="1340"/>
      <c r="KUV13" s="1340"/>
      <c r="KUW13" s="1340"/>
      <c r="KUX13" s="1340"/>
      <c r="KUY13" s="1340"/>
      <c r="KUZ13" s="1340"/>
      <c r="KVA13" s="1340"/>
      <c r="KVB13" s="1340"/>
      <c r="KVC13" s="1340"/>
      <c r="KVD13" s="1340"/>
      <c r="KVE13" s="1340"/>
      <c r="KVF13" s="1340"/>
      <c r="KVG13" s="1340"/>
      <c r="KVH13" s="1340"/>
      <c r="KVI13" s="1340"/>
      <c r="KVJ13" s="1340"/>
      <c r="KVK13" s="1340"/>
      <c r="KVL13" s="1340"/>
      <c r="KVM13" s="1340"/>
      <c r="KVN13" s="1340"/>
      <c r="KVO13" s="1340"/>
      <c r="KVP13" s="1340"/>
      <c r="KVQ13" s="1340"/>
      <c r="KVR13" s="1340"/>
      <c r="KVS13" s="1340"/>
      <c r="KVT13" s="1340"/>
      <c r="KVU13" s="1340"/>
      <c r="KVV13" s="1340"/>
      <c r="KVW13" s="1340"/>
      <c r="KVX13" s="1340"/>
      <c r="KVY13" s="1340"/>
      <c r="KVZ13" s="1340"/>
      <c r="KWA13" s="1340"/>
      <c r="KWB13" s="1340"/>
      <c r="KWC13" s="1340"/>
      <c r="KWD13" s="1340"/>
      <c r="KWE13" s="1340"/>
      <c r="KWF13" s="1340"/>
      <c r="KWG13" s="1340"/>
      <c r="KWH13" s="1340"/>
      <c r="KWI13" s="1340"/>
      <c r="KWJ13" s="1340"/>
      <c r="KWK13" s="1340"/>
      <c r="KWL13" s="1340"/>
      <c r="KWM13" s="1340"/>
      <c r="KWN13" s="1340"/>
      <c r="KWO13" s="1340"/>
      <c r="KWP13" s="1340"/>
      <c r="KWQ13" s="1340"/>
      <c r="KWR13" s="1340"/>
      <c r="KWS13" s="1340"/>
      <c r="KWT13" s="1340"/>
      <c r="KWU13" s="1340"/>
      <c r="KWV13" s="1340"/>
      <c r="KWW13" s="1340"/>
      <c r="KWX13" s="1340"/>
      <c r="KWY13" s="1340"/>
      <c r="KWZ13" s="1340"/>
      <c r="KXA13" s="1340"/>
      <c r="KXB13" s="1340"/>
      <c r="KXC13" s="1340"/>
      <c r="KXD13" s="1340"/>
      <c r="KXE13" s="1340"/>
      <c r="KXF13" s="1340"/>
      <c r="KXG13" s="1340"/>
      <c r="KXH13" s="1340"/>
      <c r="KXI13" s="1340"/>
      <c r="KXJ13" s="1340"/>
      <c r="KXK13" s="1340"/>
      <c r="KXL13" s="1340"/>
      <c r="KXM13" s="1340"/>
      <c r="KXN13" s="1340"/>
      <c r="KXO13" s="1340"/>
      <c r="KXP13" s="1340"/>
      <c r="KXQ13" s="1340"/>
      <c r="KXR13" s="1340"/>
      <c r="KXS13" s="1340"/>
      <c r="KXT13" s="1340"/>
      <c r="KXU13" s="1340"/>
      <c r="KXV13" s="1340"/>
      <c r="KXW13" s="1340"/>
      <c r="KXX13" s="1340"/>
      <c r="KXY13" s="1340"/>
      <c r="KXZ13" s="1340"/>
      <c r="KYA13" s="1340"/>
      <c r="KYB13" s="1340"/>
      <c r="KYC13" s="1340"/>
      <c r="KYD13" s="1340"/>
      <c r="KYE13" s="1340"/>
      <c r="KYF13" s="1340"/>
      <c r="KYG13" s="1340"/>
      <c r="KYH13" s="1340"/>
      <c r="KYI13" s="1340"/>
      <c r="KYJ13" s="1340"/>
      <c r="KYK13" s="1340"/>
      <c r="KYL13" s="1340"/>
      <c r="KYM13" s="1340"/>
      <c r="KYN13" s="1340"/>
      <c r="KYO13" s="1340"/>
      <c r="KYP13" s="1340"/>
      <c r="KYQ13" s="1340"/>
      <c r="KYR13" s="1340"/>
      <c r="KYS13" s="1340"/>
      <c r="KYT13" s="1340"/>
      <c r="KYU13" s="1340"/>
      <c r="KYV13" s="1340"/>
      <c r="KYW13" s="1340"/>
      <c r="KYX13" s="1340"/>
      <c r="KYY13" s="1340"/>
      <c r="KYZ13" s="1340"/>
      <c r="KZA13" s="1340"/>
      <c r="KZB13" s="1340"/>
      <c r="KZC13" s="1340"/>
      <c r="KZD13" s="1340"/>
      <c r="KZE13" s="1340"/>
      <c r="KZF13" s="1340"/>
      <c r="KZG13" s="1340"/>
      <c r="KZH13" s="1340"/>
      <c r="KZI13" s="1340"/>
      <c r="KZJ13" s="1340"/>
      <c r="KZK13" s="1340"/>
      <c r="KZL13" s="1340"/>
      <c r="KZM13" s="1340"/>
      <c r="KZN13" s="1340"/>
      <c r="KZO13" s="1340"/>
      <c r="KZP13" s="1340"/>
      <c r="KZQ13" s="1340"/>
      <c r="KZR13" s="1340"/>
      <c r="KZS13" s="1340"/>
      <c r="KZT13" s="1340"/>
      <c r="KZU13" s="1340"/>
      <c r="KZV13" s="1340"/>
      <c r="KZW13" s="1340"/>
      <c r="KZX13" s="1340"/>
      <c r="KZY13" s="1340"/>
      <c r="KZZ13" s="1340"/>
      <c r="LAA13" s="1340"/>
      <c r="LAB13" s="1340"/>
      <c r="LAC13" s="1340"/>
      <c r="LAD13" s="1340"/>
      <c r="LAE13" s="1340"/>
      <c r="LAF13" s="1340"/>
      <c r="LAG13" s="1340"/>
      <c r="LAH13" s="1340"/>
      <c r="LAI13" s="1340"/>
      <c r="LAJ13" s="1340"/>
      <c r="LAK13" s="1340"/>
      <c r="LAL13" s="1340"/>
      <c r="LAM13" s="1340"/>
      <c r="LAN13" s="1340"/>
      <c r="LAO13" s="1340"/>
      <c r="LAP13" s="1340"/>
      <c r="LAQ13" s="1340"/>
      <c r="LAR13" s="1340"/>
      <c r="LAS13" s="1340"/>
      <c r="LAT13" s="1340"/>
      <c r="LAU13" s="1340"/>
      <c r="LAV13" s="1340"/>
      <c r="LAW13" s="1340"/>
      <c r="LAX13" s="1340"/>
      <c r="LAY13" s="1340"/>
      <c r="LAZ13" s="1340"/>
      <c r="LBA13" s="1340"/>
      <c r="LBB13" s="1340"/>
      <c r="LBC13" s="1340"/>
      <c r="LBD13" s="1340"/>
      <c r="LBE13" s="1340"/>
      <c r="LBF13" s="1340"/>
      <c r="LBG13" s="1340"/>
      <c r="LBH13" s="1340"/>
      <c r="LBI13" s="1340"/>
      <c r="LBJ13" s="1340"/>
      <c r="LBK13" s="1340"/>
      <c r="LBL13" s="1340"/>
      <c r="LBM13" s="1340"/>
      <c r="LBN13" s="1340"/>
      <c r="LBO13" s="1340"/>
      <c r="LBP13" s="1340"/>
      <c r="LBQ13" s="1340"/>
      <c r="LBR13" s="1340"/>
      <c r="LBS13" s="1340"/>
      <c r="LBT13" s="1340"/>
      <c r="LBU13" s="1340"/>
      <c r="LBV13" s="1340"/>
      <c r="LBW13" s="1340"/>
      <c r="LBX13" s="1340"/>
      <c r="LBY13" s="1340"/>
      <c r="LBZ13" s="1340"/>
      <c r="LCA13" s="1340"/>
      <c r="LCB13" s="1340"/>
      <c r="LCC13" s="1340"/>
      <c r="LCD13" s="1340"/>
      <c r="LCE13" s="1340"/>
      <c r="LCF13" s="1340"/>
      <c r="LCG13" s="1340"/>
      <c r="LCH13" s="1340"/>
      <c r="LCI13" s="1340"/>
      <c r="LCJ13" s="1340"/>
      <c r="LCK13" s="1340"/>
      <c r="LCL13" s="1340"/>
      <c r="LCM13" s="1340"/>
      <c r="LCN13" s="1340"/>
      <c r="LCO13" s="1340"/>
      <c r="LCP13" s="1340"/>
      <c r="LCQ13" s="1340"/>
      <c r="LCR13" s="1340"/>
      <c r="LCS13" s="1340"/>
      <c r="LCT13" s="1340"/>
      <c r="LCU13" s="1340"/>
      <c r="LCV13" s="1340"/>
      <c r="LCW13" s="1340"/>
      <c r="LCX13" s="1340"/>
      <c r="LCY13" s="1340"/>
      <c r="LCZ13" s="1340"/>
      <c r="LDA13" s="1340"/>
      <c r="LDB13" s="1340"/>
      <c r="LDC13" s="1340"/>
      <c r="LDD13" s="1340"/>
      <c r="LDE13" s="1340"/>
      <c r="LDF13" s="1340"/>
      <c r="LDG13" s="1340"/>
      <c r="LDH13" s="1340"/>
      <c r="LDI13" s="1340"/>
      <c r="LDJ13" s="1340"/>
      <c r="LDK13" s="1340"/>
      <c r="LDL13" s="1340"/>
      <c r="LDM13" s="1340"/>
      <c r="LDN13" s="1340"/>
      <c r="LDO13" s="1340"/>
      <c r="LDP13" s="1340"/>
      <c r="LDQ13" s="1340"/>
      <c r="LDR13" s="1340"/>
      <c r="LDS13" s="1340"/>
      <c r="LDT13" s="1340"/>
      <c r="LDU13" s="1340"/>
      <c r="LDV13" s="1340"/>
      <c r="LDW13" s="1340"/>
      <c r="LDX13" s="1340"/>
      <c r="LDY13" s="1340"/>
      <c r="LDZ13" s="1340"/>
      <c r="LEA13" s="1340"/>
      <c r="LEB13" s="1340"/>
      <c r="LEC13" s="1340"/>
      <c r="LED13" s="1340"/>
      <c r="LEE13" s="1340"/>
      <c r="LEF13" s="1340"/>
      <c r="LEG13" s="1340"/>
      <c r="LEH13" s="1340"/>
      <c r="LEI13" s="1340"/>
      <c r="LEJ13" s="1340"/>
      <c r="LEK13" s="1340"/>
      <c r="LEL13" s="1340"/>
      <c r="LEM13" s="1340"/>
      <c r="LEN13" s="1340"/>
      <c r="LEO13" s="1340"/>
      <c r="LEP13" s="1340"/>
      <c r="LEQ13" s="1340"/>
      <c r="LER13" s="1340"/>
      <c r="LES13" s="1340"/>
      <c r="LET13" s="1340"/>
      <c r="LEU13" s="1340"/>
      <c r="LEV13" s="1340"/>
      <c r="LEW13" s="1340"/>
      <c r="LEX13" s="1340"/>
      <c r="LEY13" s="1340"/>
      <c r="LEZ13" s="1340"/>
      <c r="LFA13" s="1340"/>
      <c r="LFB13" s="1340"/>
      <c r="LFC13" s="1340"/>
      <c r="LFD13" s="1340"/>
      <c r="LFE13" s="1340"/>
      <c r="LFF13" s="1340"/>
      <c r="LFG13" s="1340"/>
      <c r="LFH13" s="1340"/>
      <c r="LFI13" s="1340"/>
      <c r="LFJ13" s="1340"/>
      <c r="LFK13" s="1340"/>
      <c r="LFL13" s="1340"/>
      <c r="LFM13" s="1340"/>
      <c r="LFN13" s="1340"/>
      <c r="LFO13" s="1340"/>
      <c r="LFP13" s="1340"/>
      <c r="LFQ13" s="1340"/>
      <c r="LFR13" s="1340"/>
      <c r="LFS13" s="1340"/>
      <c r="LFT13" s="1340"/>
      <c r="LFU13" s="1340"/>
      <c r="LFV13" s="1340"/>
      <c r="LFW13" s="1340"/>
      <c r="LFX13" s="1340"/>
      <c r="LFY13" s="1340"/>
      <c r="LFZ13" s="1340"/>
      <c r="LGA13" s="1340"/>
      <c r="LGB13" s="1340"/>
      <c r="LGC13" s="1340"/>
      <c r="LGD13" s="1340"/>
      <c r="LGE13" s="1340"/>
      <c r="LGF13" s="1340"/>
      <c r="LGG13" s="1340"/>
      <c r="LGH13" s="1340"/>
      <c r="LGI13" s="1340"/>
      <c r="LGJ13" s="1340"/>
      <c r="LGK13" s="1340"/>
      <c r="LGL13" s="1340"/>
      <c r="LGM13" s="1340"/>
      <c r="LGN13" s="1340"/>
      <c r="LGO13" s="1340"/>
      <c r="LGP13" s="1340"/>
      <c r="LGQ13" s="1340"/>
      <c r="LGR13" s="1340"/>
      <c r="LGS13" s="1340"/>
      <c r="LGT13" s="1340"/>
      <c r="LGU13" s="1340"/>
      <c r="LGV13" s="1340"/>
      <c r="LGW13" s="1340"/>
      <c r="LGX13" s="1340"/>
      <c r="LGY13" s="1340"/>
      <c r="LGZ13" s="1340"/>
      <c r="LHA13" s="1340"/>
      <c r="LHB13" s="1340"/>
      <c r="LHC13" s="1340"/>
      <c r="LHD13" s="1340"/>
      <c r="LHE13" s="1340"/>
      <c r="LHF13" s="1340"/>
      <c r="LHG13" s="1340"/>
      <c r="LHH13" s="1340"/>
      <c r="LHI13" s="1340"/>
      <c r="LHJ13" s="1340"/>
      <c r="LHK13" s="1340"/>
      <c r="LHL13" s="1340"/>
      <c r="LHM13" s="1340"/>
      <c r="LHN13" s="1340"/>
      <c r="LHO13" s="1340"/>
      <c r="LHP13" s="1340"/>
      <c r="LHQ13" s="1340"/>
      <c r="LHR13" s="1340"/>
      <c r="LHS13" s="1340"/>
      <c r="LHT13" s="1340"/>
      <c r="LHU13" s="1340"/>
      <c r="LHV13" s="1340"/>
      <c r="LHW13" s="1340"/>
      <c r="LHX13" s="1340"/>
      <c r="LHY13" s="1340"/>
      <c r="LHZ13" s="1340"/>
      <c r="LIA13" s="1340"/>
      <c r="LIB13" s="1340"/>
      <c r="LIC13" s="1340"/>
      <c r="LID13" s="1340"/>
      <c r="LIE13" s="1340"/>
      <c r="LIF13" s="1340"/>
      <c r="LIG13" s="1340"/>
      <c r="LIH13" s="1340"/>
      <c r="LII13" s="1340"/>
      <c r="LIJ13" s="1340"/>
      <c r="LIK13" s="1340"/>
      <c r="LIL13" s="1340"/>
      <c r="LIM13" s="1340"/>
      <c r="LIN13" s="1340"/>
      <c r="LIO13" s="1340"/>
      <c r="LIP13" s="1340"/>
      <c r="LIQ13" s="1340"/>
      <c r="LIR13" s="1340"/>
      <c r="LIS13" s="1340"/>
      <c r="LIT13" s="1340"/>
      <c r="LIU13" s="1340"/>
      <c r="LIV13" s="1340"/>
      <c r="LIW13" s="1340"/>
      <c r="LIX13" s="1340"/>
      <c r="LIY13" s="1340"/>
      <c r="LIZ13" s="1340"/>
      <c r="LJA13" s="1340"/>
      <c r="LJB13" s="1340"/>
      <c r="LJC13" s="1340"/>
      <c r="LJD13" s="1340"/>
      <c r="LJE13" s="1340"/>
      <c r="LJF13" s="1340"/>
      <c r="LJG13" s="1340"/>
      <c r="LJH13" s="1340"/>
      <c r="LJI13" s="1340"/>
      <c r="LJJ13" s="1340"/>
      <c r="LJK13" s="1340"/>
      <c r="LJL13" s="1340"/>
      <c r="LJM13" s="1340"/>
      <c r="LJN13" s="1340"/>
      <c r="LJO13" s="1340"/>
      <c r="LJP13" s="1340"/>
      <c r="LJQ13" s="1340"/>
      <c r="LJR13" s="1340"/>
      <c r="LJS13" s="1340"/>
      <c r="LJT13" s="1340"/>
      <c r="LJU13" s="1340"/>
      <c r="LJV13" s="1340"/>
      <c r="LJW13" s="1340"/>
      <c r="LJX13" s="1340"/>
      <c r="LJY13" s="1340"/>
      <c r="LJZ13" s="1340"/>
      <c r="LKA13" s="1340"/>
      <c r="LKB13" s="1340"/>
      <c r="LKC13" s="1340"/>
      <c r="LKD13" s="1340"/>
      <c r="LKE13" s="1340"/>
      <c r="LKF13" s="1340"/>
      <c r="LKG13" s="1340"/>
      <c r="LKH13" s="1340"/>
      <c r="LKI13" s="1340"/>
      <c r="LKJ13" s="1340"/>
      <c r="LKK13" s="1340"/>
      <c r="LKL13" s="1340"/>
      <c r="LKM13" s="1340"/>
      <c r="LKN13" s="1340"/>
      <c r="LKO13" s="1340"/>
      <c r="LKP13" s="1340"/>
      <c r="LKQ13" s="1340"/>
      <c r="LKR13" s="1340"/>
      <c r="LKS13" s="1340"/>
      <c r="LKT13" s="1340"/>
      <c r="LKU13" s="1340"/>
      <c r="LKV13" s="1340"/>
      <c r="LKW13" s="1340"/>
      <c r="LKX13" s="1340"/>
      <c r="LKY13" s="1340"/>
      <c r="LKZ13" s="1340"/>
      <c r="LLA13" s="1340"/>
      <c r="LLB13" s="1340"/>
      <c r="LLC13" s="1340"/>
      <c r="LLD13" s="1340"/>
      <c r="LLE13" s="1340"/>
      <c r="LLF13" s="1340"/>
      <c r="LLG13" s="1340"/>
      <c r="LLH13" s="1340"/>
      <c r="LLI13" s="1340"/>
      <c r="LLJ13" s="1340"/>
      <c r="LLK13" s="1340"/>
      <c r="LLL13" s="1340"/>
      <c r="LLM13" s="1340"/>
      <c r="LLN13" s="1340"/>
      <c r="LLO13" s="1340"/>
      <c r="LLP13" s="1340"/>
      <c r="LLQ13" s="1340"/>
      <c r="LLR13" s="1340"/>
      <c r="LLS13" s="1340"/>
      <c r="LLT13" s="1340"/>
      <c r="LLU13" s="1340"/>
      <c r="LLV13" s="1340"/>
      <c r="LLW13" s="1340"/>
      <c r="LLX13" s="1340"/>
      <c r="LLY13" s="1340"/>
      <c r="LLZ13" s="1340"/>
      <c r="LMA13" s="1340"/>
      <c r="LMB13" s="1340"/>
      <c r="LMC13" s="1340"/>
      <c r="LMD13" s="1340"/>
      <c r="LME13" s="1340"/>
      <c r="LMF13" s="1340"/>
      <c r="LMG13" s="1340"/>
      <c r="LMH13" s="1340"/>
      <c r="LMI13" s="1340"/>
      <c r="LMJ13" s="1340"/>
      <c r="LMK13" s="1340"/>
      <c r="LML13" s="1340"/>
      <c r="LMM13" s="1340"/>
      <c r="LMN13" s="1340"/>
      <c r="LMO13" s="1340"/>
      <c r="LMP13" s="1340"/>
      <c r="LMQ13" s="1340"/>
      <c r="LMR13" s="1340"/>
      <c r="LMS13" s="1340"/>
      <c r="LMT13" s="1340"/>
      <c r="LMU13" s="1340"/>
      <c r="LMV13" s="1340"/>
      <c r="LMW13" s="1340"/>
      <c r="LMX13" s="1340"/>
      <c r="LMY13" s="1340"/>
      <c r="LMZ13" s="1340"/>
      <c r="LNA13" s="1340"/>
      <c r="LNB13" s="1340"/>
      <c r="LNC13" s="1340"/>
      <c r="LND13" s="1340"/>
      <c r="LNE13" s="1340"/>
      <c r="LNF13" s="1340"/>
      <c r="LNG13" s="1340"/>
      <c r="LNH13" s="1340"/>
      <c r="LNI13" s="1340"/>
      <c r="LNJ13" s="1340"/>
      <c r="LNK13" s="1340"/>
      <c r="LNL13" s="1340"/>
      <c r="LNM13" s="1340"/>
      <c r="LNN13" s="1340"/>
      <c r="LNO13" s="1340"/>
      <c r="LNP13" s="1340"/>
      <c r="LNQ13" s="1340"/>
      <c r="LNR13" s="1340"/>
      <c r="LNS13" s="1340"/>
      <c r="LNT13" s="1340"/>
      <c r="LNU13" s="1340"/>
      <c r="LNV13" s="1340"/>
      <c r="LNW13" s="1340"/>
      <c r="LNX13" s="1340"/>
      <c r="LNY13" s="1340"/>
      <c r="LNZ13" s="1340"/>
      <c r="LOA13" s="1340"/>
      <c r="LOB13" s="1340"/>
      <c r="LOC13" s="1340"/>
      <c r="LOD13" s="1340"/>
      <c r="LOE13" s="1340"/>
      <c r="LOF13" s="1340"/>
      <c r="LOG13" s="1340"/>
      <c r="LOH13" s="1340"/>
      <c r="LOI13" s="1340"/>
      <c r="LOJ13" s="1340"/>
      <c r="LOK13" s="1340"/>
      <c r="LOL13" s="1340"/>
      <c r="LOM13" s="1340"/>
      <c r="LON13" s="1340"/>
      <c r="LOO13" s="1340"/>
      <c r="LOP13" s="1340"/>
      <c r="LOQ13" s="1340"/>
      <c r="LOR13" s="1340"/>
      <c r="LOS13" s="1340"/>
      <c r="LOT13" s="1340"/>
      <c r="LOU13" s="1340"/>
      <c r="LOV13" s="1340"/>
      <c r="LOW13" s="1340"/>
      <c r="LOX13" s="1340"/>
      <c r="LOY13" s="1340"/>
      <c r="LOZ13" s="1340"/>
      <c r="LPA13" s="1340"/>
      <c r="LPB13" s="1340"/>
      <c r="LPC13" s="1340"/>
      <c r="LPD13" s="1340"/>
      <c r="LPE13" s="1340"/>
      <c r="LPF13" s="1340"/>
      <c r="LPG13" s="1340"/>
      <c r="LPH13" s="1340"/>
      <c r="LPI13" s="1340"/>
      <c r="LPJ13" s="1340"/>
      <c r="LPK13" s="1340"/>
      <c r="LPL13" s="1340"/>
      <c r="LPM13" s="1340"/>
      <c r="LPN13" s="1340"/>
      <c r="LPO13" s="1340"/>
      <c r="LPP13" s="1340"/>
      <c r="LPQ13" s="1340"/>
      <c r="LPR13" s="1340"/>
      <c r="LPS13" s="1340"/>
      <c r="LPT13" s="1340"/>
      <c r="LPU13" s="1340"/>
      <c r="LPV13" s="1340"/>
      <c r="LPW13" s="1340"/>
      <c r="LPX13" s="1340"/>
      <c r="LPY13" s="1340"/>
      <c r="LPZ13" s="1340"/>
      <c r="LQA13" s="1340"/>
      <c r="LQB13" s="1340"/>
      <c r="LQC13" s="1340"/>
      <c r="LQD13" s="1340"/>
      <c r="LQE13" s="1340"/>
      <c r="LQF13" s="1340"/>
      <c r="LQG13" s="1340"/>
      <c r="LQH13" s="1340"/>
      <c r="LQI13" s="1340"/>
      <c r="LQJ13" s="1340"/>
      <c r="LQK13" s="1340"/>
      <c r="LQL13" s="1340"/>
      <c r="LQM13" s="1340"/>
      <c r="LQN13" s="1340"/>
      <c r="LQO13" s="1340"/>
      <c r="LQP13" s="1340"/>
      <c r="LQQ13" s="1340"/>
      <c r="LQR13" s="1340"/>
      <c r="LQS13" s="1340"/>
      <c r="LQT13" s="1340"/>
      <c r="LQU13" s="1340"/>
      <c r="LQV13" s="1340"/>
      <c r="LQW13" s="1340"/>
      <c r="LQX13" s="1340"/>
      <c r="LQY13" s="1340"/>
      <c r="LQZ13" s="1340"/>
      <c r="LRA13" s="1340"/>
      <c r="LRB13" s="1340"/>
      <c r="LRC13" s="1340"/>
      <c r="LRD13" s="1340"/>
      <c r="LRE13" s="1340"/>
      <c r="LRF13" s="1340"/>
      <c r="LRG13" s="1340"/>
      <c r="LRH13" s="1340"/>
      <c r="LRI13" s="1340"/>
      <c r="LRJ13" s="1340"/>
      <c r="LRK13" s="1340"/>
      <c r="LRL13" s="1340"/>
      <c r="LRM13" s="1340"/>
      <c r="LRN13" s="1340"/>
      <c r="LRO13" s="1340"/>
      <c r="LRP13" s="1340"/>
      <c r="LRQ13" s="1340"/>
      <c r="LRR13" s="1340"/>
      <c r="LRS13" s="1340"/>
      <c r="LRT13" s="1340"/>
      <c r="LRU13" s="1340"/>
      <c r="LRV13" s="1340"/>
      <c r="LRW13" s="1340"/>
      <c r="LRX13" s="1340"/>
      <c r="LRY13" s="1340"/>
      <c r="LRZ13" s="1340"/>
      <c r="LSA13" s="1340"/>
      <c r="LSB13" s="1340"/>
      <c r="LSC13" s="1340"/>
      <c r="LSD13" s="1340"/>
      <c r="LSE13" s="1340"/>
      <c r="LSF13" s="1340"/>
      <c r="LSG13" s="1340"/>
      <c r="LSH13" s="1340"/>
      <c r="LSI13" s="1340"/>
      <c r="LSJ13" s="1340"/>
      <c r="LSK13" s="1340"/>
      <c r="LSL13" s="1340"/>
      <c r="LSM13" s="1340"/>
      <c r="LSN13" s="1340"/>
      <c r="LSO13" s="1340"/>
      <c r="LSP13" s="1340"/>
      <c r="LSQ13" s="1340"/>
      <c r="LSR13" s="1340"/>
      <c r="LSS13" s="1340"/>
      <c r="LST13" s="1340"/>
      <c r="LSU13" s="1340"/>
      <c r="LSV13" s="1340"/>
      <c r="LSW13" s="1340"/>
      <c r="LSX13" s="1340"/>
      <c r="LSY13" s="1340"/>
      <c r="LSZ13" s="1340"/>
      <c r="LTA13" s="1340"/>
      <c r="LTB13" s="1340"/>
      <c r="LTC13" s="1340"/>
      <c r="LTD13" s="1340"/>
      <c r="LTE13" s="1340"/>
      <c r="LTF13" s="1340"/>
      <c r="LTG13" s="1340"/>
      <c r="LTH13" s="1340"/>
      <c r="LTI13" s="1340"/>
      <c r="LTJ13" s="1340"/>
      <c r="LTK13" s="1340"/>
      <c r="LTL13" s="1340"/>
      <c r="LTM13" s="1340"/>
      <c r="LTN13" s="1340"/>
      <c r="LTO13" s="1340"/>
      <c r="LTP13" s="1340"/>
      <c r="LTQ13" s="1340"/>
      <c r="LTR13" s="1340"/>
      <c r="LTS13" s="1340"/>
      <c r="LTT13" s="1340"/>
      <c r="LTU13" s="1340"/>
      <c r="LTV13" s="1340"/>
      <c r="LTW13" s="1340"/>
      <c r="LTX13" s="1340"/>
      <c r="LTY13" s="1340"/>
      <c r="LTZ13" s="1340"/>
      <c r="LUA13" s="1340"/>
      <c r="LUB13" s="1340"/>
      <c r="LUC13" s="1340"/>
      <c r="LUD13" s="1340"/>
      <c r="LUE13" s="1340"/>
      <c r="LUF13" s="1340"/>
      <c r="LUG13" s="1340"/>
      <c r="LUH13" s="1340"/>
      <c r="LUI13" s="1340"/>
      <c r="LUJ13" s="1340"/>
      <c r="LUK13" s="1340"/>
      <c r="LUL13" s="1340"/>
      <c r="LUM13" s="1340"/>
      <c r="LUN13" s="1340"/>
      <c r="LUO13" s="1340"/>
      <c r="LUP13" s="1340"/>
      <c r="LUQ13" s="1340"/>
      <c r="LUR13" s="1340"/>
      <c r="LUS13" s="1340"/>
      <c r="LUT13" s="1340"/>
      <c r="LUU13" s="1340"/>
      <c r="LUV13" s="1340"/>
      <c r="LUW13" s="1340"/>
      <c r="LUX13" s="1340"/>
      <c r="LUY13" s="1340"/>
      <c r="LUZ13" s="1340"/>
      <c r="LVA13" s="1340"/>
      <c r="LVB13" s="1340"/>
      <c r="LVC13" s="1340"/>
      <c r="LVD13" s="1340"/>
      <c r="LVE13" s="1340"/>
      <c r="LVF13" s="1340"/>
      <c r="LVG13" s="1340"/>
      <c r="LVH13" s="1340"/>
      <c r="LVI13" s="1340"/>
      <c r="LVJ13" s="1340"/>
      <c r="LVK13" s="1340"/>
      <c r="LVL13" s="1340"/>
      <c r="LVM13" s="1340"/>
      <c r="LVN13" s="1340"/>
      <c r="LVO13" s="1340"/>
      <c r="LVP13" s="1340"/>
      <c r="LVQ13" s="1340"/>
      <c r="LVR13" s="1340"/>
      <c r="LVS13" s="1340"/>
      <c r="LVT13" s="1340"/>
      <c r="LVU13" s="1340"/>
      <c r="LVV13" s="1340"/>
      <c r="LVW13" s="1340"/>
      <c r="LVX13" s="1340"/>
      <c r="LVY13" s="1340"/>
      <c r="LVZ13" s="1340"/>
      <c r="LWA13" s="1340"/>
      <c r="LWB13" s="1340"/>
      <c r="LWC13" s="1340"/>
      <c r="LWD13" s="1340"/>
      <c r="LWE13" s="1340"/>
      <c r="LWF13" s="1340"/>
      <c r="LWG13" s="1340"/>
      <c r="LWH13" s="1340"/>
      <c r="LWI13" s="1340"/>
      <c r="LWJ13" s="1340"/>
      <c r="LWK13" s="1340"/>
      <c r="LWL13" s="1340"/>
      <c r="LWM13" s="1340"/>
      <c r="LWN13" s="1340"/>
      <c r="LWO13" s="1340"/>
      <c r="LWP13" s="1340"/>
      <c r="LWQ13" s="1340"/>
      <c r="LWR13" s="1340"/>
      <c r="LWS13" s="1340"/>
      <c r="LWT13" s="1340"/>
      <c r="LWU13" s="1340"/>
      <c r="LWV13" s="1340"/>
      <c r="LWW13" s="1340"/>
      <c r="LWX13" s="1340"/>
      <c r="LWY13" s="1340"/>
      <c r="LWZ13" s="1340"/>
      <c r="LXA13" s="1340"/>
      <c r="LXB13" s="1340"/>
      <c r="LXC13" s="1340"/>
      <c r="LXD13" s="1340"/>
      <c r="LXE13" s="1340"/>
      <c r="LXF13" s="1340"/>
      <c r="LXG13" s="1340"/>
      <c r="LXH13" s="1340"/>
      <c r="LXI13" s="1340"/>
      <c r="LXJ13" s="1340"/>
      <c r="LXK13" s="1340"/>
      <c r="LXL13" s="1340"/>
      <c r="LXM13" s="1340"/>
      <c r="LXN13" s="1340"/>
      <c r="LXO13" s="1340"/>
      <c r="LXP13" s="1340"/>
      <c r="LXQ13" s="1340"/>
      <c r="LXR13" s="1340"/>
      <c r="LXS13" s="1340"/>
      <c r="LXT13" s="1340"/>
      <c r="LXU13" s="1340"/>
      <c r="LXV13" s="1340"/>
      <c r="LXW13" s="1340"/>
      <c r="LXX13" s="1340"/>
      <c r="LXY13" s="1340"/>
      <c r="LXZ13" s="1340"/>
      <c r="LYA13" s="1340"/>
      <c r="LYB13" s="1340"/>
      <c r="LYC13" s="1340"/>
      <c r="LYD13" s="1340"/>
      <c r="LYE13" s="1340"/>
      <c r="LYF13" s="1340"/>
      <c r="LYG13" s="1340"/>
      <c r="LYH13" s="1340"/>
      <c r="LYI13" s="1340"/>
      <c r="LYJ13" s="1340"/>
      <c r="LYK13" s="1340"/>
      <c r="LYL13" s="1340"/>
      <c r="LYM13" s="1340"/>
      <c r="LYN13" s="1340"/>
      <c r="LYO13" s="1340"/>
      <c r="LYP13" s="1340"/>
      <c r="LYQ13" s="1340"/>
      <c r="LYR13" s="1340"/>
      <c r="LYS13" s="1340"/>
      <c r="LYT13" s="1340"/>
      <c r="LYU13" s="1340"/>
      <c r="LYV13" s="1340"/>
      <c r="LYW13" s="1340"/>
      <c r="LYX13" s="1340"/>
      <c r="LYY13" s="1340"/>
      <c r="LYZ13" s="1340"/>
      <c r="LZA13" s="1340"/>
      <c r="LZB13" s="1340"/>
      <c r="LZC13" s="1340"/>
      <c r="LZD13" s="1340"/>
      <c r="LZE13" s="1340"/>
      <c r="LZF13" s="1340"/>
      <c r="LZG13" s="1340"/>
      <c r="LZH13" s="1340"/>
      <c r="LZI13" s="1340"/>
      <c r="LZJ13" s="1340"/>
      <c r="LZK13" s="1340"/>
      <c r="LZL13" s="1340"/>
      <c r="LZM13" s="1340"/>
      <c r="LZN13" s="1340"/>
      <c r="LZO13" s="1340"/>
      <c r="LZP13" s="1340"/>
      <c r="LZQ13" s="1340"/>
      <c r="LZR13" s="1340"/>
      <c r="LZS13" s="1340"/>
      <c r="LZT13" s="1340"/>
      <c r="LZU13" s="1340"/>
      <c r="LZV13" s="1340"/>
      <c r="LZW13" s="1340"/>
      <c r="LZX13" s="1340"/>
      <c r="LZY13" s="1340"/>
      <c r="LZZ13" s="1340"/>
      <c r="MAA13" s="1340"/>
      <c r="MAB13" s="1340"/>
      <c r="MAC13" s="1340"/>
      <c r="MAD13" s="1340"/>
      <c r="MAE13" s="1340"/>
      <c r="MAF13" s="1340"/>
      <c r="MAG13" s="1340"/>
      <c r="MAH13" s="1340"/>
      <c r="MAI13" s="1340"/>
      <c r="MAJ13" s="1340"/>
      <c r="MAK13" s="1340"/>
      <c r="MAL13" s="1340"/>
      <c r="MAM13" s="1340"/>
      <c r="MAN13" s="1340"/>
      <c r="MAO13" s="1340"/>
      <c r="MAP13" s="1340"/>
      <c r="MAQ13" s="1340"/>
      <c r="MAR13" s="1340"/>
      <c r="MAS13" s="1340"/>
      <c r="MAT13" s="1340"/>
      <c r="MAU13" s="1340"/>
      <c r="MAV13" s="1340"/>
      <c r="MAW13" s="1340"/>
      <c r="MAX13" s="1340"/>
      <c r="MAY13" s="1340"/>
      <c r="MAZ13" s="1340"/>
      <c r="MBA13" s="1340"/>
      <c r="MBB13" s="1340"/>
      <c r="MBC13" s="1340"/>
      <c r="MBD13" s="1340"/>
      <c r="MBE13" s="1340"/>
      <c r="MBF13" s="1340"/>
      <c r="MBG13" s="1340"/>
      <c r="MBH13" s="1340"/>
      <c r="MBI13" s="1340"/>
      <c r="MBJ13" s="1340"/>
      <c r="MBK13" s="1340"/>
      <c r="MBL13" s="1340"/>
      <c r="MBM13" s="1340"/>
      <c r="MBN13" s="1340"/>
      <c r="MBO13" s="1340"/>
      <c r="MBP13" s="1340"/>
      <c r="MBQ13" s="1340"/>
      <c r="MBR13" s="1340"/>
      <c r="MBS13" s="1340"/>
      <c r="MBT13" s="1340"/>
      <c r="MBU13" s="1340"/>
      <c r="MBV13" s="1340"/>
      <c r="MBW13" s="1340"/>
      <c r="MBX13" s="1340"/>
      <c r="MBY13" s="1340"/>
      <c r="MBZ13" s="1340"/>
      <c r="MCA13" s="1340"/>
      <c r="MCB13" s="1340"/>
      <c r="MCC13" s="1340"/>
      <c r="MCD13" s="1340"/>
      <c r="MCE13" s="1340"/>
      <c r="MCF13" s="1340"/>
      <c r="MCG13" s="1340"/>
      <c r="MCH13" s="1340"/>
      <c r="MCI13" s="1340"/>
      <c r="MCJ13" s="1340"/>
      <c r="MCK13" s="1340"/>
      <c r="MCL13" s="1340"/>
      <c r="MCM13" s="1340"/>
      <c r="MCN13" s="1340"/>
      <c r="MCO13" s="1340"/>
      <c r="MCP13" s="1340"/>
      <c r="MCQ13" s="1340"/>
      <c r="MCR13" s="1340"/>
      <c r="MCS13" s="1340"/>
      <c r="MCT13" s="1340"/>
      <c r="MCU13" s="1340"/>
      <c r="MCV13" s="1340"/>
      <c r="MCW13" s="1340"/>
      <c r="MCX13" s="1340"/>
      <c r="MCY13" s="1340"/>
      <c r="MCZ13" s="1340"/>
      <c r="MDA13" s="1340"/>
      <c r="MDB13" s="1340"/>
      <c r="MDC13" s="1340"/>
      <c r="MDD13" s="1340"/>
      <c r="MDE13" s="1340"/>
      <c r="MDF13" s="1340"/>
      <c r="MDG13" s="1340"/>
      <c r="MDH13" s="1340"/>
      <c r="MDI13" s="1340"/>
      <c r="MDJ13" s="1340"/>
      <c r="MDK13" s="1340"/>
      <c r="MDL13" s="1340"/>
      <c r="MDM13" s="1340"/>
      <c r="MDN13" s="1340"/>
      <c r="MDO13" s="1340"/>
      <c r="MDP13" s="1340"/>
      <c r="MDQ13" s="1340"/>
      <c r="MDR13" s="1340"/>
      <c r="MDS13" s="1340"/>
      <c r="MDT13" s="1340"/>
      <c r="MDU13" s="1340"/>
      <c r="MDV13" s="1340"/>
      <c r="MDW13" s="1340"/>
      <c r="MDX13" s="1340"/>
      <c r="MDY13" s="1340"/>
      <c r="MDZ13" s="1340"/>
      <c r="MEA13" s="1340"/>
      <c r="MEB13" s="1340"/>
      <c r="MEC13" s="1340"/>
      <c r="MED13" s="1340"/>
      <c r="MEE13" s="1340"/>
      <c r="MEF13" s="1340"/>
      <c r="MEG13" s="1340"/>
      <c r="MEH13" s="1340"/>
      <c r="MEI13" s="1340"/>
      <c r="MEJ13" s="1340"/>
      <c r="MEK13" s="1340"/>
      <c r="MEL13" s="1340"/>
      <c r="MEM13" s="1340"/>
      <c r="MEN13" s="1340"/>
      <c r="MEO13" s="1340"/>
      <c r="MEP13" s="1340"/>
      <c r="MEQ13" s="1340"/>
      <c r="MER13" s="1340"/>
      <c r="MES13" s="1340"/>
      <c r="MET13" s="1340"/>
      <c r="MEU13" s="1340"/>
      <c r="MEV13" s="1340"/>
      <c r="MEW13" s="1340"/>
      <c r="MEX13" s="1340"/>
      <c r="MEY13" s="1340"/>
      <c r="MEZ13" s="1340"/>
      <c r="MFA13" s="1340"/>
      <c r="MFB13" s="1340"/>
      <c r="MFC13" s="1340"/>
      <c r="MFD13" s="1340"/>
      <c r="MFE13" s="1340"/>
      <c r="MFF13" s="1340"/>
      <c r="MFG13" s="1340"/>
      <c r="MFH13" s="1340"/>
      <c r="MFI13" s="1340"/>
      <c r="MFJ13" s="1340"/>
      <c r="MFK13" s="1340"/>
      <c r="MFL13" s="1340"/>
      <c r="MFM13" s="1340"/>
      <c r="MFN13" s="1340"/>
      <c r="MFO13" s="1340"/>
      <c r="MFP13" s="1340"/>
      <c r="MFQ13" s="1340"/>
      <c r="MFR13" s="1340"/>
      <c r="MFS13" s="1340"/>
      <c r="MFT13" s="1340"/>
      <c r="MFU13" s="1340"/>
      <c r="MFV13" s="1340"/>
      <c r="MFW13" s="1340"/>
      <c r="MFX13" s="1340"/>
      <c r="MFY13" s="1340"/>
      <c r="MFZ13" s="1340"/>
      <c r="MGA13" s="1340"/>
      <c r="MGB13" s="1340"/>
      <c r="MGC13" s="1340"/>
      <c r="MGD13" s="1340"/>
      <c r="MGE13" s="1340"/>
      <c r="MGF13" s="1340"/>
      <c r="MGG13" s="1340"/>
      <c r="MGH13" s="1340"/>
      <c r="MGI13" s="1340"/>
      <c r="MGJ13" s="1340"/>
      <c r="MGK13" s="1340"/>
      <c r="MGL13" s="1340"/>
      <c r="MGM13" s="1340"/>
      <c r="MGN13" s="1340"/>
      <c r="MGO13" s="1340"/>
      <c r="MGP13" s="1340"/>
      <c r="MGQ13" s="1340"/>
      <c r="MGR13" s="1340"/>
      <c r="MGS13" s="1340"/>
      <c r="MGT13" s="1340"/>
      <c r="MGU13" s="1340"/>
      <c r="MGV13" s="1340"/>
      <c r="MGW13" s="1340"/>
      <c r="MGX13" s="1340"/>
      <c r="MGY13" s="1340"/>
      <c r="MGZ13" s="1340"/>
      <c r="MHA13" s="1340"/>
      <c r="MHB13" s="1340"/>
      <c r="MHC13" s="1340"/>
      <c r="MHD13" s="1340"/>
      <c r="MHE13" s="1340"/>
      <c r="MHF13" s="1340"/>
      <c r="MHG13" s="1340"/>
      <c r="MHH13" s="1340"/>
      <c r="MHI13" s="1340"/>
      <c r="MHJ13" s="1340"/>
      <c r="MHK13" s="1340"/>
      <c r="MHL13" s="1340"/>
      <c r="MHM13" s="1340"/>
      <c r="MHN13" s="1340"/>
      <c r="MHO13" s="1340"/>
      <c r="MHP13" s="1340"/>
      <c r="MHQ13" s="1340"/>
      <c r="MHR13" s="1340"/>
      <c r="MHS13" s="1340"/>
      <c r="MHT13" s="1340"/>
      <c r="MHU13" s="1340"/>
      <c r="MHV13" s="1340"/>
      <c r="MHW13" s="1340"/>
      <c r="MHX13" s="1340"/>
      <c r="MHY13" s="1340"/>
      <c r="MHZ13" s="1340"/>
      <c r="MIA13" s="1340"/>
      <c r="MIB13" s="1340"/>
      <c r="MIC13" s="1340"/>
      <c r="MID13" s="1340"/>
      <c r="MIE13" s="1340"/>
      <c r="MIF13" s="1340"/>
      <c r="MIG13" s="1340"/>
      <c r="MIH13" s="1340"/>
      <c r="MII13" s="1340"/>
      <c r="MIJ13" s="1340"/>
      <c r="MIK13" s="1340"/>
      <c r="MIL13" s="1340"/>
      <c r="MIM13" s="1340"/>
      <c r="MIN13" s="1340"/>
      <c r="MIO13" s="1340"/>
      <c r="MIP13" s="1340"/>
      <c r="MIQ13" s="1340"/>
      <c r="MIR13" s="1340"/>
      <c r="MIS13" s="1340"/>
      <c r="MIT13" s="1340"/>
      <c r="MIU13" s="1340"/>
      <c r="MIV13" s="1340"/>
      <c r="MIW13" s="1340"/>
      <c r="MIX13" s="1340"/>
      <c r="MIY13" s="1340"/>
      <c r="MIZ13" s="1340"/>
      <c r="MJA13" s="1340"/>
      <c r="MJB13" s="1340"/>
      <c r="MJC13" s="1340"/>
      <c r="MJD13" s="1340"/>
      <c r="MJE13" s="1340"/>
      <c r="MJF13" s="1340"/>
      <c r="MJG13" s="1340"/>
      <c r="MJH13" s="1340"/>
      <c r="MJI13" s="1340"/>
      <c r="MJJ13" s="1340"/>
      <c r="MJK13" s="1340"/>
      <c r="MJL13" s="1340"/>
      <c r="MJM13" s="1340"/>
      <c r="MJN13" s="1340"/>
      <c r="MJO13" s="1340"/>
      <c r="MJP13" s="1340"/>
      <c r="MJQ13" s="1340"/>
      <c r="MJR13" s="1340"/>
      <c r="MJS13" s="1340"/>
      <c r="MJT13" s="1340"/>
      <c r="MJU13" s="1340"/>
      <c r="MJV13" s="1340"/>
      <c r="MJW13" s="1340"/>
      <c r="MJX13" s="1340"/>
      <c r="MJY13" s="1340"/>
      <c r="MJZ13" s="1340"/>
      <c r="MKA13" s="1340"/>
      <c r="MKB13" s="1340"/>
      <c r="MKC13" s="1340"/>
      <c r="MKD13" s="1340"/>
      <c r="MKE13" s="1340"/>
      <c r="MKF13" s="1340"/>
      <c r="MKG13" s="1340"/>
      <c r="MKH13" s="1340"/>
      <c r="MKI13" s="1340"/>
      <c r="MKJ13" s="1340"/>
      <c r="MKK13" s="1340"/>
      <c r="MKL13" s="1340"/>
      <c r="MKM13" s="1340"/>
      <c r="MKN13" s="1340"/>
      <c r="MKO13" s="1340"/>
      <c r="MKP13" s="1340"/>
      <c r="MKQ13" s="1340"/>
      <c r="MKR13" s="1340"/>
      <c r="MKS13" s="1340"/>
      <c r="MKT13" s="1340"/>
      <c r="MKU13" s="1340"/>
      <c r="MKV13" s="1340"/>
      <c r="MKW13" s="1340"/>
      <c r="MKX13" s="1340"/>
      <c r="MKY13" s="1340"/>
      <c r="MKZ13" s="1340"/>
      <c r="MLA13" s="1340"/>
      <c r="MLB13" s="1340"/>
      <c r="MLC13" s="1340"/>
      <c r="MLD13" s="1340"/>
      <c r="MLE13" s="1340"/>
      <c r="MLF13" s="1340"/>
      <c r="MLG13" s="1340"/>
      <c r="MLH13" s="1340"/>
      <c r="MLI13" s="1340"/>
      <c r="MLJ13" s="1340"/>
      <c r="MLK13" s="1340"/>
      <c r="MLL13" s="1340"/>
      <c r="MLM13" s="1340"/>
      <c r="MLN13" s="1340"/>
      <c r="MLO13" s="1340"/>
      <c r="MLP13" s="1340"/>
      <c r="MLQ13" s="1340"/>
      <c r="MLR13" s="1340"/>
      <c r="MLS13" s="1340"/>
      <c r="MLT13" s="1340"/>
      <c r="MLU13" s="1340"/>
      <c r="MLV13" s="1340"/>
      <c r="MLW13" s="1340"/>
      <c r="MLX13" s="1340"/>
      <c r="MLY13" s="1340"/>
      <c r="MLZ13" s="1340"/>
      <c r="MMA13" s="1340"/>
      <c r="MMB13" s="1340"/>
      <c r="MMC13" s="1340"/>
      <c r="MMD13" s="1340"/>
      <c r="MME13" s="1340"/>
      <c r="MMF13" s="1340"/>
      <c r="MMG13" s="1340"/>
      <c r="MMH13" s="1340"/>
      <c r="MMI13" s="1340"/>
      <c r="MMJ13" s="1340"/>
      <c r="MMK13" s="1340"/>
      <c r="MML13" s="1340"/>
      <c r="MMM13" s="1340"/>
      <c r="MMN13" s="1340"/>
      <c r="MMO13" s="1340"/>
      <c r="MMP13" s="1340"/>
      <c r="MMQ13" s="1340"/>
      <c r="MMR13" s="1340"/>
      <c r="MMS13" s="1340"/>
      <c r="MMT13" s="1340"/>
      <c r="MMU13" s="1340"/>
      <c r="MMV13" s="1340"/>
      <c r="MMW13" s="1340"/>
      <c r="MMX13" s="1340"/>
      <c r="MMY13" s="1340"/>
      <c r="MMZ13" s="1340"/>
      <c r="MNA13" s="1340"/>
      <c r="MNB13" s="1340"/>
      <c r="MNC13" s="1340"/>
      <c r="MND13" s="1340"/>
      <c r="MNE13" s="1340"/>
      <c r="MNF13" s="1340"/>
      <c r="MNG13" s="1340"/>
      <c r="MNH13" s="1340"/>
      <c r="MNI13" s="1340"/>
      <c r="MNJ13" s="1340"/>
      <c r="MNK13" s="1340"/>
      <c r="MNL13" s="1340"/>
      <c r="MNM13" s="1340"/>
      <c r="MNN13" s="1340"/>
      <c r="MNO13" s="1340"/>
      <c r="MNP13" s="1340"/>
      <c r="MNQ13" s="1340"/>
      <c r="MNR13" s="1340"/>
      <c r="MNS13" s="1340"/>
      <c r="MNT13" s="1340"/>
      <c r="MNU13" s="1340"/>
      <c r="MNV13" s="1340"/>
      <c r="MNW13" s="1340"/>
      <c r="MNX13" s="1340"/>
      <c r="MNY13" s="1340"/>
      <c r="MNZ13" s="1340"/>
      <c r="MOA13" s="1340"/>
      <c r="MOB13" s="1340"/>
      <c r="MOC13" s="1340"/>
      <c r="MOD13" s="1340"/>
      <c r="MOE13" s="1340"/>
      <c r="MOF13" s="1340"/>
      <c r="MOG13" s="1340"/>
      <c r="MOH13" s="1340"/>
      <c r="MOI13" s="1340"/>
      <c r="MOJ13" s="1340"/>
      <c r="MOK13" s="1340"/>
      <c r="MOL13" s="1340"/>
      <c r="MOM13" s="1340"/>
      <c r="MON13" s="1340"/>
      <c r="MOO13" s="1340"/>
      <c r="MOP13" s="1340"/>
      <c r="MOQ13" s="1340"/>
      <c r="MOR13" s="1340"/>
      <c r="MOS13" s="1340"/>
      <c r="MOT13" s="1340"/>
      <c r="MOU13" s="1340"/>
      <c r="MOV13" s="1340"/>
      <c r="MOW13" s="1340"/>
      <c r="MOX13" s="1340"/>
      <c r="MOY13" s="1340"/>
      <c r="MOZ13" s="1340"/>
      <c r="MPA13" s="1340"/>
      <c r="MPB13" s="1340"/>
      <c r="MPC13" s="1340"/>
      <c r="MPD13" s="1340"/>
      <c r="MPE13" s="1340"/>
      <c r="MPF13" s="1340"/>
      <c r="MPG13" s="1340"/>
      <c r="MPH13" s="1340"/>
      <c r="MPI13" s="1340"/>
      <c r="MPJ13" s="1340"/>
      <c r="MPK13" s="1340"/>
      <c r="MPL13" s="1340"/>
      <c r="MPM13" s="1340"/>
      <c r="MPN13" s="1340"/>
      <c r="MPO13" s="1340"/>
      <c r="MPP13" s="1340"/>
      <c r="MPQ13" s="1340"/>
      <c r="MPR13" s="1340"/>
      <c r="MPS13" s="1340"/>
      <c r="MPT13" s="1340"/>
      <c r="MPU13" s="1340"/>
      <c r="MPV13" s="1340"/>
      <c r="MPW13" s="1340"/>
      <c r="MPX13" s="1340"/>
      <c r="MPY13" s="1340"/>
      <c r="MPZ13" s="1340"/>
      <c r="MQA13" s="1340"/>
      <c r="MQB13" s="1340"/>
      <c r="MQC13" s="1340"/>
      <c r="MQD13" s="1340"/>
      <c r="MQE13" s="1340"/>
      <c r="MQF13" s="1340"/>
      <c r="MQG13" s="1340"/>
      <c r="MQH13" s="1340"/>
      <c r="MQI13" s="1340"/>
      <c r="MQJ13" s="1340"/>
      <c r="MQK13" s="1340"/>
      <c r="MQL13" s="1340"/>
      <c r="MQM13" s="1340"/>
      <c r="MQN13" s="1340"/>
      <c r="MQO13" s="1340"/>
      <c r="MQP13" s="1340"/>
      <c r="MQQ13" s="1340"/>
      <c r="MQR13" s="1340"/>
      <c r="MQS13" s="1340"/>
      <c r="MQT13" s="1340"/>
      <c r="MQU13" s="1340"/>
      <c r="MQV13" s="1340"/>
      <c r="MQW13" s="1340"/>
      <c r="MQX13" s="1340"/>
      <c r="MQY13" s="1340"/>
      <c r="MQZ13" s="1340"/>
      <c r="MRA13" s="1340"/>
      <c r="MRB13" s="1340"/>
      <c r="MRC13" s="1340"/>
      <c r="MRD13" s="1340"/>
      <c r="MRE13" s="1340"/>
      <c r="MRF13" s="1340"/>
      <c r="MRG13" s="1340"/>
      <c r="MRH13" s="1340"/>
      <c r="MRI13" s="1340"/>
      <c r="MRJ13" s="1340"/>
      <c r="MRK13" s="1340"/>
      <c r="MRL13" s="1340"/>
      <c r="MRM13" s="1340"/>
      <c r="MRN13" s="1340"/>
      <c r="MRO13" s="1340"/>
      <c r="MRP13" s="1340"/>
      <c r="MRQ13" s="1340"/>
      <c r="MRR13" s="1340"/>
      <c r="MRS13" s="1340"/>
      <c r="MRT13" s="1340"/>
      <c r="MRU13" s="1340"/>
      <c r="MRV13" s="1340"/>
      <c r="MRW13" s="1340"/>
      <c r="MRX13" s="1340"/>
      <c r="MRY13" s="1340"/>
      <c r="MRZ13" s="1340"/>
      <c r="MSA13" s="1340"/>
      <c r="MSB13" s="1340"/>
      <c r="MSC13" s="1340"/>
      <c r="MSD13" s="1340"/>
      <c r="MSE13" s="1340"/>
      <c r="MSF13" s="1340"/>
      <c r="MSG13" s="1340"/>
      <c r="MSH13" s="1340"/>
      <c r="MSI13" s="1340"/>
      <c r="MSJ13" s="1340"/>
      <c r="MSK13" s="1340"/>
      <c r="MSL13" s="1340"/>
      <c r="MSM13" s="1340"/>
      <c r="MSN13" s="1340"/>
      <c r="MSO13" s="1340"/>
      <c r="MSP13" s="1340"/>
      <c r="MSQ13" s="1340"/>
      <c r="MSR13" s="1340"/>
      <c r="MSS13" s="1340"/>
      <c r="MST13" s="1340"/>
      <c r="MSU13" s="1340"/>
      <c r="MSV13" s="1340"/>
      <c r="MSW13" s="1340"/>
      <c r="MSX13" s="1340"/>
      <c r="MSY13" s="1340"/>
      <c r="MSZ13" s="1340"/>
      <c r="MTA13" s="1340"/>
      <c r="MTB13" s="1340"/>
      <c r="MTC13" s="1340"/>
      <c r="MTD13" s="1340"/>
      <c r="MTE13" s="1340"/>
      <c r="MTF13" s="1340"/>
      <c r="MTG13" s="1340"/>
      <c r="MTH13" s="1340"/>
      <c r="MTI13" s="1340"/>
      <c r="MTJ13" s="1340"/>
      <c r="MTK13" s="1340"/>
      <c r="MTL13" s="1340"/>
      <c r="MTM13" s="1340"/>
      <c r="MTN13" s="1340"/>
      <c r="MTO13" s="1340"/>
      <c r="MTP13" s="1340"/>
      <c r="MTQ13" s="1340"/>
      <c r="MTR13" s="1340"/>
      <c r="MTS13" s="1340"/>
      <c r="MTT13" s="1340"/>
      <c r="MTU13" s="1340"/>
      <c r="MTV13" s="1340"/>
      <c r="MTW13" s="1340"/>
      <c r="MTX13" s="1340"/>
      <c r="MTY13" s="1340"/>
      <c r="MTZ13" s="1340"/>
      <c r="MUA13" s="1340"/>
      <c r="MUB13" s="1340"/>
      <c r="MUC13" s="1340"/>
      <c r="MUD13" s="1340"/>
      <c r="MUE13" s="1340"/>
      <c r="MUF13" s="1340"/>
      <c r="MUG13" s="1340"/>
      <c r="MUH13" s="1340"/>
      <c r="MUI13" s="1340"/>
      <c r="MUJ13" s="1340"/>
      <c r="MUK13" s="1340"/>
      <c r="MUL13" s="1340"/>
      <c r="MUM13" s="1340"/>
      <c r="MUN13" s="1340"/>
      <c r="MUO13" s="1340"/>
      <c r="MUP13" s="1340"/>
      <c r="MUQ13" s="1340"/>
      <c r="MUR13" s="1340"/>
      <c r="MUS13" s="1340"/>
      <c r="MUT13" s="1340"/>
      <c r="MUU13" s="1340"/>
      <c r="MUV13" s="1340"/>
      <c r="MUW13" s="1340"/>
      <c r="MUX13" s="1340"/>
      <c r="MUY13" s="1340"/>
      <c r="MUZ13" s="1340"/>
      <c r="MVA13" s="1340"/>
      <c r="MVB13" s="1340"/>
      <c r="MVC13" s="1340"/>
      <c r="MVD13" s="1340"/>
      <c r="MVE13" s="1340"/>
      <c r="MVF13" s="1340"/>
      <c r="MVG13" s="1340"/>
      <c r="MVH13" s="1340"/>
      <c r="MVI13" s="1340"/>
      <c r="MVJ13" s="1340"/>
      <c r="MVK13" s="1340"/>
      <c r="MVL13" s="1340"/>
      <c r="MVM13" s="1340"/>
      <c r="MVN13" s="1340"/>
      <c r="MVO13" s="1340"/>
      <c r="MVP13" s="1340"/>
      <c r="MVQ13" s="1340"/>
      <c r="MVR13" s="1340"/>
      <c r="MVS13" s="1340"/>
      <c r="MVT13" s="1340"/>
      <c r="MVU13" s="1340"/>
      <c r="MVV13" s="1340"/>
      <c r="MVW13" s="1340"/>
      <c r="MVX13" s="1340"/>
      <c r="MVY13" s="1340"/>
      <c r="MVZ13" s="1340"/>
      <c r="MWA13" s="1340"/>
      <c r="MWB13" s="1340"/>
      <c r="MWC13" s="1340"/>
      <c r="MWD13" s="1340"/>
      <c r="MWE13" s="1340"/>
      <c r="MWF13" s="1340"/>
      <c r="MWG13" s="1340"/>
      <c r="MWH13" s="1340"/>
      <c r="MWI13" s="1340"/>
      <c r="MWJ13" s="1340"/>
      <c r="MWK13" s="1340"/>
      <c r="MWL13" s="1340"/>
      <c r="MWM13" s="1340"/>
      <c r="MWN13" s="1340"/>
      <c r="MWO13" s="1340"/>
      <c r="MWP13" s="1340"/>
      <c r="MWQ13" s="1340"/>
      <c r="MWR13" s="1340"/>
      <c r="MWS13" s="1340"/>
      <c r="MWT13" s="1340"/>
      <c r="MWU13" s="1340"/>
      <c r="MWV13" s="1340"/>
      <c r="MWW13" s="1340"/>
      <c r="MWX13" s="1340"/>
      <c r="MWY13" s="1340"/>
      <c r="MWZ13" s="1340"/>
      <c r="MXA13" s="1340"/>
      <c r="MXB13" s="1340"/>
      <c r="MXC13" s="1340"/>
      <c r="MXD13" s="1340"/>
      <c r="MXE13" s="1340"/>
      <c r="MXF13" s="1340"/>
      <c r="MXG13" s="1340"/>
      <c r="MXH13" s="1340"/>
      <c r="MXI13" s="1340"/>
      <c r="MXJ13" s="1340"/>
      <c r="MXK13" s="1340"/>
      <c r="MXL13" s="1340"/>
      <c r="MXM13" s="1340"/>
      <c r="MXN13" s="1340"/>
      <c r="MXO13" s="1340"/>
      <c r="MXP13" s="1340"/>
      <c r="MXQ13" s="1340"/>
      <c r="MXR13" s="1340"/>
      <c r="MXS13" s="1340"/>
      <c r="MXT13" s="1340"/>
      <c r="MXU13" s="1340"/>
      <c r="MXV13" s="1340"/>
      <c r="MXW13" s="1340"/>
      <c r="MXX13" s="1340"/>
      <c r="MXY13" s="1340"/>
      <c r="MXZ13" s="1340"/>
      <c r="MYA13" s="1340"/>
      <c r="MYB13" s="1340"/>
      <c r="MYC13" s="1340"/>
      <c r="MYD13" s="1340"/>
      <c r="MYE13" s="1340"/>
      <c r="MYF13" s="1340"/>
      <c r="MYG13" s="1340"/>
      <c r="MYH13" s="1340"/>
      <c r="MYI13" s="1340"/>
      <c r="MYJ13" s="1340"/>
      <c r="MYK13" s="1340"/>
      <c r="MYL13" s="1340"/>
      <c r="MYM13" s="1340"/>
      <c r="MYN13" s="1340"/>
      <c r="MYO13" s="1340"/>
      <c r="MYP13" s="1340"/>
      <c r="MYQ13" s="1340"/>
      <c r="MYR13" s="1340"/>
      <c r="MYS13" s="1340"/>
      <c r="MYT13" s="1340"/>
      <c r="MYU13" s="1340"/>
      <c r="MYV13" s="1340"/>
      <c r="MYW13" s="1340"/>
      <c r="MYX13" s="1340"/>
      <c r="MYY13" s="1340"/>
      <c r="MYZ13" s="1340"/>
      <c r="MZA13" s="1340"/>
      <c r="MZB13" s="1340"/>
      <c r="MZC13" s="1340"/>
      <c r="MZD13" s="1340"/>
      <c r="MZE13" s="1340"/>
      <c r="MZF13" s="1340"/>
      <c r="MZG13" s="1340"/>
      <c r="MZH13" s="1340"/>
      <c r="MZI13" s="1340"/>
      <c r="MZJ13" s="1340"/>
      <c r="MZK13" s="1340"/>
      <c r="MZL13" s="1340"/>
      <c r="MZM13" s="1340"/>
      <c r="MZN13" s="1340"/>
      <c r="MZO13" s="1340"/>
      <c r="MZP13" s="1340"/>
      <c r="MZQ13" s="1340"/>
      <c r="MZR13" s="1340"/>
      <c r="MZS13" s="1340"/>
      <c r="MZT13" s="1340"/>
      <c r="MZU13" s="1340"/>
      <c r="MZV13" s="1340"/>
      <c r="MZW13" s="1340"/>
      <c r="MZX13" s="1340"/>
      <c r="MZY13" s="1340"/>
      <c r="MZZ13" s="1340"/>
      <c r="NAA13" s="1340"/>
      <c r="NAB13" s="1340"/>
      <c r="NAC13" s="1340"/>
      <c r="NAD13" s="1340"/>
      <c r="NAE13" s="1340"/>
      <c r="NAF13" s="1340"/>
      <c r="NAG13" s="1340"/>
      <c r="NAH13" s="1340"/>
      <c r="NAI13" s="1340"/>
      <c r="NAJ13" s="1340"/>
      <c r="NAK13" s="1340"/>
      <c r="NAL13" s="1340"/>
      <c r="NAM13" s="1340"/>
      <c r="NAN13" s="1340"/>
      <c r="NAO13" s="1340"/>
      <c r="NAP13" s="1340"/>
      <c r="NAQ13" s="1340"/>
      <c r="NAR13" s="1340"/>
      <c r="NAS13" s="1340"/>
      <c r="NAT13" s="1340"/>
      <c r="NAU13" s="1340"/>
      <c r="NAV13" s="1340"/>
      <c r="NAW13" s="1340"/>
      <c r="NAX13" s="1340"/>
      <c r="NAY13" s="1340"/>
      <c r="NAZ13" s="1340"/>
      <c r="NBA13" s="1340"/>
      <c r="NBB13" s="1340"/>
      <c r="NBC13" s="1340"/>
      <c r="NBD13" s="1340"/>
      <c r="NBE13" s="1340"/>
      <c r="NBF13" s="1340"/>
      <c r="NBG13" s="1340"/>
      <c r="NBH13" s="1340"/>
      <c r="NBI13" s="1340"/>
      <c r="NBJ13" s="1340"/>
      <c r="NBK13" s="1340"/>
      <c r="NBL13" s="1340"/>
      <c r="NBM13" s="1340"/>
      <c r="NBN13" s="1340"/>
      <c r="NBO13" s="1340"/>
      <c r="NBP13" s="1340"/>
      <c r="NBQ13" s="1340"/>
      <c r="NBR13" s="1340"/>
      <c r="NBS13" s="1340"/>
      <c r="NBT13" s="1340"/>
      <c r="NBU13" s="1340"/>
      <c r="NBV13" s="1340"/>
      <c r="NBW13" s="1340"/>
      <c r="NBX13" s="1340"/>
      <c r="NBY13" s="1340"/>
      <c r="NBZ13" s="1340"/>
      <c r="NCA13" s="1340"/>
      <c r="NCB13" s="1340"/>
      <c r="NCC13" s="1340"/>
      <c r="NCD13" s="1340"/>
      <c r="NCE13" s="1340"/>
      <c r="NCF13" s="1340"/>
      <c r="NCG13" s="1340"/>
      <c r="NCH13" s="1340"/>
      <c r="NCI13" s="1340"/>
      <c r="NCJ13" s="1340"/>
      <c r="NCK13" s="1340"/>
      <c r="NCL13" s="1340"/>
      <c r="NCM13" s="1340"/>
      <c r="NCN13" s="1340"/>
      <c r="NCO13" s="1340"/>
      <c r="NCP13" s="1340"/>
      <c r="NCQ13" s="1340"/>
      <c r="NCR13" s="1340"/>
      <c r="NCS13" s="1340"/>
      <c r="NCT13" s="1340"/>
      <c r="NCU13" s="1340"/>
      <c r="NCV13" s="1340"/>
      <c r="NCW13" s="1340"/>
      <c r="NCX13" s="1340"/>
      <c r="NCY13" s="1340"/>
      <c r="NCZ13" s="1340"/>
      <c r="NDA13" s="1340"/>
      <c r="NDB13" s="1340"/>
      <c r="NDC13" s="1340"/>
      <c r="NDD13" s="1340"/>
      <c r="NDE13" s="1340"/>
      <c r="NDF13" s="1340"/>
      <c r="NDG13" s="1340"/>
      <c r="NDH13" s="1340"/>
      <c r="NDI13" s="1340"/>
      <c r="NDJ13" s="1340"/>
      <c r="NDK13" s="1340"/>
      <c r="NDL13" s="1340"/>
      <c r="NDM13" s="1340"/>
      <c r="NDN13" s="1340"/>
      <c r="NDO13" s="1340"/>
      <c r="NDP13" s="1340"/>
      <c r="NDQ13" s="1340"/>
      <c r="NDR13" s="1340"/>
      <c r="NDS13" s="1340"/>
      <c r="NDT13" s="1340"/>
      <c r="NDU13" s="1340"/>
      <c r="NDV13" s="1340"/>
      <c r="NDW13" s="1340"/>
      <c r="NDX13" s="1340"/>
      <c r="NDY13" s="1340"/>
      <c r="NDZ13" s="1340"/>
      <c r="NEA13" s="1340"/>
      <c r="NEB13" s="1340"/>
      <c r="NEC13" s="1340"/>
      <c r="NED13" s="1340"/>
      <c r="NEE13" s="1340"/>
      <c r="NEF13" s="1340"/>
      <c r="NEG13" s="1340"/>
      <c r="NEH13" s="1340"/>
      <c r="NEI13" s="1340"/>
      <c r="NEJ13" s="1340"/>
      <c r="NEK13" s="1340"/>
      <c r="NEL13" s="1340"/>
      <c r="NEM13" s="1340"/>
      <c r="NEN13" s="1340"/>
      <c r="NEO13" s="1340"/>
      <c r="NEP13" s="1340"/>
      <c r="NEQ13" s="1340"/>
      <c r="NER13" s="1340"/>
      <c r="NES13" s="1340"/>
      <c r="NET13" s="1340"/>
      <c r="NEU13" s="1340"/>
      <c r="NEV13" s="1340"/>
      <c r="NEW13" s="1340"/>
      <c r="NEX13" s="1340"/>
      <c r="NEY13" s="1340"/>
      <c r="NEZ13" s="1340"/>
      <c r="NFA13" s="1340"/>
      <c r="NFB13" s="1340"/>
      <c r="NFC13" s="1340"/>
      <c r="NFD13" s="1340"/>
      <c r="NFE13" s="1340"/>
      <c r="NFF13" s="1340"/>
      <c r="NFG13" s="1340"/>
      <c r="NFH13" s="1340"/>
      <c r="NFI13" s="1340"/>
      <c r="NFJ13" s="1340"/>
      <c r="NFK13" s="1340"/>
      <c r="NFL13" s="1340"/>
      <c r="NFM13" s="1340"/>
      <c r="NFN13" s="1340"/>
      <c r="NFO13" s="1340"/>
      <c r="NFP13" s="1340"/>
      <c r="NFQ13" s="1340"/>
      <c r="NFR13" s="1340"/>
      <c r="NFS13" s="1340"/>
      <c r="NFT13" s="1340"/>
      <c r="NFU13" s="1340"/>
      <c r="NFV13" s="1340"/>
      <c r="NFW13" s="1340"/>
      <c r="NFX13" s="1340"/>
      <c r="NFY13" s="1340"/>
      <c r="NFZ13" s="1340"/>
      <c r="NGA13" s="1340"/>
      <c r="NGB13" s="1340"/>
      <c r="NGC13" s="1340"/>
      <c r="NGD13" s="1340"/>
      <c r="NGE13" s="1340"/>
      <c r="NGF13" s="1340"/>
      <c r="NGG13" s="1340"/>
      <c r="NGH13" s="1340"/>
      <c r="NGI13" s="1340"/>
      <c r="NGJ13" s="1340"/>
      <c r="NGK13" s="1340"/>
      <c r="NGL13" s="1340"/>
      <c r="NGM13" s="1340"/>
      <c r="NGN13" s="1340"/>
      <c r="NGO13" s="1340"/>
      <c r="NGP13" s="1340"/>
      <c r="NGQ13" s="1340"/>
      <c r="NGR13" s="1340"/>
      <c r="NGS13" s="1340"/>
      <c r="NGT13" s="1340"/>
      <c r="NGU13" s="1340"/>
      <c r="NGV13" s="1340"/>
      <c r="NGW13" s="1340"/>
      <c r="NGX13" s="1340"/>
      <c r="NGY13" s="1340"/>
      <c r="NGZ13" s="1340"/>
      <c r="NHA13" s="1340"/>
      <c r="NHB13" s="1340"/>
      <c r="NHC13" s="1340"/>
      <c r="NHD13" s="1340"/>
      <c r="NHE13" s="1340"/>
      <c r="NHF13" s="1340"/>
      <c r="NHG13" s="1340"/>
      <c r="NHH13" s="1340"/>
      <c r="NHI13" s="1340"/>
      <c r="NHJ13" s="1340"/>
      <c r="NHK13" s="1340"/>
      <c r="NHL13" s="1340"/>
      <c r="NHM13" s="1340"/>
      <c r="NHN13" s="1340"/>
      <c r="NHO13" s="1340"/>
      <c r="NHP13" s="1340"/>
      <c r="NHQ13" s="1340"/>
      <c r="NHR13" s="1340"/>
      <c r="NHS13" s="1340"/>
      <c r="NHT13" s="1340"/>
      <c r="NHU13" s="1340"/>
      <c r="NHV13" s="1340"/>
      <c r="NHW13" s="1340"/>
      <c r="NHX13" s="1340"/>
      <c r="NHY13" s="1340"/>
      <c r="NHZ13" s="1340"/>
      <c r="NIA13" s="1340"/>
      <c r="NIB13" s="1340"/>
      <c r="NIC13" s="1340"/>
      <c r="NID13" s="1340"/>
      <c r="NIE13" s="1340"/>
      <c r="NIF13" s="1340"/>
      <c r="NIG13" s="1340"/>
      <c r="NIH13" s="1340"/>
      <c r="NII13" s="1340"/>
      <c r="NIJ13" s="1340"/>
      <c r="NIK13" s="1340"/>
      <c r="NIL13" s="1340"/>
      <c r="NIM13" s="1340"/>
      <c r="NIN13" s="1340"/>
      <c r="NIO13" s="1340"/>
      <c r="NIP13" s="1340"/>
      <c r="NIQ13" s="1340"/>
      <c r="NIR13" s="1340"/>
      <c r="NIS13" s="1340"/>
      <c r="NIT13" s="1340"/>
      <c r="NIU13" s="1340"/>
      <c r="NIV13" s="1340"/>
      <c r="NIW13" s="1340"/>
      <c r="NIX13" s="1340"/>
      <c r="NIY13" s="1340"/>
      <c r="NIZ13" s="1340"/>
      <c r="NJA13" s="1340"/>
      <c r="NJB13" s="1340"/>
      <c r="NJC13" s="1340"/>
      <c r="NJD13" s="1340"/>
      <c r="NJE13" s="1340"/>
      <c r="NJF13" s="1340"/>
      <c r="NJG13" s="1340"/>
      <c r="NJH13" s="1340"/>
      <c r="NJI13" s="1340"/>
      <c r="NJJ13" s="1340"/>
      <c r="NJK13" s="1340"/>
      <c r="NJL13" s="1340"/>
      <c r="NJM13" s="1340"/>
      <c r="NJN13" s="1340"/>
      <c r="NJO13" s="1340"/>
      <c r="NJP13" s="1340"/>
      <c r="NJQ13" s="1340"/>
      <c r="NJR13" s="1340"/>
      <c r="NJS13" s="1340"/>
      <c r="NJT13" s="1340"/>
      <c r="NJU13" s="1340"/>
      <c r="NJV13" s="1340"/>
      <c r="NJW13" s="1340"/>
      <c r="NJX13" s="1340"/>
      <c r="NJY13" s="1340"/>
      <c r="NJZ13" s="1340"/>
      <c r="NKA13" s="1340"/>
      <c r="NKB13" s="1340"/>
      <c r="NKC13" s="1340"/>
      <c r="NKD13" s="1340"/>
      <c r="NKE13" s="1340"/>
      <c r="NKF13" s="1340"/>
      <c r="NKG13" s="1340"/>
      <c r="NKH13" s="1340"/>
      <c r="NKI13" s="1340"/>
      <c r="NKJ13" s="1340"/>
      <c r="NKK13" s="1340"/>
      <c r="NKL13" s="1340"/>
      <c r="NKM13" s="1340"/>
      <c r="NKN13" s="1340"/>
      <c r="NKO13" s="1340"/>
      <c r="NKP13" s="1340"/>
      <c r="NKQ13" s="1340"/>
      <c r="NKR13" s="1340"/>
      <c r="NKS13" s="1340"/>
      <c r="NKT13" s="1340"/>
      <c r="NKU13" s="1340"/>
      <c r="NKV13" s="1340"/>
      <c r="NKW13" s="1340"/>
      <c r="NKX13" s="1340"/>
      <c r="NKY13" s="1340"/>
      <c r="NKZ13" s="1340"/>
      <c r="NLA13" s="1340"/>
      <c r="NLB13" s="1340"/>
      <c r="NLC13" s="1340"/>
      <c r="NLD13" s="1340"/>
      <c r="NLE13" s="1340"/>
      <c r="NLF13" s="1340"/>
      <c r="NLG13" s="1340"/>
      <c r="NLH13" s="1340"/>
      <c r="NLI13" s="1340"/>
      <c r="NLJ13" s="1340"/>
      <c r="NLK13" s="1340"/>
      <c r="NLL13" s="1340"/>
      <c r="NLM13" s="1340"/>
      <c r="NLN13" s="1340"/>
      <c r="NLO13" s="1340"/>
      <c r="NLP13" s="1340"/>
      <c r="NLQ13" s="1340"/>
      <c r="NLR13" s="1340"/>
      <c r="NLS13" s="1340"/>
      <c r="NLT13" s="1340"/>
      <c r="NLU13" s="1340"/>
      <c r="NLV13" s="1340"/>
      <c r="NLW13" s="1340"/>
      <c r="NLX13" s="1340"/>
      <c r="NLY13" s="1340"/>
      <c r="NLZ13" s="1340"/>
      <c r="NMA13" s="1340"/>
      <c r="NMB13" s="1340"/>
      <c r="NMC13" s="1340"/>
      <c r="NMD13" s="1340"/>
      <c r="NME13" s="1340"/>
      <c r="NMF13" s="1340"/>
      <c r="NMG13" s="1340"/>
      <c r="NMH13" s="1340"/>
      <c r="NMI13" s="1340"/>
      <c r="NMJ13" s="1340"/>
      <c r="NMK13" s="1340"/>
      <c r="NML13" s="1340"/>
      <c r="NMM13" s="1340"/>
      <c r="NMN13" s="1340"/>
      <c r="NMO13" s="1340"/>
      <c r="NMP13" s="1340"/>
      <c r="NMQ13" s="1340"/>
      <c r="NMR13" s="1340"/>
      <c r="NMS13" s="1340"/>
      <c r="NMT13" s="1340"/>
      <c r="NMU13" s="1340"/>
      <c r="NMV13" s="1340"/>
      <c r="NMW13" s="1340"/>
      <c r="NMX13" s="1340"/>
      <c r="NMY13" s="1340"/>
      <c r="NMZ13" s="1340"/>
      <c r="NNA13" s="1340"/>
      <c r="NNB13" s="1340"/>
      <c r="NNC13" s="1340"/>
      <c r="NND13" s="1340"/>
      <c r="NNE13" s="1340"/>
      <c r="NNF13" s="1340"/>
      <c r="NNG13" s="1340"/>
      <c r="NNH13" s="1340"/>
      <c r="NNI13" s="1340"/>
      <c r="NNJ13" s="1340"/>
      <c r="NNK13" s="1340"/>
      <c r="NNL13" s="1340"/>
      <c r="NNM13" s="1340"/>
      <c r="NNN13" s="1340"/>
      <c r="NNO13" s="1340"/>
      <c r="NNP13" s="1340"/>
      <c r="NNQ13" s="1340"/>
      <c r="NNR13" s="1340"/>
      <c r="NNS13" s="1340"/>
      <c r="NNT13" s="1340"/>
      <c r="NNU13" s="1340"/>
      <c r="NNV13" s="1340"/>
      <c r="NNW13" s="1340"/>
      <c r="NNX13" s="1340"/>
      <c r="NNY13" s="1340"/>
      <c r="NNZ13" s="1340"/>
      <c r="NOA13" s="1340"/>
      <c r="NOB13" s="1340"/>
      <c r="NOC13" s="1340"/>
      <c r="NOD13" s="1340"/>
      <c r="NOE13" s="1340"/>
      <c r="NOF13" s="1340"/>
      <c r="NOG13" s="1340"/>
      <c r="NOH13" s="1340"/>
      <c r="NOI13" s="1340"/>
      <c r="NOJ13" s="1340"/>
      <c r="NOK13" s="1340"/>
      <c r="NOL13" s="1340"/>
      <c r="NOM13" s="1340"/>
      <c r="NON13" s="1340"/>
      <c r="NOO13" s="1340"/>
      <c r="NOP13" s="1340"/>
      <c r="NOQ13" s="1340"/>
      <c r="NOR13" s="1340"/>
      <c r="NOS13" s="1340"/>
      <c r="NOT13" s="1340"/>
      <c r="NOU13" s="1340"/>
      <c r="NOV13" s="1340"/>
      <c r="NOW13" s="1340"/>
      <c r="NOX13" s="1340"/>
      <c r="NOY13" s="1340"/>
      <c r="NOZ13" s="1340"/>
      <c r="NPA13" s="1340"/>
      <c r="NPB13" s="1340"/>
      <c r="NPC13" s="1340"/>
      <c r="NPD13" s="1340"/>
      <c r="NPE13" s="1340"/>
      <c r="NPF13" s="1340"/>
      <c r="NPG13" s="1340"/>
      <c r="NPH13" s="1340"/>
      <c r="NPI13" s="1340"/>
      <c r="NPJ13" s="1340"/>
      <c r="NPK13" s="1340"/>
      <c r="NPL13" s="1340"/>
      <c r="NPM13" s="1340"/>
      <c r="NPN13" s="1340"/>
      <c r="NPO13" s="1340"/>
      <c r="NPP13" s="1340"/>
      <c r="NPQ13" s="1340"/>
      <c r="NPR13" s="1340"/>
      <c r="NPS13" s="1340"/>
      <c r="NPT13" s="1340"/>
      <c r="NPU13" s="1340"/>
      <c r="NPV13" s="1340"/>
      <c r="NPW13" s="1340"/>
      <c r="NPX13" s="1340"/>
      <c r="NPY13" s="1340"/>
      <c r="NPZ13" s="1340"/>
      <c r="NQA13" s="1340"/>
      <c r="NQB13" s="1340"/>
      <c r="NQC13" s="1340"/>
      <c r="NQD13" s="1340"/>
      <c r="NQE13" s="1340"/>
      <c r="NQF13" s="1340"/>
      <c r="NQG13" s="1340"/>
      <c r="NQH13" s="1340"/>
      <c r="NQI13" s="1340"/>
      <c r="NQJ13" s="1340"/>
      <c r="NQK13" s="1340"/>
      <c r="NQL13" s="1340"/>
      <c r="NQM13" s="1340"/>
      <c r="NQN13" s="1340"/>
      <c r="NQO13" s="1340"/>
      <c r="NQP13" s="1340"/>
      <c r="NQQ13" s="1340"/>
      <c r="NQR13" s="1340"/>
      <c r="NQS13" s="1340"/>
      <c r="NQT13" s="1340"/>
      <c r="NQU13" s="1340"/>
      <c r="NQV13" s="1340"/>
      <c r="NQW13" s="1340"/>
      <c r="NQX13" s="1340"/>
      <c r="NQY13" s="1340"/>
      <c r="NQZ13" s="1340"/>
      <c r="NRA13" s="1340"/>
      <c r="NRB13" s="1340"/>
      <c r="NRC13" s="1340"/>
      <c r="NRD13" s="1340"/>
      <c r="NRE13" s="1340"/>
      <c r="NRF13" s="1340"/>
      <c r="NRG13" s="1340"/>
      <c r="NRH13" s="1340"/>
      <c r="NRI13" s="1340"/>
      <c r="NRJ13" s="1340"/>
      <c r="NRK13" s="1340"/>
      <c r="NRL13" s="1340"/>
      <c r="NRM13" s="1340"/>
      <c r="NRN13" s="1340"/>
      <c r="NRO13" s="1340"/>
      <c r="NRP13" s="1340"/>
      <c r="NRQ13" s="1340"/>
      <c r="NRR13" s="1340"/>
      <c r="NRS13" s="1340"/>
      <c r="NRT13" s="1340"/>
      <c r="NRU13" s="1340"/>
      <c r="NRV13" s="1340"/>
      <c r="NRW13" s="1340"/>
      <c r="NRX13" s="1340"/>
      <c r="NRY13" s="1340"/>
      <c r="NRZ13" s="1340"/>
      <c r="NSA13" s="1340"/>
      <c r="NSB13" s="1340"/>
      <c r="NSC13" s="1340"/>
      <c r="NSD13" s="1340"/>
      <c r="NSE13" s="1340"/>
      <c r="NSF13" s="1340"/>
      <c r="NSG13" s="1340"/>
      <c r="NSH13" s="1340"/>
      <c r="NSI13" s="1340"/>
      <c r="NSJ13" s="1340"/>
      <c r="NSK13" s="1340"/>
      <c r="NSL13" s="1340"/>
      <c r="NSM13" s="1340"/>
      <c r="NSN13" s="1340"/>
      <c r="NSO13" s="1340"/>
      <c r="NSP13" s="1340"/>
      <c r="NSQ13" s="1340"/>
      <c r="NSR13" s="1340"/>
      <c r="NSS13" s="1340"/>
      <c r="NST13" s="1340"/>
      <c r="NSU13" s="1340"/>
      <c r="NSV13" s="1340"/>
      <c r="NSW13" s="1340"/>
      <c r="NSX13" s="1340"/>
      <c r="NSY13" s="1340"/>
      <c r="NSZ13" s="1340"/>
      <c r="NTA13" s="1340"/>
      <c r="NTB13" s="1340"/>
      <c r="NTC13" s="1340"/>
      <c r="NTD13" s="1340"/>
      <c r="NTE13" s="1340"/>
      <c r="NTF13" s="1340"/>
      <c r="NTG13" s="1340"/>
      <c r="NTH13" s="1340"/>
      <c r="NTI13" s="1340"/>
      <c r="NTJ13" s="1340"/>
      <c r="NTK13" s="1340"/>
      <c r="NTL13" s="1340"/>
      <c r="NTM13" s="1340"/>
      <c r="NTN13" s="1340"/>
      <c r="NTO13" s="1340"/>
      <c r="NTP13" s="1340"/>
      <c r="NTQ13" s="1340"/>
      <c r="NTR13" s="1340"/>
      <c r="NTS13" s="1340"/>
      <c r="NTT13" s="1340"/>
      <c r="NTU13" s="1340"/>
      <c r="NTV13" s="1340"/>
      <c r="NTW13" s="1340"/>
      <c r="NTX13" s="1340"/>
      <c r="NTY13" s="1340"/>
      <c r="NTZ13" s="1340"/>
      <c r="NUA13" s="1340"/>
      <c r="NUB13" s="1340"/>
      <c r="NUC13" s="1340"/>
      <c r="NUD13" s="1340"/>
      <c r="NUE13" s="1340"/>
      <c r="NUF13" s="1340"/>
      <c r="NUG13" s="1340"/>
      <c r="NUH13" s="1340"/>
      <c r="NUI13" s="1340"/>
      <c r="NUJ13" s="1340"/>
      <c r="NUK13" s="1340"/>
      <c r="NUL13" s="1340"/>
      <c r="NUM13" s="1340"/>
      <c r="NUN13" s="1340"/>
      <c r="NUO13" s="1340"/>
      <c r="NUP13" s="1340"/>
      <c r="NUQ13" s="1340"/>
      <c r="NUR13" s="1340"/>
      <c r="NUS13" s="1340"/>
      <c r="NUT13" s="1340"/>
      <c r="NUU13" s="1340"/>
      <c r="NUV13" s="1340"/>
      <c r="NUW13" s="1340"/>
      <c r="NUX13" s="1340"/>
      <c r="NUY13" s="1340"/>
      <c r="NUZ13" s="1340"/>
      <c r="NVA13" s="1340"/>
      <c r="NVB13" s="1340"/>
      <c r="NVC13" s="1340"/>
      <c r="NVD13" s="1340"/>
      <c r="NVE13" s="1340"/>
      <c r="NVF13" s="1340"/>
      <c r="NVG13" s="1340"/>
      <c r="NVH13" s="1340"/>
      <c r="NVI13" s="1340"/>
      <c r="NVJ13" s="1340"/>
      <c r="NVK13" s="1340"/>
      <c r="NVL13" s="1340"/>
      <c r="NVM13" s="1340"/>
      <c r="NVN13" s="1340"/>
      <c r="NVO13" s="1340"/>
      <c r="NVP13" s="1340"/>
      <c r="NVQ13" s="1340"/>
      <c r="NVR13" s="1340"/>
      <c r="NVS13" s="1340"/>
      <c r="NVT13" s="1340"/>
      <c r="NVU13" s="1340"/>
      <c r="NVV13" s="1340"/>
      <c r="NVW13" s="1340"/>
      <c r="NVX13" s="1340"/>
      <c r="NVY13" s="1340"/>
      <c r="NVZ13" s="1340"/>
      <c r="NWA13" s="1340"/>
      <c r="NWB13" s="1340"/>
      <c r="NWC13" s="1340"/>
      <c r="NWD13" s="1340"/>
      <c r="NWE13" s="1340"/>
      <c r="NWF13" s="1340"/>
      <c r="NWG13" s="1340"/>
      <c r="NWH13" s="1340"/>
      <c r="NWI13" s="1340"/>
      <c r="NWJ13" s="1340"/>
      <c r="NWK13" s="1340"/>
      <c r="NWL13" s="1340"/>
      <c r="NWM13" s="1340"/>
      <c r="NWN13" s="1340"/>
      <c r="NWO13" s="1340"/>
      <c r="NWP13" s="1340"/>
      <c r="NWQ13" s="1340"/>
      <c r="NWR13" s="1340"/>
      <c r="NWS13" s="1340"/>
      <c r="NWT13" s="1340"/>
      <c r="NWU13" s="1340"/>
      <c r="NWV13" s="1340"/>
      <c r="NWW13" s="1340"/>
      <c r="NWX13" s="1340"/>
      <c r="NWY13" s="1340"/>
      <c r="NWZ13" s="1340"/>
      <c r="NXA13" s="1340"/>
      <c r="NXB13" s="1340"/>
      <c r="NXC13" s="1340"/>
      <c r="NXD13" s="1340"/>
      <c r="NXE13" s="1340"/>
      <c r="NXF13" s="1340"/>
      <c r="NXG13" s="1340"/>
      <c r="NXH13" s="1340"/>
      <c r="NXI13" s="1340"/>
      <c r="NXJ13" s="1340"/>
      <c r="NXK13" s="1340"/>
      <c r="NXL13" s="1340"/>
      <c r="NXM13" s="1340"/>
      <c r="NXN13" s="1340"/>
      <c r="NXO13" s="1340"/>
      <c r="NXP13" s="1340"/>
      <c r="NXQ13" s="1340"/>
      <c r="NXR13" s="1340"/>
      <c r="NXS13" s="1340"/>
      <c r="NXT13" s="1340"/>
      <c r="NXU13" s="1340"/>
      <c r="NXV13" s="1340"/>
      <c r="NXW13" s="1340"/>
      <c r="NXX13" s="1340"/>
      <c r="NXY13" s="1340"/>
      <c r="NXZ13" s="1340"/>
      <c r="NYA13" s="1340"/>
      <c r="NYB13" s="1340"/>
      <c r="NYC13" s="1340"/>
      <c r="NYD13" s="1340"/>
      <c r="NYE13" s="1340"/>
      <c r="NYF13" s="1340"/>
      <c r="NYG13" s="1340"/>
      <c r="NYH13" s="1340"/>
      <c r="NYI13" s="1340"/>
      <c r="NYJ13" s="1340"/>
      <c r="NYK13" s="1340"/>
      <c r="NYL13" s="1340"/>
      <c r="NYM13" s="1340"/>
      <c r="NYN13" s="1340"/>
      <c r="NYO13" s="1340"/>
      <c r="NYP13" s="1340"/>
      <c r="NYQ13" s="1340"/>
      <c r="NYR13" s="1340"/>
      <c r="NYS13" s="1340"/>
      <c r="NYT13" s="1340"/>
      <c r="NYU13" s="1340"/>
      <c r="NYV13" s="1340"/>
      <c r="NYW13" s="1340"/>
      <c r="NYX13" s="1340"/>
      <c r="NYY13" s="1340"/>
      <c r="NYZ13" s="1340"/>
      <c r="NZA13" s="1340"/>
      <c r="NZB13" s="1340"/>
      <c r="NZC13" s="1340"/>
      <c r="NZD13" s="1340"/>
      <c r="NZE13" s="1340"/>
      <c r="NZF13" s="1340"/>
      <c r="NZG13" s="1340"/>
      <c r="NZH13" s="1340"/>
      <c r="NZI13" s="1340"/>
      <c r="NZJ13" s="1340"/>
      <c r="NZK13" s="1340"/>
      <c r="NZL13" s="1340"/>
      <c r="NZM13" s="1340"/>
      <c r="NZN13" s="1340"/>
      <c r="NZO13" s="1340"/>
      <c r="NZP13" s="1340"/>
      <c r="NZQ13" s="1340"/>
      <c r="NZR13" s="1340"/>
      <c r="NZS13" s="1340"/>
      <c r="NZT13" s="1340"/>
      <c r="NZU13" s="1340"/>
      <c r="NZV13" s="1340"/>
      <c r="NZW13" s="1340"/>
      <c r="NZX13" s="1340"/>
      <c r="NZY13" s="1340"/>
      <c r="NZZ13" s="1340"/>
      <c r="OAA13" s="1340"/>
      <c r="OAB13" s="1340"/>
      <c r="OAC13" s="1340"/>
      <c r="OAD13" s="1340"/>
      <c r="OAE13" s="1340"/>
      <c r="OAF13" s="1340"/>
      <c r="OAG13" s="1340"/>
      <c r="OAH13" s="1340"/>
      <c r="OAI13" s="1340"/>
      <c r="OAJ13" s="1340"/>
      <c r="OAK13" s="1340"/>
      <c r="OAL13" s="1340"/>
      <c r="OAM13" s="1340"/>
      <c r="OAN13" s="1340"/>
      <c r="OAO13" s="1340"/>
      <c r="OAP13" s="1340"/>
      <c r="OAQ13" s="1340"/>
      <c r="OAR13" s="1340"/>
      <c r="OAS13" s="1340"/>
      <c r="OAT13" s="1340"/>
      <c r="OAU13" s="1340"/>
      <c r="OAV13" s="1340"/>
      <c r="OAW13" s="1340"/>
      <c r="OAX13" s="1340"/>
      <c r="OAY13" s="1340"/>
      <c r="OAZ13" s="1340"/>
      <c r="OBA13" s="1340"/>
      <c r="OBB13" s="1340"/>
      <c r="OBC13" s="1340"/>
      <c r="OBD13" s="1340"/>
      <c r="OBE13" s="1340"/>
      <c r="OBF13" s="1340"/>
      <c r="OBG13" s="1340"/>
      <c r="OBH13" s="1340"/>
      <c r="OBI13" s="1340"/>
      <c r="OBJ13" s="1340"/>
      <c r="OBK13" s="1340"/>
      <c r="OBL13" s="1340"/>
      <c r="OBM13" s="1340"/>
      <c r="OBN13" s="1340"/>
      <c r="OBO13" s="1340"/>
      <c r="OBP13" s="1340"/>
      <c r="OBQ13" s="1340"/>
      <c r="OBR13" s="1340"/>
      <c r="OBS13" s="1340"/>
      <c r="OBT13" s="1340"/>
      <c r="OBU13" s="1340"/>
      <c r="OBV13" s="1340"/>
      <c r="OBW13" s="1340"/>
      <c r="OBX13" s="1340"/>
      <c r="OBY13" s="1340"/>
      <c r="OBZ13" s="1340"/>
      <c r="OCA13" s="1340"/>
      <c r="OCB13" s="1340"/>
      <c r="OCC13" s="1340"/>
      <c r="OCD13" s="1340"/>
      <c r="OCE13" s="1340"/>
      <c r="OCF13" s="1340"/>
      <c r="OCG13" s="1340"/>
      <c r="OCH13" s="1340"/>
      <c r="OCI13" s="1340"/>
      <c r="OCJ13" s="1340"/>
      <c r="OCK13" s="1340"/>
      <c r="OCL13" s="1340"/>
      <c r="OCM13" s="1340"/>
      <c r="OCN13" s="1340"/>
      <c r="OCO13" s="1340"/>
      <c r="OCP13" s="1340"/>
      <c r="OCQ13" s="1340"/>
      <c r="OCR13" s="1340"/>
      <c r="OCS13" s="1340"/>
      <c r="OCT13" s="1340"/>
      <c r="OCU13" s="1340"/>
      <c r="OCV13" s="1340"/>
      <c r="OCW13" s="1340"/>
      <c r="OCX13" s="1340"/>
      <c r="OCY13" s="1340"/>
      <c r="OCZ13" s="1340"/>
      <c r="ODA13" s="1340"/>
      <c r="ODB13" s="1340"/>
      <c r="ODC13" s="1340"/>
      <c r="ODD13" s="1340"/>
      <c r="ODE13" s="1340"/>
      <c r="ODF13" s="1340"/>
      <c r="ODG13" s="1340"/>
      <c r="ODH13" s="1340"/>
      <c r="ODI13" s="1340"/>
      <c r="ODJ13" s="1340"/>
      <c r="ODK13" s="1340"/>
      <c r="ODL13" s="1340"/>
      <c r="ODM13" s="1340"/>
      <c r="ODN13" s="1340"/>
      <c r="ODO13" s="1340"/>
      <c r="ODP13" s="1340"/>
      <c r="ODQ13" s="1340"/>
      <c r="ODR13" s="1340"/>
      <c r="ODS13" s="1340"/>
      <c r="ODT13" s="1340"/>
      <c r="ODU13" s="1340"/>
      <c r="ODV13" s="1340"/>
      <c r="ODW13" s="1340"/>
      <c r="ODX13" s="1340"/>
      <c r="ODY13" s="1340"/>
      <c r="ODZ13" s="1340"/>
      <c r="OEA13" s="1340"/>
      <c r="OEB13" s="1340"/>
      <c r="OEC13" s="1340"/>
      <c r="OED13" s="1340"/>
      <c r="OEE13" s="1340"/>
      <c r="OEF13" s="1340"/>
      <c r="OEG13" s="1340"/>
      <c r="OEH13" s="1340"/>
      <c r="OEI13" s="1340"/>
      <c r="OEJ13" s="1340"/>
      <c r="OEK13" s="1340"/>
      <c r="OEL13" s="1340"/>
      <c r="OEM13" s="1340"/>
      <c r="OEN13" s="1340"/>
      <c r="OEO13" s="1340"/>
      <c r="OEP13" s="1340"/>
      <c r="OEQ13" s="1340"/>
      <c r="OER13" s="1340"/>
      <c r="OES13" s="1340"/>
      <c r="OET13" s="1340"/>
      <c r="OEU13" s="1340"/>
      <c r="OEV13" s="1340"/>
      <c r="OEW13" s="1340"/>
      <c r="OEX13" s="1340"/>
      <c r="OEY13" s="1340"/>
      <c r="OEZ13" s="1340"/>
      <c r="OFA13" s="1340"/>
      <c r="OFB13" s="1340"/>
      <c r="OFC13" s="1340"/>
      <c r="OFD13" s="1340"/>
      <c r="OFE13" s="1340"/>
      <c r="OFF13" s="1340"/>
      <c r="OFG13" s="1340"/>
      <c r="OFH13" s="1340"/>
      <c r="OFI13" s="1340"/>
      <c r="OFJ13" s="1340"/>
      <c r="OFK13" s="1340"/>
      <c r="OFL13" s="1340"/>
      <c r="OFM13" s="1340"/>
      <c r="OFN13" s="1340"/>
      <c r="OFO13" s="1340"/>
      <c r="OFP13" s="1340"/>
      <c r="OFQ13" s="1340"/>
      <c r="OFR13" s="1340"/>
      <c r="OFS13" s="1340"/>
      <c r="OFT13" s="1340"/>
      <c r="OFU13" s="1340"/>
      <c r="OFV13" s="1340"/>
      <c r="OFW13" s="1340"/>
      <c r="OFX13" s="1340"/>
      <c r="OFY13" s="1340"/>
      <c r="OFZ13" s="1340"/>
      <c r="OGA13" s="1340"/>
      <c r="OGB13" s="1340"/>
      <c r="OGC13" s="1340"/>
      <c r="OGD13" s="1340"/>
      <c r="OGE13" s="1340"/>
      <c r="OGF13" s="1340"/>
      <c r="OGG13" s="1340"/>
      <c r="OGH13" s="1340"/>
      <c r="OGI13" s="1340"/>
      <c r="OGJ13" s="1340"/>
      <c r="OGK13" s="1340"/>
      <c r="OGL13" s="1340"/>
      <c r="OGM13" s="1340"/>
      <c r="OGN13" s="1340"/>
      <c r="OGO13" s="1340"/>
      <c r="OGP13" s="1340"/>
      <c r="OGQ13" s="1340"/>
      <c r="OGR13" s="1340"/>
      <c r="OGS13" s="1340"/>
      <c r="OGT13" s="1340"/>
      <c r="OGU13" s="1340"/>
      <c r="OGV13" s="1340"/>
      <c r="OGW13" s="1340"/>
      <c r="OGX13" s="1340"/>
      <c r="OGY13" s="1340"/>
      <c r="OGZ13" s="1340"/>
      <c r="OHA13" s="1340"/>
      <c r="OHB13" s="1340"/>
      <c r="OHC13" s="1340"/>
      <c r="OHD13" s="1340"/>
      <c r="OHE13" s="1340"/>
      <c r="OHF13" s="1340"/>
      <c r="OHG13" s="1340"/>
      <c r="OHH13" s="1340"/>
      <c r="OHI13" s="1340"/>
      <c r="OHJ13" s="1340"/>
      <c r="OHK13" s="1340"/>
      <c r="OHL13" s="1340"/>
      <c r="OHM13" s="1340"/>
      <c r="OHN13" s="1340"/>
      <c r="OHO13" s="1340"/>
      <c r="OHP13" s="1340"/>
      <c r="OHQ13" s="1340"/>
      <c r="OHR13" s="1340"/>
      <c r="OHS13" s="1340"/>
      <c r="OHT13" s="1340"/>
      <c r="OHU13" s="1340"/>
      <c r="OHV13" s="1340"/>
      <c r="OHW13" s="1340"/>
      <c r="OHX13" s="1340"/>
      <c r="OHY13" s="1340"/>
      <c r="OHZ13" s="1340"/>
      <c r="OIA13" s="1340"/>
      <c r="OIB13" s="1340"/>
      <c r="OIC13" s="1340"/>
      <c r="OID13" s="1340"/>
      <c r="OIE13" s="1340"/>
      <c r="OIF13" s="1340"/>
      <c r="OIG13" s="1340"/>
      <c r="OIH13" s="1340"/>
      <c r="OII13" s="1340"/>
      <c r="OIJ13" s="1340"/>
      <c r="OIK13" s="1340"/>
      <c r="OIL13" s="1340"/>
      <c r="OIM13" s="1340"/>
      <c r="OIN13" s="1340"/>
      <c r="OIO13" s="1340"/>
      <c r="OIP13" s="1340"/>
      <c r="OIQ13" s="1340"/>
      <c r="OIR13" s="1340"/>
      <c r="OIS13" s="1340"/>
      <c r="OIT13" s="1340"/>
      <c r="OIU13" s="1340"/>
      <c r="OIV13" s="1340"/>
      <c r="OIW13" s="1340"/>
      <c r="OIX13" s="1340"/>
      <c r="OIY13" s="1340"/>
      <c r="OIZ13" s="1340"/>
      <c r="OJA13" s="1340"/>
      <c r="OJB13" s="1340"/>
      <c r="OJC13" s="1340"/>
      <c r="OJD13" s="1340"/>
      <c r="OJE13" s="1340"/>
      <c r="OJF13" s="1340"/>
      <c r="OJG13" s="1340"/>
      <c r="OJH13" s="1340"/>
      <c r="OJI13" s="1340"/>
      <c r="OJJ13" s="1340"/>
      <c r="OJK13" s="1340"/>
      <c r="OJL13" s="1340"/>
      <c r="OJM13" s="1340"/>
      <c r="OJN13" s="1340"/>
      <c r="OJO13" s="1340"/>
      <c r="OJP13" s="1340"/>
      <c r="OJQ13" s="1340"/>
      <c r="OJR13" s="1340"/>
      <c r="OJS13" s="1340"/>
      <c r="OJT13" s="1340"/>
      <c r="OJU13" s="1340"/>
      <c r="OJV13" s="1340"/>
      <c r="OJW13" s="1340"/>
      <c r="OJX13" s="1340"/>
      <c r="OJY13" s="1340"/>
      <c r="OJZ13" s="1340"/>
      <c r="OKA13" s="1340"/>
      <c r="OKB13" s="1340"/>
      <c r="OKC13" s="1340"/>
      <c r="OKD13" s="1340"/>
      <c r="OKE13" s="1340"/>
      <c r="OKF13" s="1340"/>
      <c r="OKG13" s="1340"/>
      <c r="OKH13" s="1340"/>
      <c r="OKI13" s="1340"/>
      <c r="OKJ13" s="1340"/>
      <c r="OKK13" s="1340"/>
      <c r="OKL13" s="1340"/>
      <c r="OKM13" s="1340"/>
      <c r="OKN13" s="1340"/>
      <c r="OKO13" s="1340"/>
      <c r="OKP13" s="1340"/>
      <c r="OKQ13" s="1340"/>
      <c r="OKR13" s="1340"/>
      <c r="OKS13" s="1340"/>
      <c r="OKT13" s="1340"/>
      <c r="OKU13" s="1340"/>
      <c r="OKV13" s="1340"/>
      <c r="OKW13" s="1340"/>
      <c r="OKX13" s="1340"/>
      <c r="OKY13" s="1340"/>
      <c r="OKZ13" s="1340"/>
      <c r="OLA13" s="1340"/>
      <c r="OLB13" s="1340"/>
      <c r="OLC13" s="1340"/>
      <c r="OLD13" s="1340"/>
      <c r="OLE13" s="1340"/>
      <c r="OLF13" s="1340"/>
      <c r="OLG13" s="1340"/>
      <c r="OLH13" s="1340"/>
      <c r="OLI13" s="1340"/>
      <c r="OLJ13" s="1340"/>
      <c r="OLK13" s="1340"/>
      <c r="OLL13" s="1340"/>
      <c r="OLM13" s="1340"/>
      <c r="OLN13" s="1340"/>
      <c r="OLO13" s="1340"/>
      <c r="OLP13" s="1340"/>
      <c r="OLQ13" s="1340"/>
      <c r="OLR13" s="1340"/>
      <c r="OLS13" s="1340"/>
      <c r="OLT13" s="1340"/>
      <c r="OLU13" s="1340"/>
      <c r="OLV13" s="1340"/>
      <c r="OLW13" s="1340"/>
      <c r="OLX13" s="1340"/>
      <c r="OLY13" s="1340"/>
      <c r="OLZ13" s="1340"/>
      <c r="OMA13" s="1340"/>
      <c r="OMB13" s="1340"/>
      <c r="OMC13" s="1340"/>
      <c r="OMD13" s="1340"/>
      <c r="OME13" s="1340"/>
      <c r="OMF13" s="1340"/>
      <c r="OMG13" s="1340"/>
      <c r="OMH13" s="1340"/>
      <c r="OMI13" s="1340"/>
      <c r="OMJ13" s="1340"/>
      <c r="OMK13" s="1340"/>
      <c r="OML13" s="1340"/>
      <c r="OMM13" s="1340"/>
      <c r="OMN13" s="1340"/>
      <c r="OMO13" s="1340"/>
      <c r="OMP13" s="1340"/>
      <c r="OMQ13" s="1340"/>
      <c r="OMR13" s="1340"/>
      <c r="OMS13" s="1340"/>
      <c r="OMT13" s="1340"/>
      <c r="OMU13" s="1340"/>
      <c r="OMV13" s="1340"/>
      <c r="OMW13" s="1340"/>
      <c r="OMX13" s="1340"/>
      <c r="OMY13" s="1340"/>
      <c r="OMZ13" s="1340"/>
      <c r="ONA13" s="1340"/>
      <c r="ONB13" s="1340"/>
      <c r="ONC13" s="1340"/>
      <c r="OND13" s="1340"/>
      <c r="ONE13" s="1340"/>
      <c r="ONF13" s="1340"/>
      <c r="ONG13" s="1340"/>
      <c r="ONH13" s="1340"/>
      <c r="ONI13" s="1340"/>
      <c r="ONJ13" s="1340"/>
      <c r="ONK13" s="1340"/>
      <c r="ONL13" s="1340"/>
      <c r="ONM13" s="1340"/>
      <c r="ONN13" s="1340"/>
      <c r="ONO13" s="1340"/>
      <c r="ONP13" s="1340"/>
      <c r="ONQ13" s="1340"/>
      <c r="ONR13" s="1340"/>
      <c r="ONS13" s="1340"/>
      <c r="ONT13" s="1340"/>
      <c r="ONU13" s="1340"/>
      <c r="ONV13" s="1340"/>
      <c r="ONW13" s="1340"/>
      <c r="ONX13" s="1340"/>
      <c r="ONY13" s="1340"/>
      <c r="ONZ13" s="1340"/>
      <c r="OOA13" s="1340"/>
      <c r="OOB13" s="1340"/>
      <c r="OOC13" s="1340"/>
      <c r="OOD13" s="1340"/>
      <c r="OOE13" s="1340"/>
      <c r="OOF13" s="1340"/>
      <c r="OOG13" s="1340"/>
      <c r="OOH13" s="1340"/>
      <c r="OOI13" s="1340"/>
      <c r="OOJ13" s="1340"/>
      <c r="OOK13" s="1340"/>
      <c r="OOL13" s="1340"/>
      <c r="OOM13" s="1340"/>
      <c r="OON13" s="1340"/>
      <c r="OOO13" s="1340"/>
      <c r="OOP13" s="1340"/>
      <c r="OOQ13" s="1340"/>
      <c r="OOR13" s="1340"/>
      <c r="OOS13" s="1340"/>
      <c r="OOT13" s="1340"/>
      <c r="OOU13" s="1340"/>
      <c r="OOV13" s="1340"/>
      <c r="OOW13" s="1340"/>
      <c r="OOX13" s="1340"/>
      <c r="OOY13" s="1340"/>
      <c r="OOZ13" s="1340"/>
      <c r="OPA13" s="1340"/>
      <c r="OPB13" s="1340"/>
      <c r="OPC13" s="1340"/>
      <c r="OPD13" s="1340"/>
      <c r="OPE13" s="1340"/>
      <c r="OPF13" s="1340"/>
      <c r="OPG13" s="1340"/>
      <c r="OPH13" s="1340"/>
      <c r="OPI13" s="1340"/>
      <c r="OPJ13" s="1340"/>
      <c r="OPK13" s="1340"/>
      <c r="OPL13" s="1340"/>
      <c r="OPM13" s="1340"/>
      <c r="OPN13" s="1340"/>
      <c r="OPO13" s="1340"/>
      <c r="OPP13" s="1340"/>
      <c r="OPQ13" s="1340"/>
      <c r="OPR13" s="1340"/>
      <c r="OPS13" s="1340"/>
      <c r="OPT13" s="1340"/>
      <c r="OPU13" s="1340"/>
      <c r="OPV13" s="1340"/>
      <c r="OPW13" s="1340"/>
      <c r="OPX13" s="1340"/>
      <c r="OPY13" s="1340"/>
      <c r="OPZ13" s="1340"/>
      <c r="OQA13" s="1340"/>
      <c r="OQB13" s="1340"/>
      <c r="OQC13" s="1340"/>
      <c r="OQD13" s="1340"/>
      <c r="OQE13" s="1340"/>
      <c r="OQF13" s="1340"/>
      <c r="OQG13" s="1340"/>
      <c r="OQH13" s="1340"/>
      <c r="OQI13" s="1340"/>
      <c r="OQJ13" s="1340"/>
      <c r="OQK13" s="1340"/>
      <c r="OQL13" s="1340"/>
      <c r="OQM13" s="1340"/>
      <c r="OQN13" s="1340"/>
      <c r="OQO13" s="1340"/>
      <c r="OQP13" s="1340"/>
      <c r="OQQ13" s="1340"/>
      <c r="OQR13" s="1340"/>
      <c r="OQS13" s="1340"/>
      <c r="OQT13" s="1340"/>
      <c r="OQU13" s="1340"/>
      <c r="OQV13" s="1340"/>
      <c r="OQW13" s="1340"/>
      <c r="OQX13" s="1340"/>
      <c r="OQY13" s="1340"/>
      <c r="OQZ13" s="1340"/>
      <c r="ORA13" s="1340"/>
      <c r="ORB13" s="1340"/>
      <c r="ORC13" s="1340"/>
      <c r="ORD13" s="1340"/>
      <c r="ORE13" s="1340"/>
      <c r="ORF13" s="1340"/>
      <c r="ORG13" s="1340"/>
      <c r="ORH13" s="1340"/>
      <c r="ORI13" s="1340"/>
      <c r="ORJ13" s="1340"/>
      <c r="ORK13" s="1340"/>
      <c r="ORL13" s="1340"/>
      <c r="ORM13" s="1340"/>
      <c r="ORN13" s="1340"/>
      <c r="ORO13" s="1340"/>
      <c r="ORP13" s="1340"/>
      <c r="ORQ13" s="1340"/>
      <c r="ORR13" s="1340"/>
      <c r="ORS13" s="1340"/>
      <c r="ORT13" s="1340"/>
      <c r="ORU13" s="1340"/>
      <c r="ORV13" s="1340"/>
      <c r="ORW13" s="1340"/>
      <c r="ORX13" s="1340"/>
      <c r="ORY13" s="1340"/>
      <c r="ORZ13" s="1340"/>
      <c r="OSA13" s="1340"/>
      <c r="OSB13" s="1340"/>
      <c r="OSC13" s="1340"/>
      <c r="OSD13" s="1340"/>
      <c r="OSE13" s="1340"/>
      <c r="OSF13" s="1340"/>
      <c r="OSG13" s="1340"/>
      <c r="OSH13" s="1340"/>
      <c r="OSI13" s="1340"/>
      <c r="OSJ13" s="1340"/>
      <c r="OSK13" s="1340"/>
      <c r="OSL13" s="1340"/>
      <c r="OSM13" s="1340"/>
      <c r="OSN13" s="1340"/>
      <c r="OSO13" s="1340"/>
      <c r="OSP13" s="1340"/>
      <c r="OSQ13" s="1340"/>
      <c r="OSR13" s="1340"/>
      <c r="OSS13" s="1340"/>
      <c r="OST13" s="1340"/>
      <c r="OSU13" s="1340"/>
      <c r="OSV13" s="1340"/>
      <c r="OSW13" s="1340"/>
      <c r="OSX13" s="1340"/>
      <c r="OSY13" s="1340"/>
      <c r="OSZ13" s="1340"/>
      <c r="OTA13" s="1340"/>
      <c r="OTB13" s="1340"/>
      <c r="OTC13" s="1340"/>
      <c r="OTD13" s="1340"/>
      <c r="OTE13" s="1340"/>
      <c r="OTF13" s="1340"/>
      <c r="OTG13" s="1340"/>
      <c r="OTH13" s="1340"/>
      <c r="OTI13" s="1340"/>
      <c r="OTJ13" s="1340"/>
      <c r="OTK13" s="1340"/>
      <c r="OTL13" s="1340"/>
      <c r="OTM13" s="1340"/>
      <c r="OTN13" s="1340"/>
      <c r="OTO13" s="1340"/>
      <c r="OTP13" s="1340"/>
      <c r="OTQ13" s="1340"/>
      <c r="OTR13" s="1340"/>
      <c r="OTS13" s="1340"/>
      <c r="OTT13" s="1340"/>
      <c r="OTU13" s="1340"/>
      <c r="OTV13" s="1340"/>
      <c r="OTW13" s="1340"/>
      <c r="OTX13" s="1340"/>
      <c r="OTY13" s="1340"/>
      <c r="OTZ13" s="1340"/>
      <c r="OUA13" s="1340"/>
      <c r="OUB13" s="1340"/>
      <c r="OUC13" s="1340"/>
      <c r="OUD13" s="1340"/>
      <c r="OUE13" s="1340"/>
      <c r="OUF13" s="1340"/>
      <c r="OUG13" s="1340"/>
      <c r="OUH13" s="1340"/>
      <c r="OUI13" s="1340"/>
      <c r="OUJ13" s="1340"/>
      <c r="OUK13" s="1340"/>
      <c r="OUL13" s="1340"/>
      <c r="OUM13" s="1340"/>
      <c r="OUN13" s="1340"/>
      <c r="OUO13" s="1340"/>
      <c r="OUP13" s="1340"/>
      <c r="OUQ13" s="1340"/>
      <c r="OUR13" s="1340"/>
      <c r="OUS13" s="1340"/>
      <c r="OUT13" s="1340"/>
      <c r="OUU13" s="1340"/>
      <c r="OUV13" s="1340"/>
      <c r="OUW13" s="1340"/>
      <c r="OUX13" s="1340"/>
      <c r="OUY13" s="1340"/>
      <c r="OUZ13" s="1340"/>
      <c r="OVA13" s="1340"/>
      <c r="OVB13" s="1340"/>
      <c r="OVC13" s="1340"/>
      <c r="OVD13" s="1340"/>
      <c r="OVE13" s="1340"/>
      <c r="OVF13" s="1340"/>
      <c r="OVG13" s="1340"/>
      <c r="OVH13" s="1340"/>
      <c r="OVI13" s="1340"/>
      <c r="OVJ13" s="1340"/>
      <c r="OVK13" s="1340"/>
      <c r="OVL13" s="1340"/>
      <c r="OVM13" s="1340"/>
      <c r="OVN13" s="1340"/>
      <c r="OVO13" s="1340"/>
      <c r="OVP13" s="1340"/>
      <c r="OVQ13" s="1340"/>
      <c r="OVR13" s="1340"/>
      <c r="OVS13" s="1340"/>
      <c r="OVT13" s="1340"/>
      <c r="OVU13" s="1340"/>
      <c r="OVV13" s="1340"/>
      <c r="OVW13" s="1340"/>
      <c r="OVX13" s="1340"/>
      <c r="OVY13" s="1340"/>
      <c r="OVZ13" s="1340"/>
      <c r="OWA13" s="1340"/>
      <c r="OWB13" s="1340"/>
      <c r="OWC13" s="1340"/>
      <c r="OWD13" s="1340"/>
      <c r="OWE13" s="1340"/>
      <c r="OWF13" s="1340"/>
      <c r="OWG13" s="1340"/>
      <c r="OWH13" s="1340"/>
      <c r="OWI13" s="1340"/>
      <c r="OWJ13" s="1340"/>
      <c r="OWK13" s="1340"/>
      <c r="OWL13" s="1340"/>
      <c r="OWM13" s="1340"/>
      <c r="OWN13" s="1340"/>
      <c r="OWO13" s="1340"/>
      <c r="OWP13" s="1340"/>
      <c r="OWQ13" s="1340"/>
      <c r="OWR13" s="1340"/>
      <c r="OWS13" s="1340"/>
      <c r="OWT13" s="1340"/>
      <c r="OWU13" s="1340"/>
      <c r="OWV13" s="1340"/>
      <c r="OWW13" s="1340"/>
      <c r="OWX13" s="1340"/>
      <c r="OWY13" s="1340"/>
      <c r="OWZ13" s="1340"/>
      <c r="OXA13" s="1340"/>
      <c r="OXB13" s="1340"/>
      <c r="OXC13" s="1340"/>
      <c r="OXD13" s="1340"/>
      <c r="OXE13" s="1340"/>
      <c r="OXF13" s="1340"/>
      <c r="OXG13" s="1340"/>
      <c r="OXH13" s="1340"/>
      <c r="OXI13" s="1340"/>
      <c r="OXJ13" s="1340"/>
      <c r="OXK13" s="1340"/>
      <c r="OXL13" s="1340"/>
      <c r="OXM13" s="1340"/>
      <c r="OXN13" s="1340"/>
      <c r="OXO13" s="1340"/>
      <c r="OXP13" s="1340"/>
      <c r="OXQ13" s="1340"/>
      <c r="OXR13" s="1340"/>
      <c r="OXS13" s="1340"/>
      <c r="OXT13" s="1340"/>
      <c r="OXU13" s="1340"/>
      <c r="OXV13" s="1340"/>
      <c r="OXW13" s="1340"/>
      <c r="OXX13" s="1340"/>
      <c r="OXY13" s="1340"/>
      <c r="OXZ13" s="1340"/>
      <c r="OYA13" s="1340"/>
      <c r="OYB13" s="1340"/>
      <c r="OYC13" s="1340"/>
      <c r="OYD13" s="1340"/>
      <c r="OYE13" s="1340"/>
      <c r="OYF13" s="1340"/>
      <c r="OYG13" s="1340"/>
      <c r="OYH13" s="1340"/>
      <c r="OYI13" s="1340"/>
      <c r="OYJ13" s="1340"/>
      <c r="OYK13" s="1340"/>
      <c r="OYL13" s="1340"/>
      <c r="OYM13" s="1340"/>
      <c r="OYN13" s="1340"/>
      <c r="OYO13" s="1340"/>
      <c r="OYP13" s="1340"/>
      <c r="OYQ13" s="1340"/>
      <c r="OYR13" s="1340"/>
      <c r="OYS13" s="1340"/>
      <c r="OYT13" s="1340"/>
      <c r="OYU13" s="1340"/>
      <c r="OYV13" s="1340"/>
      <c r="OYW13" s="1340"/>
      <c r="OYX13" s="1340"/>
      <c r="OYY13" s="1340"/>
      <c r="OYZ13" s="1340"/>
      <c r="OZA13" s="1340"/>
      <c r="OZB13" s="1340"/>
      <c r="OZC13" s="1340"/>
      <c r="OZD13" s="1340"/>
      <c r="OZE13" s="1340"/>
      <c r="OZF13" s="1340"/>
      <c r="OZG13" s="1340"/>
      <c r="OZH13" s="1340"/>
      <c r="OZI13" s="1340"/>
      <c r="OZJ13" s="1340"/>
      <c r="OZK13" s="1340"/>
      <c r="OZL13" s="1340"/>
      <c r="OZM13" s="1340"/>
      <c r="OZN13" s="1340"/>
      <c r="OZO13" s="1340"/>
      <c r="OZP13" s="1340"/>
      <c r="OZQ13" s="1340"/>
      <c r="OZR13" s="1340"/>
      <c r="OZS13" s="1340"/>
      <c r="OZT13" s="1340"/>
      <c r="OZU13" s="1340"/>
      <c r="OZV13" s="1340"/>
      <c r="OZW13" s="1340"/>
      <c r="OZX13" s="1340"/>
      <c r="OZY13" s="1340"/>
      <c r="OZZ13" s="1340"/>
      <c r="PAA13" s="1340"/>
      <c r="PAB13" s="1340"/>
      <c r="PAC13" s="1340"/>
      <c r="PAD13" s="1340"/>
      <c r="PAE13" s="1340"/>
      <c r="PAF13" s="1340"/>
      <c r="PAG13" s="1340"/>
      <c r="PAH13" s="1340"/>
      <c r="PAI13" s="1340"/>
      <c r="PAJ13" s="1340"/>
      <c r="PAK13" s="1340"/>
      <c r="PAL13" s="1340"/>
      <c r="PAM13" s="1340"/>
      <c r="PAN13" s="1340"/>
      <c r="PAO13" s="1340"/>
      <c r="PAP13" s="1340"/>
      <c r="PAQ13" s="1340"/>
      <c r="PAR13" s="1340"/>
      <c r="PAS13" s="1340"/>
      <c r="PAT13" s="1340"/>
      <c r="PAU13" s="1340"/>
      <c r="PAV13" s="1340"/>
      <c r="PAW13" s="1340"/>
      <c r="PAX13" s="1340"/>
      <c r="PAY13" s="1340"/>
      <c r="PAZ13" s="1340"/>
      <c r="PBA13" s="1340"/>
      <c r="PBB13" s="1340"/>
      <c r="PBC13" s="1340"/>
      <c r="PBD13" s="1340"/>
      <c r="PBE13" s="1340"/>
      <c r="PBF13" s="1340"/>
      <c r="PBG13" s="1340"/>
      <c r="PBH13" s="1340"/>
      <c r="PBI13" s="1340"/>
      <c r="PBJ13" s="1340"/>
      <c r="PBK13" s="1340"/>
      <c r="PBL13" s="1340"/>
      <c r="PBM13" s="1340"/>
      <c r="PBN13" s="1340"/>
      <c r="PBO13" s="1340"/>
      <c r="PBP13" s="1340"/>
      <c r="PBQ13" s="1340"/>
      <c r="PBR13" s="1340"/>
      <c r="PBS13" s="1340"/>
      <c r="PBT13" s="1340"/>
      <c r="PBU13" s="1340"/>
      <c r="PBV13" s="1340"/>
      <c r="PBW13" s="1340"/>
      <c r="PBX13" s="1340"/>
      <c r="PBY13" s="1340"/>
      <c r="PBZ13" s="1340"/>
      <c r="PCA13" s="1340"/>
      <c r="PCB13" s="1340"/>
      <c r="PCC13" s="1340"/>
      <c r="PCD13" s="1340"/>
      <c r="PCE13" s="1340"/>
      <c r="PCF13" s="1340"/>
      <c r="PCG13" s="1340"/>
      <c r="PCH13" s="1340"/>
      <c r="PCI13" s="1340"/>
      <c r="PCJ13" s="1340"/>
      <c r="PCK13" s="1340"/>
      <c r="PCL13" s="1340"/>
      <c r="PCM13" s="1340"/>
      <c r="PCN13" s="1340"/>
      <c r="PCO13" s="1340"/>
      <c r="PCP13" s="1340"/>
      <c r="PCQ13" s="1340"/>
      <c r="PCR13" s="1340"/>
      <c r="PCS13" s="1340"/>
      <c r="PCT13" s="1340"/>
      <c r="PCU13" s="1340"/>
      <c r="PCV13" s="1340"/>
      <c r="PCW13" s="1340"/>
      <c r="PCX13" s="1340"/>
      <c r="PCY13" s="1340"/>
      <c r="PCZ13" s="1340"/>
      <c r="PDA13" s="1340"/>
      <c r="PDB13" s="1340"/>
      <c r="PDC13" s="1340"/>
      <c r="PDD13" s="1340"/>
      <c r="PDE13" s="1340"/>
      <c r="PDF13" s="1340"/>
      <c r="PDG13" s="1340"/>
      <c r="PDH13" s="1340"/>
      <c r="PDI13" s="1340"/>
      <c r="PDJ13" s="1340"/>
      <c r="PDK13" s="1340"/>
      <c r="PDL13" s="1340"/>
      <c r="PDM13" s="1340"/>
      <c r="PDN13" s="1340"/>
      <c r="PDO13" s="1340"/>
      <c r="PDP13" s="1340"/>
      <c r="PDQ13" s="1340"/>
      <c r="PDR13" s="1340"/>
      <c r="PDS13" s="1340"/>
      <c r="PDT13" s="1340"/>
      <c r="PDU13" s="1340"/>
      <c r="PDV13" s="1340"/>
      <c r="PDW13" s="1340"/>
      <c r="PDX13" s="1340"/>
      <c r="PDY13" s="1340"/>
      <c r="PDZ13" s="1340"/>
      <c r="PEA13" s="1340"/>
      <c r="PEB13" s="1340"/>
      <c r="PEC13" s="1340"/>
      <c r="PED13" s="1340"/>
      <c r="PEE13" s="1340"/>
      <c r="PEF13" s="1340"/>
      <c r="PEG13" s="1340"/>
      <c r="PEH13" s="1340"/>
      <c r="PEI13" s="1340"/>
      <c r="PEJ13" s="1340"/>
      <c r="PEK13" s="1340"/>
      <c r="PEL13" s="1340"/>
      <c r="PEM13" s="1340"/>
      <c r="PEN13" s="1340"/>
      <c r="PEO13" s="1340"/>
      <c r="PEP13" s="1340"/>
      <c r="PEQ13" s="1340"/>
      <c r="PER13" s="1340"/>
      <c r="PES13" s="1340"/>
      <c r="PET13" s="1340"/>
      <c r="PEU13" s="1340"/>
      <c r="PEV13" s="1340"/>
      <c r="PEW13" s="1340"/>
      <c r="PEX13" s="1340"/>
      <c r="PEY13" s="1340"/>
      <c r="PEZ13" s="1340"/>
      <c r="PFA13" s="1340"/>
      <c r="PFB13" s="1340"/>
      <c r="PFC13" s="1340"/>
      <c r="PFD13" s="1340"/>
      <c r="PFE13" s="1340"/>
      <c r="PFF13" s="1340"/>
      <c r="PFG13" s="1340"/>
      <c r="PFH13" s="1340"/>
      <c r="PFI13" s="1340"/>
      <c r="PFJ13" s="1340"/>
      <c r="PFK13" s="1340"/>
      <c r="PFL13" s="1340"/>
      <c r="PFM13" s="1340"/>
      <c r="PFN13" s="1340"/>
      <c r="PFO13" s="1340"/>
      <c r="PFP13" s="1340"/>
      <c r="PFQ13" s="1340"/>
      <c r="PFR13" s="1340"/>
      <c r="PFS13" s="1340"/>
      <c r="PFT13" s="1340"/>
      <c r="PFU13" s="1340"/>
      <c r="PFV13" s="1340"/>
      <c r="PFW13" s="1340"/>
      <c r="PFX13" s="1340"/>
      <c r="PFY13" s="1340"/>
      <c r="PFZ13" s="1340"/>
      <c r="PGA13" s="1340"/>
      <c r="PGB13" s="1340"/>
      <c r="PGC13" s="1340"/>
      <c r="PGD13" s="1340"/>
      <c r="PGE13" s="1340"/>
      <c r="PGF13" s="1340"/>
      <c r="PGG13" s="1340"/>
      <c r="PGH13" s="1340"/>
      <c r="PGI13" s="1340"/>
      <c r="PGJ13" s="1340"/>
      <c r="PGK13" s="1340"/>
      <c r="PGL13" s="1340"/>
      <c r="PGM13" s="1340"/>
      <c r="PGN13" s="1340"/>
      <c r="PGO13" s="1340"/>
      <c r="PGP13" s="1340"/>
      <c r="PGQ13" s="1340"/>
      <c r="PGR13" s="1340"/>
      <c r="PGS13" s="1340"/>
      <c r="PGT13" s="1340"/>
      <c r="PGU13" s="1340"/>
      <c r="PGV13" s="1340"/>
      <c r="PGW13" s="1340"/>
      <c r="PGX13" s="1340"/>
      <c r="PGY13" s="1340"/>
      <c r="PGZ13" s="1340"/>
      <c r="PHA13" s="1340"/>
      <c r="PHB13" s="1340"/>
      <c r="PHC13" s="1340"/>
      <c r="PHD13" s="1340"/>
      <c r="PHE13" s="1340"/>
      <c r="PHF13" s="1340"/>
      <c r="PHG13" s="1340"/>
      <c r="PHH13" s="1340"/>
      <c r="PHI13" s="1340"/>
      <c r="PHJ13" s="1340"/>
      <c r="PHK13" s="1340"/>
      <c r="PHL13" s="1340"/>
      <c r="PHM13" s="1340"/>
      <c r="PHN13" s="1340"/>
      <c r="PHO13" s="1340"/>
      <c r="PHP13" s="1340"/>
      <c r="PHQ13" s="1340"/>
      <c r="PHR13" s="1340"/>
      <c r="PHS13" s="1340"/>
      <c r="PHT13" s="1340"/>
      <c r="PHU13" s="1340"/>
      <c r="PHV13" s="1340"/>
      <c r="PHW13" s="1340"/>
      <c r="PHX13" s="1340"/>
      <c r="PHY13" s="1340"/>
      <c r="PHZ13" s="1340"/>
      <c r="PIA13" s="1340"/>
      <c r="PIB13" s="1340"/>
      <c r="PIC13" s="1340"/>
      <c r="PID13" s="1340"/>
      <c r="PIE13" s="1340"/>
      <c r="PIF13" s="1340"/>
      <c r="PIG13" s="1340"/>
      <c r="PIH13" s="1340"/>
      <c r="PII13" s="1340"/>
      <c r="PIJ13" s="1340"/>
      <c r="PIK13" s="1340"/>
      <c r="PIL13" s="1340"/>
      <c r="PIM13" s="1340"/>
      <c r="PIN13" s="1340"/>
      <c r="PIO13" s="1340"/>
      <c r="PIP13" s="1340"/>
      <c r="PIQ13" s="1340"/>
      <c r="PIR13" s="1340"/>
      <c r="PIS13" s="1340"/>
      <c r="PIT13" s="1340"/>
      <c r="PIU13" s="1340"/>
      <c r="PIV13" s="1340"/>
      <c r="PIW13" s="1340"/>
      <c r="PIX13" s="1340"/>
      <c r="PIY13" s="1340"/>
      <c r="PIZ13" s="1340"/>
      <c r="PJA13" s="1340"/>
      <c r="PJB13" s="1340"/>
      <c r="PJC13" s="1340"/>
      <c r="PJD13" s="1340"/>
      <c r="PJE13" s="1340"/>
      <c r="PJF13" s="1340"/>
      <c r="PJG13" s="1340"/>
      <c r="PJH13" s="1340"/>
      <c r="PJI13" s="1340"/>
      <c r="PJJ13" s="1340"/>
      <c r="PJK13" s="1340"/>
      <c r="PJL13" s="1340"/>
      <c r="PJM13" s="1340"/>
      <c r="PJN13" s="1340"/>
      <c r="PJO13" s="1340"/>
      <c r="PJP13" s="1340"/>
      <c r="PJQ13" s="1340"/>
      <c r="PJR13" s="1340"/>
      <c r="PJS13" s="1340"/>
      <c r="PJT13" s="1340"/>
      <c r="PJU13" s="1340"/>
      <c r="PJV13" s="1340"/>
      <c r="PJW13" s="1340"/>
      <c r="PJX13" s="1340"/>
      <c r="PJY13" s="1340"/>
      <c r="PJZ13" s="1340"/>
      <c r="PKA13" s="1340"/>
      <c r="PKB13" s="1340"/>
      <c r="PKC13" s="1340"/>
      <c r="PKD13" s="1340"/>
      <c r="PKE13" s="1340"/>
      <c r="PKF13" s="1340"/>
      <c r="PKG13" s="1340"/>
      <c r="PKH13" s="1340"/>
      <c r="PKI13" s="1340"/>
      <c r="PKJ13" s="1340"/>
      <c r="PKK13" s="1340"/>
      <c r="PKL13" s="1340"/>
      <c r="PKM13" s="1340"/>
      <c r="PKN13" s="1340"/>
      <c r="PKO13" s="1340"/>
      <c r="PKP13" s="1340"/>
      <c r="PKQ13" s="1340"/>
      <c r="PKR13" s="1340"/>
      <c r="PKS13" s="1340"/>
      <c r="PKT13" s="1340"/>
      <c r="PKU13" s="1340"/>
      <c r="PKV13" s="1340"/>
      <c r="PKW13" s="1340"/>
      <c r="PKX13" s="1340"/>
      <c r="PKY13" s="1340"/>
      <c r="PKZ13" s="1340"/>
      <c r="PLA13" s="1340"/>
      <c r="PLB13" s="1340"/>
      <c r="PLC13" s="1340"/>
      <c r="PLD13" s="1340"/>
      <c r="PLE13" s="1340"/>
      <c r="PLF13" s="1340"/>
      <c r="PLG13" s="1340"/>
      <c r="PLH13" s="1340"/>
      <c r="PLI13" s="1340"/>
      <c r="PLJ13" s="1340"/>
      <c r="PLK13" s="1340"/>
      <c r="PLL13" s="1340"/>
      <c r="PLM13" s="1340"/>
      <c r="PLN13" s="1340"/>
      <c r="PLO13" s="1340"/>
      <c r="PLP13" s="1340"/>
      <c r="PLQ13" s="1340"/>
      <c r="PLR13" s="1340"/>
      <c r="PLS13" s="1340"/>
      <c r="PLT13" s="1340"/>
      <c r="PLU13" s="1340"/>
      <c r="PLV13" s="1340"/>
      <c r="PLW13" s="1340"/>
      <c r="PLX13" s="1340"/>
      <c r="PLY13" s="1340"/>
      <c r="PLZ13" s="1340"/>
      <c r="PMA13" s="1340"/>
      <c r="PMB13" s="1340"/>
      <c r="PMC13" s="1340"/>
      <c r="PMD13" s="1340"/>
      <c r="PME13" s="1340"/>
      <c r="PMF13" s="1340"/>
      <c r="PMG13" s="1340"/>
      <c r="PMH13" s="1340"/>
      <c r="PMI13" s="1340"/>
      <c r="PMJ13" s="1340"/>
      <c r="PMK13" s="1340"/>
      <c r="PML13" s="1340"/>
      <c r="PMM13" s="1340"/>
      <c r="PMN13" s="1340"/>
      <c r="PMO13" s="1340"/>
      <c r="PMP13" s="1340"/>
      <c r="PMQ13" s="1340"/>
      <c r="PMR13" s="1340"/>
      <c r="PMS13" s="1340"/>
      <c r="PMT13" s="1340"/>
      <c r="PMU13" s="1340"/>
      <c r="PMV13" s="1340"/>
      <c r="PMW13" s="1340"/>
      <c r="PMX13" s="1340"/>
      <c r="PMY13" s="1340"/>
      <c r="PMZ13" s="1340"/>
      <c r="PNA13" s="1340"/>
      <c r="PNB13" s="1340"/>
      <c r="PNC13" s="1340"/>
      <c r="PND13" s="1340"/>
      <c r="PNE13" s="1340"/>
      <c r="PNF13" s="1340"/>
      <c r="PNG13" s="1340"/>
      <c r="PNH13" s="1340"/>
      <c r="PNI13" s="1340"/>
      <c r="PNJ13" s="1340"/>
      <c r="PNK13" s="1340"/>
      <c r="PNL13" s="1340"/>
      <c r="PNM13" s="1340"/>
      <c r="PNN13" s="1340"/>
      <c r="PNO13" s="1340"/>
      <c r="PNP13" s="1340"/>
      <c r="PNQ13" s="1340"/>
      <c r="PNR13" s="1340"/>
      <c r="PNS13" s="1340"/>
      <c r="PNT13" s="1340"/>
      <c r="PNU13" s="1340"/>
      <c r="PNV13" s="1340"/>
      <c r="PNW13" s="1340"/>
      <c r="PNX13" s="1340"/>
      <c r="PNY13" s="1340"/>
      <c r="PNZ13" s="1340"/>
      <c r="POA13" s="1340"/>
      <c r="POB13" s="1340"/>
      <c r="POC13" s="1340"/>
      <c r="POD13" s="1340"/>
      <c r="POE13" s="1340"/>
      <c r="POF13" s="1340"/>
      <c r="POG13" s="1340"/>
      <c r="POH13" s="1340"/>
      <c r="POI13" s="1340"/>
      <c r="POJ13" s="1340"/>
      <c r="POK13" s="1340"/>
      <c r="POL13" s="1340"/>
      <c r="POM13" s="1340"/>
      <c r="PON13" s="1340"/>
      <c r="POO13" s="1340"/>
      <c r="POP13" s="1340"/>
      <c r="POQ13" s="1340"/>
      <c r="POR13" s="1340"/>
      <c r="POS13" s="1340"/>
      <c r="POT13" s="1340"/>
      <c r="POU13" s="1340"/>
      <c r="POV13" s="1340"/>
      <c r="POW13" s="1340"/>
      <c r="POX13" s="1340"/>
      <c r="POY13" s="1340"/>
      <c r="POZ13" s="1340"/>
      <c r="PPA13" s="1340"/>
      <c r="PPB13" s="1340"/>
      <c r="PPC13" s="1340"/>
      <c r="PPD13" s="1340"/>
      <c r="PPE13" s="1340"/>
      <c r="PPF13" s="1340"/>
      <c r="PPG13" s="1340"/>
      <c r="PPH13" s="1340"/>
      <c r="PPI13" s="1340"/>
      <c r="PPJ13" s="1340"/>
      <c r="PPK13" s="1340"/>
      <c r="PPL13" s="1340"/>
      <c r="PPM13" s="1340"/>
      <c r="PPN13" s="1340"/>
      <c r="PPO13" s="1340"/>
      <c r="PPP13" s="1340"/>
      <c r="PPQ13" s="1340"/>
      <c r="PPR13" s="1340"/>
      <c r="PPS13" s="1340"/>
      <c r="PPT13" s="1340"/>
      <c r="PPU13" s="1340"/>
      <c r="PPV13" s="1340"/>
      <c r="PPW13" s="1340"/>
      <c r="PPX13" s="1340"/>
      <c r="PPY13" s="1340"/>
      <c r="PPZ13" s="1340"/>
      <c r="PQA13" s="1340"/>
      <c r="PQB13" s="1340"/>
      <c r="PQC13" s="1340"/>
      <c r="PQD13" s="1340"/>
      <c r="PQE13" s="1340"/>
      <c r="PQF13" s="1340"/>
      <c r="PQG13" s="1340"/>
      <c r="PQH13" s="1340"/>
      <c r="PQI13" s="1340"/>
      <c r="PQJ13" s="1340"/>
      <c r="PQK13" s="1340"/>
      <c r="PQL13" s="1340"/>
      <c r="PQM13" s="1340"/>
      <c r="PQN13" s="1340"/>
      <c r="PQO13" s="1340"/>
      <c r="PQP13" s="1340"/>
      <c r="PQQ13" s="1340"/>
      <c r="PQR13" s="1340"/>
      <c r="PQS13" s="1340"/>
      <c r="PQT13" s="1340"/>
      <c r="PQU13" s="1340"/>
      <c r="PQV13" s="1340"/>
      <c r="PQW13" s="1340"/>
      <c r="PQX13" s="1340"/>
      <c r="PQY13" s="1340"/>
      <c r="PQZ13" s="1340"/>
      <c r="PRA13" s="1340"/>
      <c r="PRB13" s="1340"/>
      <c r="PRC13" s="1340"/>
      <c r="PRD13" s="1340"/>
      <c r="PRE13" s="1340"/>
      <c r="PRF13" s="1340"/>
      <c r="PRG13" s="1340"/>
      <c r="PRH13" s="1340"/>
      <c r="PRI13" s="1340"/>
      <c r="PRJ13" s="1340"/>
      <c r="PRK13" s="1340"/>
      <c r="PRL13" s="1340"/>
      <c r="PRM13" s="1340"/>
      <c r="PRN13" s="1340"/>
      <c r="PRO13" s="1340"/>
      <c r="PRP13" s="1340"/>
      <c r="PRQ13" s="1340"/>
      <c r="PRR13" s="1340"/>
      <c r="PRS13" s="1340"/>
      <c r="PRT13" s="1340"/>
      <c r="PRU13" s="1340"/>
      <c r="PRV13" s="1340"/>
      <c r="PRW13" s="1340"/>
      <c r="PRX13" s="1340"/>
      <c r="PRY13" s="1340"/>
      <c r="PRZ13" s="1340"/>
      <c r="PSA13" s="1340"/>
      <c r="PSB13" s="1340"/>
      <c r="PSC13" s="1340"/>
      <c r="PSD13" s="1340"/>
      <c r="PSE13" s="1340"/>
      <c r="PSF13" s="1340"/>
      <c r="PSG13" s="1340"/>
      <c r="PSH13" s="1340"/>
      <c r="PSI13" s="1340"/>
      <c r="PSJ13" s="1340"/>
      <c r="PSK13" s="1340"/>
      <c r="PSL13" s="1340"/>
      <c r="PSM13" s="1340"/>
      <c r="PSN13" s="1340"/>
      <c r="PSO13" s="1340"/>
      <c r="PSP13" s="1340"/>
      <c r="PSQ13" s="1340"/>
      <c r="PSR13" s="1340"/>
      <c r="PSS13" s="1340"/>
      <c r="PST13" s="1340"/>
      <c r="PSU13" s="1340"/>
      <c r="PSV13" s="1340"/>
      <c r="PSW13" s="1340"/>
      <c r="PSX13" s="1340"/>
      <c r="PSY13" s="1340"/>
      <c r="PSZ13" s="1340"/>
      <c r="PTA13" s="1340"/>
      <c r="PTB13" s="1340"/>
      <c r="PTC13" s="1340"/>
      <c r="PTD13" s="1340"/>
      <c r="PTE13" s="1340"/>
      <c r="PTF13" s="1340"/>
      <c r="PTG13" s="1340"/>
      <c r="PTH13" s="1340"/>
      <c r="PTI13" s="1340"/>
      <c r="PTJ13" s="1340"/>
      <c r="PTK13" s="1340"/>
      <c r="PTL13" s="1340"/>
      <c r="PTM13" s="1340"/>
      <c r="PTN13" s="1340"/>
      <c r="PTO13" s="1340"/>
      <c r="PTP13" s="1340"/>
      <c r="PTQ13" s="1340"/>
      <c r="PTR13" s="1340"/>
      <c r="PTS13" s="1340"/>
      <c r="PTT13" s="1340"/>
      <c r="PTU13" s="1340"/>
      <c r="PTV13" s="1340"/>
      <c r="PTW13" s="1340"/>
      <c r="PTX13" s="1340"/>
      <c r="PTY13" s="1340"/>
      <c r="PTZ13" s="1340"/>
      <c r="PUA13" s="1340"/>
      <c r="PUB13" s="1340"/>
      <c r="PUC13" s="1340"/>
      <c r="PUD13" s="1340"/>
      <c r="PUE13" s="1340"/>
      <c r="PUF13" s="1340"/>
      <c r="PUG13" s="1340"/>
      <c r="PUH13" s="1340"/>
      <c r="PUI13" s="1340"/>
      <c r="PUJ13" s="1340"/>
      <c r="PUK13" s="1340"/>
      <c r="PUL13" s="1340"/>
      <c r="PUM13" s="1340"/>
      <c r="PUN13" s="1340"/>
      <c r="PUO13" s="1340"/>
      <c r="PUP13" s="1340"/>
      <c r="PUQ13" s="1340"/>
      <c r="PUR13" s="1340"/>
      <c r="PUS13" s="1340"/>
      <c r="PUT13" s="1340"/>
      <c r="PUU13" s="1340"/>
      <c r="PUV13" s="1340"/>
      <c r="PUW13" s="1340"/>
      <c r="PUX13" s="1340"/>
      <c r="PUY13" s="1340"/>
      <c r="PUZ13" s="1340"/>
      <c r="PVA13" s="1340"/>
      <c r="PVB13" s="1340"/>
      <c r="PVC13" s="1340"/>
      <c r="PVD13" s="1340"/>
      <c r="PVE13" s="1340"/>
      <c r="PVF13" s="1340"/>
      <c r="PVG13" s="1340"/>
      <c r="PVH13" s="1340"/>
      <c r="PVI13" s="1340"/>
      <c r="PVJ13" s="1340"/>
      <c r="PVK13" s="1340"/>
      <c r="PVL13" s="1340"/>
      <c r="PVM13" s="1340"/>
      <c r="PVN13" s="1340"/>
      <c r="PVO13" s="1340"/>
      <c r="PVP13" s="1340"/>
      <c r="PVQ13" s="1340"/>
      <c r="PVR13" s="1340"/>
      <c r="PVS13" s="1340"/>
      <c r="PVT13" s="1340"/>
      <c r="PVU13" s="1340"/>
      <c r="PVV13" s="1340"/>
      <c r="PVW13" s="1340"/>
      <c r="PVX13" s="1340"/>
      <c r="PVY13" s="1340"/>
      <c r="PVZ13" s="1340"/>
      <c r="PWA13" s="1340"/>
      <c r="PWB13" s="1340"/>
      <c r="PWC13" s="1340"/>
      <c r="PWD13" s="1340"/>
      <c r="PWE13" s="1340"/>
      <c r="PWF13" s="1340"/>
      <c r="PWG13" s="1340"/>
      <c r="PWH13" s="1340"/>
      <c r="PWI13" s="1340"/>
      <c r="PWJ13" s="1340"/>
      <c r="PWK13" s="1340"/>
      <c r="PWL13" s="1340"/>
      <c r="PWM13" s="1340"/>
      <c r="PWN13" s="1340"/>
      <c r="PWO13" s="1340"/>
      <c r="PWP13" s="1340"/>
      <c r="PWQ13" s="1340"/>
      <c r="PWR13" s="1340"/>
      <c r="PWS13" s="1340"/>
      <c r="PWT13" s="1340"/>
      <c r="PWU13" s="1340"/>
      <c r="PWV13" s="1340"/>
      <c r="PWW13" s="1340"/>
      <c r="PWX13" s="1340"/>
      <c r="PWY13" s="1340"/>
      <c r="PWZ13" s="1340"/>
      <c r="PXA13" s="1340"/>
      <c r="PXB13" s="1340"/>
      <c r="PXC13" s="1340"/>
      <c r="PXD13" s="1340"/>
      <c r="PXE13" s="1340"/>
      <c r="PXF13" s="1340"/>
      <c r="PXG13" s="1340"/>
      <c r="PXH13" s="1340"/>
      <c r="PXI13" s="1340"/>
      <c r="PXJ13" s="1340"/>
      <c r="PXK13" s="1340"/>
      <c r="PXL13" s="1340"/>
      <c r="PXM13" s="1340"/>
      <c r="PXN13" s="1340"/>
      <c r="PXO13" s="1340"/>
      <c r="PXP13" s="1340"/>
      <c r="PXQ13" s="1340"/>
      <c r="PXR13" s="1340"/>
      <c r="PXS13" s="1340"/>
      <c r="PXT13" s="1340"/>
      <c r="PXU13" s="1340"/>
      <c r="PXV13" s="1340"/>
      <c r="PXW13" s="1340"/>
      <c r="PXX13" s="1340"/>
      <c r="PXY13" s="1340"/>
      <c r="PXZ13" s="1340"/>
      <c r="PYA13" s="1340"/>
      <c r="PYB13" s="1340"/>
      <c r="PYC13" s="1340"/>
      <c r="PYD13" s="1340"/>
      <c r="PYE13" s="1340"/>
      <c r="PYF13" s="1340"/>
      <c r="PYG13" s="1340"/>
      <c r="PYH13" s="1340"/>
      <c r="PYI13" s="1340"/>
      <c r="PYJ13" s="1340"/>
      <c r="PYK13" s="1340"/>
      <c r="PYL13" s="1340"/>
      <c r="PYM13" s="1340"/>
      <c r="PYN13" s="1340"/>
      <c r="PYO13" s="1340"/>
      <c r="PYP13" s="1340"/>
      <c r="PYQ13" s="1340"/>
      <c r="PYR13" s="1340"/>
      <c r="PYS13" s="1340"/>
      <c r="PYT13" s="1340"/>
      <c r="PYU13" s="1340"/>
      <c r="PYV13" s="1340"/>
      <c r="PYW13" s="1340"/>
      <c r="PYX13" s="1340"/>
      <c r="PYY13" s="1340"/>
      <c r="PYZ13" s="1340"/>
      <c r="PZA13" s="1340"/>
      <c r="PZB13" s="1340"/>
      <c r="PZC13" s="1340"/>
      <c r="PZD13" s="1340"/>
      <c r="PZE13" s="1340"/>
      <c r="PZF13" s="1340"/>
      <c r="PZG13" s="1340"/>
      <c r="PZH13" s="1340"/>
      <c r="PZI13" s="1340"/>
      <c r="PZJ13" s="1340"/>
      <c r="PZK13" s="1340"/>
      <c r="PZL13" s="1340"/>
      <c r="PZM13" s="1340"/>
      <c r="PZN13" s="1340"/>
      <c r="PZO13" s="1340"/>
      <c r="PZP13" s="1340"/>
      <c r="PZQ13" s="1340"/>
      <c r="PZR13" s="1340"/>
      <c r="PZS13" s="1340"/>
      <c r="PZT13" s="1340"/>
      <c r="PZU13" s="1340"/>
      <c r="PZV13" s="1340"/>
      <c r="PZW13" s="1340"/>
      <c r="PZX13" s="1340"/>
      <c r="PZY13" s="1340"/>
      <c r="PZZ13" s="1340"/>
      <c r="QAA13" s="1340"/>
      <c r="QAB13" s="1340"/>
      <c r="QAC13" s="1340"/>
      <c r="QAD13" s="1340"/>
      <c r="QAE13" s="1340"/>
      <c r="QAF13" s="1340"/>
      <c r="QAG13" s="1340"/>
      <c r="QAH13" s="1340"/>
      <c r="QAI13" s="1340"/>
      <c r="QAJ13" s="1340"/>
      <c r="QAK13" s="1340"/>
      <c r="QAL13" s="1340"/>
      <c r="QAM13" s="1340"/>
      <c r="QAN13" s="1340"/>
      <c r="QAO13" s="1340"/>
      <c r="QAP13" s="1340"/>
      <c r="QAQ13" s="1340"/>
      <c r="QAR13" s="1340"/>
      <c r="QAS13" s="1340"/>
      <c r="QAT13" s="1340"/>
      <c r="QAU13" s="1340"/>
      <c r="QAV13" s="1340"/>
      <c r="QAW13" s="1340"/>
      <c r="QAX13" s="1340"/>
      <c r="QAY13" s="1340"/>
      <c r="QAZ13" s="1340"/>
      <c r="QBA13" s="1340"/>
      <c r="QBB13" s="1340"/>
      <c r="QBC13" s="1340"/>
      <c r="QBD13" s="1340"/>
      <c r="QBE13" s="1340"/>
      <c r="QBF13" s="1340"/>
      <c r="QBG13" s="1340"/>
      <c r="QBH13" s="1340"/>
      <c r="QBI13" s="1340"/>
      <c r="QBJ13" s="1340"/>
      <c r="QBK13" s="1340"/>
      <c r="QBL13" s="1340"/>
      <c r="QBM13" s="1340"/>
      <c r="QBN13" s="1340"/>
      <c r="QBO13" s="1340"/>
      <c r="QBP13" s="1340"/>
      <c r="QBQ13" s="1340"/>
      <c r="QBR13" s="1340"/>
      <c r="QBS13" s="1340"/>
      <c r="QBT13" s="1340"/>
      <c r="QBU13" s="1340"/>
      <c r="QBV13" s="1340"/>
      <c r="QBW13" s="1340"/>
      <c r="QBX13" s="1340"/>
      <c r="QBY13" s="1340"/>
      <c r="QBZ13" s="1340"/>
      <c r="QCA13" s="1340"/>
      <c r="QCB13" s="1340"/>
      <c r="QCC13" s="1340"/>
      <c r="QCD13" s="1340"/>
      <c r="QCE13" s="1340"/>
      <c r="QCF13" s="1340"/>
      <c r="QCG13" s="1340"/>
      <c r="QCH13" s="1340"/>
      <c r="QCI13" s="1340"/>
      <c r="QCJ13" s="1340"/>
      <c r="QCK13" s="1340"/>
      <c r="QCL13" s="1340"/>
      <c r="QCM13" s="1340"/>
      <c r="QCN13" s="1340"/>
      <c r="QCO13" s="1340"/>
      <c r="QCP13" s="1340"/>
      <c r="QCQ13" s="1340"/>
      <c r="QCR13" s="1340"/>
      <c r="QCS13" s="1340"/>
      <c r="QCT13" s="1340"/>
      <c r="QCU13" s="1340"/>
      <c r="QCV13" s="1340"/>
      <c r="QCW13" s="1340"/>
      <c r="QCX13" s="1340"/>
      <c r="QCY13" s="1340"/>
      <c r="QCZ13" s="1340"/>
      <c r="QDA13" s="1340"/>
      <c r="QDB13" s="1340"/>
      <c r="QDC13" s="1340"/>
      <c r="QDD13" s="1340"/>
      <c r="QDE13" s="1340"/>
      <c r="QDF13" s="1340"/>
      <c r="QDG13" s="1340"/>
      <c r="QDH13" s="1340"/>
      <c r="QDI13" s="1340"/>
      <c r="QDJ13" s="1340"/>
      <c r="QDK13" s="1340"/>
      <c r="QDL13" s="1340"/>
      <c r="QDM13" s="1340"/>
      <c r="QDN13" s="1340"/>
      <c r="QDO13" s="1340"/>
      <c r="QDP13" s="1340"/>
      <c r="QDQ13" s="1340"/>
      <c r="QDR13" s="1340"/>
      <c r="QDS13" s="1340"/>
      <c r="QDT13" s="1340"/>
      <c r="QDU13" s="1340"/>
      <c r="QDV13" s="1340"/>
      <c r="QDW13" s="1340"/>
      <c r="QDX13" s="1340"/>
      <c r="QDY13" s="1340"/>
      <c r="QDZ13" s="1340"/>
      <c r="QEA13" s="1340"/>
      <c r="QEB13" s="1340"/>
      <c r="QEC13" s="1340"/>
      <c r="QED13" s="1340"/>
      <c r="QEE13" s="1340"/>
      <c r="QEF13" s="1340"/>
      <c r="QEG13" s="1340"/>
      <c r="QEH13" s="1340"/>
      <c r="QEI13" s="1340"/>
      <c r="QEJ13" s="1340"/>
      <c r="QEK13" s="1340"/>
      <c r="QEL13" s="1340"/>
      <c r="QEM13" s="1340"/>
      <c r="QEN13" s="1340"/>
      <c r="QEO13" s="1340"/>
      <c r="QEP13" s="1340"/>
      <c r="QEQ13" s="1340"/>
      <c r="QER13" s="1340"/>
      <c r="QES13" s="1340"/>
      <c r="QET13" s="1340"/>
      <c r="QEU13" s="1340"/>
      <c r="QEV13" s="1340"/>
      <c r="QEW13" s="1340"/>
      <c r="QEX13" s="1340"/>
      <c r="QEY13" s="1340"/>
      <c r="QEZ13" s="1340"/>
      <c r="QFA13" s="1340"/>
      <c r="QFB13" s="1340"/>
      <c r="QFC13" s="1340"/>
      <c r="QFD13" s="1340"/>
      <c r="QFE13" s="1340"/>
      <c r="QFF13" s="1340"/>
      <c r="QFG13" s="1340"/>
      <c r="QFH13" s="1340"/>
      <c r="QFI13" s="1340"/>
      <c r="QFJ13" s="1340"/>
      <c r="QFK13" s="1340"/>
      <c r="QFL13" s="1340"/>
      <c r="QFM13" s="1340"/>
      <c r="QFN13" s="1340"/>
      <c r="QFO13" s="1340"/>
      <c r="QFP13" s="1340"/>
      <c r="QFQ13" s="1340"/>
      <c r="QFR13" s="1340"/>
      <c r="QFS13" s="1340"/>
      <c r="QFT13" s="1340"/>
      <c r="QFU13" s="1340"/>
      <c r="QFV13" s="1340"/>
      <c r="QFW13" s="1340"/>
      <c r="QFX13" s="1340"/>
      <c r="QFY13" s="1340"/>
      <c r="QFZ13" s="1340"/>
      <c r="QGA13" s="1340"/>
      <c r="QGB13" s="1340"/>
      <c r="QGC13" s="1340"/>
      <c r="QGD13" s="1340"/>
      <c r="QGE13" s="1340"/>
      <c r="QGF13" s="1340"/>
      <c r="QGG13" s="1340"/>
      <c r="QGH13" s="1340"/>
      <c r="QGI13" s="1340"/>
      <c r="QGJ13" s="1340"/>
      <c r="QGK13" s="1340"/>
      <c r="QGL13" s="1340"/>
      <c r="QGM13" s="1340"/>
      <c r="QGN13" s="1340"/>
      <c r="QGO13" s="1340"/>
      <c r="QGP13" s="1340"/>
      <c r="QGQ13" s="1340"/>
      <c r="QGR13" s="1340"/>
      <c r="QGS13" s="1340"/>
      <c r="QGT13" s="1340"/>
      <c r="QGU13" s="1340"/>
      <c r="QGV13" s="1340"/>
      <c r="QGW13" s="1340"/>
      <c r="QGX13" s="1340"/>
      <c r="QGY13" s="1340"/>
      <c r="QGZ13" s="1340"/>
      <c r="QHA13" s="1340"/>
      <c r="QHB13" s="1340"/>
      <c r="QHC13" s="1340"/>
      <c r="QHD13" s="1340"/>
      <c r="QHE13" s="1340"/>
      <c r="QHF13" s="1340"/>
      <c r="QHG13" s="1340"/>
      <c r="QHH13" s="1340"/>
      <c r="QHI13" s="1340"/>
      <c r="QHJ13" s="1340"/>
      <c r="QHK13" s="1340"/>
      <c r="QHL13" s="1340"/>
      <c r="QHM13" s="1340"/>
      <c r="QHN13" s="1340"/>
      <c r="QHO13" s="1340"/>
      <c r="QHP13" s="1340"/>
      <c r="QHQ13" s="1340"/>
      <c r="QHR13" s="1340"/>
      <c r="QHS13" s="1340"/>
      <c r="QHT13" s="1340"/>
      <c r="QHU13" s="1340"/>
      <c r="QHV13" s="1340"/>
      <c r="QHW13" s="1340"/>
      <c r="QHX13" s="1340"/>
      <c r="QHY13" s="1340"/>
      <c r="QHZ13" s="1340"/>
      <c r="QIA13" s="1340"/>
      <c r="QIB13" s="1340"/>
      <c r="QIC13" s="1340"/>
      <c r="QID13" s="1340"/>
      <c r="QIE13" s="1340"/>
      <c r="QIF13" s="1340"/>
      <c r="QIG13" s="1340"/>
      <c r="QIH13" s="1340"/>
      <c r="QII13" s="1340"/>
      <c r="QIJ13" s="1340"/>
      <c r="QIK13" s="1340"/>
      <c r="QIL13" s="1340"/>
      <c r="QIM13" s="1340"/>
      <c r="QIN13" s="1340"/>
      <c r="QIO13" s="1340"/>
      <c r="QIP13" s="1340"/>
      <c r="QIQ13" s="1340"/>
      <c r="QIR13" s="1340"/>
      <c r="QIS13" s="1340"/>
      <c r="QIT13" s="1340"/>
      <c r="QIU13" s="1340"/>
      <c r="QIV13" s="1340"/>
      <c r="QIW13" s="1340"/>
      <c r="QIX13" s="1340"/>
      <c r="QIY13" s="1340"/>
      <c r="QIZ13" s="1340"/>
      <c r="QJA13" s="1340"/>
      <c r="QJB13" s="1340"/>
      <c r="QJC13" s="1340"/>
      <c r="QJD13" s="1340"/>
      <c r="QJE13" s="1340"/>
      <c r="QJF13" s="1340"/>
      <c r="QJG13" s="1340"/>
      <c r="QJH13" s="1340"/>
      <c r="QJI13" s="1340"/>
      <c r="QJJ13" s="1340"/>
      <c r="QJK13" s="1340"/>
      <c r="QJL13" s="1340"/>
      <c r="QJM13" s="1340"/>
      <c r="QJN13" s="1340"/>
      <c r="QJO13" s="1340"/>
      <c r="QJP13" s="1340"/>
      <c r="QJQ13" s="1340"/>
      <c r="QJR13" s="1340"/>
      <c r="QJS13" s="1340"/>
      <c r="QJT13" s="1340"/>
      <c r="QJU13" s="1340"/>
      <c r="QJV13" s="1340"/>
      <c r="QJW13" s="1340"/>
      <c r="QJX13" s="1340"/>
      <c r="QJY13" s="1340"/>
      <c r="QJZ13" s="1340"/>
      <c r="QKA13" s="1340"/>
      <c r="QKB13" s="1340"/>
      <c r="QKC13" s="1340"/>
      <c r="QKD13" s="1340"/>
      <c r="QKE13" s="1340"/>
      <c r="QKF13" s="1340"/>
      <c r="QKG13" s="1340"/>
      <c r="QKH13" s="1340"/>
      <c r="QKI13" s="1340"/>
      <c r="QKJ13" s="1340"/>
      <c r="QKK13" s="1340"/>
      <c r="QKL13" s="1340"/>
      <c r="QKM13" s="1340"/>
      <c r="QKN13" s="1340"/>
      <c r="QKO13" s="1340"/>
      <c r="QKP13" s="1340"/>
      <c r="QKQ13" s="1340"/>
      <c r="QKR13" s="1340"/>
      <c r="QKS13" s="1340"/>
      <c r="QKT13" s="1340"/>
      <c r="QKU13" s="1340"/>
      <c r="QKV13" s="1340"/>
      <c r="QKW13" s="1340"/>
      <c r="QKX13" s="1340"/>
      <c r="QKY13" s="1340"/>
      <c r="QKZ13" s="1340"/>
      <c r="QLA13" s="1340"/>
      <c r="QLB13" s="1340"/>
      <c r="QLC13" s="1340"/>
      <c r="QLD13" s="1340"/>
      <c r="QLE13" s="1340"/>
      <c r="QLF13" s="1340"/>
      <c r="QLG13" s="1340"/>
      <c r="QLH13" s="1340"/>
      <c r="QLI13" s="1340"/>
      <c r="QLJ13" s="1340"/>
      <c r="QLK13" s="1340"/>
      <c r="QLL13" s="1340"/>
      <c r="QLM13" s="1340"/>
      <c r="QLN13" s="1340"/>
      <c r="QLO13" s="1340"/>
      <c r="QLP13" s="1340"/>
      <c r="QLQ13" s="1340"/>
      <c r="QLR13" s="1340"/>
      <c r="QLS13" s="1340"/>
      <c r="QLT13" s="1340"/>
      <c r="QLU13" s="1340"/>
      <c r="QLV13" s="1340"/>
      <c r="QLW13" s="1340"/>
      <c r="QLX13" s="1340"/>
      <c r="QLY13" s="1340"/>
      <c r="QLZ13" s="1340"/>
      <c r="QMA13" s="1340"/>
      <c r="QMB13" s="1340"/>
      <c r="QMC13" s="1340"/>
      <c r="QMD13" s="1340"/>
      <c r="QME13" s="1340"/>
      <c r="QMF13" s="1340"/>
      <c r="QMG13" s="1340"/>
      <c r="QMH13" s="1340"/>
      <c r="QMI13" s="1340"/>
      <c r="QMJ13" s="1340"/>
      <c r="QMK13" s="1340"/>
      <c r="QML13" s="1340"/>
      <c r="QMM13" s="1340"/>
      <c r="QMN13" s="1340"/>
      <c r="QMO13" s="1340"/>
      <c r="QMP13" s="1340"/>
      <c r="QMQ13" s="1340"/>
      <c r="QMR13" s="1340"/>
      <c r="QMS13" s="1340"/>
      <c r="QMT13" s="1340"/>
      <c r="QMU13" s="1340"/>
      <c r="QMV13" s="1340"/>
      <c r="QMW13" s="1340"/>
      <c r="QMX13" s="1340"/>
      <c r="QMY13" s="1340"/>
      <c r="QMZ13" s="1340"/>
      <c r="QNA13" s="1340"/>
      <c r="QNB13" s="1340"/>
      <c r="QNC13" s="1340"/>
      <c r="QND13" s="1340"/>
      <c r="QNE13" s="1340"/>
      <c r="QNF13" s="1340"/>
      <c r="QNG13" s="1340"/>
      <c r="QNH13" s="1340"/>
      <c r="QNI13" s="1340"/>
      <c r="QNJ13" s="1340"/>
      <c r="QNK13" s="1340"/>
      <c r="QNL13" s="1340"/>
      <c r="QNM13" s="1340"/>
      <c r="QNN13" s="1340"/>
      <c r="QNO13" s="1340"/>
      <c r="QNP13" s="1340"/>
      <c r="QNQ13" s="1340"/>
      <c r="QNR13" s="1340"/>
      <c r="QNS13" s="1340"/>
      <c r="QNT13" s="1340"/>
      <c r="QNU13" s="1340"/>
      <c r="QNV13" s="1340"/>
      <c r="QNW13" s="1340"/>
      <c r="QNX13" s="1340"/>
      <c r="QNY13" s="1340"/>
      <c r="QNZ13" s="1340"/>
      <c r="QOA13" s="1340"/>
      <c r="QOB13" s="1340"/>
      <c r="QOC13" s="1340"/>
      <c r="QOD13" s="1340"/>
      <c r="QOE13" s="1340"/>
      <c r="QOF13" s="1340"/>
      <c r="QOG13" s="1340"/>
      <c r="QOH13" s="1340"/>
      <c r="QOI13" s="1340"/>
      <c r="QOJ13" s="1340"/>
      <c r="QOK13" s="1340"/>
      <c r="QOL13" s="1340"/>
      <c r="QOM13" s="1340"/>
      <c r="QON13" s="1340"/>
      <c r="QOO13" s="1340"/>
      <c r="QOP13" s="1340"/>
      <c r="QOQ13" s="1340"/>
      <c r="QOR13" s="1340"/>
      <c r="QOS13" s="1340"/>
      <c r="QOT13" s="1340"/>
      <c r="QOU13" s="1340"/>
      <c r="QOV13" s="1340"/>
      <c r="QOW13" s="1340"/>
      <c r="QOX13" s="1340"/>
      <c r="QOY13" s="1340"/>
      <c r="QOZ13" s="1340"/>
      <c r="QPA13" s="1340"/>
      <c r="QPB13" s="1340"/>
      <c r="QPC13" s="1340"/>
      <c r="QPD13" s="1340"/>
      <c r="QPE13" s="1340"/>
      <c r="QPF13" s="1340"/>
      <c r="QPG13" s="1340"/>
      <c r="QPH13" s="1340"/>
      <c r="QPI13" s="1340"/>
      <c r="QPJ13" s="1340"/>
      <c r="QPK13" s="1340"/>
      <c r="QPL13" s="1340"/>
      <c r="QPM13" s="1340"/>
      <c r="QPN13" s="1340"/>
      <c r="QPO13" s="1340"/>
      <c r="QPP13" s="1340"/>
      <c r="QPQ13" s="1340"/>
      <c r="QPR13" s="1340"/>
      <c r="QPS13" s="1340"/>
      <c r="QPT13" s="1340"/>
      <c r="QPU13" s="1340"/>
      <c r="QPV13" s="1340"/>
      <c r="QPW13" s="1340"/>
      <c r="QPX13" s="1340"/>
      <c r="QPY13" s="1340"/>
      <c r="QPZ13" s="1340"/>
      <c r="QQA13" s="1340"/>
      <c r="QQB13" s="1340"/>
      <c r="QQC13" s="1340"/>
      <c r="QQD13" s="1340"/>
      <c r="QQE13" s="1340"/>
      <c r="QQF13" s="1340"/>
      <c r="QQG13" s="1340"/>
      <c r="QQH13" s="1340"/>
      <c r="QQI13" s="1340"/>
      <c r="QQJ13" s="1340"/>
      <c r="QQK13" s="1340"/>
      <c r="QQL13" s="1340"/>
      <c r="QQM13" s="1340"/>
      <c r="QQN13" s="1340"/>
      <c r="QQO13" s="1340"/>
      <c r="QQP13" s="1340"/>
      <c r="QQQ13" s="1340"/>
      <c r="QQR13" s="1340"/>
      <c r="QQS13" s="1340"/>
      <c r="QQT13" s="1340"/>
      <c r="QQU13" s="1340"/>
      <c r="QQV13" s="1340"/>
      <c r="QQW13" s="1340"/>
      <c r="QQX13" s="1340"/>
      <c r="QQY13" s="1340"/>
      <c r="QQZ13" s="1340"/>
      <c r="QRA13" s="1340"/>
      <c r="QRB13" s="1340"/>
      <c r="QRC13" s="1340"/>
      <c r="QRD13" s="1340"/>
      <c r="QRE13" s="1340"/>
      <c r="QRF13" s="1340"/>
      <c r="QRG13" s="1340"/>
      <c r="QRH13" s="1340"/>
      <c r="QRI13" s="1340"/>
      <c r="QRJ13" s="1340"/>
      <c r="QRK13" s="1340"/>
      <c r="QRL13" s="1340"/>
      <c r="QRM13" s="1340"/>
      <c r="QRN13" s="1340"/>
      <c r="QRO13" s="1340"/>
      <c r="QRP13" s="1340"/>
      <c r="QRQ13" s="1340"/>
      <c r="QRR13" s="1340"/>
      <c r="QRS13" s="1340"/>
      <c r="QRT13" s="1340"/>
      <c r="QRU13" s="1340"/>
      <c r="QRV13" s="1340"/>
      <c r="QRW13" s="1340"/>
      <c r="QRX13" s="1340"/>
      <c r="QRY13" s="1340"/>
      <c r="QRZ13" s="1340"/>
      <c r="QSA13" s="1340"/>
      <c r="QSB13" s="1340"/>
      <c r="QSC13" s="1340"/>
      <c r="QSD13" s="1340"/>
      <c r="QSE13" s="1340"/>
      <c r="QSF13" s="1340"/>
      <c r="QSG13" s="1340"/>
      <c r="QSH13" s="1340"/>
      <c r="QSI13" s="1340"/>
      <c r="QSJ13" s="1340"/>
      <c r="QSK13" s="1340"/>
      <c r="QSL13" s="1340"/>
      <c r="QSM13" s="1340"/>
      <c r="QSN13" s="1340"/>
      <c r="QSO13" s="1340"/>
      <c r="QSP13" s="1340"/>
      <c r="QSQ13" s="1340"/>
      <c r="QSR13" s="1340"/>
      <c r="QSS13" s="1340"/>
      <c r="QST13" s="1340"/>
      <c r="QSU13" s="1340"/>
      <c r="QSV13" s="1340"/>
      <c r="QSW13" s="1340"/>
      <c r="QSX13" s="1340"/>
      <c r="QSY13" s="1340"/>
      <c r="QSZ13" s="1340"/>
      <c r="QTA13" s="1340"/>
      <c r="QTB13" s="1340"/>
      <c r="QTC13" s="1340"/>
      <c r="QTD13" s="1340"/>
      <c r="QTE13" s="1340"/>
      <c r="QTF13" s="1340"/>
      <c r="QTG13" s="1340"/>
      <c r="QTH13" s="1340"/>
      <c r="QTI13" s="1340"/>
      <c r="QTJ13" s="1340"/>
      <c r="QTK13" s="1340"/>
      <c r="QTL13" s="1340"/>
      <c r="QTM13" s="1340"/>
      <c r="QTN13" s="1340"/>
      <c r="QTO13" s="1340"/>
      <c r="QTP13" s="1340"/>
      <c r="QTQ13" s="1340"/>
      <c r="QTR13" s="1340"/>
      <c r="QTS13" s="1340"/>
      <c r="QTT13" s="1340"/>
      <c r="QTU13" s="1340"/>
      <c r="QTV13" s="1340"/>
      <c r="QTW13" s="1340"/>
      <c r="QTX13" s="1340"/>
      <c r="QTY13" s="1340"/>
      <c r="QTZ13" s="1340"/>
      <c r="QUA13" s="1340"/>
      <c r="QUB13" s="1340"/>
      <c r="QUC13" s="1340"/>
      <c r="QUD13" s="1340"/>
      <c r="QUE13" s="1340"/>
      <c r="QUF13" s="1340"/>
      <c r="QUG13" s="1340"/>
      <c r="QUH13" s="1340"/>
      <c r="QUI13" s="1340"/>
      <c r="QUJ13" s="1340"/>
      <c r="QUK13" s="1340"/>
      <c r="QUL13" s="1340"/>
      <c r="QUM13" s="1340"/>
      <c r="QUN13" s="1340"/>
      <c r="QUO13" s="1340"/>
      <c r="QUP13" s="1340"/>
      <c r="QUQ13" s="1340"/>
      <c r="QUR13" s="1340"/>
      <c r="QUS13" s="1340"/>
      <c r="QUT13" s="1340"/>
      <c r="QUU13" s="1340"/>
      <c r="QUV13" s="1340"/>
      <c r="QUW13" s="1340"/>
      <c r="QUX13" s="1340"/>
      <c r="QUY13" s="1340"/>
      <c r="QUZ13" s="1340"/>
      <c r="QVA13" s="1340"/>
      <c r="QVB13" s="1340"/>
      <c r="QVC13" s="1340"/>
      <c r="QVD13" s="1340"/>
      <c r="QVE13" s="1340"/>
      <c r="QVF13" s="1340"/>
      <c r="QVG13" s="1340"/>
      <c r="QVH13" s="1340"/>
      <c r="QVI13" s="1340"/>
      <c r="QVJ13" s="1340"/>
      <c r="QVK13" s="1340"/>
      <c r="QVL13" s="1340"/>
      <c r="QVM13" s="1340"/>
      <c r="QVN13" s="1340"/>
      <c r="QVO13" s="1340"/>
      <c r="QVP13" s="1340"/>
      <c r="QVQ13" s="1340"/>
      <c r="QVR13" s="1340"/>
      <c r="QVS13" s="1340"/>
      <c r="QVT13" s="1340"/>
      <c r="QVU13" s="1340"/>
      <c r="QVV13" s="1340"/>
      <c r="QVW13" s="1340"/>
      <c r="QVX13" s="1340"/>
      <c r="QVY13" s="1340"/>
      <c r="QVZ13" s="1340"/>
      <c r="QWA13" s="1340"/>
      <c r="QWB13" s="1340"/>
      <c r="QWC13" s="1340"/>
      <c r="QWD13" s="1340"/>
      <c r="QWE13" s="1340"/>
      <c r="QWF13" s="1340"/>
      <c r="QWG13" s="1340"/>
      <c r="QWH13" s="1340"/>
      <c r="QWI13" s="1340"/>
      <c r="QWJ13" s="1340"/>
      <c r="QWK13" s="1340"/>
      <c r="QWL13" s="1340"/>
      <c r="QWM13" s="1340"/>
      <c r="QWN13" s="1340"/>
      <c r="QWO13" s="1340"/>
      <c r="QWP13" s="1340"/>
      <c r="QWQ13" s="1340"/>
      <c r="QWR13" s="1340"/>
      <c r="QWS13" s="1340"/>
      <c r="QWT13" s="1340"/>
      <c r="QWU13" s="1340"/>
      <c r="QWV13" s="1340"/>
      <c r="QWW13" s="1340"/>
      <c r="QWX13" s="1340"/>
      <c r="QWY13" s="1340"/>
      <c r="QWZ13" s="1340"/>
      <c r="QXA13" s="1340"/>
      <c r="QXB13" s="1340"/>
      <c r="QXC13" s="1340"/>
      <c r="QXD13" s="1340"/>
      <c r="QXE13" s="1340"/>
      <c r="QXF13" s="1340"/>
      <c r="QXG13" s="1340"/>
      <c r="QXH13" s="1340"/>
      <c r="QXI13" s="1340"/>
      <c r="QXJ13" s="1340"/>
      <c r="QXK13" s="1340"/>
      <c r="QXL13" s="1340"/>
      <c r="QXM13" s="1340"/>
      <c r="QXN13" s="1340"/>
      <c r="QXO13" s="1340"/>
      <c r="QXP13" s="1340"/>
      <c r="QXQ13" s="1340"/>
      <c r="QXR13" s="1340"/>
      <c r="QXS13" s="1340"/>
      <c r="QXT13" s="1340"/>
      <c r="QXU13" s="1340"/>
      <c r="QXV13" s="1340"/>
      <c r="QXW13" s="1340"/>
      <c r="QXX13" s="1340"/>
      <c r="QXY13" s="1340"/>
      <c r="QXZ13" s="1340"/>
      <c r="QYA13" s="1340"/>
      <c r="QYB13" s="1340"/>
      <c r="QYC13" s="1340"/>
      <c r="QYD13" s="1340"/>
      <c r="QYE13" s="1340"/>
      <c r="QYF13" s="1340"/>
      <c r="QYG13" s="1340"/>
      <c r="QYH13" s="1340"/>
      <c r="QYI13" s="1340"/>
      <c r="QYJ13" s="1340"/>
      <c r="QYK13" s="1340"/>
      <c r="QYL13" s="1340"/>
      <c r="QYM13" s="1340"/>
      <c r="QYN13" s="1340"/>
      <c r="QYO13" s="1340"/>
      <c r="QYP13" s="1340"/>
      <c r="QYQ13" s="1340"/>
      <c r="QYR13" s="1340"/>
      <c r="QYS13" s="1340"/>
      <c r="QYT13" s="1340"/>
      <c r="QYU13" s="1340"/>
      <c r="QYV13" s="1340"/>
      <c r="QYW13" s="1340"/>
      <c r="QYX13" s="1340"/>
      <c r="QYY13" s="1340"/>
      <c r="QYZ13" s="1340"/>
      <c r="QZA13" s="1340"/>
      <c r="QZB13" s="1340"/>
      <c r="QZC13" s="1340"/>
      <c r="QZD13" s="1340"/>
      <c r="QZE13" s="1340"/>
      <c r="QZF13" s="1340"/>
      <c r="QZG13" s="1340"/>
      <c r="QZH13" s="1340"/>
      <c r="QZI13" s="1340"/>
      <c r="QZJ13" s="1340"/>
      <c r="QZK13" s="1340"/>
      <c r="QZL13" s="1340"/>
      <c r="QZM13" s="1340"/>
      <c r="QZN13" s="1340"/>
      <c r="QZO13" s="1340"/>
      <c r="QZP13" s="1340"/>
      <c r="QZQ13" s="1340"/>
      <c r="QZR13" s="1340"/>
      <c r="QZS13" s="1340"/>
      <c r="QZT13" s="1340"/>
      <c r="QZU13" s="1340"/>
      <c r="QZV13" s="1340"/>
      <c r="QZW13" s="1340"/>
      <c r="QZX13" s="1340"/>
      <c r="QZY13" s="1340"/>
      <c r="QZZ13" s="1340"/>
      <c r="RAA13" s="1340"/>
      <c r="RAB13" s="1340"/>
      <c r="RAC13" s="1340"/>
      <c r="RAD13" s="1340"/>
      <c r="RAE13" s="1340"/>
      <c r="RAF13" s="1340"/>
      <c r="RAG13" s="1340"/>
      <c r="RAH13" s="1340"/>
      <c r="RAI13" s="1340"/>
      <c r="RAJ13" s="1340"/>
      <c r="RAK13" s="1340"/>
      <c r="RAL13" s="1340"/>
      <c r="RAM13" s="1340"/>
      <c r="RAN13" s="1340"/>
      <c r="RAO13" s="1340"/>
      <c r="RAP13" s="1340"/>
      <c r="RAQ13" s="1340"/>
      <c r="RAR13" s="1340"/>
      <c r="RAS13" s="1340"/>
      <c r="RAT13" s="1340"/>
      <c r="RAU13" s="1340"/>
      <c r="RAV13" s="1340"/>
      <c r="RAW13" s="1340"/>
      <c r="RAX13" s="1340"/>
      <c r="RAY13" s="1340"/>
      <c r="RAZ13" s="1340"/>
      <c r="RBA13" s="1340"/>
      <c r="RBB13" s="1340"/>
      <c r="RBC13" s="1340"/>
      <c r="RBD13" s="1340"/>
      <c r="RBE13" s="1340"/>
      <c r="RBF13" s="1340"/>
      <c r="RBG13" s="1340"/>
      <c r="RBH13" s="1340"/>
      <c r="RBI13" s="1340"/>
      <c r="RBJ13" s="1340"/>
      <c r="RBK13" s="1340"/>
      <c r="RBL13" s="1340"/>
      <c r="RBM13" s="1340"/>
      <c r="RBN13" s="1340"/>
      <c r="RBO13" s="1340"/>
      <c r="RBP13" s="1340"/>
      <c r="RBQ13" s="1340"/>
      <c r="RBR13" s="1340"/>
      <c r="RBS13" s="1340"/>
      <c r="RBT13" s="1340"/>
      <c r="RBU13" s="1340"/>
      <c r="RBV13" s="1340"/>
      <c r="RBW13" s="1340"/>
      <c r="RBX13" s="1340"/>
      <c r="RBY13" s="1340"/>
      <c r="RBZ13" s="1340"/>
      <c r="RCA13" s="1340"/>
      <c r="RCB13" s="1340"/>
      <c r="RCC13" s="1340"/>
      <c r="RCD13" s="1340"/>
      <c r="RCE13" s="1340"/>
      <c r="RCF13" s="1340"/>
      <c r="RCG13" s="1340"/>
      <c r="RCH13" s="1340"/>
      <c r="RCI13" s="1340"/>
      <c r="RCJ13" s="1340"/>
      <c r="RCK13" s="1340"/>
      <c r="RCL13" s="1340"/>
      <c r="RCM13" s="1340"/>
      <c r="RCN13" s="1340"/>
      <c r="RCO13" s="1340"/>
      <c r="RCP13" s="1340"/>
      <c r="RCQ13" s="1340"/>
      <c r="RCR13" s="1340"/>
      <c r="RCS13" s="1340"/>
      <c r="RCT13" s="1340"/>
      <c r="RCU13" s="1340"/>
      <c r="RCV13" s="1340"/>
      <c r="RCW13" s="1340"/>
      <c r="RCX13" s="1340"/>
      <c r="RCY13" s="1340"/>
      <c r="RCZ13" s="1340"/>
      <c r="RDA13" s="1340"/>
      <c r="RDB13" s="1340"/>
      <c r="RDC13" s="1340"/>
      <c r="RDD13" s="1340"/>
      <c r="RDE13" s="1340"/>
      <c r="RDF13" s="1340"/>
      <c r="RDG13" s="1340"/>
      <c r="RDH13" s="1340"/>
      <c r="RDI13" s="1340"/>
      <c r="RDJ13" s="1340"/>
      <c r="RDK13" s="1340"/>
      <c r="RDL13" s="1340"/>
      <c r="RDM13" s="1340"/>
      <c r="RDN13" s="1340"/>
      <c r="RDO13" s="1340"/>
      <c r="RDP13" s="1340"/>
      <c r="RDQ13" s="1340"/>
      <c r="RDR13" s="1340"/>
      <c r="RDS13" s="1340"/>
      <c r="RDT13" s="1340"/>
      <c r="RDU13" s="1340"/>
      <c r="RDV13" s="1340"/>
      <c r="RDW13" s="1340"/>
      <c r="RDX13" s="1340"/>
      <c r="RDY13" s="1340"/>
      <c r="RDZ13" s="1340"/>
      <c r="REA13" s="1340"/>
      <c r="REB13" s="1340"/>
      <c r="REC13" s="1340"/>
      <c r="RED13" s="1340"/>
      <c r="REE13" s="1340"/>
      <c r="REF13" s="1340"/>
      <c r="REG13" s="1340"/>
      <c r="REH13" s="1340"/>
      <c r="REI13" s="1340"/>
      <c r="REJ13" s="1340"/>
      <c r="REK13" s="1340"/>
      <c r="REL13" s="1340"/>
      <c r="REM13" s="1340"/>
      <c r="REN13" s="1340"/>
      <c r="REO13" s="1340"/>
      <c r="REP13" s="1340"/>
      <c r="REQ13" s="1340"/>
      <c r="RER13" s="1340"/>
      <c r="RES13" s="1340"/>
      <c r="RET13" s="1340"/>
      <c r="REU13" s="1340"/>
      <c r="REV13" s="1340"/>
      <c r="REW13" s="1340"/>
      <c r="REX13" s="1340"/>
      <c r="REY13" s="1340"/>
      <c r="REZ13" s="1340"/>
      <c r="RFA13" s="1340"/>
      <c r="RFB13" s="1340"/>
      <c r="RFC13" s="1340"/>
      <c r="RFD13" s="1340"/>
      <c r="RFE13" s="1340"/>
      <c r="RFF13" s="1340"/>
      <c r="RFG13" s="1340"/>
      <c r="RFH13" s="1340"/>
      <c r="RFI13" s="1340"/>
      <c r="RFJ13" s="1340"/>
      <c r="RFK13" s="1340"/>
      <c r="RFL13" s="1340"/>
      <c r="RFM13" s="1340"/>
      <c r="RFN13" s="1340"/>
      <c r="RFO13" s="1340"/>
      <c r="RFP13" s="1340"/>
      <c r="RFQ13" s="1340"/>
      <c r="RFR13" s="1340"/>
      <c r="RFS13" s="1340"/>
      <c r="RFT13" s="1340"/>
      <c r="RFU13" s="1340"/>
      <c r="RFV13" s="1340"/>
      <c r="RFW13" s="1340"/>
      <c r="RFX13" s="1340"/>
      <c r="RFY13" s="1340"/>
      <c r="RFZ13" s="1340"/>
      <c r="RGA13" s="1340"/>
      <c r="RGB13" s="1340"/>
      <c r="RGC13" s="1340"/>
      <c r="RGD13" s="1340"/>
      <c r="RGE13" s="1340"/>
      <c r="RGF13" s="1340"/>
      <c r="RGG13" s="1340"/>
      <c r="RGH13" s="1340"/>
      <c r="RGI13" s="1340"/>
      <c r="RGJ13" s="1340"/>
      <c r="RGK13" s="1340"/>
      <c r="RGL13" s="1340"/>
      <c r="RGM13" s="1340"/>
      <c r="RGN13" s="1340"/>
      <c r="RGO13" s="1340"/>
      <c r="RGP13" s="1340"/>
      <c r="RGQ13" s="1340"/>
      <c r="RGR13" s="1340"/>
      <c r="RGS13" s="1340"/>
      <c r="RGT13" s="1340"/>
      <c r="RGU13" s="1340"/>
      <c r="RGV13" s="1340"/>
      <c r="RGW13" s="1340"/>
      <c r="RGX13" s="1340"/>
      <c r="RGY13" s="1340"/>
      <c r="RGZ13" s="1340"/>
      <c r="RHA13" s="1340"/>
      <c r="RHB13" s="1340"/>
      <c r="RHC13" s="1340"/>
      <c r="RHD13" s="1340"/>
      <c r="RHE13" s="1340"/>
      <c r="RHF13" s="1340"/>
      <c r="RHG13" s="1340"/>
      <c r="RHH13" s="1340"/>
      <c r="RHI13" s="1340"/>
      <c r="RHJ13" s="1340"/>
      <c r="RHK13" s="1340"/>
      <c r="RHL13" s="1340"/>
      <c r="RHM13" s="1340"/>
      <c r="RHN13" s="1340"/>
      <c r="RHO13" s="1340"/>
      <c r="RHP13" s="1340"/>
      <c r="RHQ13" s="1340"/>
      <c r="RHR13" s="1340"/>
      <c r="RHS13" s="1340"/>
      <c r="RHT13" s="1340"/>
      <c r="RHU13" s="1340"/>
      <c r="RHV13" s="1340"/>
      <c r="RHW13" s="1340"/>
      <c r="RHX13" s="1340"/>
      <c r="RHY13" s="1340"/>
      <c r="RHZ13" s="1340"/>
      <c r="RIA13" s="1340"/>
      <c r="RIB13" s="1340"/>
      <c r="RIC13" s="1340"/>
      <c r="RID13" s="1340"/>
      <c r="RIE13" s="1340"/>
      <c r="RIF13" s="1340"/>
      <c r="RIG13" s="1340"/>
      <c r="RIH13" s="1340"/>
      <c r="RII13" s="1340"/>
      <c r="RIJ13" s="1340"/>
      <c r="RIK13" s="1340"/>
      <c r="RIL13" s="1340"/>
      <c r="RIM13" s="1340"/>
      <c r="RIN13" s="1340"/>
      <c r="RIO13" s="1340"/>
      <c r="RIP13" s="1340"/>
      <c r="RIQ13" s="1340"/>
      <c r="RIR13" s="1340"/>
      <c r="RIS13" s="1340"/>
      <c r="RIT13" s="1340"/>
      <c r="RIU13" s="1340"/>
      <c r="RIV13" s="1340"/>
      <c r="RIW13" s="1340"/>
      <c r="RIX13" s="1340"/>
      <c r="RIY13" s="1340"/>
      <c r="RIZ13" s="1340"/>
      <c r="RJA13" s="1340"/>
      <c r="RJB13" s="1340"/>
      <c r="RJC13" s="1340"/>
      <c r="RJD13" s="1340"/>
      <c r="RJE13" s="1340"/>
      <c r="RJF13" s="1340"/>
      <c r="RJG13" s="1340"/>
      <c r="RJH13" s="1340"/>
      <c r="RJI13" s="1340"/>
      <c r="RJJ13" s="1340"/>
      <c r="RJK13" s="1340"/>
      <c r="RJL13" s="1340"/>
      <c r="RJM13" s="1340"/>
      <c r="RJN13" s="1340"/>
      <c r="RJO13" s="1340"/>
      <c r="RJP13" s="1340"/>
      <c r="RJQ13" s="1340"/>
      <c r="RJR13" s="1340"/>
      <c r="RJS13" s="1340"/>
      <c r="RJT13" s="1340"/>
      <c r="RJU13" s="1340"/>
      <c r="RJV13" s="1340"/>
      <c r="RJW13" s="1340"/>
      <c r="RJX13" s="1340"/>
      <c r="RJY13" s="1340"/>
      <c r="RJZ13" s="1340"/>
      <c r="RKA13" s="1340"/>
      <c r="RKB13" s="1340"/>
      <c r="RKC13" s="1340"/>
      <c r="RKD13" s="1340"/>
      <c r="RKE13" s="1340"/>
      <c r="RKF13" s="1340"/>
      <c r="RKG13" s="1340"/>
      <c r="RKH13" s="1340"/>
      <c r="RKI13" s="1340"/>
      <c r="RKJ13" s="1340"/>
      <c r="RKK13" s="1340"/>
      <c r="RKL13" s="1340"/>
      <c r="RKM13" s="1340"/>
      <c r="RKN13" s="1340"/>
      <c r="RKO13" s="1340"/>
      <c r="RKP13" s="1340"/>
      <c r="RKQ13" s="1340"/>
      <c r="RKR13" s="1340"/>
      <c r="RKS13" s="1340"/>
      <c r="RKT13" s="1340"/>
      <c r="RKU13" s="1340"/>
      <c r="RKV13" s="1340"/>
      <c r="RKW13" s="1340"/>
      <c r="RKX13" s="1340"/>
      <c r="RKY13" s="1340"/>
      <c r="RKZ13" s="1340"/>
      <c r="RLA13" s="1340"/>
      <c r="RLB13" s="1340"/>
      <c r="RLC13" s="1340"/>
      <c r="RLD13" s="1340"/>
      <c r="RLE13" s="1340"/>
      <c r="RLF13" s="1340"/>
      <c r="RLG13" s="1340"/>
      <c r="RLH13" s="1340"/>
      <c r="RLI13" s="1340"/>
      <c r="RLJ13" s="1340"/>
      <c r="RLK13" s="1340"/>
      <c r="RLL13" s="1340"/>
      <c r="RLM13" s="1340"/>
      <c r="RLN13" s="1340"/>
      <c r="RLO13" s="1340"/>
      <c r="RLP13" s="1340"/>
      <c r="RLQ13" s="1340"/>
      <c r="RLR13" s="1340"/>
      <c r="RLS13" s="1340"/>
      <c r="RLT13" s="1340"/>
      <c r="RLU13" s="1340"/>
      <c r="RLV13" s="1340"/>
      <c r="RLW13" s="1340"/>
      <c r="RLX13" s="1340"/>
      <c r="RLY13" s="1340"/>
      <c r="RLZ13" s="1340"/>
      <c r="RMA13" s="1340"/>
      <c r="RMB13" s="1340"/>
      <c r="RMC13" s="1340"/>
      <c r="RMD13" s="1340"/>
      <c r="RME13" s="1340"/>
      <c r="RMF13" s="1340"/>
      <c r="RMG13" s="1340"/>
      <c r="RMH13" s="1340"/>
      <c r="RMI13" s="1340"/>
      <c r="RMJ13" s="1340"/>
      <c r="RMK13" s="1340"/>
      <c r="RML13" s="1340"/>
      <c r="RMM13" s="1340"/>
      <c r="RMN13" s="1340"/>
      <c r="RMO13" s="1340"/>
      <c r="RMP13" s="1340"/>
      <c r="RMQ13" s="1340"/>
      <c r="RMR13" s="1340"/>
      <c r="RMS13" s="1340"/>
      <c r="RMT13" s="1340"/>
      <c r="RMU13" s="1340"/>
      <c r="RMV13" s="1340"/>
      <c r="RMW13" s="1340"/>
      <c r="RMX13" s="1340"/>
      <c r="RMY13" s="1340"/>
      <c r="RMZ13" s="1340"/>
      <c r="RNA13" s="1340"/>
      <c r="RNB13" s="1340"/>
      <c r="RNC13" s="1340"/>
      <c r="RND13" s="1340"/>
      <c r="RNE13" s="1340"/>
      <c r="RNF13" s="1340"/>
      <c r="RNG13" s="1340"/>
      <c r="RNH13" s="1340"/>
      <c r="RNI13" s="1340"/>
      <c r="RNJ13" s="1340"/>
      <c r="RNK13" s="1340"/>
      <c r="RNL13" s="1340"/>
      <c r="RNM13" s="1340"/>
      <c r="RNN13" s="1340"/>
      <c r="RNO13" s="1340"/>
      <c r="RNP13" s="1340"/>
      <c r="RNQ13" s="1340"/>
      <c r="RNR13" s="1340"/>
      <c r="RNS13" s="1340"/>
      <c r="RNT13" s="1340"/>
      <c r="RNU13" s="1340"/>
      <c r="RNV13" s="1340"/>
      <c r="RNW13" s="1340"/>
      <c r="RNX13" s="1340"/>
      <c r="RNY13" s="1340"/>
      <c r="RNZ13" s="1340"/>
      <c r="ROA13" s="1340"/>
      <c r="ROB13" s="1340"/>
      <c r="ROC13" s="1340"/>
      <c r="ROD13" s="1340"/>
      <c r="ROE13" s="1340"/>
      <c r="ROF13" s="1340"/>
      <c r="ROG13" s="1340"/>
      <c r="ROH13" s="1340"/>
      <c r="ROI13" s="1340"/>
      <c r="ROJ13" s="1340"/>
      <c r="ROK13" s="1340"/>
      <c r="ROL13" s="1340"/>
      <c r="ROM13" s="1340"/>
      <c r="RON13" s="1340"/>
      <c r="ROO13" s="1340"/>
      <c r="ROP13" s="1340"/>
      <c r="ROQ13" s="1340"/>
      <c r="ROR13" s="1340"/>
      <c r="ROS13" s="1340"/>
      <c r="ROT13" s="1340"/>
      <c r="ROU13" s="1340"/>
      <c r="ROV13" s="1340"/>
      <c r="ROW13" s="1340"/>
      <c r="ROX13" s="1340"/>
      <c r="ROY13" s="1340"/>
      <c r="ROZ13" s="1340"/>
      <c r="RPA13" s="1340"/>
      <c r="RPB13" s="1340"/>
      <c r="RPC13" s="1340"/>
      <c r="RPD13" s="1340"/>
      <c r="RPE13" s="1340"/>
      <c r="RPF13" s="1340"/>
      <c r="RPG13" s="1340"/>
      <c r="RPH13" s="1340"/>
      <c r="RPI13" s="1340"/>
      <c r="RPJ13" s="1340"/>
      <c r="RPK13" s="1340"/>
      <c r="RPL13" s="1340"/>
      <c r="RPM13" s="1340"/>
      <c r="RPN13" s="1340"/>
      <c r="RPO13" s="1340"/>
      <c r="RPP13" s="1340"/>
      <c r="RPQ13" s="1340"/>
      <c r="RPR13" s="1340"/>
      <c r="RPS13" s="1340"/>
      <c r="RPT13" s="1340"/>
      <c r="RPU13" s="1340"/>
      <c r="RPV13" s="1340"/>
      <c r="RPW13" s="1340"/>
      <c r="RPX13" s="1340"/>
      <c r="RPY13" s="1340"/>
      <c r="RPZ13" s="1340"/>
      <c r="RQA13" s="1340"/>
      <c r="RQB13" s="1340"/>
      <c r="RQC13" s="1340"/>
      <c r="RQD13" s="1340"/>
      <c r="RQE13" s="1340"/>
      <c r="RQF13" s="1340"/>
      <c r="RQG13" s="1340"/>
      <c r="RQH13" s="1340"/>
      <c r="RQI13" s="1340"/>
      <c r="RQJ13" s="1340"/>
      <c r="RQK13" s="1340"/>
      <c r="RQL13" s="1340"/>
      <c r="RQM13" s="1340"/>
      <c r="RQN13" s="1340"/>
      <c r="RQO13" s="1340"/>
      <c r="RQP13" s="1340"/>
      <c r="RQQ13" s="1340"/>
      <c r="RQR13" s="1340"/>
      <c r="RQS13" s="1340"/>
      <c r="RQT13" s="1340"/>
      <c r="RQU13" s="1340"/>
      <c r="RQV13" s="1340"/>
      <c r="RQW13" s="1340"/>
      <c r="RQX13" s="1340"/>
      <c r="RQY13" s="1340"/>
      <c r="RQZ13" s="1340"/>
      <c r="RRA13" s="1340"/>
      <c r="RRB13" s="1340"/>
      <c r="RRC13" s="1340"/>
      <c r="RRD13" s="1340"/>
      <c r="RRE13" s="1340"/>
      <c r="RRF13" s="1340"/>
      <c r="RRG13" s="1340"/>
      <c r="RRH13" s="1340"/>
      <c r="RRI13" s="1340"/>
      <c r="RRJ13" s="1340"/>
      <c r="RRK13" s="1340"/>
      <c r="RRL13" s="1340"/>
      <c r="RRM13" s="1340"/>
      <c r="RRN13" s="1340"/>
      <c r="RRO13" s="1340"/>
      <c r="RRP13" s="1340"/>
      <c r="RRQ13" s="1340"/>
      <c r="RRR13" s="1340"/>
      <c r="RRS13" s="1340"/>
      <c r="RRT13" s="1340"/>
      <c r="RRU13" s="1340"/>
      <c r="RRV13" s="1340"/>
      <c r="RRW13" s="1340"/>
      <c r="RRX13" s="1340"/>
      <c r="RRY13" s="1340"/>
      <c r="RRZ13" s="1340"/>
      <c r="RSA13" s="1340"/>
      <c r="RSB13" s="1340"/>
      <c r="RSC13" s="1340"/>
      <c r="RSD13" s="1340"/>
      <c r="RSE13" s="1340"/>
      <c r="RSF13" s="1340"/>
      <c r="RSG13" s="1340"/>
      <c r="RSH13" s="1340"/>
      <c r="RSI13" s="1340"/>
      <c r="RSJ13" s="1340"/>
      <c r="RSK13" s="1340"/>
      <c r="RSL13" s="1340"/>
      <c r="RSM13" s="1340"/>
      <c r="RSN13" s="1340"/>
      <c r="RSO13" s="1340"/>
      <c r="RSP13" s="1340"/>
      <c r="RSQ13" s="1340"/>
      <c r="RSR13" s="1340"/>
      <c r="RSS13" s="1340"/>
      <c r="RST13" s="1340"/>
      <c r="RSU13" s="1340"/>
      <c r="RSV13" s="1340"/>
      <c r="RSW13" s="1340"/>
      <c r="RSX13" s="1340"/>
      <c r="RSY13" s="1340"/>
      <c r="RSZ13" s="1340"/>
      <c r="RTA13" s="1340"/>
      <c r="RTB13" s="1340"/>
      <c r="RTC13" s="1340"/>
      <c r="RTD13" s="1340"/>
      <c r="RTE13" s="1340"/>
      <c r="RTF13" s="1340"/>
      <c r="RTG13" s="1340"/>
      <c r="RTH13" s="1340"/>
      <c r="RTI13" s="1340"/>
      <c r="RTJ13" s="1340"/>
      <c r="RTK13" s="1340"/>
      <c r="RTL13" s="1340"/>
      <c r="RTM13" s="1340"/>
      <c r="RTN13" s="1340"/>
      <c r="RTO13" s="1340"/>
      <c r="RTP13" s="1340"/>
      <c r="RTQ13" s="1340"/>
      <c r="RTR13" s="1340"/>
      <c r="RTS13" s="1340"/>
      <c r="RTT13" s="1340"/>
      <c r="RTU13" s="1340"/>
      <c r="RTV13" s="1340"/>
      <c r="RTW13" s="1340"/>
      <c r="RTX13" s="1340"/>
      <c r="RTY13" s="1340"/>
      <c r="RTZ13" s="1340"/>
      <c r="RUA13" s="1340"/>
      <c r="RUB13" s="1340"/>
      <c r="RUC13" s="1340"/>
      <c r="RUD13" s="1340"/>
      <c r="RUE13" s="1340"/>
      <c r="RUF13" s="1340"/>
      <c r="RUG13" s="1340"/>
      <c r="RUH13" s="1340"/>
      <c r="RUI13" s="1340"/>
      <c r="RUJ13" s="1340"/>
      <c r="RUK13" s="1340"/>
      <c r="RUL13" s="1340"/>
      <c r="RUM13" s="1340"/>
      <c r="RUN13" s="1340"/>
      <c r="RUO13" s="1340"/>
      <c r="RUP13" s="1340"/>
      <c r="RUQ13" s="1340"/>
      <c r="RUR13" s="1340"/>
      <c r="RUS13" s="1340"/>
      <c r="RUT13" s="1340"/>
      <c r="RUU13" s="1340"/>
      <c r="RUV13" s="1340"/>
      <c r="RUW13" s="1340"/>
      <c r="RUX13" s="1340"/>
      <c r="RUY13" s="1340"/>
      <c r="RUZ13" s="1340"/>
      <c r="RVA13" s="1340"/>
      <c r="RVB13" s="1340"/>
      <c r="RVC13" s="1340"/>
      <c r="RVD13" s="1340"/>
      <c r="RVE13" s="1340"/>
      <c r="RVF13" s="1340"/>
      <c r="RVG13" s="1340"/>
      <c r="RVH13" s="1340"/>
      <c r="RVI13" s="1340"/>
      <c r="RVJ13" s="1340"/>
      <c r="RVK13" s="1340"/>
      <c r="RVL13" s="1340"/>
      <c r="RVM13" s="1340"/>
      <c r="RVN13" s="1340"/>
      <c r="RVO13" s="1340"/>
      <c r="RVP13" s="1340"/>
      <c r="RVQ13" s="1340"/>
      <c r="RVR13" s="1340"/>
      <c r="RVS13" s="1340"/>
      <c r="RVT13" s="1340"/>
      <c r="RVU13" s="1340"/>
      <c r="RVV13" s="1340"/>
      <c r="RVW13" s="1340"/>
      <c r="RVX13" s="1340"/>
      <c r="RVY13" s="1340"/>
      <c r="RVZ13" s="1340"/>
      <c r="RWA13" s="1340"/>
      <c r="RWB13" s="1340"/>
      <c r="RWC13" s="1340"/>
      <c r="RWD13" s="1340"/>
      <c r="RWE13" s="1340"/>
      <c r="RWF13" s="1340"/>
      <c r="RWG13" s="1340"/>
      <c r="RWH13" s="1340"/>
      <c r="RWI13" s="1340"/>
      <c r="RWJ13" s="1340"/>
      <c r="RWK13" s="1340"/>
      <c r="RWL13" s="1340"/>
      <c r="RWM13" s="1340"/>
      <c r="RWN13" s="1340"/>
      <c r="RWO13" s="1340"/>
      <c r="RWP13" s="1340"/>
      <c r="RWQ13" s="1340"/>
      <c r="RWR13" s="1340"/>
      <c r="RWS13" s="1340"/>
      <c r="RWT13" s="1340"/>
      <c r="RWU13" s="1340"/>
      <c r="RWV13" s="1340"/>
      <c r="RWW13" s="1340"/>
      <c r="RWX13" s="1340"/>
      <c r="RWY13" s="1340"/>
      <c r="RWZ13" s="1340"/>
      <c r="RXA13" s="1340"/>
      <c r="RXB13" s="1340"/>
      <c r="RXC13" s="1340"/>
      <c r="RXD13" s="1340"/>
      <c r="RXE13" s="1340"/>
      <c r="RXF13" s="1340"/>
      <c r="RXG13" s="1340"/>
      <c r="RXH13" s="1340"/>
      <c r="RXI13" s="1340"/>
      <c r="RXJ13" s="1340"/>
      <c r="RXK13" s="1340"/>
      <c r="RXL13" s="1340"/>
      <c r="RXM13" s="1340"/>
      <c r="RXN13" s="1340"/>
      <c r="RXO13" s="1340"/>
      <c r="RXP13" s="1340"/>
      <c r="RXQ13" s="1340"/>
      <c r="RXR13" s="1340"/>
      <c r="RXS13" s="1340"/>
      <c r="RXT13" s="1340"/>
      <c r="RXU13" s="1340"/>
      <c r="RXV13" s="1340"/>
      <c r="RXW13" s="1340"/>
      <c r="RXX13" s="1340"/>
      <c r="RXY13" s="1340"/>
      <c r="RXZ13" s="1340"/>
      <c r="RYA13" s="1340"/>
      <c r="RYB13" s="1340"/>
      <c r="RYC13" s="1340"/>
      <c r="RYD13" s="1340"/>
      <c r="RYE13" s="1340"/>
      <c r="RYF13" s="1340"/>
      <c r="RYG13" s="1340"/>
      <c r="RYH13" s="1340"/>
      <c r="RYI13" s="1340"/>
      <c r="RYJ13" s="1340"/>
      <c r="RYK13" s="1340"/>
      <c r="RYL13" s="1340"/>
      <c r="RYM13" s="1340"/>
      <c r="RYN13" s="1340"/>
      <c r="RYO13" s="1340"/>
      <c r="RYP13" s="1340"/>
      <c r="RYQ13" s="1340"/>
      <c r="RYR13" s="1340"/>
      <c r="RYS13" s="1340"/>
      <c r="RYT13" s="1340"/>
      <c r="RYU13" s="1340"/>
      <c r="RYV13" s="1340"/>
      <c r="RYW13" s="1340"/>
      <c r="RYX13" s="1340"/>
      <c r="RYY13" s="1340"/>
      <c r="RYZ13" s="1340"/>
      <c r="RZA13" s="1340"/>
      <c r="RZB13" s="1340"/>
      <c r="RZC13" s="1340"/>
      <c r="RZD13" s="1340"/>
      <c r="RZE13" s="1340"/>
      <c r="RZF13" s="1340"/>
      <c r="RZG13" s="1340"/>
      <c r="RZH13" s="1340"/>
      <c r="RZI13" s="1340"/>
      <c r="RZJ13" s="1340"/>
      <c r="RZK13" s="1340"/>
      <c r="RZL13" s="1340"/>
      <c r="RZM13" s="1340"/>
      <c r="RZN13" s="1340"/>
      <c r="RZO13" s="1340"/>
      <c r="RZP13" s="1340"/>
      <c r="RZQ13" s="1340"/>
      <c r="RZR13" s="1340"/>
      <c r="RZS13" s="1340"/>
      <c r="RZT13" s="1340"/>
      <c r="RZU13" s="1340"/>
      <c r="RZV13" s="1340"/>
      <c r="RZW13" s="1340"/>
      <c r="RZX13" s="1340"/>
      <c r="RZY13" s="1340"/>
      <c r="RZZ13" s="1340"/>
      <c r="SAA13" s="1340"/>
      <c r="SAB13" s="1340"/>
      <c r="SAC13" s="1340"/>
      <c r="SAD13" s="1340"/>
      <c r="SAE13" s="1340"/>
      <c r="SAF13" s="1340"/>
      <c r="SAG13" s="1340"/>
      <c r="SAH13" s="1340"/>
      <c r="SAI13" s="1340"/>
      <c r="SAJ13" s="1340"/>
      <c r="SAK13" s="1340"/>
      <c r="SAL13" s="1340"/>
      <c r="SAM13" s="1340"/>
      <c r="SAN13" s="1340"/>
      <c r="SAO13" s="1340"/>
      <c r="SAP13" s="1340"/>
      <c r="SAQ13" s="1340"/>
      <c r="SAR13" s="1340"/>
      <c r="SAS13" s="1340"/>
      <c r="SAT13" s="1340"/>
      <c r="SAU13" s="1340"/>
      <c r="SAV13" s="1340"/>
      <c r="SAW13" s="1340"/>
      <c r="SAX13" s="1340"/>
      <c r="SAY13" s="1340"/>
      <c r="SAZ13" s="1340"/>
      <c r="SBA13" s="1340"/>
      <c r="SBB13" s="1340"/>
      <c r="SBC13" s="1340"/>
      <c r="SBD13" s="1340"/>
      <c r="SBE13" s="1340"/>
      <c r="SBF13" s="1340"/>
      <c r="SBG13" s="1340"/>
      <c r="SBH13" s="1340"/>
      <c r="SBI13" s="1340"/>
      <c r="SBJ13" s="1340"/>
      <c r="SBK13" s="1340"/>
      <c r="SBL13" s="1340"/>
      <c r="SBM13" s="1340"/>
      <c r="SBN13" s="1340"/>
      <c r="SBO13" s="1340"/>
      <c r="SBP13" s="1340"/>
      <c r="SBQ13" s="1340"/>
      <c r="SBR13" s="1340"/>
      <c r="SBS13" s="1340"/>
      <c r="SBT13" s="1340"/>
      <c r="SBU13" s="1340"/>
      <c r="SBV13" s="1340"/>
      <c r="SBW13" s="1340"/>
      <c r="SBX13" s="1340"/>
      <c r="SBY13" s="1340"/>
      <c r="SBZ13" s="1340"/>
      <c r="SCA13" s="1340"/>
      <c r="SCB13" s="1340"/>
      <c r="SCC13" s="1340"/>
      <c r="SCD13" s="1340"/>
      <c r="SCE13" s="1340"/>
      <c r="SCF13" s="1340"/>
      <c r="SCG13" s="1340"/>
      <c r="SCH13" s="1340"/>
      <c r="SCI13" s="1340"/>
      <c r="SCJ13" s="1340"/>
      <c r="SCK13" s="1340"/>
      <c r="SCL13" s="1340"/>
      <c r="SCM13" s="1340"/>
      <c r="SCN13" s="1340"/>
      <c r="SCO13" s="1340"/>
      <c r="SCP13" s="1340"/>
      <c r="SCQ13" s="1340"/>
      <c r="SCR13" s="1340"/>
      <c r="SCS13" s="1340"/>
      <c r="SCT13" s="1340"/>
      <c r="SCU13" s="1340"/>
      <c r="SCV13" s="1340"/>
      <c r="SCW13" s="1340"/>
      <c r="SCX13" s="1340"/>
      <c r="SCY13" s="1340"/>
      <c r="SCZ13" s="1340"/>
      <c r="SDA13" s="1340"/>
      <c r="SDB13" s="1340"/>
      <c r="SDC13" s="1340"/>
      <c r="SDD13" s="1340"/>
      <c r="SDE13" s="1340"/>
      <c r="SDF13" s="1340"/>
      <c r="SDG13" s="1340"/>
      <c r="SDH13" s="1340"/>
      <c r="SDI13" s="1340"/>
      <c r="SDJ13" s="1340"/>
      <c r="SDK13" s="1340"/>
      <c r="SDL13" s="1340"/>
      <c r="SDM13" s="1340"/>
      <c r="SDN13" s="1340"/>
      <c r="SDO13" s="1340"/>
      <c r="SDP13" s="1340"/>
      <c r="SDQ13" s="1340"/>
      <c r="SDR13" s="1340"/>
      <c r="SDS13" s="1340"/>
      <c r="SDT13" s="1340"/>
      <c r="SDU13" s="1340"/>
      <c r="SDV13" s="1340"/>
      <c r="SDW13" s="1340"/>
      <c r="SDX13" s="1340"/>
      <c r="SDY13" s="1340"/>
      <c r="SDZ13" s="1340"/>
      <c r="SEA13" s="1340"/>
      <c r="SEB13" s="1340"/>
      <c r="SEC13" s="1340"/>
      <c r="SED13" s="1340"/>
      <c r="SEE13" s="1340"/>
      <c r="SEF13" s="1340"/>
      <c r="SEG13" s="1340"/>
      <c r="SEH13" s="1340"/>
      <c r="SEI13" s="1340"/>
      <c r="SEJ13" s="1340"/>
      <c r="SEK13" s="1340"/>
      <c r="SEL13" s="1340"/>
      <c r="SEM13" s="1340"/>
      <c r="SEN13" s="1340"/>
      <c r="SEO13" s="1340"/>
      <c r="SEP13" s="1340"/>
      <c r="SEQ13" s="1340"/>
      <c r="SER13" s="1340"/>
      <c r="SES13" s="1340"/>
      <c r="SET13" s="1340"/>
      <c r="SEU13" s="1340"/>
      <c r="SEV13" s="1340"/>
      <c r="SEW13" s="1340"/>
      <c r="SEX13" s="1340"/>
      <c r="SEY13" s="1340"/>
      <c r="SEZ13" s="1340"/>
      <c r="SFA13" s="1340"/>
      <c r="SFB13" s="1340"/>
      <c r="SFC13" s="1340"/>
      <c r="SFD13" s="1340"/>
      <c r="SFE13" s="1340"/>
      <c r="SFF13" s="1340"/>
      <c r="SFG13" s="1340"/>
      <c r="SFH13" s="1340"/>
      <c r="SFI13" s="1340"/>
      <c r="SFJ13" s="1340"/>
      <c r="SFK13" s="1340"/>
      <c r="SFL13" s="1340"/>
      <c r="SFM13" s="1340"/>
      <c r="SFN13" s="1340"/>
      <c r="SFO13" s="1340"/>
      <c r="SFP13" s="1340"/>
      <c r="SFQ13" s="1340"/>
      <c r="SFR13" s="1340"/>
      <c r="SFS13" s="1340"/>
      <c r="SFT13" s="1340"/>
      <c r="SFU13" s="1340"/>
      <c r="SFV13" s="1340"/>
      <c r="SFW13" s="1340"/>
      <c r="SFX13" s="1340"/>
      <c r="SFY13" s="1340"/>
      <c r="SFZ13" s="1340"/>
      <c r="SGA13" s="1340"/>
      <c r="SGB13" s="1340"/>
      <c r="SGC13" s="1340"/>
      <c r="SGD13" s="1340"/>
      <c r="SGE13" s="1340"/>
      <c r="SGF13" s="1340"/>
      <c r="SGG13" s="1340"/>
      <c r="SGH13" s="1340"/>
      <c r="SGI13" s="1340"/>
      <c r="SGJ13" s="1340"/>
      <c r="SGK13" s="1340"/>
      <c r="SGL13" s="1340"/>
      <c r="SGM13" s="1340"/>
      <c r="SGN13" s="1340"/>
      <c r="SGO13" s="1340"/>
      <c r="SGP13" s="1340"/>
      <c r="SGQ13" s="1340"/>
      <c r="SGR13" s="1340"/>
      <c r="SGS13" s="1340"/>
      <c r="SGT13" s="1340"/>
      <c r="SGU13" s="1340"/>
      <c r="SGV13" s="1340"/>
      <c r="SGW13" s="1340"/>
      <c r="SGX13" s="1340"/>
      <c r="SGY13" s="1340"/>
      <c r="SGZ13" s="1340"/>
      <c r="SHA13" s="1340"/>
      <c r="SHB13" s="1340"/>
      <c r="SHC13" s="1340"/>
      <c r="SHD13" s="1340"/>
      <c r="SHE13" s="1340"/>
      <c r="SHF13" s="1340"/>
      <c r="SHG13" s="1340"/>
      <c r="SHH13" s="1340"/>
      <c r="SHI13" s="1340"/>
      <c r="SHJ13" s="1340"/>
      <c r="SHK13" s="1340"/>
      <c r="SHL13" s="1340"/>
      <c r="SHM13" s="1340"/>
      <c r="SHN13" s="1340"/>
      <c r="SHO13" s="1340"/>
      <c r="SHP13" s="1340"/>
      <c r="SHQ13" s="1340"/>
      <c r="SHR13" s="1340"/>
      <c r="SHS13" s="1340"/>
      <c r="SHT13" s="1340"/>
      <c r="SHU13" s="1340"/>
      <c r="SHV13" s="1340"/>
      <c r="SHW13" s="1340"/>
      <c r="SHX13" s="1340"/>
      <c r="SHY13" s="1340"/>
      <c r="SHZ13" s="1340"/>
      <c r="SIA13" s="1340"/>
      <c r="SIB13" s="1340"/>
      <c r="SIC13" s="1340"/>
      <c r="SID13" s="1340"/>
      <c r="SIE13" s="1340"/>
      <c r="SIF13" s="1340"/>
      <c r="SIG13" s="1340"/>
      <c r="SIH13" s="1340"/>
      <c r="SII13" s="1340"/>
      <c r="SIJ13" s="1340"/>
      <c r="SIK13" s="1340"/>
      <c r="SIL13" s="1340"/>
      <c r="SIM13" s="1340"/>
      <c r="SIN13" s="1340"/>
      <c r="SIO13" s="1340"/>
      <c r="SIP13" s="1340"/>
      <c r="SIQ13" s="1340"/>
      <c r="SIR13" s="1340"/>
      <c r="SIS13" s="1340"/>
      <c r="SIT13" s="1340"/>
      <c r="SIU13" s="1340"/>
      <c r="SIV13" s="1340"/>
      <c r="SIW13" s="1340"/>
      <c r="SIX13" s="1340"/>
      <c r="SIY13" s="1340"/>
      <c r="SIZ13" s="1340"/>
      <c r="SJA13" s="1340"/>
      <c r="SJB13" s="1340"/>
      <c r="SJC13" s="1340"/>
      <c r="SJD13" s="1340"/>
      <c r="SJE13" s="1340"/>
      <c r="SJF13" s="1340"/>
      <c r="SJG13" s="1340"/>
      <c r="SJH13" s="1340"/>
      <c r="SJI13" s="1340"/>
      <c r="SJJ13" s="1340"/>
      <c r="SJK13" s="1340"/>
      <c r="SJL13" s="1340"/>
      <c r="SJM13" s="1340"/>
      <c r="SJN13" s="1340"/>
      <c r="SJO13" s="1340"/>
      <c r="SJP13" s="1340"/>
      <c r="SJQ13" s="1340"/>
      <c r="SJR13" s="1340"/>
      <c r="SJS13" s="1340"/>
      <c r="SJT13" s="1340"/>
      <c r="SJU13" s="1340"/>
      <c r="SJV13" s="1340"/>
      <c r="SJW13" s="1340"/>
      <c r="SJX13" s="1340"/>
      <c r="SJY13" s="1340"/>
      <c r="SJZ13" s="1340"/>
      <c r="SKA13" s="1340"/>
      <c r="SKB13" s="1340"/>
      <c r="SKC13" s="1340"/>
      <c r="SKD13" s="1340"/>
      <c r="SKE13" s="1340"/>
      <c r="SKF13" s="1340"/>
      <c r="SKG13" s="1340"/>
      <c r="SKH13" s="1340"/>
      <c r="SKI13" s="1340"/>
      <c r="SKJ13" s="1340"/>
      <c r="SKK13" s="1340"/>
      <c r="SKL13" s="1340"/>
      <c r="SKM13" s="1340"/>
      <c r="SKN13" s="1340"/>
      <c r="SKO13" s="1340"/>
      <c r="SKP13" s="1340"/>
      <c r="SKQ13" s="1340"/>
      <c r="SKR13" s="1340"/>
      <c r="SKS13" s="1340"/>
      <c r="SKT13" s="1340"/>
      <c r="SKU13" s="1340"/>
      <c r="SKV13" s="1340"/>
      <c r="SKW13" s="1340"/>
      <c r="SKX13" s="1340"/>
      <c r="SKY13" s="1340"/>
      <c r="SKZ13" s="1340"/>
      <c r="SLA13" s="1340"/>
      <c r="SLB13" s="1340"/>
      <c r="SLC13" s="1340"/>
      <c r="SLD13" s="1340"/>
      <c r="SLE13" s="1340"/>
      <c r="SLF13" s="1340"/>
      <c r="SLG13" s="1340"/>
      <c r="SLH13" s="1340"/>
      <c r="SLI13" s="1340"/>
      <c r="SLJ13" s="1340"/>
      <c r="SLK13" s="1340"/>
      <c r="SLL13" s="1340"/>
      <c r="SLM13" s="1340"/>
      <c r="SLN13" s="1340"/>
      <c r="SLO13" s="1340"/>
      <c r="SLP13" s="1340"/>
      <c r="SLQ13" s="1340"/>
      <c r="SLR13" s="1340"/>
      <c r="SLS13" s="1340"/>
      <c r="SLT13" s="1340"/>
      <c r="SLU13" s="1340"/>
      <c r="SLV13" s="1340"/>
      <c r="SLW13" s="1340"/>
      <c r="SLX13" s="1340"/>
      <c r="SLY13" s="1340"/>
      <c r="SLZ13" s="1340"/>
      <c r="SMA13" s="1340"/>
      <c r="SMB13" s="1340"/>
      <c r="SMC13" s="1340"/>
      <c r="SMD13" s="1340"/>
      <c r="SME13" s="1340"/>
      <c r="SMF13" s="1340"/>
      <c r="SMG13" s="1340"/>
      <c r="SMH13" s="1340"/>
      <c r="SMI13" s="1340"/>
      <c r="SMJ13" s="1340"/>
      <c r="SMK13" s="1340"/>
      <c r="SML13" s="1340"/>
      <c r="SMM13" s="1340"/>
      <c r="SMN13" s="1340"/>
      <c r="SMO13" s="1340"/>
      <c r="SMP13" s="1340"/>
      <c r="SMQ13" s="1340"/>
      <c r="SMR13" s="1340"/>
      <c r="SMS13" s="1340"/>
      <c r="SMT13" s="1340"/>
      <c r="SMU13" s="1340"/>
      <c r="SMV13" s="1340"/>
      <c r="SMW13" s="1340"/>
      <c r="SMX13" s="1340"/>
      <c r="SMY13" s="1340"/>
      <c r="SMZ13" s="1340"/>
      <c r="SNA13" s="1340"/>
      <c r="SNB13" s="1340"/>
      <c r="SNC13" s="1340"/>
      <c r="SND13" s="1340"/>
      <c r="SNE13" s="1340"/>
      <c r="SNF13" s="1340"/>
      <c r="SNG13" s="1340"/>
      <c r="SNH13" s="1340"/>
      <c r="SNI13" s="1340"/>
      <c r="SNJ13" s="1340"/>
      <c r="SNK13" s="1340"/>
      <c r="SNL13" s="1340"/>
      <c r="SNM13" s="1340"/>
      <c r="SNN13" s="1340"/>
      <c r="SNO13" s="1340"/>
      <c r="SNP13" s="1340"/>
      <c r="SNQ13" s="1340"/>
      <c r="SNR13" s="1340"/>
      <c r="SNS13" s="1340"/>
      <c r="SNT13" s="1340"/>
      <c r="SNU13" s="1340"/>
      <c r="SNV13" s="1340"/>
      <c r="SNW13" s="1340"/>
      <c r="SNX13" s="1340"/>
      <c r="SNY13" s="1340"/>
      <c r="SNZ13" s="1340"/>
      <c r="SOA13" s="1340"/>
      <c r="SOB13" s="1340"/>
      <c r="SOC13" s="1340"/>
      <c r="SOD13" s="1340"/>
      <c r="SOE13" s="1340"/>
      <c r="SOF13" s="1340"/>
      <c r="SOG13" s="1340"/>
      <c r="SOH13" s="1340"/>
      <c r="SOI13" s="1340"/>
      <c r="SOJ13" s="1340"/>
      <c r="SOK13" s="1340"/>
      <c r="SOL13" s="1340"/>
      <c r="SOM13" s="1340"/>
      <c r="SON13" s="1340"/>
      <c r="SOO13" s="1340"/>
      <c r="SOP13" s="1340"/>
      <c r="SOQ13" s="1340"/>
      <c r="SOR13" s="1340"/>
      <c r="SOS13" s="1340"/>
      <c r="SOT13" s="1340"/>
      <c r="SOU13" s="1340"/>
      <c r="SOV13" s="1340"/>
      <c r="SOW13" s="1340"/>
      <c r="SOX13" s="1340"/>
      <c r="SOY13" s="1340"/>
      <c r="SOZ13" s="1340"/>
      <c r="SPA13" s="1340"/>
      <c r="SPB13" s="1340"/>
      <c r="SPC13" s="1340"/>
      <c r="SPD13" s="1340"/>
      <c r="SPE13" s="1340"/>
      <c r="SPF13" s="1340"/>
      <c r="SPG13" s="1340"/>
      <c r="SPH13" s="1340"/>
      <c r="SPI13" s="1340"/>
      <c r="SPJ13" s="1340"/>
      <c r="SPK13" s="1340"/>
      <c r="SPL13" s="1340"/>
      <c r="SPM13" s="1340"/>
      <c r="SPN13" s="1340"/>
      <c r="SPO13" s="1340"/>
      <c r="SPP13" s="1340"/>
      <c r="SPQ13" s="1340"/>
      <c r="SPR13" s="1340"/>
      <c r="SPS13" s="1340"/>
      <c r="SPT13" s="1340"/>
      <c r="SPU13" s="1340"/>
      <c r="SPV13" s="1340"/>
      <c r="SPW13" s="1340"/>
      <c r="SPX13" s="1340"/>
      <c r="SPY13" s="1340"/>
      <c r="SPZ13" s="1340"/>
      <c r="SQA13" s="1340"/>
      <c r="SQB13" s="1340"/>
      <c r="SQC13" s="1340"/>
      <c r="SQD13" s="1340"/>
      <c r="SQE13" s="1340"/>
      <c r="SQF13" s="1340"/>
      <c r="SQG13" s="1340"/>
      <c r="SQH13" s="1340"/>
      <c r="SQI13" s="1340"/>
      <c r="SQJ13" s="1340"/>
      <c r="SQK13" s="1340"/>
      <c r="SQL13" s="1340"/>
      <c r="SQM13" s="1340"/>
      <c r="SQN13" s="1340"/>
      <c r="SQO13" s="1340"/>
      <c r="SQP13" s="1340"/>
      <c r="SQQ13" s="1340"/>
      <c r="SQR13" s="1340"/>
      <c r="SQS13" s="1340"/>
      <c r="SQT13" s="1340"/>
      <c r="SQU13" s="1340"/>
      <c r="SQV13" s="1340"/>
      <c r="SQW13" s="1340"/>
      <c r="SQX13" s="1340"/>
      <c r="SQY13" s="1340"/>
      <c r="SQZ13" s="1340"/>
      <c r="SRA13" s="1340"/>
      <c r="SRB13" s="1340"/>
      <c r="SRC13" s="1340"/>
      <c r="SRD13" s="1340"/>
      <c r="SRE13" s="1340"/>
      <c r="SRF13" s="1340"/>
      <c r="SRG13" s="1340"/>
      <c r="SRH13" s="1340"/>
      <c r="SRI13" s="1340"/>
      <c r="SRJ13" s="1340"/>
      <c r="SRK13" s="1340"/>
      <c r="SRL13" s="1340"/>
      <c r="SRM13" s="1340"/>
      <c r="SRN13" s="1340"/>
      <c r="SRO13" s="1340"/>
      <c r="SRP13" s="1340"/>
      <c r="SRQ13" s="1340"/>
      <c r="SRR13" s="1340"/>
      <c r="SRS13" s="1340"/>
      <c r="SRT13" s="1340"/>
      <c r="SRU13" s="1340"/>
      <c r="SRV13" s="1340"/>
      <c r="SRW13" s="1340"/>
      <c r="SRX13" s="1340"/>
      <c r="SRY13" s="1340"/>
      <c r="SRZ13" s="1340"/>
      <c r="SSA13" s="1340"/>
      <c r="SSB13" s="1340"/>
      <c r="SSC13" s="1340"/>
      <c r="SSD13" s="1340"/>
      <c r="SSE13" s="1340"/>
      <c r="SSF13" s="1340"/>
      <c r="SSG13" s="1340"/>
      <c r="SSH13" s="1340"/>
      <c r="SSI13" s="1340"/>
      <c r="SSJ13" s="1340"/>
      <c r="SSK13" s="1340"/>
      <c r="SSL13" s="1340"/>
      <c r="SSM13" s="1340"/>
      <c r="SSN13" s="1340"/>
      <c r="SSO13" s="1340"/>
      <c r="SSP13" s="1340"/>
      <c r="SSQ13" s="1340"/>
      <c r="SSR13" s="1340"/>
      <c r="SSS13" s="1340"/>
      <c r="SST13" s="1340"/>
      <c r="SSU13" s="1340"/>
      <c r="SSV13" s="1340"/>
      <c r="SSW13" s="1340"/>
      <c r="SSX13" s="1340"/>
      <c r="SSY13" s="1340"/>
      <c r="SSZ13" s="1340"/>
      <c r="STA13" s="1340"/>
      <c r="STB13" s="1340"/>
      <c r="STC13" s="1340"/>
      <c r="STD13" s="1340"/>
      <c r="STE13" s="1340"/>
      <c r="STF13" s="1340"/>
      <c r="STG13" s="1340"/>
      <c r="STH13" s="1340"/>
      <c r="STI13" s="1340"/>
      <c r="STJ13" s="1340"/>
      <c r="STK13" s="1340"/>
      <c r="STL13" s="1340"/>
      <c r="STM13" s="1340"/>
      <c r="STN13" s="1340"/>
      <c r="STO13" s="1340"/>
      <c r="STP13" s="1340"/>
      <c r="STQ13" s="1340"/>
      <c r="STR13" s="1340"/>
      <c r="STS13" s="1340"/>
      <c r="STT13" s="1340"/>
      <c r="STU13" s="1340"/>
      <c r="STV13" s="1340"/>
      <c r="STW13" s="1340"/>
      <c r="STX13" s="1340"/>
      <c r="STY13" s="1340"/>
      <c r="STZ13" s="1340"/>
      <c r="SUA13" s="1340"/>
      <c r="SUB13" s="1340"/>
      <c r="SUC13" s="1340"/>
      <c r="SUD13" s="1340"/>
      <c r="SUE13" s="1340"/>
      <c r="SUF13" s="1340"/>
      <c r="SUG13" s="1340"/>
      <c r="SUH13" s="1340"/>
      <c r="SUI13" s="1340"/>
      <c r="SUJ13" s="1340"/>
      <c r="SUK13" s="1340"/>
      <c r="SUL13" s="1340"/>
      <c r="SUM13" s="1340"/>
      <c r="SUN13" s="1340"/>
      <c r="SUO13" s="1340"/>
      <c r="SUP13" s="1340"/>
      <c r="SUQ13" s="1340"/>
      <c r="SUR13" s="1340"/>
      <c r="SUS13" s="1340"/>
      <c r="SUT13" s="1340"/>
      <c r="SUU13" s="1340"/>
      <c r="SUV13" s="1340"/>
      <c r="SUW13" s="1340"/>
      <c r="SUX13" s="1340"/>
      <c r="SUY13" s="1340"/>
      <c r="SUZ13" s="1340"/>
      <c r="SVA13" s="1340"/>
      <c r="SVB13" s="1340"/>
      <c r="SVC13" s="1340"/>
      <c r="SVD13" s="1340"/>
      <c r="SVE13" s="1340"/>
      <c r="SVF13" s="1340"/>
      <c r="SVG13" s="1340"/>
      <c r="SVH13" s="1340"/>
      <c r="SVI13" s="1340"/>
      <c r="SVJ13" s="1340"/>
      <c r="SVK13" s="1340"/>
      <c r="SVL13" s="1340"/>
      <c r="SVM13" s="1340"/>
      <c r="SVN13" s="1340"/>
      <c r="SVO13" s="1340"/>
      <c r="SVP13" s="1340"/>
      <c r="SVQ13" s="1340"/>
      <c r="SVR13" s="1340"/>
      <c r="SVS13" s="1340"/>
      <c r="SVT13" s="1340"/>
      <c r="SVU13" s="1340"/>
      <c r="SVV13" s="1340"/>
      <c r="SVW13" s="1340"/>
      <c r="SVX13" s="1340"/>
      <c r="SVY13" s="1340"/>
      <c r="SVZ13" s="1340"/>
      <c r="SWA13" s="1340"/>
      <c r="SWB13" s="1340"/>
      <c r="SWC13" s="1340"/>
      <c r="SWD13" s="1340"/>
      <c r="SWE13" s="1340"/>
      <c r="SWF13" s="1340"/>
      <c r="SWG13" s="1340"/>
      <c r="SWH13" s="1340"/>
      <c r="SWI13" s="1340"/>
      <c r="SWJ13" s="1340"/>
      <c r="SWK13" s="1340"/>
      <c r="SWL13" s="1340"/>
      <c r="SWM13" s="1340"/>
      <c r="SWN13" s="1340"/>
      <c r="SWO13" s="1340"/>
      <c r="SWP13" s="1340"/>
      <c r="SWQ13" s="1340"/>
      <c r="SWR13" s="1340"/>
      <c r="SWS13" s="1340"/>
      <c r="SWT13" s="1340"/>
      <c r="SWU13" s="1340"/>
      <c r="SWV13" s="1340"/>
      <c r="SWW13" s="1340"/>
      <c r="SWX13" s="1340"/>
      <c r="SWY13" s="1340"/>
      <c r="SWZ13" s="1340"/>
      <c r="SXA13" s="1340"/>
      <c r="SXB13" s="1340"/>
      <c r="SXC13" s="1340"/>
      <c r="SXD13" s="1340"/>
      <c r="SXE13" s="1340"/>
      <c r="SXF13" s="1340"/>
      <c r="SXG13" s="1340"/>
      <c r="SXH13" s="1340"/>
      <c r="SXI13" s="1340"/>
      <c r="SXJ13" s="1340"/>
      <c r="SXK13" s="1340"/>
      <c r="SXL13" s="1340"/>
      <c r="SXM13" s="1340"/>
      <c r="SXN13" s="1340"/>
      <c r="SXO13" s="1340"/>
      <c r="SXP13" s="1340"/>
      <c r="SXQ13" s="1340"/>
      <c r="SXR13" s="1340"/>
      <c r="SXS13" s="1340"/>
      <c r="SXT13" s="1340"/>
      <c r="SXU13" s="1340"/>
      <c r="SXV13" s="1340"/>
      <c r="SXW13" s="1340"/>
      <c r="SXX13" s="1340"/>
      <c r="SXY13" s="1340"/>
      <c r="SXZ13" s="1340"/>
      <c r="SYA13" s="1340"/>
      <c r="SYB13" s="1340"/>
      <c r="SYC13" s="1340"/>
      <c r="SYD13" s="1340"/>
      <c r="SYE13" s="1340"/>
      <c r="SYF13" s="1340"/>
      <c r="SYG13" s="1340"/>
      <c r="SYH13" s="1340"/>
      <c r="SYI13" s="1340"/>
      <c r="SYJ13" s="1340"/>
      <c r="SYK13" s="1340"/>
      <c r="SYL13" s="1340"/>
      <c r="SYM13" s="1340"/>
      <c r="SYN13" s="1340"/>
      <c r="SYO13" s="1340"/>
      <c r="SYP13" s="1340"/>
      <c r="SYQ13" s="1340"/>
      <c r="SYR13" s="1340"/>
      <c r="SYS13" s="1340"/>
      <c r="SYT13" s="1340"/>
      <c r="SYU13" s="1340"/>
      <c r="SYV13" s="1340"/>
      <c r="SYW13" s="1340"/>
      <c r="SYX13" s="1340"/>
      <c r="SYY13" s="1340"/>
      <c r="SYZ13" s="1340"/>
      <c r="SZA13" s="1340"/>
      <c r="SZB13" s="1340"/>
      <c r="SZC13" s="1340"/>
      <c r="SZD13" s="1340"/>
      <c r="SZE13" s="1340"/>
      <c r="SZF13" s="1340"/>
      <c r="SZG13" s="1340"/>
      <c r="SZH13" s="1340"/>
      <c r="SZI13" s="1340"/>
      <c r="SZJ13" s="1340"/>
      <c r="SZK13" s="1340"/>
      <c r="SZL13" s="1340"/>
      <c r="SZM13" s="1340"/>
      <c r="SZN13" s="1340"/>
      <c r="SZO13" s="1340"/>
      <c r="SZP13" s="1340"/>
      <c r="SZQ13" s="1340"/>
      <c r="SZR13" s="1340"/>
      <c r="SZS13" s="1340"/>
      <c r="SZT13" s="1340"/>
      <c r="SZU13" s="1340"/>
      <c r="SZV13" s="1340"/>
      <c r="SZW13" s="1340"/>
      <c r="SZX13" s="1340"/>
      <c r="SZY13" s="1340"/>
      <c r="SZZ13" s="1340"/>
      <c r="TAA13" s="1340"/>
      <c r="TAB13" s="1340"/>
      <c r="TAC13" s="1340"/>
      <c r="TAD13" s="1340"/>
      <c r="TAE13" s="1340"/>
      <c r="TAF13" s="1340"/>
      <c r="TAG13" s="1340"/>
      <c r="TAH13" s="1340"/>
      <c r="TAI13" s="1340"/>
      <c r="TAJ13" s="1340"/>
      <c r="TAK13" s="1340"/>
      <c r="TAL13" s="1340"/>
      <c r="TAM13" s="1340"/>
      <c r="TAN13" s="1340"/>
      <c r="TAO13" s="1340"/>
      <c r="TAP13" s="1340"/>
      <c r="TAQ13" s="1340"/>
      <c r="TAR13" s="1340"/>
      <c r="TAS13" s="1340"/>
      <c r="TAT13" s="1340"/>
      <c r="TAU13" s="1340"/>
      <c r="TAV13" s="1340"/>
      <c r="TAW13" s="1340"/>
      <c r="TAX13" s="1340"/>
      <c r="TAY13" s="1340"/>
      <c r="TAZ13" s="1340"/>
      <c r="TBA13" s="1340"/>
      <c r="TBB13" s="1340"/>
      <c r="TBC13" s="1340"/>
      <c r="TBD13" s="1340"/>
      <c r="TBE13" s="1340"/>
      <c r="TBF13" s="1340"/>
      <c r="TBG13" s="1340"/>
      <c r="TBH13" s="1340"/>
      <c r="TBI13" s="1340"/>
      <c r="TBJ13" s="1340"/>
      <c r="TBK13" s="1340"/>
      <c r="TBL13" s="1340"/>
      <c r="TBM13" s="1340"/>
      <c r="TBN13" s="1340"/>
      <c r="TBO13" s="1340"/>
      <c r="TBP13" s="1340"/>
      <c r="TBQ13" s="1340"/>
      <c r="TBR13" s="1340"/>
      <c r="TBS13" s="1340"/>
      <c r="TBT13" s="1340"/>
      <c r="TBU13" s="1340"/>
      <c r="TBV13" s="1340"/>
      <c r="TBW13" s="1340"/>
      <c r="TBX13" s="1340"/>
      <c r="TBY13" s="1340"/>
      <c r="TBZ13" s="1340"/>
      <c r="TCA13" s="1340"/>
      <c r="TCB13" s="1340"/>
      <c r="TCC13" s="1340"/>
      <c r="TCD13" s="1340"/>
      <c r="TCE13" s="1340"/>
      <c r="TCF13" s="1340"/>
      <c r="TCG13" s="1340"/>
      <c r="TCH13" s="1340"/>
      <c r="TCI13" s="1340"/>
      <c r="TCJ13" s="1340"/>
      <c r="TCK13" s="1340"/>
      <c r="TCL13" s="1340"/>
      <c r="TCM13" s="1340"/>
      <c r="TCN13" s="1340"/>
      <c r="TCO13" s="1340"/>
      <c r="TCP13" s="1340"/>
      <c r="TCQ13" s="1340"/>
      <c r="TCR13" s="1340"/>
      <c r="TCS13" s="1340"/>
      <c r="TCT13" s="1340"/>
      <c r="TCU13" s="1340"/>
      <c r="TCV13" s="1340"/>
      <c r="TCW13" s="1340"/>
      <c r="TCX13" s="1340"/>
      <c r="TCY13" s="1340"/>
      <c r="TCZ13" s="1340"/>
      <c r="TDA13" s="1340"/>
      <c r="TDB13" s="1340"/>
      <c r="TDC13" s="1340"/>
      <c r="TDD13" s="1340"/>
      <c r="TDE13" s="1340"/>
      <c r="TDF13" s="1340"/>
      <c r="TDG13" s="1340"/>
      <c r="TDH13" s="1340"/>
      <c r="TDI13" s="1340"/>
      <c r="TDJ13" s="1340"/>
      <c r="TDK13" s="1340"/>
      <c r="TDL13" s="1340"/>
      <c r="TDM13" s="1340"/>
      <c r="TDN13" s="1340"/>
      <c r="TDO13" s="1340"/>
      <c r="TDP13" s="1340"/>
      <c r="TDQ13" s="1340"/>
      <c r="TDR13" s="1340"/>
      <c r="TDS13" s="1340"/>
      <c r="TDT13" s="1340"/>
      <c r="TDU13" s="1340"/>
      <c r="TDV13" s="1340"/>
      <c r="TDW13" s="1340"/>
      <c r="TDX13" s="1340"/>
      <c r="TDY13" s="1340"/>
      <c r="TDZ13" s="1340"/>
      <c r="TEA13" s="1340"/>
      <c r="TEB13" s="1340"/>
      <c r="TEC13" s="1340"/>
      <c r="TED13" s="1340"/>
      <c r="TEE13" s="1340"/>
      <c r="TEF13" s="1340"/>
      <c r="TEG13" s="1340"/>
      <c r="TEH13" s="1340"/>
      <c r="TEI13" s="1340"/>
      <c r="TEJ13" s="1340"/>
      <c r="TEK13" s="1340"/>
      <c r="TEL13" s="1340"/>
      <c r="TEM13" s="1340"/>
      <c r="TEN13" s="1340"/>
      <c r="TEO13" s="1340"/>
      <c r="TEP13" s="1340"/>
      <c r="TEQ13" s="1340"/>
      <c r="TER13" s="1340"/>
      <c r="TES13" s="1340"/>
      <c r="TET13" s="1340"/>
      <c r="TEU13" s="1340"/>
      <c r="TEV13" s="1340"/>
      <c r="TEW13" s="1340"/>
      <c r="TEX13" s="1340"/>
      <c r="TEY13" s="1340"/>
      <c r="TEZ13" s="1340"/>
      <c r="TFA13" s="1340"/>
      <c r="TFB13" s="1340"/>
      <c r="TFC13" s="1340"/>
      <c r="TFD13" s="1340"/>
      <c r="TFE13" s="1340"/>
      <c r="TFF13" s="1340"/>
      <c r="TFG13" s="1340"/>
      <c r="TFH13" s="1340"/>
      <c r="TFI13" s="1340"/>
      <c r="TFJ13" s="1340"/>
      <c r="TFK13" s="1340"/>
      <c r="TFL13" s="1340"/>
      <c r="TFM13" s="1340"/>
      <c r="TFN13" s="1340"/>
      <c r="TFO13" s="1340"/>
      <c r="TFP13" s="1340"/>
      <c r="TFQ13" s="1340"/>
      <c r="TFR13" s="1340"/>
      <c r="TFS13" s="1340"/>
      <c r="TFT13" s="1340"/>
      <c r="TFU13" s="1340"/>
      <c r="TFV13" s="1340"/>
      <c r="TFW13" s="1340"/>
      <c r="TFX13" s="1340"/>
      <c r="TFY13" s="1340"/>
      <c r="TFZ13" s="1340"/>
      <c r="TGA13" s="1340"/>
      <c r="TGB13" s="1340"/>
      <c r="TGC13" s="1340"/>
      <c r="TGD13" s="1340"/>
      <c r="TGE13" s="1340"/>
      <c r="TGF13" s="1340"/>
      <c r="TGG13" s="1340"/>
      <c r="TGH13" s="1340"/>
      <c r="TGI13" s="1340"/>
      <c r="TGJ13" s="1340"/>
      <c r="TGK13" s="1340"/>
      <c r="TGL13" s="1340"/>
      <c r="TGM13" s="1340"/>
      <c r="TGN13" s="1340"/>
      <c r="TGO13" s="1340"/>
      <c r="TGP13" s="1340"/>
      <c r="TGQ13" s="1340"/>
      <c r="TGR13" s="1340"/>
      <c r="TGS13" s="1340"/>
      <c r="TGT13" s="1340"/>
      <c r="TGU13" s="1340"/>
      <c r="TGV13" s="1340"/>
      <c r="TGW13" s="1340"/>
      <c r="TGX13" s="1340"/>
      <c r="TGY13" s="1340"/>
      <c r="TGZ13" s="1340"/>
      <c r="THA13" s="1340"/>
      <c r="THB13" s="1340"/>
      <c r="THC13" s="1340"/>
      <c r="THD13" s="1340"/>
      <c r="THE13" s="1340"/>
      <c r="THF13" s="1340"/>
      <c r="THG13" s="1340"/>
      <c r="THH13" s="1340"/>
      <c r="THI13" s="1340"/>
      <c r="THJ13" s="1340"/>
      <c r="THK13" s="1340"/>
      <c r="THL13" s="1340"/>
      <c r="THM13" s="1340"/>
      <c r="THN13" s="1340"/>
      <c r="THO13" s="1340"/>
      <c r="THP13" s="1340"/>
      <c r="THQ13" s="1340"/>
      <c r="THR13" s="1340"/>
      <c r="THS13" s="1340"/>
      <c r="THT13" s="1340"/>
      <c r="THU13" s="1340"/>
      <c r="THV13" s="1340"/>
      <c r="THW13" s="1340"/>
      <c r="THX13" s="1340"/>
      <c r="THY13" s="1340"/>
      <c r="THZ13" s="1340"/>
      <c r="TIA13" s="1340"/>
      <c r="TIB13" s="1340"/>
      <c r="TIC13" s="1340"/>
      <c r="TID13" s="1340"/>
      <c r="TIE13" s="1340"/>
      <c r="TIF13" s="1340"/>
      <c r="TIG13" s="1340"/>
      <c r="TIH13" s="1340"/>
      <c r="TII13" s="1340"/>
      <c r="TIJ13" s="1340"/>
      <c r="TIK13" s="1340"/>
      <c r="TIL13" s="1340"/>
      <c r="TIM13" s="1340"/>
      <c r="TIN13" s="1340"/>
      <c r="TIO13" s="1340"/>
      <c r="TIP13" s="1340"/>
      <c r="TIQ13" s="1340"/>
      <c r="TIR13" s="1340"/>
      <c r="TIS13" s="1340"/>
      <c r="TIT13" s="1340"/>
      <c r="TIU13" s="1340"/>
      <c r="TIV13" s="1340"/>
      <c r="TIW13" s="1340"/>
      <c r="TIX13" s="1340"/>
      <c r="TIY13" s="1340"/>
      <c r="TIZ13" s="1340"/>
      <c r="TJA13" s="1340"/>
      <c r="TJB13" s="1340"/>
      <c r="TJC13" s="1340"/>
      <c r="TJD13" s="1340"/>
      <c r="TJE13" s="1340"/>
      <c r="TJF13" s="1340"/>
      <c r="TJG13" s="1340"/>
      <c r="TJH13" s="1340"/>
      <c r="TJI13" s="1340"/>
      <c r="TJJ13" s="1340"/>
      <c r="TJK13" s="1340"/>
      <c r="TJL13" s="1340"/>
      <c r="TJM13" s="1340"/>
      <c r="TJN13" s="1340"/>
      <c r="TJO13" s="1340"/>
      <c r="TJP13" s="1340"/>
      <c r="TJQ13" s="1340"/>
      <c r="TJR13" s="1340"/>
      <c r="TJS13" s="1340"/>
      <c r="TJT13" s="1340"/>
      <c r="TJU13" s="1340"/>
      <c r="TJV13" s="1340"/>
      <c r="TJW13" s="1340"/>
      <c r="TJX13" s="1340"/>
      <c r="TJY13" s="1340"/>
      <c r="TJZ13" s="1340"/>
      <c r="TKA13" s="1340"/>
      <c r="TKB13" s="1340"/>
      <c r="TKC13" s="1340"/>
      <c r="TKD13" s="1340"/>
      <c r="TKE13" s="1340"/>
      <c r="TKF13" s="1340"/>
      <c r="TKG13" s="1340"/>
      <c r="TKH13" s="1340"/>
      <c r="TKI13" s="1340"/>
      <c r="TKJ13" s="1340"/>
      <c r="TKK13" s="1340"/>
      <c r="TKL13" s="1340"/>
      <c r="TKM13" s="1340"/>
      <c r="TKN13" s="1340"/>
      <c r="TKO13" s="1340"/>
      <c r="TKP13" s="1340"/>
      <c r="TKQ13" s="1340"/>
      <c r="TKR13" s="1340"/>
      <c r="TKS13" s="1340"/>
      <c r="TKT13" s="1340"/>
      <c r="TKU13" s="1340"/>
      <c r="TKV13" s="1340"/>
      <c r="TKW13" s="1340"/>
      <c r="TKX13" s="1340"/>
      <c r="TKY13" s="1340"/>
      <c r="TKZ13" s="1340"/>
      <c r="TLA13" s="1340"/>
      <c r="TLB13" s="1340"/>
      <c r="TLC13" s="1340"/>
      <c r="TLD13" s="1340"/>
      <c r="TLE13" s="1340"/>
      <c r="TLF13" s="1340"/>
      <c r="TLG13" s="1340"/>
      <c r="TLH13" s="1340"/>
      <c r="TLI13" s="1340"/>
      <c r="TLJ13" s="1340"/>
      <c r="TLK13" s="1340"/>
      <c r="TLL13" s="1340"/>
      <c r="TLM13" s="1340"/>
      <c r="TLN13" s="1340"/>
      <c r="TLO13" s="1340"/>
      <c r="TLP13" s="1340"/>
      <c r="TLQ13" s="1340"/>
      <c r="TLR13" s="1340"/>
      <c r="TLS13" s="1340"/>
      <c r="TLT13" s="1340"/>
      <c r="TLU13" s="1340"/>
      <c r="TLV13" s="1340"/>
      <c r="TLW13" s="1340"/>
      <c r="TLX13" s="1340"/>
      <c r="TLY13" s="1340"/>
      <c r="TLZ13" s="1340"/>
      <c r="TMA13" s="1340"/>
      <c r="TMB13" s="1340"/>
      <c r="TMC13" s="1340"/>
      <c r="TMD13" s="1340"/>
      <c r="TME13" s="1340"/>
      <c r="TMF13" s="1340"/>
      <c r="TMG13" s="1340"/>
      <c r="TMH13" s="1340"/>
      <c r="TMI13" s="1340"/>
      <c r="TMJ13" s="1340"/>
      <c r="TMK13" s="1340"/>
      <c r="TML13" s="1340"/>
      <c r="TMM13" s="1340"/>
      <c r="TMN13" s="1340"/>
      <c r="TMO13" s="1340"/>
      <c r="TMP13" s="1340"/>
      <c r="TMQ13" s="1340"/>
      <c r="TMR13" s="1340"/>
      <c r="TMS13" s="1340"/>
      <c r="TMT13" s="1340"/>
      <c r="TMU13" s="1340"/>
      <c r="TMV13" s="1340"/>
      <c r="TMW13" s="1340"/>
      <c r="TMX13" s="1340"/>
      <c r="TMY13" s="1340"/>
      <c r="TMZ13" s="1340"/>
      <c r="TNA13" s="1340"/>
      <c r="TNB13" s="1340"/>
      <c r="TNC13" s="1340"/>
      <c r="TND13" s="1340"/>
      <c r="TNE13" s="1340"/>
      <c r="TNF13" s="1340"/>
      <c r="TNG13" s="1340"/>
      <c r="TNH13" s="1340"/>
      <c r="TNI13" s="1340"/>
      <c r="TNJ13" s="1340"/>
      <c r="TNK13" s="1340"/>
      <c r="TNL13" s="1340"/>
      <c r="TNM13" s="1340"/>
      <c r="TNN13" s="1340"/>
      <c r="TNO13" s="1340"/>
      <c r="TNP13" s="1340"/>
      <c r="TNQ13" s="1340"/>
      <c r="TNR13" s="1340"/>
      <c r="TNS13" s="1340"/>
      <c r="TNT13" s="1340"/>
      <c r="TNU13" s="1340"/>
      <c r="TNV13" s="1340"/>
      <c r="TNW13" s="1340"/>
      <c r="TNX13" s="1340"/>
      <c r="TNY13" s="1340"/>
      <c r="TNZ13" s="1340"/>
      <c r="TOA13" s="1340"/>
      <c r="TOB13" s="1340"/>
      <c r="TOC13" s="1340"/>
      <c r="TOD13" s="1340"/>
      <c r="TOE13" s="1340"/>
      <c r="TOF13" s="1340"/>
      <c r="TOG13" s="1340"/>
      <c r="TOH13" s="1340"/>
      <c r="TOI13" s="1340"/>
      <c r="TOJ13" s="1340"/>
      <c r="TOK13" s="1340"/>
      <c r="TOL13" s="1340"/>
      <c r="TOM13" s="1340"/>
      <c r="TON13" s="1340"/>
      <c r="TOO13" s="1340"/>
      <c r="TOP13" s="1340"/>
      <c r="TOQ13" s="1340"/>
      <c r="TOR13" s="1340"/>
      <c r="TOS13" s="1340"/>
      <c r="TOT13" s="1340"/>
      <c r="TOU13" s="1340"/>
      <c r="TOV13" s="1340"/>
      <c r="TOW13" s="1340"/>
      <c r="TOX13" s="1340"/>
      <c r="TOY13" s="1340"/>
      <c r="TOZ13" s="1340"/>
      <c r="TPA13" s="1340"/>
      <c r="TPB13" s="1340"/>
      <c r="TPC13" s="1340"/>
      <c r="TPD13" s="1340"/>
      <c r="TPE13" s="1340"/>
      <c r="TPF13" s="1340"/>
      <c r="TPG13" s="1340"/>
      <c r="TPH13" s="1340"/>
      <c r="TPI13" s="1340"/>
      <c r="TPJ13" s="1340"/>
      <c r="TPK13" s="1340"/>
      <c r="TPL13" s="1340"/>
      <c r="TPM13" s="1340"/>
      <c r="TPN13" s="1340"/>
      <c r="TPO13" s="1340"/>
      <c r="TPP13" s="1340"/>
      <c r="TPQ13" s="1340"/>
      <c r="TPR13" s="1340"/>
      <c r="TPS13" s="1340"/>
      <c r="TPT13" s="1340"/>
      <c r="TPU13" s="1340"/>
      <c r="TPV13" s="1340"/>
      <c r="TPW13" s="1340"/>
      <c r="TPX13" s="1340"/>
      <c r="TPY13" s="1340"/>
      <c r="TPZ13" s="1340"/>
      <c r="TQA13" s="1340"/>
      <c r="TQB13" s="1340"/>
      <c r="TQC13" s="1340"/>
      <c r="TQD13" s="1340"/>
      <c r="TQE13" s="1340"/>
      <c r="TQF13" s="1340"/>
      <c r="TQG13" s="1340"/>
      <c r="TQH13" s="1340"/>
      <c r="TQI13" s="1340"/>
      <c r="TQJ13" s="1340"/>
      <c r="TQK13" s="1340"/>
      <c r="TQL13" s="1340"/>
      <c r="TQM13" s="1340"/>
      <c r="TQN13" s="1340"/>
      <c r="TQO13" s="1340"/>
      <c r="TQP13" s="1340"/>
      <c r="TQQ13" s="1340"/>
      <c r="TQR13" s="1340"/>
      <c r="TQS13" s="1340"/>
      <c r="TQT13" s="1340"/>
      <c r="TQU13" s="1340"/>
      <c r="TQV13" s="1340"/>
      <c r="TQW13" s="1340"/>
      <c r="TQX13" s="1340"/>
      <c r="TQY13" s="1340"/>
      <c r="TQZ13" s="1340"/>
      <c r="TRA13" s="1340"/>
      <c r="TRB13" s="1340"/>
      <c r="TRC13" s="1340"/>
      <c r="TRD13" s="1340"/>
      <c r="TRE13" s="1340"/>
      <c r="TRF13" s="1340"/>
      <c r="TRG13" s="1340"/>
      <c r="TRH13" s="1340"/>
      <c r="TRI13" s="1340"/>
      <c r="TRJ13" s="1340"/>
      <c r="TRK13" s="1340"/>
      <c r="TRL13" s="1340"/>
      <c r="TRM13" s="1340"/>
      <c r="TRN13" s="1340"/>
      <c r="TRO13" s="1340"/>
      <c r="TRP13" s="1340"/>
      <c r="TRQ13" s="1340"/>
      <c r="TRR13" s="1340"/>
      <c r="TRS13" s="1340"/>
      <c r="TRT13" s="1340"/>
      <c r="TRU13" s="1340"/>
      <c r="TRV13" s="1340"/>
      <c r="TRW13" s="1340"/>
      <c r="TRX13" s="1340"/>
      <c r="TRY13" s="1340"/>
      <c r="TRZ13" s="1340"/>
      <c r="TSA13" s="1340"/>
      <c r="TSB13" s="1340"/>
      <c r="TSC13" s="1340"/>
      <c r="TSD13" s="1340"/>
      <c r="TSE13" s="1340"/>
      <c r="TSF13" s="1340"/>
      <c r="TSG13" s="1340"/>
      <c r="TSH13" s="1340"/>
      <c r="TSI13" s="1340"/>
      <c r="TSJ13" s="1340"/>
      <c r="TSK13" s="1340"/>
      <c r="TSL13" s="1340"/>
      <c r="TSM13" s="1340"/>
      <c r="TSN13" s="1340"/>
      <c r="TSO13" s="1340"/>
      <c r="TSP13" s="1340"/>
      <c r="TSQ13" s="1340"/>
      <c r="TSR13" s="1340"/>
      <c r="TSS13" s="1340"/>
      <c r="TST13" s="1340"/>
      <c r="TSU13" s="1340"/>
      <c r="TSV13" s="1340"/>
      <c r="TSW13" s="1340"/>
      <c r="TSX13" s="1340"/>
      <c r="TSY13" s="1340"/>
      <c r="TSZ13" s="1340"/>
      <c r="TTA13" s="1340"/>
      <c r="TTB13" s="1340"/>
      <c r="TTC13" s="1340"/>
      <c r="TTD13" s="1340"/>
      <c r="TTE13" s="1340"/>
      <c r="TTF13" s="1340"/>
      <c r="TTG13" s="1340"/>
      <c r="TTH13" s="1340"/>
      <c r="TTI13" s="1340"/>
      <c r="TTJ13" s="1340"/>
      <c r="TTK13" s="1340"/>
      <c r="TTL13" s="1340"/>
      <c r="TTM13" s="1340"/>
      <c r="TTN13" s="1340"/>
      <c r="TTO13" s="1340"/>
      <c r="TTP13" s="1340"/>
      <c r="TTQ13" s="1340"/>
      <c r="TTR13" s="1340"/>
      <c r="TTS13" s="1340"/>
      <c r="TTT13" s="1340"/>
      <c r="TTU13" s="1340"/>
      <c r="TTV13" s="1340"/>
      <c r="TTW13" s="1340"/>
      <c r="TTX13" s="1340"/>
      <c r="TTY13" s="1340"/>
      <c r="TTZ13" s="1340"/>
      <c r="TUA13" s="1340"/>
      <c r="TUB13" s="1340"/>
      <c r="TUC13" s="1340"/>
      <c r="TUD13" s="1340"/>
      <c r="TUE13" s="1340"/>
      <c r="TUF13" s="1340"/>
      <c r="TUG13" s="1340"/>
      <c r="TUH13" s="1340"/>
      <c r="TUI13" s="1340"/>
      <c r="TUJ13" s="1340"/>
      <c r="TUK13" s="1340"/>
      <c r="TUL13" s="1340"/>
      <c r="TUM13" s="1340"/>
      <c r="TUN13" s="1340"/>
      <c r="TUO13" s="1340"/>
      <c r="TUP13" s="1340"/>
      <c r="TUQ13" s="1340"/>
      <c r="TUR13" s="1340"/>
      <c r="TUS13" s="1340"/>
      <c r="TUT13" s="1340"/>
      <c r="TUU13" s="1340"/>
      <c r="TUV13" s="1340"/>
      <c r="TUW13" s="1340"/>
      <c r="TUX13" s="1340"/>
      <c r="TUY13" s="1340"/>
      <c r="TUZ13" s="1340"/>
      <c r="TVA13" s="1340"/>
      <c r="TVB13" s="1340"/>
      <c r="TVC13" s="1340"/>
      <c r="TVD13" s="1340"/>
      <c r="TVE13" s="1340"/>
      <c r="TVF13" s="1340"/>
      <c r="TVG13" s="1340"/>
      <c r="TVH13" s="1340"/>
      <c r="TVI13" s="1340"/>
      <c r="TVJ13" s="1340"/>
      <c r="TVK13" s="1340"/>
      <c r="TVL13" s="1340"/>
      <c r="TVM13" s="1340"/>
      <c r="TVN13" s="1340"/>
      <c r="TVO13" s="1340"/>
      <c r="TVP13" s="1340"/>
      <c r="TVQ13" s="1340"/>
      <c r="TVR13" s="1340"/>
      <c r="TVS13" s="1340"/>
      <c r="TVT13" s="1340"/>
      <c r="TVU13" s="1340"/>
      <c r="TVV13" s="1340"/>
      <c r="TVW13" s="1340"/>
      <c r="TVX13" s="1340"/>
      <c r="TVY13" s="1340"/>
      <c r="TVZ13" s="1340"/>
      <c r="TWA13" s="1340"/>
      <c r="TWB13" s="1340"/>
      <c r="TWC13" s="1340"/>
      <c r="TWD13" s="1340"/>
      <c r="TWE13" s="1340"/>
      <c r="TWF13" s="1340"/>
      <c r="TWG13" s="1340"/>
      <c r="TWH13" s="1340"/>
      <c r="TWI13" s="1340"/>
      <c r="TWJ13" s="1340"/>
      <c r="TWK13" s="1340"/>
      <c r="TWL13" s="1340"/>
      <c r="TWM13" s="1340"/>
      <c r="TWN13" s="1340"/>
      <c r="TWO13" s="1340"/>
      <c r="TWP13" s="1340"/>
      <c r="TWQ13" s="1340"/>
      <c r="TWR13" s="1340"/>
      <c r="TWS13" s="1340"/>
      <c r="TWT13" s="1340"/>
      <c r="TWU13" s="1340"/>
      <c r="TWV13" s="1340"/>
      <c r="TWW13" s="1340"/>
      <c r="TWX13" s="1340"/>
      <c r="TWY13" s="1340"/>
      <c r="TWZ13" s="1340"/>
      <c r="TXA13" s="1340"/>
      <c r="TXB13" s="1340"/>
      <c r="TXC13" s="1340"/>
      <c r="TXD13" s="1340"/>
      <c r="TXE13" s="1340"/>
      <c r="TXF13" s="1340"/>
      <c r="TXG13" s="1340"/>
      <c r="TXH13" s="1340"/>
      <c r="TXI13" s="1340"/>
      <c r="TXJ13" s="1340"/>
      <c r="TXK13" s="1340"/>
      <c r="TXL13" s="1340"/>
      <c r="TXM13" s="1340"/>
      <c r="TXN13" s="1340"/>
      <c r="TXO13" s="1340"/>
      <c r="TXP13" s="1340"/>
      <c r="TXQ13" s="1340"/>
      <c r="TXR13" s="1340"/>
      <c r="TXS13" s="1340"/>
      <c r="TXT13" s="1340"/>
      <c r="TXU13" s="1340"/>
      <c r="TXV13" s="1340"/>
      <c r="TXW13" s="1340"/>
      <c r="TXX13" s="1340"/>
      <c r="TXY13" s="1340"/>
      <c r="TXZ13" s="1340"/>
      <c r="TYA13" s="1340"/>
      <c r="TYB13" s="1340"/>
      <c r="TYC13" s="1340"/>
      <c r="TYD13" s="1340"/>
      <c r="TYE13" s="1340"/>
      <c r="TYF13" s="1340"/>
      <c r="TYG13" s="1340"/>
      <c r="TYH13" s="1340"/>
      <c r="TYI13" s="1340"/>
      <c r="TYJ13" s="1340"/>
      <c r="TYK13" s="1340"/>
      <c r="TYL13" s="1340"/>
      <c r="TYM13" s="1340"/>
      <c r="TYN13" s="1340"/>
      <c r="TYO13" s="1340"/>
      <c r="TYP13" s="1340"/>
      <c r="TYQ13" s="1340"/>
      <c r="TYR13" s="1340"/>
      <c r="TYS13" s="1340"/>
      <c r="TYT13" s="1340"/>
      <c r="TYU13" s="1340"/>
      <c r="TYV13" s="1340"/>
      <c r="TYW13" s="1340"/>
      <c r="TYX13" s="1340"/>
      <c r="TYY13" s="1340"/>
      <c r="TYZ13" s="1340"/>
      <c r="TZA13" s="1340"/>
      <c r="TZB13" s="1340"/>
      <c r="TZC13" s="1340"/>
      <c r="TZD13" s="1340"/>
      <c r="TZE13" s="1340"/>
      <c r="TZF13" s="1340"/>
      <c r="TZG13" s="1340"/>
      <c r="TZH13" s="1340"/>
      <c r="TZI13" s="1340"/>
      <c r="TZJ13" s="1340"/>
      <c r="TZK13" s="1340"/>
      <c r="TZL13" s="1340"/>
      <c r="TZM13" s="1340"/>
      <c r="TZN13" s="1340"/>
      <c r="TZO13" s="1340"/>
      <c r="TZP13" s="1340"/>
      <c r="TZQ13" s="1340"/>
      <c r="TZR13" s="1340"/>
      <c r="TZS13" s="1340"/>
      <c r="TZT13" s="1340"/>
      <c r="TZU13" s="1340"/>
      <c r="TZV13" s="1340"/>
      <c r="TZW13" s="1340"/>
      <c r="TZX13" s="1340"/>
      <c r="TZY13" s="1340"/>
      <c r="TZZ13" s="1340"/>
      <c r="UAA13" s="1340"/>
      <c r="UAB13" s="1340"/>
      <c r="UAC13" s="1340"/>
      <c r="UAD13" s="1340"/>
      <c r="UAE13" s="1340"/>
      <c r="UAF13" s="1340"/>
      <c r="UAG13" s="1340"/>
      <c r="UAH13" s="1340"/>
      <c r="UAI13" s="1340"/>
      <c r="UAJ13" s="1340"/>
      <c r="UAK13" s="1340"/>
      <c r="UAL13" s="1340"/>
      <c r="UAM13" s="1340"/>
      <c r="UAN13" s="1340"/>
      <c r="UAO13" s="1340"/>
      <c r="UAP13" s="1340"/>
      <c r="UAQ13" s="1340"/>
      <c r="UAR13" s="1340"/>
      <c r="UAS13" s="1340"/>
      <c r="UAT13" s="1340"/>
      <c r="UAU13" s="1340"/>
      <c r="UAV13" s="1340"/>
      <c r="UAW13" s="1340"/>
      <c r="UAX13" s="1340"/>
      <c r="UAY13" s="1340"/>
      <c r="UAZ13" s="1340"/>
      <c r="UBA13" s="1340"/>
      <c r="UBB13" s="1340"/>
      <c r="UBC13" s="1340"/>
      <c r="UBD13" s="1340"/>
      <c r="UBE13" s="1340"/>
      <c r="UBF13" s="1340"/>
      <c r="UBG13" s="1340"/>
      <c r="UBH13" s="1340"/>
      <c r="UBI13" s="1340"/>
      <c r="UBJ13" s="1340"/>
      <c r="UBK13" s="1340"/>
      <c r="UBL13" s="1340"/>
      <c r="UBM13" s="1340"/>
      <c r="UBN13" s="1340"/>
      <c r="UBO13" s="1340"/>
      <c r="UBP13" s="1340"/>
      <c r="UBQ13" s="1340"/>
      <c r="UBR13" s="1340"/>
      <c r="UBS13" s="1340"/>
      <c r="UBT13" s="1340"/>
      <c r="UBU13" s="1340"/>
      <c r="UBV13" s="1340"/>
      <c r="UBW13" s="1340"/>
      <c r="UBX13" s="1340"/>
      <c r="UBY13" s="1340"/>
      <c r="UBZ13" s="1340"/>
      <c r="UCA13" s="1340"/>
      <c r="UCB13" s="1340"/>
      <c r="UCC13" s="1340"/>
      <c r="UCD13" s="1340"/>
      <c r="UCE13" s="1340"/>
      <c r="UCF13" s="1340"/>
      <c r="UCG13" s="1340"/>
      <c r="UCH13" s="1340"/>
      <c r="UCI13" s="1340"/>
      <c r="UCJ13" s="1340"/>
      <c r="UCK13" s="1340"/>
      <c r="UCL13" s="1340"/>
      <c r="UCM13" s="1340"/>
      <c r="UCN13" s="1340"/>
      <c r="UCO13" s="1340"/>
      <c r="UCP13" s="1340"/>
      <c r="UCQ13" s="1340"/>
      <c r="UCR13" s="1340"/>
      <c r="UCS13" s="1340"/>
      <c r="UCT13" s="1340"/>
      <c r="UCU13" s="1340"/>
      <c r="UCV13" s="1340"/>
      <c r="UCW13" s="1340"/>
      <c r="UCX13" s="1340"/>
      <c r="UCY13" s="1340"/>
      <c r="UCZ13" s="1340"/>
      <c r="UDA13" s="1340"/>
      <c r="UDB13" s="1340"/>
      <c r="UDC13" s="1340"/>
      <c r="UDD13" s="1340"/>
      <c r="UDE13" s="1340"/>
      <c r="UDF13" s="1340"/>
      <c r="UDG13" s="1340"/>
      <c r="UDH13" s="1340"/>
      <c r="UDI13" s="1340"/>
      <c r="UDJ13" s="1340"/>
      <c r="UDK13" s="1340"/>
      <c r="UDL13" s="1340"/>
      <c r="UDM13" s="1340"/>
      <c r="UDN13" s="1340"/>
      <c r="UDO13" s="1340"/>
      <c r="UDP13" s="1340"/>
      <c r="UDQ13" s="1340"/>
      <c r="UDR13" s="1340"/>
      <c r="UDS13" s="1340"/>
      <c r="UDT13" s="1340"/>
      <c r="UDU13" s="1340"/>
      <c r="UDV13" s="1340"/>
      <c r="UDW13" s="1340"/>
      <c r="UDX13" s="1340"/>
      <c r="UDY13" s="1340"/>
      <c r="UDZ13" s="1340"/>
      <c r="UEA13" s="1340"/>
      <c r="UEB13" s="1340"/>
      <c r="UEC13" s="1340"/>
      <c r="UED13" s="1340"/>
      <c r="UEE13" s="1340"/>
      <c r="UEF13" s="1340"/>
      <c r="UEG13" s="1340"/>
      <c r="UEH13" s="1340"/>
      <c r="UEI13" s="1340"/>
      <c r="UEJ13" s="1340"/>
      <c r="UEK13" s="1340"/>
      <c r="UEL13" s="1340"/>
      <c r="UEM13" s="1340"/>
      <c r="UEN13" s="1340"/>
      <c r="UEO13" s="1340"/>
      <c r="UEP13" s="1340"/>
      <c r="UEQ13" s="1340"/>
      <c r="UER13" s="1340"/>
      <c r="UES13" s="1340"/>
      <c r="UET13" s="1340"/>
      <c r="UEU13" s="1340"/>
      <c r="UEV13" s="1340"/>
      <c r="UEW13" s="1340"/>
      <c r="UEX13" s="1340"/>
      <c r="UEY13" s="1340"/>
      <c r="UEZ13" s="1340"/>
      <c r="UFA13" s="1340"/>
      <c r="UFB13" s="1340"/>
      <c r="UFC13" s="1340"/>
      <c r="UFD13" s="1340"/>
      <c r="UFE13" s="1340"/>
      <c r="UFF13" s="1340"/>
      <c r="UFG13" s="1340"/>
      <c r="UFH13" s="1340"/>
      <c r="UFI13" s="1340"/>
      <c r="UFJ13" s="1340"/>
      <c r="UFK13" s="1340"/>
      <c r="UFL13" s="1340"/>
      <c r="UFM13" s="1340"/>
      <c r="UFN13" s="1340"/>
      <c r="UFO13" s="1340"/>
      <c r="UFP13" s="1340"/>
      <c r="UFQ13" s="1340"/>
      <c r="UFR13" s="1340"/>
      <c r="UFS13" s="1340"/>
      <c r="UFT13" s="1340"/>
      <c r="UFU13" s="1340"/>
      <c r="UFV13" s="1340"/>
      <c r="UFW13" s="1340"/>
      <c r="UFX13" s="1340"/>
      <c r="UFY13" s="1340"/>
      <c r="UFZ13" s="1340"/>
      <c r="UGA13" s="1340"/>
      <c r="UGB13" s="1340"/>
      <c r="UGC13" s="1340"/>
      <c r="UGD13" s="1340"/>
      <c r="UGE13" s="1340"/>
      <c r="UGF13" s="1340"/>
      <c r="UGG13" s="1340"/>
      <c r="UGH13" s="1340"/>
      <c r="UGI13" s="1340"/>
      <c r="UGJ13" s="1340"/>
      <c r="UGK13" s="1340"/>
      <c r="UGL13" s="1340"/>
      <c r="UGM13" s="1340"/>
      <c r="UGN13" s="1340"/>
      <c r="UGO13" s="1340"/>
      <c r="UGP13" s="1340"/>
      <c r="UGQ13" s="1340"/>
      <c r="UGR13" s="1340"/>
      <c r="UGS13" s="1340"/>
      <c r="UGT13" s="1340"/>
      <c r="UGU13" s="1340"/>
      <c r="UGV13" s="1340"/>
      <c r="UGW13" s="1340"/>
      <c r="UGX13" s="1340"/>
      <c r="UGY13" s="1340"/>
      <c r="UGZ13" s="1340"/>
      <c r="UHA13" s="1340"/>
      <c r="UHB13" s="1340"/>
      <c r="UHC13" s="1340"/>
      <c r="UHD13" s="1340"/>
      <c r="UHE13" s="1340"/>
      <c r="UHF13" s="1340"/>
      <c r="UHG13" s="1340"/>
      <c r="UHH13" s="1340"/>
      <c r="UHI13" s="1340"/>
      <c r="UHJ13" s="1340"/>
      <c r="UHK13" s="1340"/>
      <c r="UHL13" s="1340"/>
      <c r="UHM13" s="1340"/>
      <c r="UHN13" s="1340"/>
      <c r="UHO13" s="1340"/>
      <c r="UHP13" s="1340"/>
      <c r="UHQ13" s="1340"/>
      <c r="UHR13" s="1340"/>
      <c r="UHS13" s="1340"/>
      <c r="UHT13" s="1340"/>
      <c r="UHU13" s="1340"/>
      <c r="UHV13" s="1340"/>
      <c r="UHW13" s="1340"/>
      <c r="UHX13" s="1340"/>
      <c r="UHY13" s="1340"/>
      <c r="UHZ13" s="1340"/>
      <c r="UIA13" s="1340"/>
      <c r="UIB13" s="1340"/>
      <c r="UIC13" s="1340"/>
      <c r="UID13" s="1340"/>
      <c r="UIE13" s="1340"/>
      <c r="UIF13" s="1340"/>
      <c r="UIG13" s="1340"/>
      <c r="UIH13" s="1340"/>
      <c r="UII13" s="1340"/>
      <c r="UIJ13" s="1340"/>
      <c r="UIK13" s="1340"/>
      <c r="UIL13" s="1340"/>
      <c r="UIM13" s="1340"/>
      <c r="UIN13" s="1340"/>
      <c r="UIO13" s="1340"/>
      <c r="UIP13" s="1340"/>
      <c r="UIQ13" s="1340"/>
      <c r="UIR13" s="1340"/>
      <c r="UIS13" s="1340"/>
      <c r="UIT13" s="1340"/>
      <c r="UIU13" s="1340"/>
      <c r="UIV13" s="1340"/>
      <c r="UIW13" s="1340"/>
      <c r="UIX13" s="1340"/>
      <c r="UIY13" s="1340"/>
      <c r="UIZ13" s="1340"/>
      <c r="UJA13" s="1340"/>
      <c r="UJB13" s="1340"/>
      <c r="UJC13" s="1340"/>
      <c r="UJD13" s="1340"/>
      <c r="UJE13" s="1340"/>
      <c r="UJF13" s="1340"/>
      <c r="UJG13" s="1340"/>
      <c r="UJH13" s="1340"/>
      <c r="UJI13" s="1340"/>
      <c r="UJJ13" s="1340"/>
      <c r="UJK13" s="1340"/>
      <c r="UJL13" s="1340"/>
      <c r="UJM13" s="1340"/>
      <c r="UJN13" s="1340"/>
      <c r="UJO13" s="1340"/>
      <c r="UJP13" s="1340"/>
      <c r="UJQ13" s="1340"/>
      <c r="UJR13" s="1340"/>
      <c r="UJS13" s="1340"/>
      <c r="UJT13" s="1340"/>
      <c r="UJU13" s="1340"/>
      <c r="UJV13" s="1340"/>
      <c r="UJW13" s="1340"/>
      <c r="UJX13" s="1340"/>
      <c r="UJY13" s="1340"/>
      <c r="UJZ13" s="1340"/>
      <c r="UKA13" s="1340"/>
      <c r="UKB13" s="1340"/>
      <c r="UKC13" s="1340"/>
      <c r="UKD13" s="1340"/>
      <c r="UKE13" s="1340"/>
      <c r="UKF13" s="1340"/>
      <c r="UKG13" s="1340"/>
      <c r="UKH13" s="1340"/>
      <c r="UKI13" s="1340"/>
      <c r="UKJ13" s="1340"/>
      <c r="UKK13" s="1340"/>
      <c r="UKL13" s="1340"/>
      <c r="UKM13" s="1340"/>
      <c r="UKN13" s="1340"/>
      <c r="UKO13" s="1340"/>
      <c r="UKP13" s="1340"/>
      <c r="UKQ13" s="1340"/>
      <c r="UKR13" s="1340"/>
      <c r="UKS13" s="1340"/>
      <c r="UKT13" s="1340"/>
      <c r="UKU13" s="1340"/>
      <c r="UKV13" s="1340"/>
      <c r="UKW13" s="1340"/>
      <c r="UKX13" s="1340"/>
      <c r="UKY13" s="1340"/>
      <c r="UKZ13" s="1340"/>
      <c r="ULA13" s="1340"/>
      <c r="ULB13" s="1340"/>
      <c r="ULC13" s="1340"/>
      <c r="ULD13" s="1340"/>
      <c r="ULE13" s="1340"/>
      <c r="ULF13" s="1340"/>
      <c r="ULG13" s="1340"/>
      <c r="ULH13" s="1340"/>
      <c r="ULI13" s="1340"/>
      <c r="ULJ13" s="1340"/>
      <c r="ULK13" s="1340"/>
      <c r="ULL13" s="1340"/>
      <c r="ULM13" s="1340"/>
      <c r="ULN13" s="1340"/>
      <c r="ULO13" s="1340"/>
      <c r="ULP13" s="1340"/>
      <c r="ULQ13" s="1340"/>
      <c r="ULR13" s="1340"/>
      <c r="ULS13" s="1340"/>
      <c r="ULT13" s="1340"/>
      <c r="ULU13" s="1340"/>
      <c r="ULV13" s="1340"/>
      <c r="ULW13" s="1340"/>
      <c r="ULX13" s="1340"/>
      <c r="ULY13" s="1340"/>
      <c r="ULZ13" s="1340"/>
      <c r="UMA13" s="1340"/>
      <c r="UMB13" s="1340"/>
      <c r="UMC13" s="1340"/>
      <c r="UMD13" s="1340"/>
      <c r="UME13" s="1340"/>
      <c r="UMF13" s="1340"/>
      <c r="UMG13" s="1340"/>
      <c r="UMH13" s="1340"/>
      <c r="UMI13" s="1340"/>
      <c r="UMJ13" s="1340"/>
      <c r="UMK13" s="1340"/>
      <c r="UML13" s="1340"/>
      <c r="UMM13" s="1340"/>
      <c r="UMN13" s="1340"/>
      <c r="UMO13" s="1340"/>
      <c r="UMP13" s="1340"/>
      <c r="UMQ13" s="1340"/>
      <c r="UMR13" s="1340"/>
      <c r="UMS13" s="1340"/>
      <c r="UMT13" s="1340"/>
      <c r="UMU13" s="1340"/>
      <c r="UMV13" s="1340"/>
      <c r="UMW13" s="1340"/>
      <c r="UMX13" s="1340"/>
      <c r="UMY13" s="1340"/>
      <c r="UMZ13" s="1340"/>
      <c r="UNA13" s="1340"/>
      <c r="UNB13" s="1340"/>
      <c r="UNC13" s="1340"/>
      <c r="UND13" s="1340"/>
      <c r="UNE13" s="1340"/>
      <c r="UNF13" s="1340"/>
      <c r="UNG13" s="1340"/>
      <c r="UNH13" s="1340"/>
      <c r="UNI13" s="1340"/>
      <c r="UNJ13" s="1340"/>
      <c r="UNK13" s="1340"/>
      <c r="UNL13" s="1340"/>
      <c r="UNM13" s="1340"/>
      <c r="UNN13" s="1340"/>
      <c r="UNO13" s="1340"/>
      <c r="UNP13" s="1340"/>
      <c r="UNQ13" s="1340"/>
      <c r="UNR13" s="1340"/>
      <c r="UNS13" s="1340"/>
      <c r="UNT13" s="1340"/>
      <c r="UNU13" s="1340"/>
      <c r="UNV13" s="1340"/>
      <c r="UNW13" s="1340"/>
      <c r="UNX13" s="1340"/>
      <c r="UNY13" s="1340"/>
      <c r="UNZ13" s="1340"/>
      <c r="UOA13" s="1340"/>
      <c r="UOB13" s="1340"/>
      <c r="UOC13" s="1340"/>
      <c r="UOD13" s="1340"/>
      <c r="UOE13" s="1340"/>
      <c r="UOF13" s="1340"/>
      <c r="UOG13" s="1340"/>
      <c r="UOH13" s="1340"/>
      <c r="UOI13" s="1340"/>
      <c r="UOJ13" s="1340"/>
      <c r="UOK13" s="1340"/>
      <c r="UOL13" s="1340"/>
      <c r="UOM13" s="1340"/>
      <c r="UON13" s="1340"/>
      <c r="UOO13" s="1340"/>
      <c r="UOP13" s="1340"/>
      <c r="UOQ13" s="1340"/>
      <c r="UOR13" s="1340"/>
      <c r="UOS13" s="1340"/>
      <c r="UOT13" s="1340"/>
      <c r="UOU13" s="1340"/>
      <c r="UOV13" s="1340"/>
      <c r="UOW13" s="1340"/>
      <c r="UOX13" s="1340"/>
      <c r="UOY13" s="1340"/>
      <c r="UOZ13" s="1340"/>
      <c r="UPA13" s="1340"/>
      <c r="UPB13" s="1340"/>
      <c r="UPC13" s="1340"/>
      <c r="UPD13" s="1340"/>
      <c r="UPE13" s="1340"/>
      <c r="UPF13" s="1340"/>
      <c r="UPG13" s="1340"/>
      <c r="UPH13" s="1340"/>
      <c r="UPI13" s="1340"/>
      <c r="UPJ13" s="1340"/>
      <c r="UPK13" s="1340"/>
      <c r="UPL13" s="1340"/>
      <c r="UPM13" s="1340"/>
      <c r="UPN13" s="1340"/>
      <c r="UPO13" s="1340"/>
      <c r="UPP13" s="1340"/>
      <c r="UPQ13" s="1340"/>
      <c r="UPR13" s="1340"/>
      <c r="UPS13" s="1340"/>
      <c r="UPT13" s="1340"/>
      <c r="UPU13" s="1340"/>
      <c r="UPV13" s="1340"/>
      <c r="UPW13" s="1340"/>
      <c r="UPX13" s="1340"/>
      <c r="UPY13" s="1340"/>
      <c r="UPZ13" s="1340"/>
      <c r="UQA13" s="1340"/>
      <c r="UQB13" s="1340"/>
      <c r="UQC13" s="1340"/>
      <c r="UQD13" s="1340"/>
      <c r="UQE13" s="1340"/>
      <c r="UQF13" s="1340"/>
      <c r="UQG13" s="1340"/>
      <c r="UQH13" s="1340"/>
      <c r="UQI13" s="1340"/>
      <c r="UQJ13" s="1340"/>
      <c r="UQK13" s="1340"/>
      <c r="UQL13" s="1340"/>
      <c r="UQM13" s="1340"/>
      <c r="UQN13" s="1340"/>
      <c r="UQO13" s="1340"/>
      <c r="UQP13" s="1340"/>
      <c r="UQQ13" s="1340"/>
      <c r="UQR13" s="1340"/>
      <c r="UQS13" s="1340"/>
      <c r="UQT13" s="1340"/>
      <c r="UQU13" s="1340"/>
      <c r="UQV13" s="1340"/>
      <c r="UQW13" s="1340"/>
      <c r="UQX13" s="1340"/>
      <c r="UQY13" s="1340"/>
      <c r="UQZ13" s="1340"/>
      <c r="URA13" s="1340"/>
      <c r="URB13" s="1340"/>
      <c r="URC13" s="1340"/>
      <c r="URD13" s="1340"/>
      <c r="URE13" s="1340"/>
      <c r="URF13" s="1340"/>
      <c r="URG13" s="1340"/>
      <c r="URH13" s="1340"/>
      <c r="URI13" s="1340"/>
      <c r="URJ13" s="1340"/>
      <c r="URK13" s="1340"/>
      <c r="URL13" s="1340"/>
      <c r="URM13" s="1340"/>
      <c r="URN13" s="1340"/>
      <c r="URO13" s="1340"/>
      <c r="URP13" s="1340"/>
      <c r="URQ13" s="1340"/>
      <c r="URR13" s="1340"/>
      <c r="URS13" s="1340"/>
      <c r="URT13" s="1340"/>
      <c r="URU13" s="1340"/>
      <c r="URV13" s="1340"/>
      <c r="URW13" s="1340"/>
      <c r="URX13" s="1340"/>
      <c r="URY13" s="1340"/>
      <c r="URZ13" s="1340"/>
      <c r="USA13" s="1340"/>
      <c r="USB13" s="1340"/>
      <c r="USC13" s="1340"/>
      <c r="USD13" s="1340"/>
      <c r="USE13" s="1340"/>
      <c r="USF13" s="1340"/>
      <c r="USG13" s="1340"/>
      <c r="USH13" s="1340"/>
      <c r="USI13" s="1340"/>
      <c r="USJ13" s="1340"/>
      <c r="USK13" s="1340"/>
      <c r="USL13" s="1340"/>
      <c r="USM13" s="1340"/>
      <c r="USN13" s="1340"/>
      <c r="USO13" s="1340"/>
      <c r="USP13" s="1340"/>
      <c r="USQ13" s="1340"/>
      <c r="USR13" s="1340"/>
      <c r="USS13" s="1340"/>
      <c r="UST13" s="1340"/>
      <c r="USU13" s="1340"/>
      <c r="USV13" s="1340"/>
      <c r="USW13" s="1340"/>
      <c r="USX13" s="1340"/>
      <c r="USY13" s="1340"/>
      <c r="USZ13" s="1340"/>
      <c r="UTA13" s="1340"/>
      <c r="UTB13" s="1340"/>
      <c r="UTC13" s="1340"/>
      <c r="UTD13" s="1340"/>
      <c r="UTE13" s="1340"/>
      <c r="UTF13" s="1340"/>
      <c r="UTG13" s="1340"/>
      <c r="UTH13" s="1340"/>
      <c r="UTI13" s="1340"/>
      <c r="UTJ13" s="1340"/>
      <c r="UTK13" s="1340"/>
      <c r="UTL13" s="1340"/>
      <c r="UTM13" s="1340"/>
      <c r="UTN13" s="1340"/>
      <c r="UTO13" s="1340"/>
      <c r="UTP13" s="1340"/>
      <c r="UTQ13" s="1340"/>
      <c r="UTR13" s="1340"/>
      <c r="UTS13" s="1340"/>
      <c r="UTT13" s="1340"/>
      <c r="UTU13" s="1340"/>
      <c r="UTV13" s="1340"/>
      <c r="UTW13" s="1340"/>
      <c r="UTX13" s="1340"/>
      <c r="UTY13" s="1340"/>
      <c r="UTZ13" s="1340"/>
      <c r="UUA13" s="1340"/>
      <c r="UUB13" s="1340"/>
      <c r="UUC13" s="1340"/>
      <c r="UUD13" s="1340"/>
      <c r="UUE13" s="1340"/>
      <c r="UUF13" s="1340"/>
      <c r="UUG13" s="1340"/>
      <c r="UUH13" s="1340"/>
      <c r="UUI13" s="1340"/>
      <c r="UUJ13" s="1340"/>
      <c r="UUK13" s="1340"/>
      <c r="UUL13" s="1340"/>
      <c r="UUM13" s="1340"/>
      <c r="UUN13" s="1340"/>
      <c r="UUO13" s="1340"/>
      <c r="UUP13" s="1340"/>
      <c r="UUQ13" s="1340"/>
      <c r="UUR13" s="1340"/>
      <c r="UUS13" s="1340"/>
      <c r="UUT13" s="1340"/>
      <c r="UUU13" s="1340"/>
      <c r="UUV13" s="1340"/>
      <c r="UUW13" s="1340"/>
      <c r="UUX13" s="1340"/>
      <c r="UUY13" s="1340"/>
      <c r="UUZ13" s="1340"/>
      <c r="UVA13" s="1340"/>
      <c r="UVB13" s="1340"/>
      <c r="UVC13" s="1340"/>
      <c r="UVD13" s="1340"/>
      <c r="UVE13" s="1340"/>
      <c r="UVF13" s="1340"/>
      <c r="UVG13" s="1340"/>
      <c r="UVH13" s="1340"/>
      <c r="UVI13" s="1340"/>
      <c r="UVJ13" s="1340"/>
      <c r="UVK13" s="1340"/>
      <c r="UVL13" s="1340"/>
      <c r="UVM13" s="1340"/>
      <c r="UVN13" s="1340"/>
      <c r="UVO13" s="1340"/>
      <c r="UVP13" s="1340"/>
      <c r="UVQ13" s="1340"/>
      <c r="UVR13" s="1340"/>
      <c r="UVS13" s="1340"/>
      <c r="UVT13" s="1340"/>
      <c r="UVU13" s="1340"/>
      <c r="UVV13" s="1340"/>
      <c r="UVW13" s="1340"/>
      <c r="UVX13" s="1340"/>
      <c r="UVY13" s="1340"/>
      <c r="UVZ13" s="1340"/>
      <c r="UWA13" s="1340"/>
      <c r="UWB13" s="1340"/>
      <c r="UWC13" s="1340"/>
      <c r="UWD13" s="1340"/>
      <c r="UWE13" s="1340"/>
      <c r="UWF13" s="1340"/>
      <c r="UWG13" s="1340"/>
      <c r="UWH13" s="1340"/>
      <c r="UWI13" s="1340"/>
      <c r="UWJ13" s="1340"/>
      <c r="UWK13" s="1340"/>
      <c r="UWL13" s="1340"/>
      <c r="UWM13" s="1340"/>
      <c r="UWN13" s="1340"/>
      <c r="UWO13" s="1340"/>
      <c r="UWP13" s="1340"/>
      <c r="UWQ13" s="1340"/>
      <c r="UWR13" s="1340"/>
      <c r="UWS13" s="1340"/>
      <c r="UWT13" s="1340"/>
      <c r="UWU13" s="1340"/>
      <c r="UWV13" s="1340"/>
      <c r="UWW13" s="1340"/>
      <c r="UWX13" s="1340"/>
      <c r="UWY13" s="1340"/>
      <c r="UWZ13" s="1340"/>
      <c r="UXA13" s="1340"/>
      <c r="UXB13" s="1340"/>
      <c r="UXC13" s="1340"/>
      <c r="UXD13" s="1340"/>
      <c r="UXE13" s="1340"/>
      <c r="UXF13" s="1340"/>
      <c r="UXG13" s="1340"/>
      <c r="UXH13" s="1340"/>
      <c r="UXI13" s="1340"/>
      <c r="UXJ13" s="1340"/>
      <c r="UXK13" s="1340"/>
      <c r="UXL13" s="1340"/>
      <c r="UXM13" s="1340"/>
      <c r="UXN13" s="1340"/>
      <c r="UXO13" s="1340"/>
      <c r="UXP13" s="1340"/>
      <c r="UXQ13" s="1340"/>
      <c r="UXR13" s="1340"/>
      <c r="UXS13" s="1340"/>
      <c r="UXT13" s="1340"/>
      <c r="UXU13" s="1340"/>
      <c r="UXV13" s="1340"/>
      <c r="UXW13" s="1340"/>
      <c r="UXX13" s="1340"/>
      <c r="UXY13" s="1340"/>
      <c r="UXZ13" s="1340"/>
      <c r="UYA13" s="1340"/>
      <c r="UYB13" s="1340"/>
      <c r="UYC13" s="1340"/>
      <c r="UYD13" s="1340"/>
      <c r="UYE13" s="1340"/>
      <c r="UYF13" s="1340"/>
      <c r="UYG13" s="1340"/>
      <c r="UYH13" s="1340"/>
      <c r="UYI13" s="1340"/>
      <c r="UYJ13" s="1340"/>
      <c r="UYK13" s="1340"/>
      <c r="UYL13" s="1340"/>
      <c r="UYM13" s="1340"/>
      <c r="UYN13" s="1340"/>
      <c r="UYO13" s="1340"/>
      <c r="UYP13" s="1340"/>
      <c r="UYQ13" s="1340"/>
      <c r="UYR13" s="1340"/>
      <c r="UYS13" s="1340"/>
      <c r="UYT13" s="1340"/>
      <c r="UYU13" s="1340"/>
      <c r="UYV13" s="1340"/>
      <c r="UYW13" s="1340"/>
      <c r="UYX13" s="1340"/>
      <c r="UYY13" s="1340"/>
      <c r="UYZ13" s="1340"/>
      <c r="UZA13" s="1340"/>
      <c r="UZB13" s="1340"/>
      <c r="UZC13" s="1340"/>
      <c r="UZD13" s="1340"/>
      <c r="UZE13" s="1340"/>
      <c r="UZF13" s="1340"/>
      <c r="UZG13" s="1340"/>
      <c r="UZH13" s="1340"/>
      <c r="UZI13" s="1340"/>
      <c r="UZJ13" s="1340"/>
      <c r="UZK13" s="1340"/>
      <c r="UZL13" s="1340"/>
      <c r="UZM13" s="1340"/>
      <c r="UZN13" s="1340"/>
      <c r="UZO13" s="1340"/>
      <c r="UZP13" s="1340"/>
      <c r="UZQ13" s="1340"/>
      <c r="UZR13" s="1340"/>
      <c r="UZS13" s="1340"/>
      <c r="UZT13" s="1340"/>
      <c r="UZU13" s="1340"/>
      <c r="UZV13" s="1340"/>
      <c r="UZW13" s="1340"/>
      <c r="UZX13" s="1340"/>
      <c r="UZY13" s="1340"/>
      <c r="UZZ13" s="1340"/>
      <c r="VAA13" s="1340"/>
      <c r="VAB13" s="1340"/>
      <c r="VAC13" s="1340"/>
      <c r="VAD13" s="1340"/>
      <c r="VAE13" s="1340"/>
      <c r="VAF13" s="1340"/>
      <c r="VAG13" s="1340"/>
      <c r="VAH13" s="1340"/>
      <c r="VAI13" s="1340"/>
      <c r="VAJ13" s="1340"/>
      <c r="VAK13" s="1340"/>
      <c r="VAL13" s="1340"/>
      <c r="VAM13" s="1340"/>
      <c r="VAN13" s="1340"/>
      <c r="VAO13" s="1340"/>
      <c r="VAP13" s="1340"/>
      <c r="VAQ13" s="1340"/>
      <c r="VAR13" s="1340"/>
      <c r="VAS13" s="1340"/>
      <c r="VAT13" s="1340"/>
      <c r="VAU13" s="1340"/>
      <c r="VAV13" s="1340"/>
      <c r="VAW13" s="1340"/>
      <c r="VAX13" s="1340"/>
      <c r="VAY13" s="1340"/>
      <c r="VAZ13" s="1340"/>
      <c r="VBA13" s="1340"/>
      <c r="VBB13" s="1340"/>
      <c r="VBC13" s="1340"/>
      <c r="VBD13" s="1340"/>
      <c r="VBE13" s="1340"/>
      <c r="VBF13" s="1340"/>
      <c r="VBG13" s="1340"/>
      <c r="VBH13" s="1340"/>
      <c r="VBI13" s="1340"/>
      <c r="VBJ13" s="1340"/>
      <c r="VBK13" s="1340"/>
      <c r="VBL13" s="1340"/>
      <c r="VBM13" s="1340"/>
      <c r="VBN13" s="1340"/>
      <c r="VBO13" s="1340"/>
      <c r="VBP13" s="1340"/>
      <c r="VBQ13" s="1340"/>
      <c r="VBR13" s="1340"/>
      <c r="VBS13" s="1340"/>
      <c r="VBT13" s="1340"/>
      <c r="VBU13" s="1340"/>
      <c r="VBV13" s="1340"/>
      <c r="VBW13" s="1340"/>
      <c r="VBX13" s="1340"/>
      <c r="VBY13" s="1340"/>
      <c r="VBZ13" s="1340"/>
      <c r="VCA13" s="1340"/>
      <c r="VCB13" s="1340"/>
      <c r="VCC13" s="1340"/>
      <c r="VCD13" s="1340"/>
      <c r="VCE13" s="1340"/>
      <c r="VCF13" s="1340"/>
      <c r="VCG13" s="1340"/>
      <c r="VCH13" s="1340"/>
      <c r="VCI13" s="1340"/>
      <c r="VCJ13" s="1340"/>
      <c r="VCK13" s="1340"/>
      <c r="VCL13" s="1340"/>
      <c r="VCM13" s="1340"/>
      <c r="VCN13" s="1340"/>
      <c r="VCO13" s="1340"/>
      <c r="VCP13" s="1340"/>
      <c r="VCQ13" s="1340"/>
      <c r="VCR13" s="1340"/>
      <c r="VCS13" s="1340"/>
      <c r="VCT13" s="1340"/>
      <c r="VCU13" s="1340"/>
      <c r="VCV13" s="1340"/>
      <c r="VCW13" s="1340"/>
      <c r="VCX13" s="1340"/>
      <c r="VCY13" s="1340"/>
      <c r="VCZ13" s="1340"/>
      <c r="VDA13" s="1340"/>
      <c r="VDB13" s="1340"/>
      <c r="VDC13" s="1340"/>
      <c r="VDD13" s="1340"/>
      <c r="VDE13" s="1340"/>
      <c r="VDF13" s="1340"/>
      <c r="VDG13" s="1340"/>
      <c r="VDH13" s="1340"/>
      <c r="VDI13" s="1340"/>
      <c r="VDJ13" s="1340"/>
      <c r="VDK13" s="1340"/>
      <c r="VDL13" s="1340"/>
      <c r="VDM13" s="1340"/>
      <c r="VDN13" s="1340"/>
      <c r="VDO13" s="1340"/>
      <c r="VDP13" s="1340"/>
      <c r="VDQ13" s="1340"/>
      <c r="VDR13" s="1340"/>
      <c r="VDS13" s="1340"/>
      <c r="VDT13" s="1340"/>
      <c r="VDU13" s="1340"/>
      <c r="VDV13" s="1340"/>
      <c r="VDW13" s="1340"/>
      <c r="VDX13" s="1340"/>
      <c r="VDY13" s="1340"/>
      <c r="VDZ13" s="1340"/>
      <c r="VEA13" s="1340"/>
      <c r="VEB13" s="1340"/>
      <c r="VEC13" s="1340"/>
      <c r="VED13" s="1340"/>
      <c r="VEE13" s="1340"/>
      <c r="VEF13" s="1340"/>
      <c r="VEG13" s="1340"/>
      <c r="VEH13" s="1340"/>
      <c r="VEI13" s="1340"/>
      <c r="VEJ13" s="1340"/>
      <c r="VEK13" s="1340"/>
      <c r="VEL13" s="1340"/>
      <c r="VEM13" s="1340"/>
      <c r="VEN13" s="1340"/>
      <c r="VEO13" s="1340"/>
      <c r="VEP13" s="1340"/>
      <c r="VEQ13" s="1340"/>
      <c r="VER13" s="1340"/>
      <c r="VES13" s="1340"/>
      <c r="VET13" s="1340"/>
      <c r="VEU13" s="1340"/>
      <c r="VEV13" s="1340"/>
      <c r="VEW13" s="1340"/>
      <c r="VEX13" s="1340"/>
      <c r="VEY13" s="1340"/>
      <c r="VEZ13" s="1340"/>
      <c r="VFA13" s="1340"/>
      <c r="VFB13" s="1340"/>
      <c r="VFC13" s="1340"/>
      <c r="VFD13" s="1340"/>
      <c r="VFE13" s="1340"/>
      <c r="VFF13" s="1340"/>
      <c r="VFG13" s="1340"/>
      <c r="VFH13" s="1340"/>
      <c r="VFI13" s="1340"/>
      <c r="VFJ13" s="1340"/>
      <c r="VFK13" s="1340"/>
      <c r="VFL13" s="1340"/>
      <c r="VFM13" s="1340"/>
      <c r="VFN13" s="1340"/>
      <c r="VFO13" s="1340"/>
      <c r="VFP13" s="1340"/>
      <c r="VFQ13" s="1340"/>
      <c r="VFR13" s="1340"/>
      <c r="VFS13" s="1340"/>
      <c r="VFT13" s="1340"/>
      <c r="VFU13" s="1340"/>
      <c r="VFV13" s="1340"/>
      <c r="VFW13" s="1340"/>
      <c r="VFX13" s="1340"/>
      <c r="VFY13" s="1340"/>
      <c r="VFZ13" s="1340"/>
      <c r="VGA13" s="1340"/>
      <c r="VGB13" s="1340"/>
      <c r="VGC13" s="1340"/>
      <c r="VGD13" s="1340"/>
      <c r="VGE13" s="1340"/>
      <c r="VGF13" s="1340"/>
      <c r="VGG13" s="1340"/>
      <c r="VGH13" s="1340"/>
      <c r="VGI13" s="1340"/>
      <c r="VGJ13" s="1340"/>
      <c r="VGK13" s="1340"/>
      <c r="VGL13" s="1340"/>
      <c r="VGM13" s="1340"/>
      <c r="VGN13" s="1340"/>
      <c r="VGO13" s="1340"/>
      <c r="VGP13" s="1340"/>
      <c r="VGQ13" s="1340"/>
      <c r="VGR13" s="1340"/>
      <c r="VGS13" s="1340"/>
      <c r="VGT13" s="1340"/>
      <c r="VGU13" s="1340"/>
      <c r="VGV13" s="1340"/>
      <c r="VGW13" s="1340"/>
      <c r="VGX13" s="1340"/>
      <c r="VGY13" s="1340"/>
      <c r="VGZ13" s="1340"/>
      <c r="VHA13" s="1340"/>
      <c r="VHB13" s="1340"/>
      <c r="VHC13" s="1340"/>
      <c r="VHD13" s="1340"/>
      <c r="VHE13" s="1340"/>
      <c r="VHF13" s="1340"/>
      <c r="VHG13" s="1340"/>
      <c r="VHH13" s="1340"/>
      <c r="VHI13" s="1340"/>
      <c r="VHJ13" s="1340"/>
      <c r="VHK13" s="1340"/>
      <c r="VHL13" s="1340"/>
      <c r="VHM13" s="1340"/>
      <c r="VHN13" s="1340"/>
      <c r="VHO13" s="1340"/>
      <c r="VHP13" s="1340"/>
      <c r="VHQ13" s="1340"/>
      <c r="VHR13" s="1340"/>
      <c r="VHS13" s="1340"/>
      <c r="VHT13" s="1340"/>
      <c r="VHU13" s="1340"/>
      <c r="VHV13" s="1340"/>
      <c r="VHW13" s="1340"/>
      <c r="VHX13" s="1340"/>
      <c r="VHY13" s="1340"/>
      <c r="VHZ13" s="1340"/>
      <c r="VIA13" s="1340"/>
      <c r="VIB13" s="1340"/>
      <c r="VIC13" s="1340"/>
      <c r="VID13" s="1340"/>
      <c r="VIE13" s="1340"/>
      <c r="VIF13" s="1340"/>
      <c r="VIG13" s="1340"/>
      <c r="VIH13" s="1340"/>
      <c r="VII13" s="1340"/>
      <c r="VIJ13" s="1340"/>
      <c r="VIK13" s="1340"/>
      <c r="VIL13" s="1340"/>
      <c r="VIM13" s="1340"/>
      <c r="VIN13" s="1340"/>
      <c r="VIO13" s="1340"/>
      <c r="VIP13" s="1340"/>
      <c r="VIQ13" s="1340"/>
      <c r="VIR13" s="1340"/>
      <c r="VIS13" s="1340"/>
      <c r="VIT13" s="1340"/>
      <c r="VIU13" s="1340"/>
      <c r="VIV13" s="1340"/>
      <c r="VIW13" s="1340"/>
      <c r="VIX13" s="1340"/>
      <c r="VIY13" s="1340"/>
      <c r="VIZ13" s="1340"/>
      <c r="VJA13" s="1340"/>
      <c r="VJB13" s="1340"/>
      <c r="VJC13" s="1340"/>
      <c r="VJD13" s="1340"/>
      <c r="VJE13" s="1340"/>
      <c r="VJF13" s="1340"/>
      <c r="VJG13" s="1340"/>
      <c r="VJH13" s="1340"/>
      <c r="VJI13" s="1340"/>
      <c r="VJJ13" s="1340"/>
      <c r="VJK13" s="1340"/>
      <c r="VJL13" s="1340"/>
      <c r="VJM13" s="1340"/>
      <c r="VJN13" s="1340"/>
      <c r="VJO13" s="1340"/>
      <c r="VJP13" s="1340"/>
      <c r="VJQ13" s="1340"/>
      <c r="VJR13" s="1340"/>
      <c r="VJS13" s="1340"/>
      <c r="VJT13" s="1340"/>
      <c r="VJU13" s="1340"/>
      <c r="VJV13" s="1340"/>
      <c r="VJW13" s="1340"/>
      <c r="VJX13" s="1340"/>
      <c r="VJY13" s="1340"/>
      <c r="VJZ13" s="1340"/>
      <c r="VKA13" s="1340"/>
      <c r="VKB13" s="1340"/>
      <c r="VKC13" s="1340"/>
      <c r="VKD13" s="1340"/>
      <c r="VKE13" s="1340"/>
      <c r="VKF13" s="1340"/>
      <c r="VKG13" s="1340"/>
      <c r="VKH13" s="1340"/>
      <c r="VKI13" s="1340"/>
      <c r="VKJ13" s="1340"/>
      <c r="VKK13" s="1340"/>
      <c r="VKL13" s="1340"/>
      <c r="VKM13" s="1340"/>
      <c r="VKN13" s="1340"/>
      <c r="VKO13" s="1340"/>
      <c r="VKP13" s="1340"/>
      <c r="VKQ13" s="1340"/>
      <c r="VKR13" s="1340"/>
      <c r="VKS13" s="1340"/>
      <c r="VKT13" s="1340"/>
      <c r="VKU13" s="1340"/>
      <c r="VKV13" s="1340"/>
      <c r="VKW13" s="1340"/>
      <c r="VKX13" s="1340"/>
      <c r="VKY13" s="1340"/>
      <c r="VKZ13" s="1340"/>
      <c r="VLA13" s="1340"/>
      <c r="VLB13" s="1340"/>
      <c r="VLC13" s="1340"/>
      <c r="VLD13" s="1340"/>
      <c r="VLE13" s="1340"/>
      <c r="VLF13" s="1340"/>
      <c r="VLG13" s="1340"/>
      <c r="VLH13" s="1340"/>
      <c r="VLI13" s="1340"/>
      <c r="VLJ13" s="1340"/>
      <c r="VLK13" s="1340"/>
      <c r="VLL13" s="1340"/>
      <c r="VLM13" s="1340"/>
      <c r="VLN13" s="1340"/>
      <c r="VLO13" s="1340"/>
      <c r="VLP13" s="1340"/>
      <c r="VLQ13" s="1340"/>
      <c r="VLR13" s="1340"/>
      <c r="VLS13" s="1340"/>
      <c r="VLT13" s="1340"/>
      <c r="VLU13" s="1340"/>
      <c r="VLV13" s="1340"/>
      <c r="VLW13" s="1340"/>
      <c r="VLX13" s="1340"/>
      <c r="VLY13" s="1340"/>
      <c r="VLZ13" s="1340"/>
      <c r="VMA13" s="1340"/>
      <c r="VMB13" s="1340"/>
      <c r="VMC13" s="1340"/>
      <c r="VMD13" s="1340"/>
      <c r="VME13" s="1340"/>
      <c r="VMF13" s="1340"/>
      <c r="VMG13" s="1340"/>
      <c r="VMH13" s="1340"/>
      <c r="VMI13" s="1340"/>
      <c r="VMJ13" s="1340"/>
      <c r="VMK13" s="1340"/>
      <c r="VML13" s="1340"/>
      <c r="VMM13" s="1340"/>
      <c r="VMN13" s="1340"/>
      <c r="VMO13" s="1340"/>
      <c r="VMP13" s="1340"/>
      <c r="VMQ13" s="1340"/>
      <c r="VMR13" s="1340"/>
      <c r="VMS13" s="1340"/>
      <c r="VMT13" s="1340"/>
      <c r="VMU13" s="1340"/>
      <c r="VMV13" s="1340"/>
      <c r="VMW13" s="1340"/>
      <c r="VMX13" s="1340"/>
      <c r="VMY13" s="1340"/>
      <c r="VMZ13" s="1340"/>
      <c r="VNA13" s="1340"/>
      <c r="VNB13" s="1340"/>
      <c r="VNC13" s="1340"/>
      <c r="VND13" s="1340"/>
      <c r="VNE13" s="1340"/>
      <c r="VNF13" s="1340"/>
      <c r="VNG13" s="1340"/>
      <c r="VNH13" s="1340"/>
      <c r="VNI13" s="1340"/>
      <c r="VNJ13" s="1340"/>
      <c r="VNK13" s="1340"/>
      <c r="VNL13" s="1340"/>
      <c r="VNM13" s="1340"/>
      <c r="VNN13" s="1340"/>
      <c r="VNO13" s="1340"/>
      <c r="VNP13" s="1340"/>
      <c r="VNQ13" s="1340"/>
      <c r="VNR13" s="1340"/>
      <c r="VNS13" s="1340"/>
      <c r="VNT13" s="1340"/>
      <c r="VNU13" s="1340"/>
      <c r="VNV13" s="1340"/>
      <c r="VNW13" s="1340"/>
      <c r="VNX13" s="1340"/>
      <c r="VNY13" s="1340"/>
      <c r="VNZ13" s="1340"/>
      <c r="VOA13" s="1340"/>
      <c r="VOB13" s="1340"/>
      <c r="VOC13" s="1340"/>
      <c r="VOD13" s="1340"/>
      <c r="VOE13" s="1340"/>
      <c r="VOF13" s="1340"/>
      <c r="VOG13" s="1340"/>
      <c r="VOH13" s="1340"/>
      <c r="VOI13" s="1340"/>
      <c r="VOJ13" s="1340"/>
      <c r="VOK13" s="1340"/>
      <c r="VOL13" s="1340"/>
      <c r="VOM13" s="1340"/>
      <c r="VON13" s="1340"/>
      <c r="VOO13" s="1340"/>
      <c r="VOP13" s="1340"/>
      <c r="VOQ13" s="1340"/>
      <c r="VOR13" s="1340"/>
      <c r="VOS13" s="1340"/>
      <c r="VOT13" s="1340"/>
      <c r="VOU13" s="1340"/>
      <c r="VOV13" s="1340"/>
      <c r="VOW13" s="1340"/>
      <c r="VOX13" s="1340"/>
      <c r="VOY13" s="1340"/>
      <c r="VOZ13" s="1340"/>
      <c r="VPA13" s="1340"/>
      <c r="VPB13" s="1340"/>
      <c r="VPC13" s="1340"/>
      <c r="VPD13" s="1340"/>
      <c r="VPE13" s="1340"/>
      <c r="VPF13" s="1340"/>
      <c r="VPG13" s="1340"/>
      <c r="VPH13" s="1340"/>
      <c r="VPI13" s="1340"/>
      <c r="VPJ13" s="1340"/>
      <c r="VPK13" s="1340"/>
      <c r="VPL13" s="1340"/>
      <c r="VPM13" s="1340"/>
      <c r="VPN13" s="1340"/>
      <c r="VPO13" s="1340"/>
      <c r="VPP13" s="1340"/>
      <c r="VPQ13" s="1340"/>
      <c r="VPR13" s="1340"/>
      <c r="VPS13" s="1340"/>
      <c r="VPT13" s="1340"/>
      <c r="VPU13" s="1340"/>
      <c r="VPV13" s="1340"/>
      <c r="VPW13" s="1340"/>
      <c r="VPX13" s="1340"/>
      <c r="VPY13" s="1340"/>
      <c r="VPZ13" s="1340"/>
      <c r="VQA13" s="1340"/>
      <c r="VQB13" s="1340"/>
      <c r="VQC13" s="1340"/>
      <c r="VQD13" s="1340"/>
      <c r="VQE13" s="1340"/>
      <c r="VQF13" s="1340"/>
      <c r="VQG13" s="1340"/>
      <c r="VQH13" s="1340"/>
      <c r="VQI13" s="1340"/>
      <c r="VQJ13" s="1340"/>
      <c r="VQK13" s="1340"/>
      <c r="VQL13" s="1340"/>
      <c r="VQM13" s="1340"/>
      <c r="VQN13" s="1340"/>
      <c r="VQO13" s="1340"/>
      <c r="VQP13" s="1340"/>
      <c r="VQQ13" s="1340"/>
      <c r="VQR13" s="1340"/>
      <c r="VQS13" s="1340"/>
      <c r="VQT13" s="1340"/>
      <c r="VQU13" s="1340"/>
      <c r="VQV13" s="1340"/>
      <c r="VQW13" s="1340"/>
      <c r="VQX13" s="1340"/>
      <c r="VQY13" s="1340"/>
      <c r="VQZ13" s="1340"/>
      <c r="VRA13" s="1340"/>
      <c r="VRB13" s="1340"/>
      <c r="VRC13" s="1340"/>
      <c r="VRD13" s="1340"/>
      <c r="VRE13" s="1340"/>
      <c r="VRF13" s="1340"/>
      <c r="VRG13" s="1340"/>
      <c r="VRH13" s="1340"/>
      <c r="VRI13" s="1340"/>
      <c r="VRJ13" s="1340"/>
      <c r="VRK13" s="1340"/>
      <c r="VRL13" s="1340"/>
      <c r="VRM13" s="1340"/>
      <c r="VRN13" s="1340"/>
      <c r="VRO13" s="1340"/>
      <c r="VRP13" s="1340"/>
      <c r="VRQ13" s="1340"/>
      <c r="VRR13" s="1340"/>
      <c r="VRS13" s="1340"/>
      <c r="VRT13" s="1340"/>
      <c r="VRU13" s="1340"/>
      <c r="VRV13" s="1340"/>
      <c r="VRW13" s="1340"/>
      <c r="VRX13" s="1340"/>
      <c r="VRY13" s="1340"/>
      <c r="VRZ13" s="1340"/>
      <c r="VSA13" s="1340"/>
      <c r="VSB13" s="1340"/>
      <c r="VSC13" s="1340"/>
      <c r="VSD13" s="1340"/>
      <c r="VSE13" s="1340"/>
      <c r="VSF13" s="1340"/>
      <c r="VSG13" s="1340"/>
      <c r="VSH13" s="1340"/>
      <c r="VSI13" s="1340"/>
      <c r="VSJ13" s="1340"/>
      <c r="VSK13" s="1340"/>
      <c r="VSL13" s="1340"/>
      <c r="VSM13" s="1340"/>
      <c r="VSN13" s="1340"/>
      <c r="VSO13" s="1340"/>
      <c r="VSP13" s="1340"/>
      <c r="VSQ13" s="1340"/>
      <c r="VSR13" s="1340"/>
      <c r="VSS13" s="1340"/>
      <c r="VST13" s="1340"/>
      <c r="VSU13" s="1340"/>
      <c r="VSV13" s="1340"/>
      <c r="VSW13" s="1340"/>
      <c r="VSX13" s="1340"/>
      <c r="VSY13" s="1340"/>
      <c r="VSZ13" s="1340"/>
      <c r="VTA13" s="1340"/>
      <c r="VTB13" s="1340"/>
      <c r="VTC13" s="1340"/>
      <c r="VTD13" s="1340"/>
      <c r="VTE13" s="1340"/>
      <c r="VTF13" s="1340"/>
      <c r="VTG13" s="1340"/>
      <c r="VTH13" s="1340"/>
      <c r="VTI13" s="1340"/>
      <c r="VTJ13" s="1340"/>
      <c r="VTK13" s="1340"/>
      <c r="VTL13" s="1340"/>
      <c r="VTM13" s="1340"/>
      <c r="VTN13" s="1340"/>
      <c r="VTO13" s="1340"/>
      <c r="VTP13" s="1340"/>
      <c r="VTQ13" s="1340"/>
      <c r="VTR13" s="1340"/>
      <c r="VTS13" s="1340"/>
      <c r="VTT13" s="1340"/>
      <c r="VTU13" s="1340"/>
      <c r="VTV13" s="1340"/>
      <c r="VTW13" s="1340"/>
      <c r="VTX13" s="1340"/>
      <c r="VTY13" s="1340"/>
      <c r="VTZ13" s="1340"/>
      <c r="VUA13" s="1340"/>
      <c r="VUB13" s="1340"/>
      <c r="VUC13" s="1340"/>
      <c r="VUD13" s="1340"/>
      <c r="VUE13" s="1340"/>
      <c r="VUF13" s="1340"/>
      <c r="VUG13" s="1340"/>
      <c r="VUH13" s="1340"/>
      <c r="VUI13" s="1340"/>
      <c r="VUJ13" s="1340"/>
      <c r="VUK13" s="1340"/>
      <c r="VUL13" s="1340"/>
      <c r="VUM13" s="1340"/>
      <c r="VUN13" s="1340"/>
      <c r="VUO13" s="1340"/>
      <c r="VUP13" s="1340"/>
      <c r="VUQ13" s="1340"/>
      <c r="VUR13" s="1340"/>
      <c r="VUS13" s="1340"/>
      <c r="VUT13" s="1340"/>
      <c r="VUU13" s="1340"/>
      <c r="VUV13" s="1340"/>
      <c r="VUW13" s="1340"/>
      <c r="VUX13" s="1340"/>
      <c r="VUY13" s="1340"/>
      <c r="VUZ13" s="1340"/>
      <c r="VVA13" s="1340"/>
      <c r="VVB13" s="1340"/>
      <c r="VVC13" s="1340"/>
      <c r="VVD13" s="1340"/>
      <c r="VVE13" s="1340"/>
      <c r="VVF13" s="1340"/>
      <c r="VVG13" s="1340"/>
      <c r="VVH13" s="1340"/>
      <c r="VVI13" s="1340"/>
      <c r="VVJ13" s="1340"/>
      <c r="VVK13" s="1340"/>
      <c r="VVL13" s="1340"/>
      <c r="VVM13" s="1340"/>
      <c r="VVN13" s="1340"/>
      <c r="VVO13" s="1340"/>
      <c r="VVP13" s="1340"/>
      <c r="VVQ13" s="1340"/>
      <c r="VVR13" s="1340"/>
      <c r="VVS13" s="1340"/>
      <c r="VVT13" s="1340"/>
      <c r="VVU13" s="1340"/>
      <c r="VVV13" s="1340"/>
      <c r="VVW13" s="1340"/>
      <c r="VVX13" s="1340"/>
      <c r="VVY13" s="1340"/>
      <c r="VVZ13" s="1340"/>
      <c r="VWA13" s="1340"/>
      <c r="VWB13" s="1340"/>
      <c r="VWC13" s="1340"/>
      <c r="VWD13" s="1340"/>
      <c r="VWE13" s="1340"/>
      <c r="VWF13" s="1340"/>
      <c r="VWG13" s="1340"/>
      <c r="VWH13" s="1340"/>
      <c r="VWI13" s="1340"/>
      <c r="VWJ13" s="1340"/>
      <c r="VWK13" s="1340"/>
      <c r="VWL13" s="1340"/>
      <c r="VWM13" s="1340"/>
      <c r="VWN13" s="1340"/>
      <c r="VWO13" s="1340"/>
      <c r="VWP13" s="1340"/>
      <c r="VWQ13" s="1340"/>
      <c r="VWR13" s="1340"/>
      <c r="VWS13" s="1340"/>
      <c r="VWT13" s="1340"/>
      <c r="VWU13" s="1340"/>
      <c r="VWV13" s="1340"/>
      <c r="VWW13" s="1340"/>
      <c r="VWX13" s="1340"/>
      <c r="VWY13" s="1340"/>
      <c r="VWZ13" s="1340"/>
      <c r="VXA13" s="1340"/>
      <c r="VXB13" s="1340"/>
      <c r="VXC13" s="1340"/>
      <c r="VXD13" s="1340"/>
      <c r="VXE13" s="1340"/>
      <c r="VXF13" s="1340"/>
      <c r="VXG13" s="1340"/>
      <c r="VXH13" s="1340"/>
      <c r="VXI13" s="1340"/>
      <c r="VXJ13" s="1340"/>
      <c r="VXK13" s="1340"/>
      <c r="VXL13" s="1340"/>
      <c r="VXM13" s="1340"/>
      <c r="VXN13" s="1340"/>
      <c r="VXO13" s="1340"/>
      <c r="VXP13" s="1340"/>
      <c r="VXQ13" s="1340"/>
      <c r="VXR13" s="1340"/>
      <c r="VXS13" s="1340"/>
      <c r="VXT13" s="1340"/>
      <c r="VXU13" s="1340"/>
      <c r="VXV13" s="1340"/>
      <c r="VXW13" s="1340"/>
      <c r="VXX13" s="1340"/>
      <c r="VXY13" s="1340"/>
      <c r="VXZ13" s="1340"/>
      <c r="VYA13" s="1340"/>
      <c r="VYB13" s="1340"/>
      <c r="VYC13" s="1340"/>
      <c r="VYD13" s="1340"/>
      <c r="VYE13" s="1340"/>
      <c r="VYF13" s="1340"/>
      <c r="VYG13" s="1340"/>
      <c r="VYH13" s="1340"/>
      <c r="VYI13" s="1340"/>
      <c r="VYJ13" s="1340"/>
      <c r="VYK13" s="1340"/>
      <c r="VYL13" s="1340"/>
      <c r="VYM13" s="1340"/>
      <c r="VYN13" s="1340"/>
      <c r="VYO13" s="1340"/>
      <c r="VYP13" s="1340"/>
      <c r="VYQ13" s="1340"/>
      <c r="VYR13" s="1340"/>
      <c r="VYS13" s="1340"/>
      <c r="VYT13" s="1340"/>
      <c r="VYU13" s="1340"/>
      <c r="VYV13" s="1340"/>
      <c r="VYW13" s="1340"/>
      <c r="VYX13" s="1340"/>
      <c r="VYY13" s="1340"/>
      <c r="VYZ13" s="1340"/>
      <c r="VZA13" s="1340"/>
      <c r="VZB13" s="1340"/>
      <c r="VZC13" s="1340"/>
      <c r="VZD13" s="1340"/>
      <c r="VZE13" s="1340"/>
      <c r="VZF13" s="1340"/>
      <c r="VZG13" s="1340"/>
      <c r="VZH13" s="1340"/>
      <c r="VZI13" s="1340"/>
      <c r="VZJ13" s="1340"/>
      <c r="VZK13" s="1340"/>
      <c r="VZL13" s="1340"/>
      <c r="VZM13" s="1340"/>
      <c r="VZN13" s="1340"/>
      <c r="VZO13" s="1340"/>
      <c r="VZP13" s="1340"/>
      <c r="VZQ13" s="1340"/>
      <c r="VZR13" s="1340"/>
      <c r="VZS13" s="1340"/>
      <c r="VZT13" s="1340"/>
      <c r="VZU13" s="1340"/>
      <c r="VZV13" s="1340"/>
      <c r="VZW13" s="1340"/>
      <c r="VZX13" s="1340"/>
      <c r="VZY13" s="1340"/>
      <c r="VZZ13" s="1340"/>
      <c r="WAA13" s="1340"/>
      <c r="WAB13" s="1340"/>
      <c r="WAC13" s="1340"/>
      <c r="WAD13" s="1340"/>
      <c r="WAE13" s="1340"/>
      <c r="WAF13" s="1340"/>
      <c r="WAG13" s="1340"/>
      <c r="WAH13" s="1340"/>
      <c r="WAI13" s="1340"/>
      <c r="WAJ13" s="1340"/>
      <c r="WAK13" s="1340"/>
      <c r="WAL13" s="1340"/>
      <c r="WAM13" s="1340"/>
      <c r="WAN13" s="1340"/>
      <c r="WAO13" s="1340"/>
      <c r="WAP13" s="1340"/>
      <c r="WAQ13" s="1340"/>
      <c r="WAR13" s="1340"/>
      <c r="WAS13" s="1340"/>
      <c r="WAT13" s="1340"/>
      <c r="WAU13" s="1340"/>
      <c r="WAV13" s="1340"/>
      <c r="WAW13" s="1340"/>
      <c r="WAX13" s="1340"/>
      <c r="WAY13" s="1340"/>
      <c r="WAZ13" s="1340"/>
      <c r="WBA13" s="1340"/>
      <c r="WBB13" s="1340"/>
      <c r="WBC13" s="1340"/>
      <c r="WBD13" s="1340"/>
      <c r="WBE13" s="1340"/>
      <c r="WBF13" s="1340"/>
      <c r="WBG13" s="1340"/>
      <c r="WBH13" s="1340"/>
      <c r="WBI13" s="1340"/>
      <c r="WBJ13" s="1340"/>
      <c r="WBK13" s="1340"/>
      <c r="WBL13" s="1340"/>
      <c r="WBM13" s="1340"/>
      <c r="WBN13" s="1340"/>
      <c r="WBO13" s="1340"/>
      <c r="WBP13" s="1340"/>
      <c r="WBQ13" s="1340"/>
      <c r="WBR13" s="1340"/>
      <c r="WBS13" s="1340"/>
      <c r="WBT13" s="1340"/>
      <c r="WBU13" s="1340"/>
      <c r="WBV13" s="1340"/>
      <c r="WBW13" s="1340"/>
      <c r="WBX13" s="1340"/>
      <c r="WBY13" s="1340"/>
      <c r="WBZ13" s="1340"/>
      <c r="WCA13" s="1340"/>
      <c r="WCB13" s="1340"/>
      <c r="WCC13" s="1340"/>
      <c r="WCD13" s="1340"/>
      <c r="WCE13" s="1340"/>
      <c r="WCF13" s="1340"/>
      <c r="WCG13" s="1340"/>
      <c r="WCH13" s="1340"/>
      <c r="WCI13" s="1340"/>
      <c r="WCJ13" s="1340"/>
      <c r="WCK13" s="1340"/>
      <c r="WCL13" s="1340"/>
      <c r="WCM13" s="1340"/>
      <c r="WCN13" s="1340"/>
      <c r="WCO13" s="1340"/>
      <c r="WCP13" s="1340"/>
      <c r="WCQ13" s="1340"/>
      <c r="WCR13" s="1340"/>
      <c r="WCS13" s="1340"/>
      <c r="WCT13" s="1340"/>
      <c r="WCU13" s="1340"/>
      <c r="WCV13" s="1340"/>
      <c r="WCW13" s="1340"/>
      <c r="WCX13" s="1340"/>
      <c r="WCY13" s="1340"/>
      <c r="WCZ13" s="1340"/>
      <c r="WDA13" s="1340"/>
      <c r="WDB13" s="1340"/>
      <c r="WDC13" s="1340"/>
      <c r="WDD13" s="1340"/>
      <c r="WDE13" s="1340"/>
      <c r="WDF13" s="1340"/>
      <c r="WDG13" s="1340"/>
      <c r="WDH13" s="1340"/>
      <c r="WDI13" s="1340"/>
      <c r="WDJ13" s="1340"/>
      <c r="WDK13" s="1340"/>
      <c r="WDL13" s="1340"/>
      <c r="WDM13" s="1340"/>
      <c r="WDN13" s="1340"/>
      <c r="WDO13" s="1340"/>
      <c r="WDP13" s="1340"/>
      <c r="WDQ13" s="1340"/>
      <c r="WDR13" s="1340"/>
      <c r="WDS13" s="1340"/>
      <c r="WDT13" s="1340"/>
      <c r="WDU13" s="1340"/>
      <c r="WDV13" s="1340"/>
      <c r="WDW13" s="1340"/>
      <c r="WDX13" s="1340"/>
      <c r="WDY13" s="1340"/>
      <c r="WDZ13" s="1340"/>
      <c r="WEA13" s="1340"/>
      <c r="WEB13" s="1340"/>
      <c r="WEC13" s="1340"/>
      <c r="WED13" s="1340"/>
      <c r="WEE13" s="1340"/>
      <c r="WEF13" s="1340"/>
      <c r="WEG13" s="1340"/>
      <c r="WEH13" s="1340"/>
      <c r="WEI13" s="1340"/>
      <c r="WEJ13" s="1340"/>
      <c r="WEK13" s="1340"/>
      <c r="WEL13" s="1340"/>
      <c r="WEM13" s="1340"/>
      <c r="WEN13" s="1340"/>
      <c r="WEO13" s="1340"/>
      <c r="WEP13" s="1340"/>
      <c r="WEQ13" s="1340"/>
      <c r="WER13" s="1340"/>
      <c r="WES13" s="1340"/>
      <c r="WET13" s="1340"/>
      <c r="WEU13" s="1340"/>
      <c r="WEV13" s="1340"/>
      <c r="WEW13" s="1340"/>
      <c r="WEX13" s="1340"/>
      <c r="WEY13" s="1340"/>
      <c r="WEZ13" s="1340"/>
      <c r="WFA13" s="1340"/>
      <c r="WFB13" s="1340"/>
      <c r="WFC13" s="1340"/>
      <c r="WFD13" s="1340"/>
      <c r="WFE13" s="1340"/>
      <c r="WFF13" s="1340"/>
      <c r="WFG13" s="1340"/>
      <c r="WFH13" s="1340"/>
      <c r="WFI13" s="1340"/>
      <c r="WFJ13" s="1340"/>
      <c r="WFK13" s="1340"/>
      <c r="WFL13" s="1340"/>
      <c r="WFM13" s="1340"/>
      <c r="WFN13" s="1340"/>
      <c r="WFO13" s="1340"/>
      <c r="WFP13" s="1340"/>
      <c r="WFQ13" s="1340"/>
      <c r="WFR13" s="1340"/>
      <c r="WFS13" s="1340"/>
      <c r="WFT13" s="1340"/>
      <c r="WFU13" s="1340"/>
      <c r="WFV13" s="1340"/>
      <c r="WFW13" s="1340"/>
      <c r="WFX13" s="1340"/>
      <c r="WFY13" s="1340"/>
      <c r="WFZ13" s="1340"/>
      <c r="WGA13" s="1340"/>
      <c r="WGB13" s="1340"/>
      <c r="WGC13" s="1340"/>
      <c r="WGD13" s="1340"/>
      <c r="WGE13" s="1340"/>
      <c r="WGF13" s="1340"/>
      <c r="WGG13" s="1340"/>
      <c r="WGH13" s="1340"/>
      <c r="WGI13" s="1340"/>
      <c r="WGJ13" s="1340"/>
      <c r="WGK13" s="1340"/>
      <c r="WGL13" s="1340"/>
      <c r="WGM13" s="1340"/>
      <c r="WGN13" s="1340"/>
      <c r="WGO13" s="1340"/>
      <c r="WGP13" s="1340"/>
      <c r="WGQ13" s="1340"/>
      <c r="WGR13" s="1340"/>
      <c r="WGS13" s="1340"/>
      <c r="WGT13" s="1340"/>
      <c r="WGU13" s="1340"/>
      <c r="WGV13" s="1340"/>
      <c r="WGW13" s="1340"/>
      <c r="WGX13" s="1340"/>
      <c r="WGY13" s="1340"/>
      <c r="WGZ13" s="1340"/>
      <c r="WHA13" s="1340"/>
      <c r="WHB13" s="1340"/>
      <c r="WHC13" s="1340"/>
      <c r="WHD13" s="1340"/>
      <c r="WHE13" s="1340"/>
      <c r="WHF13" s="1340"/>
      <c r="WHG13" s="1340"/>
      <c r="WHH13" s="1340"/>
      <c r="WHI13" s="1340"/>
      <c r="WHJ13" s="1340"/>
      <c r="WHK13" s="1340"/>
      <c r="WHL13" s="1340"/>
      <c r="WHM13" s="1340"/>
      <c r="WHN13" s="1340"/>
      <c r="WHO13" s="1340"/>
      <c r="WHP13" s="1340"/>
      <c r="WHQ13" s="1340"/>
      <c r="WHR13" s="1340"/>
      <c r="WHS13" s="1340"/>
      <c r="WHT13" s="1340"/>
      <c r="WHU13" s="1340"/>
      <c r="WHV13" s="1340"/>
      <c r="WHW13" s="1340"/>
      <c r="WHX13" s="1340"/>
      <c r="WHY13" s="1340"/>
      <c r="WHZ13" s="1340"/>
      <c r="WIA13" s="1340"/>
      <c r="WIB13" s="1340"/>
      <c r="WIC13" s="1340"/>
      <c r="WID13" s="1340"/>
      <c r="WIE13" s="1340"/>
      <c r="WIF13" s="1340"/>
      <c r="WIG13" s="1340"/>
      <c r="WIH13" s="1340"/>
      <c r="WII13" s="1340"/>
      <c r="WIJ13" s="1340"/>
      <c r="WIK13" s="1340"/>
      <c r="WIL13" s="1340"/>
      <c r="WIM13" s="1340"/>
      <c r="WIN13" s="1340"/>
      <c r="WIO13" s="1340"/>
      <c r="WIP13" s="1340"/>
      <c r="WIQ13" s="1340"/>
      <c r="WIR13" s="1340"/>
      <c r="WIS13" s="1340"/>
      <c r="WIT13" s="1340"/>
      <c r="WIU13" s="1340"/>
      <c r="WIV13" s="1340"/>
      <c r="WIW13" s="1340"/>
      <c r="WIX13" s="1340"/>
      <c r="WIY13" s="1340"/>
      <c r="WIZ13" s="1340"/>
      <c r="WJA13" s="1340"/>
      <c r="WJB13" s="1340"/>
      <c r="WJC13" s="1340"/>
      <c r="WJD13" s="1340"/>
      <c r="WJE13" s="1340"/>
      <c r="WJF13" s="1340"/>
      <c r="WJG13" s="1340"/>
      <c r="WJH13" s="1340"/>
      <c r="WJI13" s="1340"/>
      <c r="WJJ13" s="1340"/>
      <c r="WJK13" s="1340"/>
      <c r="WJL13" s="1340"/>
      <c r="WJM13" s="1340"/>
      <c r="WJN13" s="1340"/>
      <c r="WJO13" s="1340"/>
      <c r="WJP13" s="1340"/>
      <c r="WJQ13" s="1340"/>
      <c r="WJR13" s="1340"/>
      <c r="WJS13" s="1340"/>
      <c r="WJT13" s="1340"/>
      <c r="WJU13" s="1340"/>
      <c r="WJV13" s="1340"/>
      <c r="WJW13" s="1340"/>
      <c r="WJX13" s="1340"/>
      <c r="WJY13" s="1340"/>
      <c r="WJZ13" s="1340"/>
      <c r="WKA13" s="1340"/>
      <c r="WKB13" s="1340"/>
      <c r="WKC13" s="1340"/>
      <c r="WKD13" s="1340"/>
      <c r="WKE13" s="1340"/>
      <c r="WKF13" s="1340"/>
      <c r="WKG13" s="1340"/>
      <c r="WKH13" s="1340"/>
      <c r="WKI13" s="1340"/>
      <c r="WKJ13" s="1340"/>
      <c r="WKK13" s="1340"/>
      <c r="WKL13" s="1340"/>
      <c r="WKM13" s="1340"/>
      <c r="WKN13" s="1340"/>
      <c r="WKO13" s="1340"/>
      <c r="WKP13" s="1340"/>
      <c r="WKQ13" s="1340"/>
      <c r="WKR13" s="1340"/>
      <c r="WKS13" s="1340"/>
      <c r="WKT13" s="1340"/>
      <c r="WKU13" s="1340"/>
      <c r="WKV13" s="1340"/>
      <c r="WKW13" s="1340"/>
      <c r="WKX13" s="1340"/>
      <c r="WKY13" s="1340"/>
      <c r="WKZ13" s="1340"/>
      <c r="WLA13" s="1340"/>
      <c r="WLB13" s="1340"/>
      <c r="WLC13" s="1340"/>
      <c r="WLD13" s="1340"/>
      <c r="WLE13" s="1340"/>
      <c r="WLF13" s="1340"/>
      <c r="WLG13" s="1340"/>
      <c r="WLH13" s="1340"/>
      <c r="WLI13" s="1340"/>
      <c r="WLJ13" s="1340"/>
      <c r="WLK13" s="1340"/>
      <c r="WLL13" s="1340"/>
      <c r="WLM13" s="1340"/>
      <c r="WLN13" s="1340"/>
      <c r="WLO13" s="1340"/>
      <c r="WLP13" s="1340"/>
      <c r="WLQ13" s="1340"/>
      <c r="WLR13" s="1340"/>
      <c r="WLS13" s="1340"/>
      <c r="WLT13" s="1340"/>
      <c r="WLU13" s="1340"/>
      <c r="WLV13" s="1340"/>
      <c r="WLW13" s="1340"/>
      <c r="WLX13" s="1340"/>
      <c r="WLY13" s="1340"/>
      <c r="WLZ13" s="1340"/>
      <c r="WMA13" s="1340"/>
      <c r="WMB13" s="1340"/>
      <c r="WMC13" s="1340"/>
      <c r="WMD13" s="1340"/>
      <c r="WME13" s="1340"/>
      <c r="WMF13" s="1340"/>
      <c r="WMG13" s="1340"/>
      <c r="WMH13" s="1340"/>
      <c r="WMI13" s="1340"/>
      <c r="WMJ13" s="1340"/>
      <c r="WMK13" s="1340"/>
      <c r="WML13" s="1340"/>
      <c r="WMM13" s="1340"/>
      <c r="WMN13" s="1340"/>
      <c r="WMO13" s="1340"/>
      <c r="WMP13" s="1340"/>
      <c r="WMQ13" s="1340"/>
      <c r="WMR13" s="1340"/>
      <c r="WMS13" s="1340"/>
      <c r="WMT13" s="1340"/>
      <c r="WMU13" s="1340"/>
      <c r="WMV13" s="1340"/>
      <c r="WMW13" s="1340"/>
      <c r="WMX13" s="1340"/>
      <c r="WMY13" s="1340"/>
      <c r="WMZ13" s="1340"/>
      <c r="WNA13" s="1340"/>
      <c r="WNB13" s="1340"/>
      <c r="WNC13" s="1340"/>
      <c r="WND13" s="1340"/>
      <c r="WNE13" s="1340"/>
      <c r="WNF13" s="1340"/>
      <c r="WNG13" s="1340"/>
      <c r="WNH13" s="1340"/>
      <c r="WNI13" s="1340"/>
      <c r="WNJ13" s="1340"/>
      <c r="WNK13" s="1340"/>
      <c r="WNL13" s="1340"/>
      <c r="WNM13" s="1340"/>
      <c r="WNN13" s="1340"/>
      <c r="WNO13" s="1340"/>
      <c r="WNP13" s="1340"/>
      <c r="WNQ13" s="1340"/>
      <c r="WNR13" s="1340"/>
      <c r="WNS13" s="1340"/>
      <c r="WNT13" s="1340"/>
      <c r="WNU13" s="1340"/>
      <c r="WNV13" s="1340"/>
      <c r="WNW13" s="1340"/>
      <c r="WNX13" s="1340"/>
      <c r="WNY13" s="1340"/>
      <c r="WNZ13" s="1340"/>
      <c r="WOA13" s="1340"/>
      <c r="WOB13" s="1340"/>
      <c r="WOC13" s="1340"/>
      <c r="WOD13" s="1340"/>
      <c r="WOE13" s="1340"/>
      <c r="WOF13" s="1340"/>
      <c r="WOG13" s="1340"/>
      <c r="WOH13" s="1340"/>
      <c r="WOI13" s="1340"/>
      <c r="WOJ13" s="1340"/>
      <c r="WOK13" s="1340"/>
      <c r="WOL13" s="1340"/>
      <c r="WOM13" s="1340"/>
      <c r="WON13" s="1340"/>
      <c r="WOO13" s="1340"/>
      <c r="WOP13" s="1340"/>
      <c r="WOQ13" s="1340"/>
      <c r="WOR13" s="1340"/>
      <c r="WOS13" s="1340"/>
      <c r="WOT13" s="1340"/>
      <c r="WOU13" s="1340"/>
      <c r="WOV13" s="1340"/>
      <c r="WOW13" s="1340"/>
      <c r="WOX13" s="1340"/>
      <c r="WOY13" s="1340"/>
      <c r="WOZ13" s="1340"/>
      <c r="WPA13" s="1340"/>
      <c r="WPB13" s="1340"/>
      <c r="WPC13" s="1340"/>
      <c r="WPD13" s="1340"/>
      <c r="WPE13" s="1340"/>
      <c r="WPF13" s="1340"/>
      <c r="WPG13" s="1340"/>
      <c r="WPH13" s="1340"/>
      <c r="WPI13" s="1340"/>
      <c r="WPJ13" s="1340"/>
      <c r="WPK13" s="1340"/>
      <c r="WPL13" s="1340"/>
      <c r="WPM13" s="1340"/>
      <c r="WPN13" s="1340"/>
      <c r="WPO13" s="1340"/>
      <c r="WPP13" s="1340"/>
      <c r="WPQ13" s="1340"/>
      <c r="WPR13" s="1340"/>
      <c r="WPS13" s="1340"/>
      <c r="WPT13" s="1340"/>
      <c r="WPU13" s="1340"/>
      <c r="WPV13" s="1340"/>
      <c r="WPW13" s="1340"/>
      <c r="WPX13" s="1340"/>
      <c r="WPY13" s="1340"/>
      <c r="WPZ13" s="1340"/>
      <c r="WQA13" s="1340"/>
      <c r="WQB13" s="1340"/>
      <c r="WQC13" s="1340"/>
      <c r="WQD13" s="1340"/>
      <c r="WQE13" s="1340"/>
      <c r="WQF13" s="1340"/>
      <c r="WQG13" s="1340"/>
      <c r="WQH13" s="1340"/>
      <c r="WQI13" s="1340"/>
      <c r="WQJ13" s="1340"/>
      <c r="WQK13" s="1340"/>
      <c r="WQL13" s="1340"/>
      <c r="WQM13" s="1340"/>
      <c r="WQN13" s="1340"/>
      <c r="WQO13" s="1340"/>
      <c r="WQP13" s="1340"/>
      <c r="WQQ13" s="1340"/>
      <c r="WQR13" s="1340"/>
      <c r="WQS13" s="1340"/>
      <c r="WQT13" s="1340"/>
      <c r="WQU13" s="1340"/>
      <c r="WQV13" s="1340"/>
      <c r="WQW13" s="1340"/>
      <c r="WQX13" s="1340"/>
      <c r="WQY13" s="1340"/>
      <c r="WQZ13" s="1340"/>
      <c r="WRA13" s="1340"/>
      <c r="WRB13" s="1340"/>
      <c r="WRC13" s="1340"/>
      <c r="WRD13" s="1340"/>
      <c r="WRE13" s="1340"/>
      <c r="WRF13" s="1340"/>
      <c r="WRG13" s="1340"/>
      <c r="WRH13" s="1340"/>
      <c r="WRI13" s="1340"/>
      <c r="WRJ13" s="1340"/>
      <c r="WRK13" s="1340"/>
      <c r="WRL13" s="1340"/>
      <c r="WRM13" s="1340"/>
      <c r="WRN13" s="1340"/>
      <c r="WRO13" s="1340"/>
      <c r="WRP13" s="1340"/>
      <c r="WRQ13" s="1340"/>
      <c r="WRR13" s="1340"/>
      <c r="WRS13" s="1340"/>
      <c r="WRT13" s="1340"/>
      <c r="WRU13" s="1340"/>
      <c r="WRV13" s="1340"/>
      <c r="WRW13" s="1340"/>
      <c r="WRX13" s="1340"/>
      <c r="WRY13" s="1340"/>
      <c r="WRZ13" s="1340"/>
      <c r="WSA13" s="1340"/>
      <c r="WSB13" s="1340"/>
      <c r="WSC13" s="1340"/>
      <c r="WSD13" s="1340"/>
      <c r="WSE13" s="1340"/>
      <c r="WSF13" s="1340"/>
      <c r="WSG13" s="1340"/>
      <c r="WSH13" s="1340"/>
      <c r="WSI13" s="1340"/>
      <c r="WSJ13" s="1340"/>
      <c r="WSK13" s="1340"/>
      <c r="WSL13" s="1340"/>
      <c r="WSM13" s="1340"/>
      <c r="WSN13" s="1340"/>
      <c r="WSO13" s="1340"/>
      <c r="WSP13" s="1340"/>
      <c r="WSQ13" s="1340"/>
      <c r="WSR13" s="1340"/>
      <c r="WSS13" s="1340"/>
      <c r="WST13" s="1340"/>
      <c r="WSU13" s="1340"/>
      <c r="WSV13" s="1340"/>
      <c r="WSW13" s="1340"/>
      <c r="WSX13" s="1340"/>
      <c r="WSY13" s="1340"/>
      <c r="WSZ13" s="1340"/>
      <c r="WTA13" s="1340"/>
      <c r="WTB13" s="1340"/>
      <c r="WTC13" s="1340"/>
      <c r="WTD13" s="1340"/>
      <c r="WTE13" s="1340"/>
      <c r="WTF13" s="1340"/>
      <c r="WTG13" s="1340"/>
      <c r="WTH13" s="1340"/>
      <c r="WTI13" s="1340"/>
      <c r="WTJ13" s="1340"/>
      <c r="WTK13" s="1340"/>
      <c r="WTL13" s="1340"/>
      <c r="WTM13" s="1340"/>
      <c r="WTN13" s="1340"/>
      <c r="WTO13" s="1340"/>
      <c r="WTP13" s="1340"/>
      <c r="WTQ13" s="1340"/>
      <c r="WTR13" s="1340"/>
      <c r="WTS13" s="1340"/>
      <c r="WTT13" s="1340"/>
      <c r="WTU13" s="1340"/>
      <c r="WTV13" s="1340"/>
      <c r="WTW13" s="1340"/>
      <c r="WTX13" s="1340"/>
      <c r="WTY13" s="1340"/>
      <c r="WTZ13" s="1340"/>
      <c r="WUA13" s="1340"/>
      <c r="WUB13" s="1340"/>
      <c r="WUC13" s="1340"/>
      <c r="WUD13" s="1340"/>
      <c r="WUE13" s="1340"/>
      <c r="WUF13" s="1340"/>
      <c r="WUG13" s="1340"/>
      <c r="WUH13" s="1340"/>
      <c r="WUI13" s="1340"/>
      <c r="WUJ13" s="1340"/>
      <c r="WUK13" s="1340"/>
      <c r="WUL13" s="1340"/>
      <c r="WUM13" s="1340"/>
      <c r="WUN13" s="1340"/>
      <c r="WUO13" s="1340"/>
      <c r="WUP13" s="1340"/>
      <c r="WUQ13" s="1340"/>
      <c r="WUR13" s="1340"/>
      <c r="WUS13" s="1340"/>
      <c r="WUT13" s="1340"/>
      <c r="WUU13" s="1340"/>
      <c r="WUV13" s="1340"/>
      <c r="WUW13" s="1340"/>
      <c r="WUX13" s="1340"/>
      <c r="WUY13" s="1340"/>
      <c r="WUZ13" s="1340"/>
      <c r="WVA13" s="1340"/>
      <c r="WVB13" s="1340"/>
      <c r="WVC13" s="1340"/>
      <c r="WVD13" s="1340"/>
      <c r="WVE13" s="1340"/>
      <c r="WVF13" s="1340"/>
      <c r="WVG13" s="1340"/>
      <c r="WVH13" s="1340"/>
      <c r="WVI13" s="1340"/>
      <c r="WVJ13" s="1340"/>
      <c r="WVK13" s="1340"/>
      <c r="WVL13" s="1340"/>
      <c r="WVM13" s="1340"/>
      <c r="WVN13" s="1340"/>
      <c r="WVO13" s="1340"/>
      <c r="WVP13" s="1340"/>
      <c r="WVQ13" s="1340"/>
      <c r="WVR13" s="1340"/>
      <c r="WVS13" s="1340"/>
      <c r="WVT13" s="1340"/>
      <c r="WVU13" s="1340"/>
      <c r="WVV13" s="1340"/>
      <c r="WVW13" s="1340"/>
      <c r="WVX13" s="1340"/>
      <c r="WVY13" s="1340"/>
      <c r="WVZ13" s="1340"/>
      <c r="WWA13" s="1340"/>
      <c r="WWB13" s="1340"/>
      <c r="WWC13" s="1340"/>
      <c r="WWD13" s="1340"/>
      <c r="WWE13" s="1340"/>
      <c r="WWF13" s="1340"/>
      <c r="WWG13" s="1340"/>
      <c r="WWH13" s="1340"/>
      <c r="WWI13" s="1340"/>
      <c r="WWJ13" s="1340"/>
      <c r="WWK13" s="1340"/>
      <c r="WWL13" s="1340"/>
      <c r="WWM13" s="1340"/>
      <c r="WWN13" s="1340"/>
      <c r="WWO13" s="1340"/>
      <c r="WWP13" s="1340"/>
      <c r="WWQ13" s="1340"/>
      <c r="WWR13" s="1340"/>
      <c r="WWS13" s="1340"/>
      <c r="WWT13" s="1340"/>
      <c r="WWU13" s="1340"/>
      <c r="WWV13" s="1340"/>
      <c r="WWW13" s="1340"/>
      <c r="WWX13" s="1340"/>
      <c r="WWY13" s="1340"/>
      <c r="WWZ13" s="1340"/>
      <c r="WXA13" s="1340"/>
      <c r="WXB13" s="1340"/>
      <c r="WXC13" s="1340"/>
      <c r="WXD13" s="1340"/>
      <c r="WXE13" s="1340"/>
      <c r="WXF13" s="1340"/>
      <c r="WXG13" s="1340"/>
      <c r="WXH13" s="1340"/>
      <c r="WXI13" s="1340"/>
      <c r="WXJ13" s="1340"/>
      <c r="WXK13" s="1340"/>
      <c r="WXL13" s="1340"/>
      <c r="WXM13" s="1340"/>
      <c r="WXN13" s="1340"/>
      <c r="WXO13" s="1340"/>
      <c r="WXP13" s="1340"/>
      <c r="WXQ13" s="1340"/>
      <c r="WXR13" s="1340"/>
      <c r="WXS13" s="1340"/>
      <c r="WXT13" s="1340"/>
      <c r="WXU13" s="1340"/>
      <c r="WXV13" s="1340"/>
      <c r="WXW13" s="1340"/>
      <c r="WXX13" s="1340"/>
      <c r="WXY13" s="1340"/>
      <c r="WXZ13" s="1340"/>
      <c r="WYA13" s="1340"/>
      <c r="WYB13" s="1340"/>
      <c r="WYC13" s="1340"/>
      <c r="WYD13" s="1340"/>
      <c r="WYE13" s="1340"/>
      <c r="WYF13" s="1340"/>
      <c r="WYG13" s="1340"/>
      <c r="WYH13" s="1340"/>
      <c r="WYI13" s="1340"/>
      <c r="WYJ13" s="1340"/>
      <c r="WYK13" s="1340"/>
      <c r="WYL13" s="1340"/>
      <c r="WYM13" s="1340"/>
      <c r="WYN13" s="1340"/>
      <c r="WYO13" s="1340"/>
      <c r="WYP13" s="1340"/>
      <c r="WYQ13" s="1340"/>
      <c r="WYR13" s="1340"/>
      <c r="WYS13" s="1340"/>
      <c r="WYT13" s="1340"/>
      <c r="WYU13" s="1340"/>
      <c r="WYV13" s="1340"/>
      <c r="WYW13" s="1340"/>
      <c r="WYX13" s="1340"/>
      <c r="WYY13" s="1340"/>
      <c r="WYZ13" s="1340"/>
      <c r="WZA13" s="1340"/>
      <c r="WZB13" s="1340"/>
      <c r="WZC13" s="1340"/>
      <c r="WZD13" s="1340"/>
      <c r="WZE13" s="1340"/>
      <c r="WZF13" s="1340"/>
      <c r="WZG13" s="1340"/>
      <c r="WZH13" s="1340"/>
      <c r="WZI13" s="1340"/>
      <c r="WZJ13" s="1340"/>
      <c r="WZK13" s="1340"/>
      <c r="WZL13" s="1340"/>
      <c r="WZM13" s="1340"/>
      <c r="WZN13" s="1340"/>
      <c r="WZO13" s="1340"/>
      <c r="WZP13" s="1340"/>
      <c r="WZQ13" s="1340"/>
      <c r="WZR13" s="1340"/>
      <c r="WZS13" s="1340"/>
      <c r="WZT13" s="1340"/>
      <c r="WZU13" s="1340"/>
      <c r="WZV13" s="1340"/>
      <c r="WZW13" s="1340"/>
      <c r="WZX13" s="1340"/>
      <c r="WZY13" s="1340"/>
      <c r="WZZ13" s="1340"/>
      <c r="XAA13" s="1340"/>
      <c r="XAB13" s="1340"/>
      <c r="XAC13" s="1340"/>
      <c r="XAD13" s="1340"/>
      <c r="XAE13" s="1340"/>
      <c r="XAF13" s="1340"/>
      <c r="XAG13" s="1340"/>
      <c r="XAH13" s="1340"/>
      <c r="XAI13" s="1340"/>
      <c r="XAJ13" s="1340"/>
      <c r="XAK13" s="1340"/>
      <c r="XAL13" s="1340"/>
      <c r="XAM13" s="1340"/>
      <c r="XAN13" s="1340"/>
      <c r="XAO13" s="1340"/>
      <c r="XAP13" s="1340"/>
      <c r="XAQ13" s="1340"/>
      <c r="XAR13" s="1340"/>
      <c r="XAS13" s="1340"/>
      <c r="XAT13" s="1340"/>
      <c r="XAU13" s="1340"/>
      <c r="XAV13" s="1340"/>
      <c r="XAW13" s="1340"/>
      <c r="XAX13" s="1340"/>
      <c r="XAY13" s="1340"/>
      <c r="XAZ13" s="1340"/>
      <c r="XBA13" s="1340"/>
      <c r="XBB13" s="1340"/>
      <c r="XBC13" s="1340"/>
      <c r="XBD13" s="1340"/>
      <c r="XBE13" s="1340"/>
      <c r="XBF13" s="1340"/>
      <c r="XBG13" s="1340"/>
      <c r="XBH13" s="1340"/>
      <c r="XBI13" s="1340"/>
      <c r="XBJ13" s="1340"/>
      <c r="XBK13" s="1340"/>
      <c r="XBL13" s="1340"/>
      <c r="XBM13" s="1340"/>
      <c r="XBN13" s="1340"/>
      <c r="XBO13" s="1340"/>
      <c r="XBP13" s="1340"/>
      <c r="XBQ13" s="1340"/>
      <c r="XBR13" s="1340"/>
      <c r="XBS13" s="1340"/>
      <c r="XBT13" s="1340"/>
      <c r="XBU13" s="1340"/>
      <c r="XBV13" s="1340"/>
      <c r="XBW13" s="1340"/>
      <c r="XBX13" s="1340"/>
      <c r="XBY13" s="1340"/>
      <c r="XBZ13" s="1340"/>
      <c r="XCA13" s="1340"/>
      <c r="XCB13" s="1340"/>
      <c r="XCC13" s="1340"/>
      <c r="XCD13" s="1340"/>
      <c r="XCE13" s="1340"/>
      <c r="XCF13" s="1340"/>
      <c r="XCG13" s="1340"/>
      <c r="XCH13" s="1340"/>
      <c r="XCI13" s="1340"/>
      <c r="XCJ13" s="1340"/>
      <c r="XCK13" s="1340"/>
      <c r="XCL13" s="1340"/>
      <c r="XCM13" s="1340"/>
      <c r="XCN13" s="1340"/>
      <c r="XCO13" s="1340"/>
      <c r="XCP13" s="1340"/>
      <c r="XCQ13" s="1340"/>
      <c r="XCR13" s="1340"/>
      <c r="XCS13" s="1340"/>
      <c r="XCT13" s="1340"/>
      <c r="XCU13" s="1340"/>
      <c r="XCV13" s="1340"/>
      <c r="XCW13" s="1340"/>
      <c r="XCX13" s="1340"/>
      <c r="XCY13" s="1340"/>
      <c r="XCZ13" s="1340"/>
      <c r="XDA13" s="1340"/>
      <c r="XDB13" s="1340"/>
      <c r="XDC13" s="1340"/>
      <c r="XDD13" s="1340"/>
      <c r="XDE13" s="1340"/>
      <c r="XDF13" s="1340"/>
      <c r="XDG13" s="1340"/>
      <c r="XDH13" s="1340"/>
      <c r="XDI13" s="1340"/>
      <c r="XDJ13" s="1340"/>
      <c r="XDK13" s="1340"/>
      <c r="XDL13" s="1340"/>
      <c r="XDM13" s="1340"/>
      <c r="XDN13" s="1340"/>
      <c r="XDO13" s="1340"/>
      <c r="XDP13" s="1340"/>
      <c r="XDQ13" s="1340"/>
      <c r="XDR13" s="1340"/>
      <c r="XDS13" s="1340"/>
      <c r="XDT13" s="1340"/>
      <c r="XDU13" s="1340"/>
      <c r="XDV13" s="1340"/>
      <c r="XDW13" s="1340"/>
      <c r="XDX13" s="1340"/>
      <c r="XDY13" s="1340"/>
      <c r="XDZ13" s="1340"/>
      <c r="XEA13" s="1340"/>
      <c r="XEB13" s="1340"/>
      <c r="XEC13" s="1340"/>
      <c r="XED13" s="1340"/>
      <c r="XEE13" s="1340"/>
      <c r="XEF13" s="1340"/>
      <c r="XEG13" s="1340"/>
      <c r="XEH13" s="1340"/>
      <c r="XEI13" s="1340"/>
      <c r="XEJ13" s="1340"/>
      <c r="XEK13" s="1340"/>
      <c r="XEL13" s="1340"/>
      <c r="XEM13" s="1340"/>
      <c r="XEN13" s="1340"/>
      <c r="XEO13" s="1340"/>
      <c r="XEP13" s="1340"/>
      <c r="XEQ13" s="1340"/>
      <c r="XER13" s="1340"/>
      <c r="XES13" s="1340"/>
      <c r="XET13" s="1340"/>
      <c r="XEU13" s="1340"/>
      <c r="XEV13" s="1340"/>
      <c r="XEW13" s="1340"/>
      <c r="XEX13" s="1340"/>
      <c r="XEY13" s="1340"/>
      <c r="XEZ13" s="1340"/>
      <c r="XFA13" s="1340"/>
      <c r="XFB13" s="1340"/>
      <c r="XFC13" s="1340"/>
      <c r="XFD13" s="1340"/>
    </row>
    <row r="14" spans="1:16384" ht="19.5" customHeight="1">
      <c r="A14" s="733"/>
      <c r="B14" s="830"/>
      <c r="C14" s="830"/>
      <c r="D14" s="830"/>
      <c r="E14" s="830"/>
    </row>
    <row r="15" spans="1:16384" ht="21.75" customHeight="1">
      <c r="A15" s="733"/>
      <c r="B15" s="830"/>
      <c r="C15" s="830"/>
      <c r="D15" s="830"/>
      <c r="E15" s="830"/>
    </row>
    <row r="17" spans="4:4" ht="42.4" customHeight="1">
      <c r="D17" s="33"/>
    </row>
  </sheetData>
  <mergeCells count="13112">
    <mergeCell ref="DB10:DF10"/>
    <mergeCell ref="DG10:DK10"/>
    <mergeCell ref="DL10:DP10"/>
    <mergeCell ref="DQ10:DU10"/>
    <mergeCell ref="DV10:DZ10"/>
    <mergeCell ref="CC10:CG10"/>
    <mergeCell ref="CH10:CL10"/>
    <mergeCell ref="CM10:CQ10"/>
    <mergeCell ref="CR10:CV10"/>
    <mergeCell ref="CW10:DA10"/>
    <mergeCell ref="BD10:BH10"/>
    <mergeCell ref="BI10:BM10"/>
    <mergeCell ref="BN10:BR10"/>
    <mergeCell ref="BS10:BW10"/>
    <mergeCell ref="BX10:CB10"/>
    <mergeCell ref="AE10:AI10"/>
    <mergeCell ref="AJ10:AN10"/>
    <mergeCell ref="AO10:AS10"/>
    <mergeCell ref="AT10:AX10"/>
    <mergeCell ref="AY10:BC10"/>
    <mergeCell ref="F10:J10"/>
    <mergeCell ref="K10:O10"/>
    <mergeCell ref="P10:T10"/>
    <mergeCell ref="U10:Y10"/>
    <mergeCell ref="Z10:AD10"/>
    <mergeCell ref="A13:E13"/>
    <mergeCell ref="A1:E1"/>
    <mergeCell ref="D4:E4"/>
    <mergeCell ref="A9:E9"/>
    <mergeCell ref="A10:E10"/>
    <mergeCell ref="A12:E12"/>
    <mergeCell ref="JU10:JY10"/>
    <mergeCell ref="JZ10:KD10"/>
    <mergeCell ref="EU11:EY11"/>
    <mergeCell ref="EZ11:FD11"/>
    <mergeCell ref="FE11:FI11"/>
    <mergeCell ref="FJ11:FN11"/>
    <mergeCell ref="FO11:FS11"/>
    <mergeCell ref="DV11:DZ11"/>
    <mergeCell ref="EA11:EE11"/>
    <mergeCell ref="EF11:EJ11"/>
    <mergeCell ref="EK11:EO11"/>
    <mergeCell ref="EP11:ET11"/>
    <mergeCell ref="CW11:DA11"/>
    <mergeCell ref="DB11:DF11"/>
    <mergeCell ref="DG11:DK11"/>
    <mergeCell ref="DL11:DP11"/>
    <mergeCell ref="DQ11:DU11"/>
    <mergeCell ref="BX11:CB11"/>
    <mergeCell ref="CC11:CG11"/>
    <mergeCell ref="CH11:CL11"/>
    <mergeCell ref="CM11:CQ11"/>
    <mergeCell ref="CR11:CV11"/>
    <mergeCell ref="HR11:HV11"/>
    <mergeCell ref="HW11:IA11"/>
    <mergeCell ref="IB11:IF11"/>
    <mergeCell ref="IG11:IK11"/>
    <mergeCell ref="IL11:IP11"/>
    <mergeCell ref="GS11:GW11"/>
    <mergeCell ref="GX11:HB11"/>
    <mergeCell ref="HC11:HG11"/>
    <mergeCell ref="HH11:HL11"/>
    <mergeCell ref="HM11:HQ11"/>
    <mergeCell ref="FT11:FX11"/>
    <mergeCell ref="KE10:KI10"/>
    <mergeCell ref="KJ10:KN10"/>
    <mergeCell ref="KO10:KS10"/>
    <mergeCell ref="IV10:IZ10"/>
    <mergeCell ref="JA10:JE10"/>
    <mergeCell ref="JF10:JJ10"/>
    <mergeCell ref="JK10:JO10"/>
    <mergeCell ref="JP10:JT10"/>
    <mergeCell ref="HW10:IA10"/>
    <mergeCell ref="IB10:IF10"/>
    <mergeCell ref="IG10:IK10"/>
    <mergeCell ref="IL10:IP10"/>
    <mergeCell ref="IQ10:IU10"/>
    <mergeCell ref="GX10:HB10"/>
    <mergeCell ref="HC10:HG10"/>
    <mergeCell ref="HH10:HL10"/>
    <mergeCell ref="HM10:HQ10"/>
    <mergeCell ref="HR10:HV10"/>
    <mergeCell ref="FY10:GC10"/>
    <mergeCell ref="GD10:GH10"/>
    <mergeCell ref="GI10:GM10"/>
    <mergeCell ref="GN10:GR10"/>
    <mergeCell ref="GS10:GW10"/>
    <mergeCell ref="EZ10:FD10"/>
    <mergeCell ref="FE10:FI10"/>
    <mergeCell ref="FJ10:FN10"/>
    <mergeCell ref="FO10:FS10"/>
    <mergeCell ref="FT10:FX10"/>
    <mergeCell ref="EA10:EE10"/>
    <mergeCell ref="EF10:EJ10"/>
    <mergeCell ref="EK10:EO10"/>
    <mergeCell ref="EP10:ET10"/>
    <mergeCell ref="EU10:EY10"/>
    <mergeCell ref="QN10:QR10"/>
    <mergeCell ref="QS10:QW10"/>
    <mergeCell ref="QX10:RB10"/>
    <mergeCell ref="RC10:RG10"/>
    <mergeCell ref="RH10:RL10"/>
    <mergeCell ref="PO10:PS10"/>
    <mergeCell ref="PT10:PX10"/>
    <mergeCell ref="PY10:QC10"/>
    <mergeCell ref="QD10:QH10"/>
    <mergeCell ref="QI10:QM10"/>
    <mergeCell ref="OP10:OT10"/>
    <mergeCell ref="OU10:OY10"/>
    <mergeCell ref="OZ10:PD10"/>
    <mergeCell ref="PE10:PI10"/>
    <mergeCell ref="PJ10:PN10"/>
    <mergeCell ref="NQ10:NU10"/>
    <mergeCell ref="NV10:NZ10"/>
    <mergeCell ref="OA10:OE10"/>
    <mergeCell ref="OF10:OJ10"/>
    <mergeCell ref="OK10:OO10"/>
    <mergeCell ref="MR10:MV10"/>
    <mergeCell ref="MW10:NA10"/>
    <mergeCell ref="NB10:NF10"/>
    <mergeCell ref="NG10:NK10"/>
    <mergeCell ref="NL10:NP10"/>
    <mergeCell ref="LS10:LW10"/>
    <mergeCell ref="LX10:MB10"/>
    <mergeCell ref="MC10:MG10"/>
    <mergeCell ref="MH10:ML10"/>
    <mergeCell ref="MM10:MQ10"/>
    <mergeCell ref="KT10:KX10"/>
    <mergeCell ref="KY10:LC10"/>
    <mergeCell ref="LD10:LH10"/>
    <mergeCell ref="LI10:LM10"/>
    <mergeCell ref="LN10:LR10"/>
    <mergeCell ref="XG10:XK10"/>
    <mergeCell ref="XL10:XP10"/>
    <mergeCell ref="XQ10:XU10"/>
    <mergeCell ref="XV10:XZ10"/>
    <mergeCell ref="YA10:YE10"/>
    <mergeCell ref="WH10:WL10"/>
    <mergeCell ref="WM10:WQ10"/>
    <mergeCell ref="WR10:WV10"/>
    <mergeCell ref="WW10:XA10"/>
    <mergeCell ref="XB10:XF10"/>
    <mergeCell ref="VI10:VM10"/>
    <mergeCell ref="VN10:VR10"/>
    <mergeCell ref="VS10:VW10"/>
    <mergeCell ref="VX10:WB10"/>
    <mergeCell ref="WC10:WG10"/>
    <mergeCell ref="UJ10:UN10"/>
    <mergeCell ref="UO10:US10"/>
    <mergeCell ref="UT10:UX10"/>
    <mergeCell ref="UY10:VC10"/>
    <mergeCell ref="VD10:VH10"/>
    <mergeCell ref="TK10:TO10"/>
    <mergeCell ref="TP10:TT10"/>
    <mergeCell ref="TU10:TY10"/>
    <mergeCell ref="TZ10:UD10"/>
    <mergeCell ref="UE10:UI10"/>
    <mergeCell ref="SL10:SP10"/>
    <mergeCell ref="SQ10:SU10"/>
    <mergeCell ref="SV10:SZ10"/>
    <mergeCell ref="TA10:TE10"/>
    <mergeCell ref="TF10:TJ10"/>
    <mergeCell ref="RM10:RQ10"/>
    <mergeCell ref="RR10:RV10"/>
    <mergeCell ref="RW10:SA10"/>
    <mergeCell ref="SB10:SF10"/>
    <mergeCell ref="SG10:SK10"/>
    <mergeCell ref="ADZ10:AED10"/>
    <mergeCell ref="AEE10:AEI10"/>
    <mergeCell ref="AEJ10:AEN10"/>
    <mergeCell ref="AEO10:AES10"/>
    <mergeCell ref="AET10:AEX10"/>
    <mergeCell ref="ADA10:ADE10"/>
    <mergeCell ref="ADF10:ADJ10"/>
    <mergeCell ref="ADK10:ADO10"/>
    <mergeCell ref="ADP10:ADT10"/>
    <mergeCell ref="ADU10:ADY10"/>
    <mergeCell ref="ACB10:ACF10"/>
    <mergeCell ref="ACG10:ACK10"/>
    <mergeCell ref="ACL10:ACP10"/>
    <mergeCell ref="ACQ10:ACU10"/>
    <mergeCell ref="ACV10:ACZ10"/>
    <mergeCell ref="ABC10:ABG10"/>
    <mergeCell ref="ABH10:ABL10"/>
    <mergeCell ref="ABM10:ABQ10"/>
    <mergeCell ref="ABR10:ABV10"/>
    <mergeCell ref="ABW10:ACA10"/>
    <mergeCell ref="AAD10:AAH10"/>
    <mergeCell ref="AAI10:AAM10"/>
    <mergeCell ref="AAN10:AAR10"/>
    <mergeCell ref="AAS10:AAW10"/>
    <mergeCell ref="AAX10:ABB10"/>
    <mergeCell ref="ZE10:ZI10"/>
    <mergeCell ref="ZJ10:ZN10"/>
    <mergeCell ref="ZO10:ZS10"/>
    <mergeCell ref="ZT10:ZX10"/>
    <mergeCell ref="ZY10:AAC10"/>
    <mergeCell ref="YF10:YJ10"/>
    <mergeCell ref="YK10:YO10"/>
    <mergeCell ref="YP10:YT10"/>
    <mergeCell ref="YU10:YY10"/>
    <mergeCell ref="YZ10:ZD10"/>
    <mergeCell ref="AKS10:AKW10"/>
    <mergeCell ref="AKX10:ALB10"/>
    <mergeCell ref="ALC10:ALG10"/>
    <mergeCell ref="ALH10:ALL10"/>
    <mergeCell ref="ALM10:ALQ10"/>
    <mergeCell ref="AJT10:AJX10"/>
    <mergeCell ref="AJY10:AKC10"/>
    <mergeCell ref="AKD10:AKH10"/>
    <mergeCell ref="AKI10:AKM10"/>
    <mergeCell ref="AKN10:AKR10"/>
    <mergeCell ref="AIU10:AIY10"/>
    <mergeCell ref="AIZ10:AJD10"/>
    <mergeCell ref="AJE10:AJI10"/>
    <mergeCell ref="AJJ10:AJN10"/>
    <mergeCell ref="AJO10:AJS10"/>
    <mergeCell ref="AHV10:AHZ10"/>
    <mergeCell ref="AIA10:AIE10"/>
    <mergeCell ref="AIF10:AIJ10"/>
    <mergeCell ref="AIK10:AIO10"/>
    <mergeCell ref="AIP10:AIT10"/>
    <mergeCell ref="AGW10:AHA10"/>
    <mergeCell ref="AHB10:AHF10"/>
    <mergeCell ref="AHG10:AHK10"/>
    <mergeCell ref="AHL10:AHP10"/>
    <mergeCell ref="AHQ10:AHU10"/>
    <mergeCell ref="AFX10:AGB10"/>
    <mergeCell ref="AGC10:AGG10"/>
    <mergeCell ref="AGH10:AGL10"/>
    <mergeCell ref="AGM10:AGQ10"/>
    <mergeCell ref="AGR10:AGV10"/>
    <mergeCell ref="AEY10:AFC10"/>
    <mergeCell ref="AFD10:AFH10"/>
    <mergeCell ref="AFI10:AFM10"/>
    <mergeCell ref="AFN10:AFR10"/>
    <mergeCell ref="AFS10:AFW10"/>
    <mergeCell ref="ARL10:ARP10"/>
    <mergeCell ref="ARQ10:ARU10"/>
    <mergeCell ref="ARV10:ARZ10"/>
    <mergeCell ref="ASA10:ASE10"/>
    <mergeCell ref="ASF10:ASJ10"/>
    <mergeCell ref="AQM10:AQQ10"/>
    <mergeCell ref="AQR10:AQV10"/>
    <mergeCell ref="AQW10:ARA10"/>
    <mergeCell ref="ARB10:ARF10"/>
    <mergeCell ref="ARG10:ARK10"/>
    <mergeCell ref="APN10:APR10"/>
    <mergeCell ref="APS10:APW10"/>
    <mergeCell ref="APX10:AQB10"/>
    <mergeCell ref="AQC10:AQG10"/>
    <mergeCell ref="AQH10:AQL10"/>
    <mergeCell ref="AOO10:AOS10"/>
    <mergeCell ref="AOT10:AOX10"/>
    <mergeCell ref="AOY10:APC10"/>
    <mergeCell ref="APD10:APH10"/>
    <mergeCell ref="API10:APM10"/>
    <mergeCell ref="ANP10:ANT10"/>
    <mergeCell ref="ANU10:ANY10"/>
    <mergeCell ref="ANZ10:AOD10"/>
    <mergeCell ref="AOE10:AOI10"/>
    <mergeCell ref="AOJ10:AON10"/>
    <mergeCell ref="AMQ10:AMU10"/>
    <mergeCell ref="AMV10:AMZ10"/>
    <mergeCell ref="ANA10:ANE10"/>
    <mergeCell ref="ANF10:ANJ10"/>
    <mergeCell ref="ANK10:ANO10"/>
    <mergeCell ref="ALR10:ALV10"/>
    <mergeCell ref="ALW10:AMA10"/>
    <mergeCell ref="AMB10:AMF10"/>
    <mergeCell ref="AMG10:AMK10"/>
    <mergeCell ref="AML10:AMP10"/>
    <mergeCell ref="AYE10:AYI10"/>
    <mergeCell ref="AYJ10:AYN10"/>
    <mergeCell ref="AYO10:AYS10"/>
    <mergeCell ref="AYT10:AYX10"/>
    <mergeCell ref="AYY10:AZC10"/>
    <mergeCell ref="AXF10:AXJ10"/>
    <mergeCell ref="AXK10:AXO10"/>
    <mergeCell ref="AXP10:AXT10"/>
    <mergeCell ref="AXU10:AXY10"/>
    <mergeCell ref="AXZ10:AYD10"/>
    <mergeCell ref="AWG10:AWK10"/>
    <mergeCell ref="AWL10:AWP10"/>
    <mergeCell ref="AWQ10:AWU10"/>
    <mergeCell ref="AWV10:AWZ10"/>
    <mergeCell ref="AXA10:AXE10"/>
    <mergeCell ref="AVH10:AVL10"/>
    <mergeCell ref="AVM10:AVQ10"/>
    <mergeCell ref="AVR10:AVV10"/>
    <mergeCell ref="AVW10:AWA10"/>
    <mergeCell ref="AWB10:AWF10"/>
    <mergeCell ref="AUI10:AUM10"/>
    <mergeCell ref="AUN10:AUR10"/>
    <mergeCell ref="AUS10:AUW10"/>
    <mergeCell ref="AUX10:AVB10"/>
    <mergeCell ref="AVC10:AVG10"/>
    <mergeCell ref="ATJ10:ATN10"/>
    <mergeCell ref="ATO10:ATS10"/>
    <mergeCell ref="ATT10:ATX10"/>
    <mergeCell ref="ATY10:AUC10"/>
    <mergeCell ref="AUD10:AUH10"/>
    <mergeCell ref="ASK10:ASO10"/>
    <mergeCell ref="ASP10:AST10"/>
    <mergeCell ref="ASU10:ASY10"/>
    <mergeCell ref="ASZ10:ATD10"/>
    <mergeCell ref="ATE10:ATI10"/>
    <mergeCell ref="BEX10:BFB10"/>
    <mergeCell ref="BFC10:BFG10"/>
    <mergeCell ref="BFH10:BFL10"/>
    <mergeCell ref="BFM10:BFQ10"/>
    <mergeCell ref="BFR10:BFV10"/>
    <mergeCell ref="BDY10:BEC10"/>
    <mergeCell ref="BED10:BEH10"/>
    <mergeCell ref="BEI10:BEM10"/>
    <mergeCell ref="BEN10:BER10"/>
    <mergeCell ref="BES10:BEW10"/>
    <mergeCell ref="BCZ10:BDD10"/>
    <mergeCell ref="BDE10:BDI10"/>
    <mergeCell ref="BDJ10:BDN10"/>
    <mergeCell ref="BDO10:BDS10"/>
    <mergeCell ref="BDT10:BDX10"/>
    <mergeCell ref="BCA10:BCE10"/>
    <mergeCell ref="BCF10:BCJ10"/>
    <mergeCell ref="BCK10:BCO10"/>
    <mergeCell ref="BCP10:BCT10"/>
    <mergeCell ref="BCU10:BCY10"/>
    <mergeCell ref="BBB10:BBF10"/>
    <mergeCell ref="BBG10:BBK10"/>
    <mergeCell ref="BBL10:BBP10"/>
    <mergeCell ref="BBQ10:BBU10"/>
    <mergeCell ref="BBV10:BBZ10"/>
    <mergeCell ref="BAC10:BAG10"/>
    <mergeCell ref="BAH10:BAL10"/>
    <mergeCell ref="BAM10:BAQ10"/>
    <mergeCell ref="BAR10:BAV10"/>
    <mergeCell ref="BAW10:BBA10"/>
    <mergeCell ref="AZD10:AZH10"/>
    <mergeCell ref="AZI10:AZM10"/>
    <mergeCell ref="AZN10:AZR10"/>
    <mergeCell ref="AZS10:AZW10"/>
    <mergeCell ref="AZX10:BAB10"/>
    <mergeCell ref="BLQ10:BLU10"/>
    <mergeCell ref="BLV10:BLZ10"/>
    <mergeCell ref="BMA10:BME10"/>
    <mergeCell ref="BMF10:BMJ10"/>
    <mergeCell ref="BMK10:BMO10"/>
    <mergeCell ref="BKR10:BKV10"/>
    <mergeCell ref="BKW10:BLA10"/>
    <mergeCell ref="BLB10:BLF10"/>
    <mergeCell ref="BLG10:BLK10"/>
    <mergeCell ref="BLL10:BLP10"/>
    <mergeCell ref="BJS10:BJW10"/>
    <mergeCell ref="BJX10:BKB10"/>
    <mergeCell ref="BKC10:BKG10"/>
    <mergeCell ref="BKH10:BKL10"/>
    <mergeCell ref="BKM10:BKQ10"/>
    <mergeCell ref="BIT10:BIX10"/>
    <mergeCell ref="BIY10:BJC10"/>
    <mergeCell ref="BJD10:BJH10"/>
    <mergeCell ref="BJI10:BJM10"/>
    <mergeCell ref="BJN10:BJR10"/>
    <mergeCell ref="BHU10:BHY10"/>
    <mergeCell ref="BHZ10:BID10"/>
    <mergeCell ref="BIE10:BII10"/>
    <mergeCell ref="BIJ10:BIN10"/>
    <mergeCell ref="BIO10:BIS10"/>
    <mergeCell ref="BGV10:BGZ10"/>
    <mergeCell ref="BHA10:BHE10"/>
    <mergeCell ref="BHF10:BHJ10"/>
    <mergeCell ref="BHK10:BHO10"/>
    <mergeCell ref="BHP10:BHT10"/>
    <mergeCell ref="BFW10:BGA10"/>
    <mergeCell ref="BGB10:BGF10"/>
    <mergeCell ref="BGG10:BGK10"/>
    <mergeCell ref="BGL10:BGP10"/>
    <mergeCell ref="BGQ10:BGU10"/>
    <mergeCell ref="BSJ10:BSN10"/>
    <mergeCell ref="BSO10:BSS10"/>
    <mergeCell ref="BST10:BSX10"/>
    <mergeCell ref="BSY10:BTC10"/>
    <mergeCell ref="BTD10:BTH10"/>
    <mergeCell ref="BRK10:BRO10"/>
    <mergeCell ref="BRP10:BRT10"/>
    <mergeCell ref="BRU10:BRY10"/>
    <mergeCell ref="BRZ10:BSD10"/>
    <mergeCell ref="BSE10:BSI10"/>
    <mergeCell ref="BQL10:BQP10"/>
    <mergeCell ref="BQQ10:BQU10"/>
    <mergeCell ref="BQV10:BQZ10"/>
    <mergeCell ref="BRA10:BRE10"/>
    <mergeCell ref="BRF10:BRJ10"/>
    <mergeCell ref="BPM10:BPQ10"/>
    <mergeCell ref="BPR10:BPV10"/>
    <mergeCell ref="BPW10:BQA10"/>
    <mergeCell ref="BQB10:BQF10"/>
    <mergeCell ref="BQG10:BQK10"/>
    <mergeCell ref="BON10:BOR10"/>
    <mergeCell ref="BOS10:BOW10"/>
    <mergeCell ref="BOX10:BPB10"/>
    <mergeCell ref="BPC10:BPG10"/>
    <mergeCell ref="BPH10:BPL10"/>
    <mergeCell ref="BNO10:BNS10"/>
    <mergeCell ref="BNT10:BNX10"/>
    <mergeCell ref="BNY10:BOC10"/>
    <mergeCell ref="BOD10:BOH10"/>
    <mergeCell ref="BOI10:BOM10"/>
    <mergeCell ref="BMP10:BMT10"/>
    <mergeCell ref="BMU10:BMY10"/>
    <mergeCell ref="BMZ10:BND10"/>
    <mergeCell ref="BNE10:BNI10"/>
    <mergeCell ref="BNJ10:BNN10"/>
    <mergeCell ref="BZC10:BZG10"/>
    <mergeCell ref="BZH10:BZL10"/>
    <mergeCell ref="BZM10:BZQ10"/>
    <mergeCell ref="BZR10:BZV10"/>
    <mergeCell ref="BZW10:CAA10"/>
    <mergeCell ref="BYD10:BYH10"/>
    <mergeCell ref="BYI10:BYM10"/>
    <mergeCell ref="BYN10:BYR10"/>
    <mergeCell ref="BYS10:BYW10"/>
    <mergeCell ref="BYX10:BZB10"/>
    <mergeCell ref="BXE10:BXI10"/>
    <mergeCell ref="BXJ10:BXN10"/>
    <mergeCell ref="BXO10:BXS10"/>
    <mergeCell ref="BXT10:BXX10"/>
    <mergeCell ref="BXY10:BYC10"/>
    <mergeCell ref="BWF10:BWJ10"/>
    <mergeCell ref="BWK10:BWO10"/>
    <mergeCell ref="BWP10:BWT10"/>
    <mergeCell ref="BWU10:BWY10"/>
    <mergeCell ref="BWZ10:BXD10"/>
    <mergeCell ref="BVG10:BVK10"/>
    <mergeCell ref="BVL10:BVP10"/>
    <mergeCell ref="BVQ10:BVU10"/>
    <mergeCell ref="BVV10:BVZ10"/>
    <mergeCell ref="BWA10:BWE10"/>
    <mergeCell ref="BUH10:BUL10"/>
    <mergeCell ref="BUM10:BUQ10"/>
    <mergeCell ref="BUR10:BUV10"/>
    <mergeCell ref="BUW10:BVA10"/>
    <mergeCell ref="BVB10:BVF10"/>
    <mergeCell ref="BTI10:BTM10"/>
    <mergeCell ref="BTN10:BTR10"/>
    <mergeCell ref="BTS10:BTW10"/>
    <mergeCell ref="BTX10:BUB10"/>
    <mergeCell ref="BUC10:BUG10"/>
    <mergeCell ref="CFV10:CFZ10"/>
    <mergeCell ref="CGA10:CGE10"/>
    <mergeCell ref="CGF10:CGJ10"/>
    <mergeCell ref="CGK10:CGO10"/>
    <mergeCell ref="CGP10:CGT10"/>
    <mergeCell ref="CEW10:CFA10"/>
    <mergeCell ref="CFB10:CFF10"/>
    <mergeCell ref="CFG10:CFK10"/>
    <mergeCell ref="CFL10:CFP10"/>
    <mergeCell ref="CFQ10:CFU10"/>
    <mergeCell ref="CDX10:CEB10"/>
    <mergeCell ref="CEC10:CEG10"/>
    <mergeCell ref="CEH10:CEL10"/>
    <mergeCell ref="CEM10:CEQ10"/>
    <mergeCell ref="CER10:CEV10"/>
    <mergeCell ref="CCY10:CDC10"/>
    <mergeCell ref="CDD10:CDH10"/>
    <mergeCell ref="CDI10:CDM10"/>
    <mergeCell ref="CDN10:CDR10"/>
    <mergeCell ref="CDS10:CDW10"/>
    <mergeCell ref="CBZ10:CCD10"/>
    <mergeCell ref="CCE10:CCI10"/>
    <mergeCell ref="CCJ10:CCN10"/>
    <mergeCell ref="CCO10:CCS10"/>
    <mergeCell ref="CCT10:CCX10"/>
    <mergeCell ref="CBA10:CBE10"/>
    <mergeCell ref="CBF10:CBJ10"/>
    <mergeCell ref="CBK10:CBO10"/>
    <mergeCell ref="CBP10:CBT10"/>
    <mergeCell ref="CBU10:CBY10"/>
    <mergeCell ref="CAB10:CAF10"/>
    <mergeCell ref="CAG10:CAK10"/>
    <mergeCell ref="CAL10:CAP10"/>
    <mergeCell ref="CAQ10:CAU10"/>
    <mergeCell ref="CAV10:CAZ10"/>
    <mergeCell ref="CMO10:CMS10"/>
    <mergeCell ref="CMT10:CMX10"/>
    <mergeCell ref="CMY10:CNC10"/>
    <mergeCell ref="CND10:CNH10"/>
    <mergeCell ref="CNI10:CNM10"/>
    <mergeCell ref="CLP10:CLT10"/>
    <mergeCell ref="CLU10:CLY10"/>
    <mergeCell ref="CLZ10:CMD10"/>
    <mergeCell ref="CME10:CMI10"/>
    <mergeCell ref="CMJ10:CMN10"/>
    <mergeCell ref="CKQ10:CKU10"/>
    <mergeCell ref="CKV10:CKZ10"/>
    <mergeCell ref="CLA10:CLE10"/>
    <mergeCell ref="CLF10:CLJ10"/>
    <mergeCell ref="CLK10:CLO10"/>
    <mergeCell ref="CJR10:CJV10"/>
    <mergeCell ref="CJW10:CKA10"/>
    <mergeCell ref="CKB10:CKF10"/>
    <mergeCell ref="CKG10:CKK10"/>
    <mergeCell ref="CKL10:CKP10"/>
    <mergeCell ref="CIS10:CIW10"/>
    <mergeCell ref="CIX10:CJB10"/>
    <mergeCell ref="CJC10:CJG10"/>
    <mergeCell ref="CJH10:CJL10"/>
    <mergeCell ref="CJM10:CJQ10"/>
    <mergeCell ref="CHT10:CHX10"/>
    <mergeCell ref="CHY10:CIC10"/>
    <mergeCell ref="CID10:CIH10"/>
    <mergeCell ref="CII10:CIM10"/>
    <mergeCell ref="CIN10:CIR10"/>
    <mergeCell ref="CGU10:CGY10"/>
    <mergeCell ref="CGZ10:CHD10"/>
    <mergeCell ref="CHE10:CHI10"/>
    <mergeCell ref="CHJ10:CHN10"/>
    <mergeCell ref="CHO10:CHS10"/>
    <mergeCell ref="CTH10:CTL10"/>
    <mergeCell ref="CTM10:CTQ10"/>
    <mergeCell ref="CTR10:CTV10"/>
    <mergeCell ref="CTW10:CUA10"/>
    <mergeCell ref="CUB10:CUF10"/>
    <mergeCell ref="CSI10:CSM10"/>
    <mergeCell ref="CSN10:CSR10"/>
    <mergeCell ref="CSS10:CSW10"/>
    <mergeCell ref="CSX10:CTB10"/>
    <mergeCell ref="CTC10:CTG10"/>
    <mergeCell ref="CRJ10:CRN10"/>
    <mergeCell ref="CRO10:CRS10"/>
    <mergeCell ref="CRT10:CRX10"/>
    <mergeCell ref="CRY10:CSC10"/>
    <mergeCell ref="CSD10:CSH10"/>
    <mergeCell ref="CQK10:CQO10"/>
    <mergeCell ref="CQP10:CQT10"/>
    <mergeCell ref="CQU10:CQY10"/>
    <mergeCell ref="CQZ10:CRD10"/>
    <mergeCell ref="CRE10:CRI10"/>
    <mergeCell ref="CPL10:CPP10"/>
    <mergeCell ref="CPQ10:CPU10"/>
    <mergeCell ref="CPV10:CPZ10"/>
    <mergeCell ref="CQA10:CQE10"/>
    <mergeCell ref="CQF10:CQJ10"/>
    <mergeCell ref="COM10:COQ10"/>
    <mergeCell ref="COR10:COV10"/>
    <mergeCell ref="COW10:CPA10"/>
    <mergeCell ref="CPB10:CPF10"/>
    <mergeCell ref="CPG10:CPK10"/>
    <mergeCell ref="CNN10:CNR10"/>
    <mergeCell ref="CNS10:CNW10"/>
    <mergeCell ref="CNX10:COB10"/>
    <mergeCell ref="COC10:COG10"/>
    <mergeCell ref="COH10:COL10"/>
    <mergeCell ref="DAA10:DAE10"/>
    <mergeCell ref="DAF10:DAJ10"/>
    <mergeCell ref="DAK10:DAO10"/>
    <mergeCell ref="DAP10:DAT10"/>
    <mergeCell ref="DAU10:DAY10"/>
    <mergeCell ref="CZB10:CZF10"/>
    <mergeCell ref="CZG10:CZK10"/>
    <mergeCell ref="CZL10:CZP10"/>
    <mergeCell ref="CZQ10:CZU10"/>
    <mergeCell ref="CZV10:CZZ10"/>
    <mergeCell ref="CYC10:CYG10"/>
    <mergeCell ref="CYH10:CYL10"/>
    <mergeCell ref="CYM10:CYQ10"/>
    <mergeCell ref="CYR10:CYV10"/>
    <mergeCell ref="CYW10:CZA10"/>
    <mergeCell ref="CXD10:CXH10"/>
    <mergeCell ref="CXI10:CXM10"/>
    <mergeCell ref="CXN10:CXR10"/>
    <mergeCell ref="CXS10:CXW10"/>
    <mergeCell ref="CXX10:CYB10"/>
    <mergeCell ref="CWE10:CWI10"/>
    <mergeCell ref="CWJ10:CWN10"/>
    <mergeCell ref="CWO10:CWS10"/>
    <mergeCell ref="CWT10:CWX10"/>
    <mergeCell ref="CWY10:CXC10"/>
    <mergeCell ref="CVF10:CVJ10"/>
    <mergeCell ref="CVK10:CVO10"/>
    <mergeCell ref="CVP10:CVT10"/>
    <mergeCell ref="CVU10:CVY10"/>
    <mergeCell ref="CVZ10:CWD10"/>
    <mergeCell ref="CUG10:CUK10"/>
    <mergeCell ref="CUL10:CUP10"/>
    <mergeCell ref="CUQ10:CUU10"/>
    <mergeCell ref="CUV10:CUZ10"/>
    <mergeCell ref="CVA10:CVE10"/>
    <mergeCell ref="DGT10:DGX10"/>
    <mergeCell ref="DGY10:DHC10"/>
    <mergeCell ref="DHD10:DHH10"/>
    <mergeCell ref="DHI10:DHM10"/>
    <mergeCell ref="DHN10:DHR10"/>
    <mergeCell ref="DFU10:DFY10"/>
    <mergeCell ref="DFZ10:DGD10"/>
    <mergeCell ref="DGE10:DGI10"/>
    <mergeCell ref="DGJ10:DGN10"/>
    <mergeCell ref="DGO10:DGS10"/>
    <mergeCell ref="DEV10:DEZ10"/>
    <mergeCell ref="DFA10:DFE10"/>
    <mergeCell ref="DFF10:DFJ10"/>
    <mergeCell ref="DFK10:DFO10"/>
    <mergeCell ref="DFP10:DFT10"/>
    <mergeCell ref="DDW10:DEA10"/>
    <mergeCell ref="DEB10:DEF10"/>
    <mergeCell ref="DEG10:DEK10"/>
    <mergeCell ref="DEL10:DEP10"/>
    <mergeCell ref="DEQ10:DEU10"/>
    <mergeCell ref="DCX10:DDB10"/>
    <mergeCell ref="DDC10:DDG10"/>
    <mergeCell ref="DDH10:DDL10"/>
    <mergeCell ref="DDM10:DDQ10"/>
    <mergeCell ref="DDR10:DDV10"/>
    <mergeCell ref="DBY10:DCC10"/>
    <mergeCell ref="DCD10:DCH10"/>
    <mergeCell ref="DCI10:DCM10"/>
    <mergeCell ref="DCN10:DCR10"/>
    <mergeCell ref="DCS10:DCW10"/>
    <mergeCell ref="DAZ10:DBD10"/>
    <mergeCell ref="DBE10:DBI10"/>
    <mergeCell ref="DBJ10:DBN10"/>
    <mergeCell ref="DBO10:DBS10"/>
    <mergeCell ref="DBT10:DBX10"/>
    <mergeCell ref="DNM10:DNQ10"/>
    <mergeCell ref="DNR10:DNV10"/>
    <mergeCell ref="DNW10:DOA10"/>
    <mergeCell ref="DOB10:DOF10"/>
    <mergeCell ref="DOG10:DOK10"/>
    <mergeCell ref="DMN10:DMR10"/>
    <mergeCell ref="DMS10:DMW10"/>
    <mergeCell ref="DMX10:DNB10"/>
    <mergeCell ref="DNC10:DNG10"/>
    <mergeCell ref="DNH10:DNL10"/>
    <mergeCell ref="DLO10:DLS10"/>
    <mergeCell ref="DLT10:DLX10"/>
    <mergeCell ref="DLY10:DMC10"/>
    <mergeCell ref="DMD10:DMH10"/>
    <mergeCell ref="DMI10:DMM10"/>
    <mergeCell ref="DKP10:DKT10"/>
    <mergeCell ref="DKU10:DKY10"/>
    <mergeCell ref="DKZ10:DLD10"/>
    <mergeCell ref="DLE10:DLI10"/>
    <mergeCell ref="DLJ10:DLN10"/>
    <mergeCell ref="DJQ10:DJU10"/>
    <mergeCell ref="DJV10:DJZ10"/>
    <mergeCell ref="DKA10:DKE10"/>
    <mergeCell ref="DKF10:DKJ10"/>
    <mergeCell ref="DKK10:DKO10"/>
    <mergeCell ref="DIR10:DIV10"/>
    <mergeCell ref="DIW10:DJA10"/>
    <mergeCell ref="DJB10:DJF10"/>
    <mergeCell ref="DJG10:DJK10"/>
    <mergeCell ref="DJL10:DJP10"/>
    <mergeCell ref="DHS10:DHW10"/>
    <mergeCell ref="DHX10:DIB10"/>
    <mergeCell ref="DIC10:DIG10"/>
    <mergeCell ref="DIH10:DIL10"/>
    <mergeCell ref="DIM10:DIQ10"/>
    <mergeCell ref="DUF10:DUJ10"/>
    <mergeCell ref="DUK10:DUO10"/>
    <mergeCell ref="DUP10:DUT10"/>
    <mergeCell ref="DUU10:DUY10"/>
    <mergeCell ref="DUZ10:DVD10"/>
    <mergeCell ref="DTG10:DTK10"/>
    <mergeCell ref="DTL10:DTP10"/>
    <mergeCell ref="DTQ10:DTU10"/>
    <mergeCell ref="DTV10:DTZ10"/>
    <mergeCell ref="DUA10:DUE10"/>
    <mergeCell ref="DSH10:DSL10"/>
    <mergeCell ref="DSM10:DSQ10"/>
    <mergeCell ref="DSR10:DSV10"/>
    <mergeCell ref="DSW10:DTA10"/>
    <mergeCell ref="DTB10:DTF10"/>
    <mergeCell ref="DRI10:DRM10"/>
    <mergeCell ref="DRN10:DRR10"/>
    <mergeCell ref="DRS10:DRW10"/>
    <mergeCell ref="DRX10:DSB10"/>
    <mergeCell ref="DSC10:DSG10"/>
    <mergeCell ref="DQJ10:DQN10"/>
    <mergeCell ref="DQO10:DQS10"/>
    <mergeCell ref="DQT10:DQX10"/>
    <mergeCell ref="DQY10:DRC10"/>
    <mergeCell ref="DRD10:DRH10"/>
    <mergeCell ref="DPK10:DPO10"/>
    <mergeCell ref="DPP10:DPT10"/>
    <mergeCell ref="DPU10:DPY10"/>
    <mergeCell ref="DPZ10:DQD10"/>
    <mergeCell ref="DQE10:DQI10"/>
    <mergeCell ref="DOL10:DOP10"/>
    <mergeCell ref="DOQ10:DOU10"/>
    <mergeCell ref="DOV10:DOZ10"/>
    <mergeCell ref="DPA10:DPE10"/>
    <mergeCell ref="DPF10:DPJ10"/>
    <mergeCell ref="EAY10:EBC10"/>
    <mergeCell ref="EBD10:EBH10"/>
    <mergeCell ref="EBI10:EBM10"/>
    <mergeCell ref="EBN10:EBR10"/>
    <mergeCell ref="EBS10:EBW10"/>
    <mergeCell ref="DZZ10:EAD10"/>
    <mergeCell ref="EAE10:EAI10"/>
    <mergeCell ref="EAJ10:EAN10"/>
    <mergeCell ref="EAO10:EAS10"/>
    <mergeCell ref="EAT10:EAX10"/>
    <mergeCell ref="DZA10:DZE10"/>
    <mergeCell ref="DZF10:DZJ10"/>
    <mergeCell ref="DZK10:DZO10"/>
    <mergeCell ref="DZP10:DZT10"/>
    <mergeCell ref="DZU10:DZY10"/>
    <mergeCell ref="DYB10:DYF10"/>
    <mergeCell ref="DYG10:DYK10"/>
    <mergeCell ref="DYL10:DYP10"/>
    <mergeCell ref="DYQ10:DYU10"/>
    <mergeCell ref="DYV10:DYZ10"/>
    <mergeCell ref="DXC10:DXG10"/>
    <mergeCell ref="DXH10:DXL10"/>
    <mergeCell ref="DXM10:DXQ10"/>
    <mergeCell ref="DXR10:DXV10"/>
    <mergeCell ref="DXW10:DYA10"/>
    <mergeCell ref="DWD10:DWH10"/>
    <mergeCell ref="DWI10:DWM10"/>
    <mergeCell ref="DWN10:DWR10"/>
    <mergeCell ref="DWS10:DWW10"/>
    <mergeCell ref="DWX10:DXB10"/>
    <mergeCell ref="DVE10:DVI10"/>
    <mergeCell ref="DVJ10:DVN10"/>
    <mergeCell ref="DVO10:DVS10"/>
    <mergeCell ref="DVT10:DVX10"/>
    <mergeCell ref="DVY10:DWC10"/>
    <mergeCell ref="EHR10:EHV10"/>
    <mergeCell ref="EHW10:EIA10"/>
    <mergeCell ref="EIB10:EIF10"/>
    <mergeCell ref="EIG10:EIK10"/>
    <mergeCell ref="EIL10:EIP10"/>
    <mergeCell ref="EGS10:EGW10"/>
    <mergeCell ref="EGX10:EHB10"/>
    <mergeCell ref="EHC10:EHG10"/>
    <mergeCell ref="EHH10:EHL10"/>
    <mergeCell ref="EHM10:EHQ10"/>
    <mergeCell ref="EFT10:EFX10"/>
    <mergeCell ref="EFY10:EGC10"/>
    <mergeCell ref="EGD10:EGH10"/>
    <mergeCell ref="EGI10:EGM10"/>
    <mergeCell ref="EGN10:EGR10"/>
    <mergeCell ref="EEU10:EEY10"/>
    <mergeCell ref="EEZ10:EFD10"/>
    <mergeCell ref="EFE10:EFI10"/>
    <mergeCell ref="EFJ10:EFN10"/>
    <mergeCell ref="EFO10:EFS10"/>
    <mergeCell ref="EDV10:EDZ10"/>
    <mergeCell ref="EEA10:EEE10"/>
    <mergeCell ref="EEF10:EEJ10"/>
    <mergeCell ref="EEK10:EEO10"/>
    <mergeCell ref="EEP10:EET10"/>
    <mergeCell ref="ECW10:EDA10"/>
    <mergeCell ref="EDB10:EDF10"/>
    <mergeCell ref="EDG10:EDK10"/>
    <mergeCell ref="EDL10:EDP10"/>
    <mergeCell ref="EDQ10:EDU10"/>
    <mergeCell ref="EBX10:ECB10"/>
    <mergeCell ref="ECC10:ECG10"/>
    <mergeCell ref="ECH10:ECL10"/>
    <mergeCell ref="ECM10:ECQ10"/>
    <mergeCell ref="ECR10:ECV10"/>
    <mergeCell ref="EOK10:EOO10"/>
    <mergeCell ref="EOP10:EOT10"/>
    <mergeCell ref="EOU10:EOY10"/>
    <mergeCell ref="EOZ10:EPD10"/>
    <mergeCell ref="EPE10:EPI10"/>
    <mergeCell ref="ENL10:ENP10"/>
    <mergeCell ref="ENQ10:ENU10"/>
    <mergeCell ref="ENV10:ENZ10"/>
    <mergeCell ref="EOA10:EOE10"/>
    <mergeCell ref="EOF10:EOJ10"/>
    <mergeCell ref="EMM10:EMQ10"/>
    <mergeCell ref="EMR10:EMV10"/>
    <mergeCell ref="EMW10:ENA10"/>
    <mergeCell ref="ENB10:ENF10"/>
    <mergeCell ref="ENG10:ENK10"/>
    <mergeCell ref="ELN10:ELR10"/>
    <mergeCell ref="ELS10:ELW10"/>
    <mergeCell ref="ELX10:EMB10"/>
    <mergeCell ref="EMC10:EMG10"/>
    <mergeCell ref="EMH10:EML10"/>
    <mergeCell ref="EKO10:EKS10"/>
    <mergeCell ref="EKT10:EKX10"/>
    <mergeCell ref="EKY10:ELC10"/>
    <mergeCell ref="ELD10:ELH10"/>
    <mergeCell ref="ELI10:ELM10"/>
    <mergeCell ref="EJP10:EJT10"/>
    <mergeCell ref="EJU10:EJY10"/>
    <mergeCell ref="EJZ10:EKD10"/>
    <mergeCell ref="EKE10:EKI10"/>
    <mergeCell ref="EKJ10:EKN10"/>
    <mergeCell ref="EIQ10:EIU10"/>
    <mergeCell ref="EIV10:EIZ10"/>
    <mergeCell ref="EJA10:EJE10"/>
    <mergeCell ref="EJF10:EJJ10"/>
    <mergeCell ref="EJK10:EJO10"/>
    <mergeCell ref="EVD10:EVH10"/>
    <mergeCell ref="EVI10:EVM10"/>
    <mergeCell ref="EVN10:EVR10"/>
    <mergeCell ref="EVS10:EVW10"/>
    <mergeCell ref="EVX10:EWB10"/>
    <mergeCell ref="EUE10:EUI10"/>
    <mergeCell ref="EUJ10:EUN10"/>
    <mergeCell ref="EUO10:EUS10"/>
    <mergeCell ref="EUT10:EUX10"/>
    <mergeCell ref="EUY10:EVC10"/>
    <mergeCell ref="ETF10:ETJ10"/>
    <mergeCell ref="ETK10:ETO10"/>
    <mergeCell ref="ETP10:ETT10"/>
    <mergeCell ref="ETU10:ETY10"/>
    <mergeCell ref="ETZ10:EUD10"/>
    <mergeCell ref="ESG10:ESK10"/>
    <mergeCell ref="ESL10:ESP10"/>
    <mergeCell ref="ESQ10:ESU10"/>
    <mergeCell ref="ESV10:ESZ10"/>
    <mergeCell ref="ETA10:ETE10"/>
    <mergeCell ref="ERH10:ERL10"/>
    <mergeCell ref="ERM10:ERQ10"/>
    <mergeCell ref="ERR10:ERV10"/>
    <mergeCell ref="ERW10:ESA10"/>
    <mergeCell ref="ESB10:ESF10"/>
    <mergeCell ref="EQI10:EQM10"/>
    <mergeCell ref="EQN10:EQR10"/>
    <mergeCell ref="EQS10:EQW10"/>
    <mergeCell ref="EQX10:ERB10"/>
    <mergeCell ref="ERC10:ERG10"/>
    <mergeCell ref="EPJ10:EPN10"/>
    <mergeCell ref="EPO10:EPS10"/>
    <mergeCell ref="EPT10:EPX10"/>
    <mergeCell ref="EPY10:EQC10"/>
    <mergeCell ref="EQD10:EQH10"/>
    <mergeCell ref="FBW10:FCA10"/>
    <mergeCell ref="FCB10:FCF10"/>
    <mergeCell ref="FCG10:FCK10"/>
    <mergeCell ref="FCL10:FCP10"/>
    <mergeCell ref="FCQ10:FCU10"/>
    <mergeCell ref="FAX10:FBB10"/>
    <mergeCell ref="FBC10:FBG10"/>
    <mergeCell ref="FBH10:FBL10"/>
    <mergeCell ref="FBM10:FBQ10"/>
    <mergeCell ref="FBR10:FBV10"/>
    <mergeCell ref="EZY10:FAC10"/>
    <mergeCell ref="FAD10:FAH10"/>
    <mergeCell ref="FAI10:FAM10"/>
    <mergeCell ref="FAN10:FAR10"/>
    <mergeCell ref="FAS10:FAW10"/>
    <mergeCell ref="EYZ10:EZD10"/>
    <mergeCell ref="EZE10:EZI10"/>
    <mergeCell ref="EZJ10:EZN10"/>
    <mergeCell ref="EZO10:EZS10"/>
    <mergeCell ref="EZT10:EZX10"/>
    <mergeCell ref="EYA10:EYE10"/>
    <mergeCell ref="EYF10:EYJ10"/>
    <mergeCell ref="EYK10:EYO10"/>
    <mergeCell ref="EYP10:EYT10"/>
    <mergeCell ref="EYU10:EYY10"/>
    <mergeCell ref="EXB10:EXF10"/>
    <mergeCell ref="EXG10:EXK10"/>
    <mergeCell ref="EXL10:EXP10"/>
    <mergeCell ref="EXQ10:EXU10"/>
    <mergeCell ref="EXV10:EXZ10"/>
    <mergeCell ref="EWC10:EWG10"/>
    <mergeCell ref="EWH10:EWL10"/>
    <mergeCell ref="EWM10:EWQ10"/>
    <mergeCell ref="EWR10:EWV10"/>
    <mergeCell ref="EWW10:EXA10"/>
    <mergeCell ref="FIP10:FIT10"/>
    <mergeCell ref="FIU10:FIY10"/>
    <mergeCell ref="FIZ10:FJD10"/>
    <mergeCell ref="FJE10:FJI10"/>
    <mergeCell ref="FJJ10:FJN10"/>
    <mergeCell ref="FHQ10:FHU10"/>
    <mergeCell ref="FHV10:FHZ10"/>
    <mergeCell ref="FIA10:FIE10"/>
    <mergeCell ref="FIF10:FIJ10"/>
    <mergeCell ref="FIK10:FIO10"/>
    <mergeCell ref="FGR10:FGV10"/>
    <mergeCell ref="FGW10:FHA10"/>
    <mergeCell ref="FHB10:FHF10"/>
    <mergeCell ref="FHG10:FHK10"/>
    <mergeCell ref="FHL10:FHP10"/>
    <mergeCell ref="FFS10:FFW10"/>
    <mergeCell ref="FFX10:FGB10"/>
    <mergeCell ref="FGC10:FGG10"/>
    <mergeCell ref="FGH10:FGL10"/>
    <mergeCell ref="FGM10:FGQ10"/>
    <mergeCell ref="FET10:FEX10"/>
    <mergeCell ref="FEY10:FFC10"/>
    <mergeCell ref="FFD10:FFH10"/>
    <mergeCell ref="FFI10:FFM10"/>
    <mergeCell ref="FFN10:FFR10"/>
    <mergeCell ref="FDU10:FDY10"/>
    <mergeCell ref="FDZ10:FED10"/>
    <mergeCell ref="FEE10:FEI10"/>
    <mergeCell ref="FEJ10:FEN10"/>
    <mergeCell ref="FEO10:FES10"/>
    <mergeCell ref="FCV10:FCZ10"/>
    <mergeCell ref="FDA10:FDE10"/>
    <mergeCell ref="FDF10:FDJ10"/>
    <mergeCell ref="FDK10:FDO10"/>
    <mergeCell ref="FDP10:FDT10"/>
    <mergeCell ref="FPI10:FPM10"/>
    <mergeCell ref="FPN10:FPR10"/>
    <mergeCell ref="FPS10:FPW10"/>
    <mergeCell ref="FPX10:FQB10"/>
    <mergeCell ref="FQC10:FQG10"/>
    <mergeCell ref="FOJ10:FON10"/>
    <mergeCell ref="FOO10:FOS10"/>
    <mergeCell ref="FOT10:FOX10"/>
    <mergeCell ref="FOY10:FPC10"/>
    <mergeCell ref="FPD10:FPH10"/>
    <mergeCell ref="FNK10:FNO10"/>
    <mergeCell ref="FNP10:FNT10"/>
    <mergeCell ref="FNU10:FNY10"/>
    <mergeCell ref="FNZ10:FOD10"/>
    <mergeCell ref="FOE10:FOI10"/>
    <mergeCell ref="FML10:FMP10"/>
    <mergeCell ref="FMQ10:FMU10"/>
    <mergeCell ref="FMV10:FMZ10"/>
    <mergeCell ref="FNA10:FNE10"/>
    <mergeCell ref="FNF10:FNJ10"/>
    <mergeCell ref="FLM10:FLQ10"/>
    <mergeCell ref="FLR10:FLV10"/>
    <mergeCell ref="FLW10:FMA10"/>
    <mergeCell ref="FMB10:FMF10"/>
    <mergeCell ref="FMG10:FMK10"/>
    <mergeCell ref="FKN10:FKR10"/>
    <mergeCell ref="FKS10:FKW10"/>
    <mergeCell ref="FKX10:FLB10"/>
    <mergeCell ref="FLC10:FLG10"/>
    <mergeCell ref="FLH10:FLL10"/>
    <mergeCell ref="FJO10:FJS10"/>
    <mergeCell ref="FJT10:FJX10"/>
    <mergeCell ref="FJY10:FKC10"/>
    <mergeCell ref="FKD10:FKH10"/>
    <mergeCell ref="FKI10:FKM10"/>
    <mergeCell ref="FWB10:FWF10"/>
    <mergeCell ref="FWG10:FWK10"/>
    <mergeCell ref="FWL10:FWP10"/>
    <mergeCell ref="FWQ10:FWU10"/>
    <mergeCell ref="FWV10:FWZ10"/>
    <mergeCell ref="FVC10:FVG10"/>
    <mergeCell ref="FVH10:FVL10"/>
    <mergeCell ref="FVM10:FVQ10"/>
    <mergeCell ref="FVR10:FVV10"/>
    <mergeCell ref="FVW10:FWA10"/>
    <mergeCell ref="FUD10:FUH10"/>
    <mergeCell ref="FUI10:FUM10"/>
    <mergeCell ref="FUN10:FUR10"/>
    <mergeCell ref="FUS10:FUW10"/>
    <mergeCell ref="FUX10:FVB10"/>
    <mergeCell ref="FTE10:FTI10"/>
    <mergeCell ref="FTJ10:FTN10"/>
    <mergeCell ref="FTO10:FTS10"/>
    <mergeCell ref="FTT10:FTX10"/>
    <mergeCell ref="FTY10:FUC10"/>
    <mergeCell ref="FSF10:FSJ10"/>
    <mergeCell ref="FSK10:FSO10"/>
    <mergeCell ref="FSP10:FST10"/>
    <mergeCell ref="FSU10:FSY10"/>
    <mergeCell ref="FSZ10:FTD10"/>
    <mergeCell ref="FRG10:FRK10"/>
    <mergeCell ref="FRL10:FRP10"/>
    <mergeCell ref="FRQ10:FRU10"/>
    <mergeCell ref="FRV10:FRZ10"/>
    <mergeCell ref="FSA10:FSE10"/>
    <mergeCell ref="FQH10:FQL10"/>
    <mergeCell ref="FQM10:FQQ10"/>
    <mergeCell ref="FQR10:FQV10"/>
    <mergeCell ref="FQW10:FRA10"/>
    <mergeCell ref="FRB10:FRF10"/>
    <mergeCell ref="GCU10:GCY10"/>
    <mergeCell ref="GCZ10:GDD10"/>
    <mergeCell ref="GDE10:GDI10"/>
    <mergeCell ref="GDJ10:GDN10"/>
    <mergeCell ref="GDO10:GDS10"/>
    <mergeCell ref="GBV10:GBZ10"/>
    <mergeCell ref="GCA10:GCE10"/>
    <mergeCell ref="GCF10:GCJ10"/>
    <mergeCell ref="GCK10:GCO10"/>
    <mergeCell ref="GCP10:GCT10"/>
    <mergeCell ref="GAW10:GBA10"/>
    <mergeCell ref="GBB10:GBF10"/>
    <mergeCell ref="GBG10:GBK10"/>
    <mergeCell ref="GBL10:GBP10"/>
    <mergeCell ref="GBQ10:GBU10"/>
    <mergeCell ref="FZX10:GAB10"/>
    <mergeCell ref="GAC10:GAG10"/>
    <mergeCell ref="GAH10:GAL10"/>
    <mergeCell ref="GAM10:GAQ10"/>
    <mergeCell ref="GAR10:GAV10"/>
    <mergeCell ref="FYY10:FZC10"/>
    <mergeCell ref="FZD10:FZH10"/>
    <mergeCell ref="FZI10:FZM10"/>
    <mergeCell ref="FZN10:FZR10"/>
    <mergeCell ref="FZS10:FZW10"/>
    <mergeCell ref="FXZ10:FYD10"/>
    <mergeCell ref="FYE10:FYI10"/>
    <mergeCell ref="FYJ10:FYN10"/>
    <mergeCell ref="FYO10:FYS10"/>
    <mergeCell ref="FYT10:FYX10"/>
    <mergeCell ref="FXA10:FXE10"/>
    <mergeCell ref="FXF10:FXJ10"/>
    <mergeCell ref="FXK10:FXO10"/>
    <mergeCell ref="FXP10:FXT10"/>
    <mergeCell ref="FXU10:FXY10"/>
    <mergeCell ref="GJN10:GJR10"/>
    <mergeCell ref="GJS10:GJW10"/>
    <mergeCell ref="GJX10:GKB10"/>
    <mergeCell ref="GKC10:GKG10"/>
    <mergeCell ref="GKH10:GKL10"/>
    <mergeCell ref="GIO10:GIS10"/>
    <mergeCell ref="GIT10:GIX10"/>
    <mergeCell ref="GIY10:GJC10"/>
    <mergeCell ref="GJD10:GJH10"/>
    <mergeCell ref="GJI10:GJM10"/>
    <mergeCell ref="GHP10:GHT10"/>
    <mergeCell ref="GHU10:GHY10"/>
    <mergeCell ref="GHZ10:GID10"/>
    <mergeCell ref="GIE10:GII10"/>
    <mergeCell ref="GIJ10:GIN10"/>
    <mergeCell ref="GGQ10:GGU10"/>
    <mergeCell ref="GGV10:GGZ10"/>
    <mergeCell ref="GHA10:GHE10"/>
    <mergeCell ref="GHF10:GHJ10"/>
    <mergeCell ref="GHK10:GHO10"/>
    <mergeCell ref="GFR10:GFV10"/>
    <mergeCell ref="GFW10:GGA10"/>
    <mergeCell ref="GGB10:GGF10"/>
    <mergeCell ref="GGG10:GGK10"/>
    <mergeCell ref="GGL10:GGP10"/>
    <mergeCell ref="GES10:GEW10"/>
    <mergeCell ref="GEX10:GFB10"/>
    <mergeCell ref="GFC10:GFG10"/>
    <mergeCell ref="GFH10:GFL10"/>
    <mergeCell ref="GFM10:GFQ10"/>
    <mergeCell ref="GDT10:GDX10"/>
    <mergeCell ref="GDY10:GEC10"/>
    <mergeCell ref="GED10:GEH10"/>
    <mergeCell ref="GEI10:GEM10"/>
    <mergeCell ref="GEN10:GER10"/>
    <mergeCell ref="GQG10:GQK10"/>
    <mergeCell ref="GQL10:GQP10"/>
    <mergeCell ref="GQQ10:GQU10"/>
    <mergeCell ref="GQV10:GQZ10"/>
    <mergeCell ref="GRA10:GRE10"/>
    <mergeCell ref="GPH10:GPL10"/>
    <mergeCell ref="GPM10:GPQ10"/>
    <mergeCell ref="GPR10:GPV10"/>
    <mergeCell ref="GPW10:GQA10"/>
    <mergeCell ref="GQB10:GQF10"/>
    <mergeCell ref="GOI10:GOM10"/>
    <mergeCell ref="GON10:GOR10"/>
    <mergeCell ref="GOS10:GOW10"/>
    <mergeCell ref="GOX10:GPB10"/>
    <mergeCell ref="GPC10:GPG10"/>
    <mergeCell ref="GNJ10:GNN10"/>
    <mergeCell ref="GNO10:GNS10"/>
    <mergeCell ref="GNT10:GNX10"/>
    <mergeCell ref="GNY10:GOC10"/>
    <mergeCell ref="GOD10:GOH10"/>
    <mergeCell ref="GMK10:GMO10"/>
    <mergeCell ref="GMP10:GMT10"/>
    <mergeCell ref="GMU10:GMY10"/>
    <mergeCell ref="GMZ10:GND10"/>
    <mergeCell ref="GNE10:GNI10"/>
    <mergeCell ref="GLL10:GLP10"/>
    <mergeCell ref="GLQ10:GLU10"/>
    <mergeCell ref="GLV10:GLZ10"/>
    <mergeCell ref="GMA10:GME10"/>
    <mergeCell ref="GMF10:GMJ10"/>
    <mergeCell ref="GKM10:GKQ10"/>
    <mergeCell ref="GKR10:GKV10"/>
    <mergeCell ref="GKW10:GLA10"/>
    <mergeCell ref="GLB10:GLF10"/>
    <mergeCell ref="GLG10:GLK10"/>
    <mergeCell ref="GWZ10:GXD10"/>
    <mergeCell ref="GXE10:GXI10"/>
    <mergeCell ref="GXJ10:GXN10"/>
    <mergeCell ref="GXO10:GXS10"/>
    <mergeCell ref="GXT10:GXX10"/>
    <mergeCell ref="GWA10:GWE10"/>
    <mergeCell ref="GWF10:GWJ10"/>
    <mergeCell ref="GWK10:GWO10"/>
    <mergeCell ref="GWP10:GWT10"/>
    <mergeCell ref="GWU10:GWY10"/>
    <mergeCell ref="GVB10:GVF10"/>
    <mergeCell ref="GVG10:GVK10"/>
    <mergeCell ref="GVL10:GVP10"/>
    <mergeCell ref="GVQ10:GVU10"/>
    <mergeCell ref="GVV10:GVZ10"/>
    <mergeCell ref="GUC10:GUG10"/>
    <mergeCell ref="GUH10:GUL10"/>
    <mergeCell ref="GUM10:GUQ10"/>
    <mergeCell ref="GUR10:GUV10"/>
    <mergeCell ref="GUW10:GVA10"/>
    <mergeCell ref="GTD10:GTH10"/>
    <mergeCell ref="GTI10:GTM10"/>
    <mergeCell ref="GTN10:GTR10"/>
    <mergeCell ref="GTS10:GTW10"/>
    <mergeCell ref="GTX10:GUB10"/>
    <mergeCell ref="GSE10:GSI10"/>
    <mergeCell ref="GSJ10:GSN10"/>
    <mergeCell ref="GSO10:GSS10"/>
    <mergeCell ref="GST10:GSX10"/>
    <mergeCell ref="GSY10:GTC10"/>
    <mergeCell ref="GRF10:GRJ10"/>
    <mergeCell ref="GRK10:GRO10"/>
    <mergeCell ref="GRP10:GRT10"/>
    <mergeCell ref="GRU10:GRY10"/>
    <mergeCell ref="GRZ10:GSD10"/>
    <mergeCell ref="HDS10:HDW10"/>
    <mergeCell ref="HDX10:HEB10"/>
    <mergeCell ref="HEC10:HEG10"/>
    <mergeCell ref="HEH10:HEL10"/>
    <mergeCell ref="HEM10:HEQ10"/>
    <mergeCell ref="HCT10:HCX10"/>
    <mergeCell ref="HCY10:HDC10"/>
    <mergeCell ref="HDD10:HDH10"/>
    <mergeCell ref="HDI10:HDM10"/>
    <mergeCell ref="HDN10:HDR10"/>
    <mergeCell ref="HBU10:HBY10"/>
    <mergeCell ref="HBZ10:HCD10"/>
    <mergeCell ref="HCE10:HCI10"/>
    <mergeCell ref="HCJ10:HCN10"/>
    <mergeCell ref="HCO10:HCS10"/>
    <mergeCell ref="HAV10:HAZ10"/>
    <mergeCell ref="HBA10:HBE10"/>
    <mergeCell ref="HBF10:HBJ10"/>
    <mergeCell ref="HBK10:HBO10"/>
    <mergeCell ref="HBP10:HBT10"/>
    <mergeCell ref="GZW10:HAA10"/>
    <mergeCell ref="HAB10:HAF10"/>
    <mergeCell ref="HAG10:HAK10"/>
    <mergeCell ref="HAL10:HAP10"/>
    <mergeCell ref="HAQ10:HAU10"/>
    <mergeCell ref="GYX10:GZB10"/>
    <mergeCell ref="GZC10:GZG10"/>
    <mergeCell ref="GZH10:GZL10"/>
    <mergeCell ref="GZM10:GZQ10"/>
    <mergeCell ref="GZR10:GZV10"/>
    <mergeCell ref="GXY10:GYC10"/>
    <mergeCell ref="GYD10:GYH10"/>
    <mergeCell ref="GYI10:GYM10"/>
    <mergeCell ref="GYN10:GYR10"/>
    <mergeCell ref="GYS10:GYW10"/>
    <mergeCell ref="HKL10:HKP10"/>
    <mergeCell ref="HKQ10:HKU10"/>
    <mergeCell ref="HKV10:HKZ10"/>
    <mergeCell ref="HLA10:HLE10"/>
    <mergeCell ref="HLF10:HLJ10"/>
    <mergeCell ref="HJM10:HJQ10"/>
    <mergeCell ref="HJR10:HJV10"/>
    <mergeCell ref="HJW10:HKA10"/>
    <mergeCell ref="HKB10:HKF10"/>
    <mergeCell ref="HKG10:HKK10"/>
    <mergeCell ref="HIN10:HIR10"/>
    <mergeCell ref="HIS10:HIW10"/>
    <mergeCell ref="HIX10:HJB10"/>
    <mergeCell ref="HJC10:HJG10"/>
    <mergeCell ref="HJH10:HJL10"/>
    <mergeCell ref="HHO10:HHS10"/>
    <mergeCell ref="HHT10:HHX10"/>
    <mergeCell ref="HHY10:HIC10"/>
    <mergeCell ref="HID10:HIH10"/>
    <mergeCell ref="HII10:HIM10"/>
    <mergeCell ref="HGP10:HGT10"/>
    <mergeCell ref="HGU10:HGY10"/>
    <mergeCell ref="HGZ10:HHD10"/>
    <mergeCell ref="HHE10:HHI10"/>
    <mergeCell ref="HHJ10:HHN10"/>
    <mergeCell ref="HFQ10:HFU10"/>
    <mergeCell ref="HFV10:HFZ10"/>
    <mergeCell ref="HGA10:HGE10"/>
    <mergeCell ref="HGF10:HGJ10"/>
    <mergeCell ref="HGK10:HGO10"/>
    <mergeCell ref="HER10:HEV10"/>
    <mergeCell ref="HEW10:HFA10"/>
    <mergeCell ref="HFB10:HFF10"/>
    <mergeCell ref="HFG10:HFK10"/>
    <mergeCell ref="HFL10:HFP10"/>
    <mergeCell ref="HRE10:HRI10"/>
    <mergeCell ref="HRJ10:HRN10"/>
    <mergeCell ref="HRO10:HRS10"/>
    <mergeCell ref="HRT10:HRX10"/>
    <mergeCell ref="HRY10:HSC10"/>
    <mergeCell ref="HQF10:HQJ10"/>
    <mergeCell ref="HQK10:HQO10"/>
    <mergeCell ref="HQP10:HQT10"/>
    <mergeCell ref="HQU10:HQY10"/>
    <mergeCell ref="HQZ10:HRD10"/>
    <mergeCell ref="HPG10:HPK10"/>
    <mergeCell ref="HPL10:HPP10"/>
    <mergeCell ref="HPQ10:HPU10"/>
    <mergeCell ref="HPV10:HPZ10"/>
    <mergeCell ref="HQA10:HQE10"/>
    <mergeCell ref="HOH10:HOL10"/>
    <mergeCell ref="HOM10:HOQ10"/>
    <mergeCell ref="HOR10:HOV10"/>
    <mergeCell ref="HOW10:HPA10"/>
    <mergeCell ref="HPB10:HPF10"/>
    <mergeCell ref="HNI10:HNM10"/>
    <mergeCell ref="HNN10:HNR10"/>
    <mergeCell ref="HNS10:HNW10"/>
    <mergeCell ref="HNX10:HOB10"/>
    <mergeCell ref="HOC10:HOG10"/>
    <mergeCell ref="HMJ10:HMN10"/>
    <mergeCell ref="HMO10:HMS10"/>
    <mergeCell ref="HMT10:HMX10"/>
    <mergeCell ref="HMY10:HNC10"/>
    <mergeCell ref="HND10:HNH10"/>
    <mergeCell ref="HLK10:HLO10"/>
    <mergeCell ref="HLP10:HLT10"/>
    <mergeCell ref="HLU10:HLY10"/>
    <mergeCell ref="HLZ10:HMD10"/>
    <mergeCell ref="HME10:HMI10"/>
    <mergeCell ref="HXX10:HYB10"/>
    <mergeCell ref="HYC10:HYG10"/>
    <mergeCell ref="HYH10:HYL10"/>
    <mergeCell ref="HYM10:HYQ10"/>
    <mergeCell ref="HYR10:HYV10"/>
    <mergeCell ref="HWY10:HXC10"/>
    <mergeCell ref="HXD10:HXH10"/>
    <mergeCell ref="HXI10:HXM10"/>
    <mergeCell ref="HXN10:HXR10"/>
    <mergeCell ref="HXS10:HXW10"/>
    <mergeCell ref="HVZ10:HWD10"/>
    <mergeCell ref="HWE10:HWI10"/>
    <mergeCell ref="HWJ10:HWN10"/>
    <mergeCell ref="HWO10:HWS10"/>
    <mergeCell ref="HWT10:HWX10"/>
    <mergeCell ref="HVA10:HVE10"/>
    <mergeCell ref="HVF10:HVJ10"/>
    <mergeCell ref="HVK10:HVO10"/>
    <mergeCell ref="HVP10:HVT10"/>
    <mergeCell ref="HVU10:HVY10"/>
    <mergeCell ref="HUB10:HUF10"/>
    <mergeCell ref="HUG10:HUK10"/>
    <mergeCell ref="HUL10:HUP10"/>
    <mergeCell ref="HUQ10:HUU10"/>
    <mergeCell ref="HUV10:HUZ10"/>
    <mergeCell ref="HTC10:HTG10"/>
    <mergeCell ref="HTH10:HTL10"/>
    <mergeCell ref="HTM10:HTQ10"/>
    <mergeCell ref="HTR10:HTV10"/>
    <mergeCell ref="HTW10:HUA10"/>
    <mergeCell ref="HSD10:HSH10"/>
    <mergeCell ref="HSI10:HSM10"/>
    <mergeCell ref="HSN10:HSR10"/>
    <mergeCell ref="HSS10:HSW10"/>
    <mergeCell ref="HSX10:HTB10"/>
    <mergeCell ref="IEQ10:IEU10"/>
    <mergeCell ref="IEV10:IEZ10"/>
    <mergeCell ref="IFA10:IFE10"/>
    <mergeCell ref="IFF10:IFJ10"/>
    <mergeCell ref="IFK10:IFO10"/>
    <mergeCell ref="IDR10:IDV10"/>
    <mergeCell ref="IDW10:IEA10"/>
    <mergeCell ref="IEB10:IEF10"/>
    <mergeCell ref="IEG10:IEK10"/>
    <mergeCell ref="IEL10:IEP10"/>
    <mergeCell ref="ICS10:ICW10"/>
    <mergeCell ref="ICX10:IDB10"/>
    <mergeCell ref="IDC10:IDG10"/>
    <mergeCell ref="IDH10:IDL10"/>
    <mergeCell ref="IDM10:IDQ10"/>
    <mergeCell ref="IBT10:IBX10"/>
    <mergeCell ref="IBY10:ICC10"/>
    <mergeCell ref="ICD10:ICH10"/>
    <mergeCell ref="ICI10:ICM10"/>
    <mergeCell ref="ICN10:ICR10"/>
    <mergeCell ref="IAU10:IAY10"/>
    <mergeCell ref="IAZ10:IBD10"/>
    <mergeCell ref="IBE10:IBI10"/>
    <mergeCell ref="IBJ10:IBN10"/>
    <mergeCell ref="IBO10:IBS10"/>
    <mergeCell ref="HZV10:HZZ10"/>
    <mergeCell ref="IAA10:IAE10"/>
    <mergeCell ref="IAF10:IAJ10"/>
    <mergeCell ref="IAK10:IAO10"/>
    <mergeCell ref="IAP10:IAT10"/>
    <mergeCell ref="HYW10:HZA10"/>
    <mergeCell ref="HZB10:HZF10"/>
    <mergeCell ref="HZG10:HZK10"/>
    <mergeCell ref="HZL10:HZP10"/>
    <mergeCell ref="HZQ10:HZU10"/>
    <mergeCell ref="ILJ10:ILN10"/>
    <mergeCell ref="ILO10:ILS10"/>
    <mergeCell ref="ILT10:ILX10"/>
    <mergeCell ref="ILY10:IMC10"/>
    <mergeCell ref="IMD10:IMH10"/>
    <mergeCell ref="IKK10:IKO10"/>
    <mergeCell ref="IKP10:IKT10"/>
    <mergeCell ref="IKU10:IKY10"/>
    <mergeCell ref="IKZ10:ILD10"/>
    <mergeCell ref="ILE10:ILI10"/>
    <mergeCell ref="IJL10:IJP10"/>
    <mergeCell ref="IJQ10:IJU10"/>
    <mergeCell ref="IJV10:IJZ10"/>
    <mergeCell ref="IKA10:IKE10"/>
    <mergeCell ref="IKF10:IKJ10"/>
    <mergeCell ref="IIM10:IIQ10"/>
    <mergeCell ref="IIR10:IIV10"/>
    <mergeCell ref="IIW10:IJA10"/>
    <mergeCell ref="IJB10:IJF10"/>
    <mergeCell ref="IJG10:IJK10"/>
    <mergeCell ref="IHN10:IHR10"/>
    <mergeCell ref="IHS10:IHW10"/>
    <mergeCell ref="IHX10:IIB10"/>
    <mergeCell ref="IIC10:IIG10"/>
    <mergeCell ref="IIH10:IIL10"/>
    <mergeCell ref="IGO10:IGS10"/>
    <mergeCell ref="IGT10:IGX10"/>
    <mergeCell ref="IGY10:IHC10"/>
    <mergeCell ref="IHD10:IHH10"/>
    <mergeCell ref="IHI10:IHM10"/>
    <mergeCell ref="IFP10:IFT10"/>
    <mergeCell ref="IFU10:IFY10"/>
    <mergeCell ref="IFZ10:IGD10"/>
    <mergeCell ref="IGE10:IGI10"/>
    <mergeCell ref="IGJ10:IGN10"/>
    <mergeCell ref="ISC10:ISG10"/>
    <mergeCell ref="ISH10:ISL10"/>
    <mergeCell ref="ISM10:ISQ10"/>
    <mergeCell ref="ISR10:ISV10"/>
    <mergeCell ref="ISW10:ITA10"/>
    <mergeCell ref="IRD10:IRH10"/>
    <mergeCell ref="IRI10:IRM10"/>
    <mergeCell ref="IRN10:IRR10"/>
    <mergeCell ref="IRS10:IRW10"/>
    <mergeCell ref="IRX10:ISB10"/>
    <mergeCell ref="IQE10:IQI10"/>
    <mergeCell ref="IQJ10:IQN10"/>
    <mergeCell ref="IQO10:IQS10"/>
    <mergeCell ref="IQT10:IQX10"/>
    <mergeCell ref="IQY10:IRC10"/>
    <mergeCell ref="IPF10:IPJ10"/>
    <mergeCell ref="IPK10:IPO10"/>
    <mergeCell ref="IPP10:IPT10"/>
    <mergeCell ref="IPU10:IPY10"/>
    <mergeCell ref="IPZ10:IQD10"/>
    <mergeCell ref="IOG10:IOK10"/>
    <mergeCell ref="IOL10:IOP10"/>
    <mergeCell ref="IOQ10:IOU10"/>
    <mergeCell ref="IOV10:IOZ10"/>
    <mergeCell ref="IPA10:IPE10"/>
    <mergeCell ref="INH10:INL10"/>
    <mergeCell ref="INM10:INQ10"/>
    <mergeCell ref="INR10:INV10"/>
    <mergeCell ref="INW10:IOA10"/>
    <mergeCell ref="IOB10:IOF10"/>
    <mergeCell ref="IMI10:IMM10"/>
    <mergeCell ref="IMN10:IMR10"/>
    <mergeCell ref="IMS10:IMW10"/>
    <mergeCell ref="IMX10:INB10"/>
    <mergeCell ref="INC10:ING10"/>
    <mergeCell ref="IYV10:IYZ10"/>
    <mergeCell ref="IZA10:IZE10"/>
    <mergeCell ref="IZF10:IZJ10"/>
    <mergeCell ref="IZK10:IZO10"/>
    <mergeCell ref="IZP10:IZT10"/>
    <mergeCell ref="IXW10:IYA10"/>
    <mergeCell ref="IYB10:IYF10"/>
    <mergeCell ref="IYG10:IYK10"/>
    <mergeCell ref="IYL10:IYP10"/>
    <mergeCell ref="IYQ10:IYU10"/>
    <mergeCell ref="IWX10:IXB10"/>
    <mergeCell ref="IXC10:IXG10"/>
    <mergeCell ref="IXH10:IXL10"/>
    <mergeCell ref="IXM10:IXQ10"/>
    <mergeCell ref="IXR10:IXV10"/>
    <mergeCell ref="IVY10:IWC10"/>
    <mergeCell ref="IWD10:IWH10"/>
    <mergeCell ref="IWI10:IWM10"/>
    <mergeCell ref="IWN10:IWR10"/>
    <mergeCell ref="IWS10:IWW10"/>
    <mergeCell ref="IUZ10:IVD10"/>
    <mergeCell ref="IVE10:IVI10"/>
    <mergeCell ref="IVJ10:IVN10"/>
    <mergeCell ref="IVO10:IVS10"/>
    <mergeCell ref="IVT10:IVX10"/>
    <mergeCell ref="IUA10:IUE10"/>
    <mergeCell ref="IUF10:IUJ10"/>
    <mergeCell ref="IUK10:IUO10"/>
    <mergeCell ref="IUP10:IUT10"/>
    <mergeCell ref="IUU10:IUY10"/>
    <mergeCell ref="ITB10:ITF10"/>
    <mergeCell ref="ITG10:ITK10"/>
    <mergeCell ref="ITL10:ITP10"/>
    <mergeCell ref="ITQ10:ITU10"/>
    <mergeCell ref="ITV10:ITZ10"/>
    <mergeCell ref="JFO10:JFS10"/>
    <mergeCell ref="JFT10:JFX10"/>
    <mergeCell ref="JFY10:JGC10"/>
    <mergeCell ref="JGD10:JGH10"/>
    <mergeCell ref="JGI10:JGM10"/>
    <mergeCell ref="JEP10:JET10"/>
    <mergeCell ref="JEU10:JEY10"/>
    <mergeCell ref="JEZ10:JFD10"/>
    <mergeCell ref="JFE10:JFI10"/>
    <mergeCell ref="JFJ10:JFN10"/>
    <mergeCell ref="JDQ10:JDU10"/>
    <mergeCell ref="JDV10:JDZ10"/>
    <mergeCell ref="JEA10:JEE10"/>
    <mergeCell ref="JEF10:JEJ10"/>
    <mergeCell ref="JEK10:JEO10"/>
    <mergeCell ref="JCR10:JCV10"/>
    <mergeCell ref="JCW10:JDA10"/>
    <mergeCell ref="JDB10:JDF10"/>
    <mergeCell ref="JDG10:JDK10"/>
    <mergeCell ref="JDL10:JDP10"/>
    <mergeCell ref="JBS10:JBW10"/>
    <mergeCell ref="JBX10:JCB10"/>
    <mergeCell ref="JCC10:JCG10"/>
    <mergeCell ref="JCH10:JCL10"/>
    <mergeCell ref="JCM10:JCQ10"/>
    <mergeCell ref="JAT10:JAX10"/>
    <mergeCell ref="JAY10:JBC10"/>
    <mergeCell ref="JBD10:JBH10"/>
    <mergeCell ref="JBI10:JBM10"/>
    <mergeCell ref="JBN10:JBR10"/>
    <mergeCell ref="IZU10:IZY10"/>
    <mergeCell ref="IZZ10:JAD10"/>
    <mergeCell ref="JAE10:JAI10"/>
    <mergeCell ref="JAJ10:JAN10"/>
    <mergeCell ref="JAO10:JAS10"/>
    <mergeCell ref="JMH10:JML10"/>
    <mergeCell ref="JMM10:JMQ10"/>
    <mergeCell ref="JMR10:JMV10"/>
    <mergeCell ref="JMW10:JNA10"/>
    <mergeCell ref="JNB10:JNF10"/>
    <mergeCell ref="JLI10:JLM10"/>
    <mergeCell ref="JLN10:JLR10"/>
    <mergeCell ref="JLS10:JLW10"/>
    <mergeCell ref="JLX10:JMB10"/>
    <mergeCell ref="JMC10:JMG10"/>
    <mergeCell ref="JKJ10:JKN10"/>
    <mergeCell ref="JKO10:JKS10"/>
    <mergeCell ref="JKT10:JKX10"/>
    <mergeCell ref="JKY10:JLC10"/>
    <mergeCell ref="JLD10:JLH10"/>
    <mergeCell ref="JJK10:JJO10"/>
    <mergeCell ref="JJP10:JJT10"/>
    <mergeCell ref="JJU10:JJY10"/>
    <mergeCell ref="JJZ10:JKD10"/>
    <mergeCell ref="JKE10:JKI10"/>
    <mergeCell ref="JIL10:JIP10"/>
    <mergeCell ref="JIQ10:JIU10"/>
    <mergeCell ref="JIV10:JIZ10"/>
    <mergeCell ref="JJA10:JJE10"/>
    <mergeCell ref="JJF10:JJJ10"/>
    <mergeCell ref="JHM10:JHQ10"/>
    <mergeCell ref="JHR10:JHV10"/>
    <mergeCell ref="JHW10:JIA10"/>
    <mergeCell ref="JIB10:JIF10"/>
    <mergeCell ref="JIG10:JIK10"/>
    <mergeCell ref="JGN10:JGR10"/>
    <mergeCell ref="JGS10:JGW10"/>
    <mergeCell ref="JGX10:JHB10"/>
    <mergeCell ref="JHC10:JHG10"/>
    <mergeCell ref="JHH10:JHL10"/>
    <mergeCell ref="JTA10:JTE10"/>
    <mergeCell ref="JTF10:JTJ10"/>
    <mergeCell ref="JTK10:JTO10"/>
    <mergeCell ref="JTP10:JTT10"/>
    <mergeCell ref="JTU10:JTY10"/>
    <mergeCell ref="JSB10:JSF10"/>
    <mergeCell ref="JSG10:JSK10"/>
    <mergeCell ref="JSL10:JSP10"/>
    <mergeCell ref="JSQ10:JSU10"/>
    <mergeCell ref="JSV10:JSZ10"/>
    <mergeCell ref="JRC10:JRG10"/>
    <mergeCell ref="JRH10:JRL10"/>
    <mergeCell ref="JRM10:JRQ10"/>
    <mergeCell ref="JRR10:JRV10"/>
    <mergeCell ref="JRW10:JSA10"/>
    <mergeCell ref="JQD10:JQH10"/>
    <mergeCell ref="JQI10:JQM10"/>
    <mergeCell ref="JQN10:JQR10"/>
    <mergeCell ref="JQS10:JQW10"/>
    <mergeCell ref="JQX10:JRB10"/>
    <mergeCell ref="JPE10:JPI10"/>
    <mergeCell ref="JPJ10:JPN10"/>
    <mergeCell ref="JPO10:JPS10"/>
    <mergeCell ref="JPT10:JPX10"/>
    <mergeCell ref="JPY10:JQC10"/>
    <mergeCell ref="JOF10:JOJ10"/>
    <mergeCell ref="JOK10:JOO10"/>
    <mergeCell ref="JOP10:JOT10"/>
    <mergeCell ref="JOU10:JOY10"/>
    <mergeCell ref="JOZ10:JPD10"/>
    <mergeCell ref="JNG10:JNK10"/>
    <mergeCell ref="JNL10:JNP10"/>
    <mergeCell ref="JNQ10:JNU10"/>
    <mergeCell ref="JNV10:JNZ10"/>
    <mergeCell ref="JOA10:JOE10"/>
    <mergeCell ref="JZT10:JZX10"/>
    <mergeCell ref="JZY10:KAC10"/>
    <mergeCell ref="KAD10:KAH10"/>
    <mergeCell ref="KAI10:KAM10"/>
    <mergeCell ref="KAN10:KAR10"/>
    <mergeCell ref="JYU10:JYY10"/>
    <mergeCell ref="JYZ10:JZD10"/>
    <mergeCell ref="JZE10:JZI10"/>
    <mergeCell ref="JZJ10:JZN10"/>
    <mergeCell ref="JZO10:JZS10"/>
    <mergeCell ref="JXV10:JXZ10"/>
    <mergeCell ref="JYA10:JYE10"/>
    <mergeCell ref="JYF10:JYJ10"/>
    <mergeCell ref="JYK10:JYO10"/>
    <mergeCell ref="JYP10:JYT10"/>
    <mergeCell ref="JWW10:JXA10"/>
    <mergeCell ref="JXB10:JXF10"/>
    <mergeCell ref="JXG10:JXK10"/>
    <mergeCell ref="JXL10:JXP10"/>
    <mergeCell ref="JXQ10:JXU10"/>
    <mergeCell ref="JVX10:JWB10"/>
    <mergeCell ref="JWC10:JWG10"/>
    <mergeCell ref="JWH10:JWL10"/>
    <mergeCell ref="JWM10:JWQ10"/>
    <mergeCell ref="JWR10:JWV10"/>
    <mergeCell ref="JUY10:JVC10"/>
    <mergeCell ref="JVD10:JVH10"/>
    <mergeCell ref="JVI10:JVM10"/>
    <mergeCell ref="JVN10:JVR10"/>
    <mergeCell ref="JVS10:JVW10"/>
    <mergeCell ref="JTZ10:JUD10"/>
    <mergeCell ref="JUE10:JUI10"/>
    <mergeCell ref="JUJ10:JUN10"/>
    <mergeCell ref="JUO10:JUS10"/>
    <mergeCell ref="JUT10:JUX10"/>
    <mergeCell ref="KGM10:KGQ10"/>
    <mergeCell ref="KGR10:KGV10"/>
    <mergeCell ref="KGW10:KHA10"/>
    <mergeCell ref="KHB10:KHF10"/>
    <mergeCell ref="KHG10:KHK10"/>
    <mergeCell ref="KFN10:KFR10"/>
    <mergeCell ref="KFS10:KFW10"/>
    <mergeCell ref="KFX10:KGB10"/>
    <mergeCell ref="KGC10:KGG10"/>
    <mergeCell ref="KGH10:KGL10"/>
    <mergeCell ref="KEO10:KES10"/>
    <mergeCell ref="KET10:KEX10"/>
    <mergeCell ref="KEY10:KFC10"/>
    <mergeCell ref="KFD10:KFH10"/>
    <mergeCell ref="KFI10:KFM10"/>
    <mergeCell ref="KDP10:KDT10"/>
    <mergeCell ref="KDU10:KDY10"/>
    <mergeCell ref="KDZ10:KED10"/>
    <mergeCell ref="KEE10:KEI10"/>
    <mergeCell ref="KEJ10:KEN10"/>
    <mergeCell ref="KCQ10:KCU10"/>
    <mergeCell ref="KCV10:KCZ10"/>
    <mergeCell ref="KDA10:KDE10"/>
    <mergeCell ref="KDF10:KDJ10"/>
    <mergeCell ref="KDK10:KDO10"/>
    <mergeCell ref="KBR10:KBV10"/>
    <mergeCell ref="KBW10:KCA10"/>
    <mergeCell ref="KCB10:KCF10"/>
    <mergeCell ref="KCG10:KCK10"/>
    <mergeCell ref="KCL10:KCP10"/>
    <mergeCell ref="KAS10:KAW10"/>
    <mergeCell ref="KAX10:KBB10"/>
    <mergeCell ref="KBC10:KBG10"/>
    <mergeCell ref="KBH10:KBL10"/>
    <mergeCell ref="KBM10:KBQ10"/>
    <mergeCell ref="KNF10:KNJ10"/>
    <mergeCell ref="KNK10:KNO10"/>
    <mergeCell ref="KNP10:KNT10"/>
    <mergeCell ref="KNU10:KNY10"/>
    <mergeCell ref="KNZ10:KOD10"/>
    <mergeCell ref="KMG10:KMK10"/>
    <mergeCell ref="KML10:KMP10"/>
    <mergeCell ref="KMQ10:KMU10"/>
    <mergeCell ref="KMV10:KMZ10"/>
    <mergeCell ref="KNA10:KNE10"/>
    <mergeCell ref="KLH10:KLL10"/>
    <mergeCell ref="KLM10:KLQ10"/>
    <mergeCell ref="KLR10:KLV10"/>
    <mergeCell ref="KLW10:KMA10"/>
    <mergeCell ref="KMB10:KMF10"/>
    <mergeCell ref="KKI10:KKM10"/>
    <mergeCell ref="KKN10:KKR10"/>
    <mergeCell ref="KKS10:KKW10"/>
    <mergeCell ref="KKX10:KLB10"/>
    <mergeCell ref="KLC10:KLG10"/>
    <mergeCell ref="KJJ10:KJN10"/>
    <mergeCell ref="KJO10:KJS10"/>
    <mergeCell ref="KJT10:KJX10"/>
    <mergeCell ref="KJY10:KKC10"/>
    <mergeCell ref="KKD10:KKH10"/>
    <mergeCell ref="KIK10:KIO10"/>
    <mergeCell ref="KIP10:KIT10"/>
    <mergeCell ref="KIU10:KIY10"/>
    <mergeCell ref="KIZ10:KJD10"/>
    <mergeCell ref="KJE10:KJI10"/>
    <mergeCell ref="KHL10:KHP10"/>
    <mergeCell ref="KHQ10:KHU10"/>
    <mergeCell ref="KHV10:KHZ10"/>
    <mergeCell ref="KIA10:KIE10"/>
    <mergeCell ref="KIF10:KIJ10"/>
    <mergeCell ref="KTY10:KUC10"/>
    <mergeCell ref="KUD10:KUH10"/>
    <mergeCell ref="KUI10:KUM10"/>
    <mergeCell ref="KUN10:KUR10"/>
    <mergeCell ref="KUS10:KUW10"/>
    <mergeCell ref="KSZ10:KTD10"/>
    <mergeCell ref="KTE10:KTI10"/>
    <mergeCell ref="KTJ10:KTN10"/>
    <mergeCell ref="KTO10:KTS10"/>
    <mergeCell ref="KTT10:KTX10"/>
    <mergeCell ref="KSA10:KSE10"/>
    <mergeCell ref="KSF10:KSJ10"/>
    <mergeCell ref="KSK10:KSO10"/>
    <mergeCell ref="KSP10:KST10"/>
    <mergeCell ref="KSU10:KSY10"/>
    <mergeCell ref="KRB10:KRF10"/>
    <mergeCell ref="KRG10:KRK10"/>
    <mergeCell ref="KRL10:KRP10"/>
    <mergeCell ref="KRQ10:KRU10"/>
    <mergeCell ref="KRV10:KRZ10"/>
    <mergeCell ref="KQC10:KQG10"/>
    <mergeCell ref="KQH10:KQL10"/>
    <mergeCell ref="KQM10:KQQ10"/>
    <mergeCell ref="KQR10:KQV10"/>
    <mergeCell ref="KQW10:KRA10"/>
    <mergeCell ref="KPD10:KPH10"/>
    <mergeCell ref="KPI10:KPM10"/>
    <mergeCell ref="KPN10:KPR10"/>
    <mergeCell ref="KPS10:KPW10"/>
    <mergeCell ref="KPX10:KQB10"/>
    <mergeCell ref="KOE10:KOI10"/>
    <mergeCell ref="KOJ10:KON10"/>
    <mergeCell ref="KOO10:KOS10"/>
    <mergeCell ref="KOT10:KOX10"/>
    <mergeCell ref="KOY10:KPC10"/>
    <mergeCell ref="LAR10:LAV10"/>
    <mergeCell ref="LAW10:LBA10"/>
    <mergeCell ref="LBB10:LBF10"/>
    <mergeCell ref="LBG10:LBK10"/>
    <mergeCell ref="LBL10:LBP10"/>
    <mergeCell ref="KZS10:KZW10"/>
    <mergeCell ref="KZX10:LAB10"/>
    <mergeCell ref="LAC10:LAG10"/>
    <mergeCell ref="LAH10:LAL10"/>
    <mergeCell ref="LAM10:LAQ10"/>
    <mergeCell ref="KYT10:KYX10"/>
    <mergeCell ref="KYY10:KZC10"/>
    <mergeCell ref="KZD10:KZH10"/>
    <mergeCell ref="KZI10:KZM10"/>
    <mergeCell ref="KZN10:KZR10"/>
    <mergeCell ref="KXU10:KXY10"/>
    <mergeCell ref="KXZ10:KYD10"/>
    <mergeCell ref="KYE10:KYI10"/>
    <mergeCell ref="KYJ10:KYN10"/>
    <mergeCell ref="KYO10:KYS10"/>
    <mergeCell ref="KWV10:KWZ10"/>
    <mergeCell ref="KXA10:KXE10"/>
    <mergeCell ref="KXF10:KXJ10"/>
    <mergeCell ref="KXK10:KXO10"/>
    <mergeCell ref="KXP10:KXT10"/>
    <mergeCell ref="KVW10:KWA10"/>
    <mergeCell ref="KWB10:KWF10"/>
    <mergeCell ref="KWG10:KWK10"/>
    <mergeCell ref="KWL10:KWP10"/>
    <mergeCell ref="KWQ10:KWU10"/>
    <mergeCell ref="KUX10:KVB10"/>
    <mergeCell ref="KVC10:KVG10"/>
    <mergeCell ref="KVH10:KVL10"/>
    <mergeCell ref="KVM10:KVQ10"/>
    <mergeCell ref="KVR10:KVV10"/>
    <mergeCell ref="LHK10:LHO10"/>
    <mergeCell ref="LHP10:LHT10"/>
    <mergeCell ref="LHU10:LHY10"/>
    <mergeCell ref="LHZ10:LID10"/>
    <mergeCell ref="LIE10:LII10"/>
    <mergeCell ref="LGL10:LGP10"/>
    <mergeCell ref="LGQ10:LGU10"/>
    <mergeCell ref="LGV10:LGZ10"/>
    <mergeCell ref="LHA10:LHE10"/>
    <mergeCell ref="LHF10:LHJ10"/>
    <mergeCell ref="LFM10:LFQ10"/>
    <mergeCell ref="LFR10:LFV10"/>
    <mergeCell ref="LFW10:LGA10"/>
    <mergeCell ref="LGB10:LGF10"/>
    <mergeCell ref="LGG10:LGK10"/>
    <mergeCell ref="LEN10:LER10"/>
    <mergeCell ref="LES10:LEW10"/>
    <mergeCell ref="LEX10:LFB10"/>
    <mergeCell ref="LFC10:LFG10"/>
    <mergeCell ref="LFH10:LFL10"/>
    <mergeCell ref="LDO10:LDS10"/>
    <mergeCell ref="LDT10:LDX10"/>
    <mergeCell ref="LDY10:LEC10"/>
    <mergeCell ref="LED10:LEH10"/>
    <mergeCell ref="LEI10:LEM10"/>
    <mergeCell ref="LCP10:LCT10"/>
    <mergeCell ref="LCU10:LCY10"/>
    <mergeCell ref="LCZ10:LDD10"/>
    <mergeCell ref="LDE10:LDI10"/>
    <mergeCell ref="LDJ10:LDN10"/>
    <mergeCell ref="LBQ10:LBU10"/>
    <mergeCell ref="LBV10:LBZ10"/>
    <mergeCell ref="LCA10:LCE10"/>
    <mergeCell ref="LCF10:LCJ10"/>
    <mergeCell ref="LCK10:LCO10"/>
    <mergeCell ref="LOD10:LOH10"/>
    <mergeCell ref="LOI10:LOM10"/>
    <mergeCell ref="LON10:LOR10"/>
    <mergeCell ref="LOS10:LOW10"/>
    <mergeCell ref="LOX10:LPB10"/>
    <mergeCell ref="LNE10:LNI10"/>
    <mergeCell ref="LNJ10:LNN10"/>
    <mergeCell ref="LNO10:LNS10"/>
    <mergeCell ref="LNT10:LNX10"/>
    <mergeCell ref="LNY10:LOC10"/>
    <mergeCell ref="LMF10:LMJ10"/>
    <mergeCell ref="LMK10:LMO10"/>
    <mergeCell ref="LMP10:LMT10"/>
    <mergeCell ref="LMU10:LMY10"/>
    <mergeCell ref="LMZ10:LND10"/>
    <mergeCell ref="LLG10:LLK10"/>
    <mergeCell ref="LLL10:LLP10"/>
    <mergeCell ref="LLQ10:LLU10"/>
    <mergeCell ref="LLV10:LLZ10"/>
    <mergeCell ref="LMA10:LME10"/>
    <mergeCell ref="LKH10:LKL10"/>
    <mergeCell ref="LKM10:LKQ10"/>
    <mergeCell ref="LKR10:LKV10"/>
    <mergeCell ref="LKW10:LLA10"/>
    <mergeCell ref="LLB10:LLF10"/>
    <mergeCell ref="LJI10:LJM10"/>
    <mergeCell ref="LJN10:LJR10"/>
    <mergeCell ref="LJS10:LJW10"/>
    <mergeCell ref="LJX10:LKB10"/>
    <mergeCell ref="LKC10:LKG10"/>
    <mergeCell ref="LIJ10:LIN10"/>
    <mergeCell ref="LIO10:LIS10"/>
    <mergeCell ref="LIT10:LIX10"/>
    <mergeCell ref="LIY10:LJC10"/>
    <mergeCell ref="LJD10:LJH10"/>
    <mergeCell ref="LUW10:LVA10"/>
    <mergeCell ref="LVB10:LVF10"/>
    <mergeCell ref="LVG10:LVK10"/>
    <mergeCell ref="LVL10:LVP10"/>
    <mergeCell ref="LVQ10:LVU10"/>
    <mergeCell ref="LTX10:LUB10"/>
    <mergeCell ref="LUC10:LUG10"/>
    <mergeCell ref="LUH10:LUL10"/>
    <mergeCell ref="LUM10:LUQ10"/>
    <mergeCell ref="LUR10:LUV10"/>
    <mergeCell ref="LSY10:LTC10"/>
    <mergeCell ref="LTD10:LTH10"/>
    <mergeCell ref="LTI10:LTM10"/>
    <mergeCell ref="LTN10:LTR10"/>
    <mergeCell ref="LTS10:LTW10"/>
    <mergeCell ref="LRZ10:LSD10"/>
    <mergeCell ref="LSE10:LSI10"/>
    <mergeCell ref="LSJ10:LSN10"/>
    <mergeCell ref="LSO10:LSS10"/>
    <mergeCell ref="LST10:LSX10"/>
    <mergeCell ref="LRA10:LRE10"/>
    <mergeCell ref="LRF10:LRJ10"/>
    <mergeCell ref="LRK10:LRO10"/>
    <mergeCell ref="LRP10:LRT10"/>
    <mergeCell ref="LRU10:LRY10"/>
    <mergeCell ref="LQB10:LQF10"/>
    <mergeCell ref="LQG10:LQK10"/>
    <mergeCell ref="LQL10:LQP10"/>
    <mergeCell ref="LQQ10:LQU10"/>
    <mergeCell ref="LQV10:LQZ10"/>
    <mergeCell ref="LPC10:LPG10"/>
    <mergeCell ref="LPH10:LPL10"/>
    <mergeCell ref="LPM10:LPQ10"/>
    <mergeCell ref="LPR10:LPV10"/>
    <mergeCell ref="LPW10:LQA10"/>
    <mergeCell ref="MBP10:MBT10"/>
    <mergeCell ref="MBU10:MBY10"/>
    <mergeCell ref="MBZ10:MCD10"/>
    <mergeCell ref="MCE10:MCI10"/>
    <mergeCell ref="MCJ10:MCN10"/>
    <mergeCell ref="MAQ10:MAU10"/>
    <mergeCell ref="MAV10:MAZ10"/>
    <mergeCell ref="MBA10:MBE10"/>
    <mergeCell ref="MBF10:MBJ10"/>
    <mergeCell ref="MBK10:MBO10"/>
    <mergeCell ref="LZR10:LZV10"/>
    <mergeCell ref="LZW10:MAA10"/>
    <mergeCell ref="MAB10:MAF10"/>
    <mergeCell ref="MAG10:MAK10"/>
    <mergeCell ref="MAL10:MAP10"/>
    <mergeCell ref="LYS10:LYW10"/>
    <mergeCell ref="LYX10:LZB10"/>
    <mergeCell ref="LZC10:LZG10"/>
    <mergeCell ref="LZH10:LZL10"/>
    <mergeCell ref="LZM10:LZQ10"/>
    <mergeCell ref="LXT10:LXX10"/>
    <mergeCell ref="LXY10:LYC10"/>
    <mergeCell ref="LYD10:LYH10"/>
    <mergeCell ref="LYI10:LYM10"/>
    <mergeCell ref="LYN10:LYR10"/>
    <mergeCell ref="LWU10:LWY10"/>
    <mergeCell ref="LWZ10:LXD10"/>
    <mergeCell ref="LXE10:LXI10"/>
    <mergeCell ref="LXJ10:LXN10"/>
    <mergeCell ref="LXO10:LXS10"/>
    <mergeCell ref="LVV10:LVZ10"/>
    <mergeCell ref="LWA10:LWE10"/>
    <mergeCell ref="LWF10:LWJ10"/>
    <mergeCell ref="LWK10:LWO10"/>
    <mergeCell ref="LWP10:LWT10"/>
    <mergeCell ref="MII10:MIM10"/>
    <mergeCell ref="MIN10:MIR10"/>
    <mergeCell ref="MIS10:MIW10"/>
    <mergeCell ref="MIX10:MJB10"/>
    <mergeCell ref="MJC10:MJG10"/>
    <mergeCell ref="MHJ10:MHN10"/>
    <mergeCell ref="MHO10:MHS10"/>
    <mergeCell ref="MHT10:MHX10"/>
    <mergeCell ref="MHY10:MIC10"/>
    <mergeCell ref="MID10:MIH10"/>
    <mergeCell ref="MGK10:MGO10"/>
    <mergeCell ref="MGP10:MGT10"/>
    <mergeCell ref="MGU10:MGY10"/>
    <mergeCell ref="MGZ10:MHD10"/>
    <mergeCell ref="MHE10:MHI10"/>
    <mergeCell ref="MFL10:MFP10"/>
    <mergeCell ref="MFQ10:MFU10"/>
    <mergeCell ref="MFV10:MFZ10"/>
    <mergeCell ref="MGA10:MGE10"/>
    <mergeCell ref="MGF10:MGJ10"/>
    <mergeCell ref="MEM10:MEQ10"/>
    <mergeCell ref="MER10:MEV10"/>
    <mergeCell ref="MEW10:MFA10"/>
    <mergeCell ref="MFB10:MFF10"/>
    <mergeCell ref="MFG10:MFK10"/>
    <mergeCell ref="MDN10:MDR10"/>
    <mergeCell ref="MDS10:MDW10"/>
    <mergeCell ref="MDX10:MEB10"/>
    <mergeCell ref="MEC10:MEG10"/>
    <mergeCell ref="MEH10:MEL10"/>
    <mergeCell ref="MCO10:MCS10"/>
    <mergeCell ref="MCT10:MCX10"/>
    <mergeCell ref="MCY10:MDC10"/>
    <mergeCell ref="MDD10:MDH10"/>
    <mergeCell ref="MDI10:MDM10"/>
    <mergeCell ref="MPB10:MPF10"/>
    <mergeCell ref="MPG10:MPK10"/>
    <mergeCell ref="MPL10:MPP10"/>
    <mergeCell ref="MPQ10:MPU10"/>
    <mergeCell ref="MPV10:MPZ10"/>
    <mergeCell ref="MOC10:MOG10"/>
    <mergeCell ref="MOH10:MOL10"/>
    <mergeCell ref="MOM10:MOQ10"/>
    <mergeCell ref="MOR10:MOV10"/>
    <mergeCell ref="MOW10:MPA10"/>
    <mergeCell ref="MND10:MNH10"/>
    <mergeCell ref="MNI10:MNM10"/>
    <mergeCell ref="MNN10:MNR10"/>
    <mergeCell ref="MNS10:MNW10"/>
    <mergeCell ref="MNX10:MOB10"/>
    <mergeCell ref="MME10:MMI10"/>
    <mergeCell ref="MMJ10:MMN10"/>
    <mergeCell ref="MMO10:MMS10"/>
    <mergeCell ref="MMT10:MMX10"/>
    <mergeCell ref="MMY10:MNC10"/>
    <mergeCell ref="MLF10:MLJ10"/>
    <mergeCell ref="MLK10:MLO10"/>
    <mergeCell ref="MLP10:MLT10"/>
    <mergeCell ref="MLU10:MLY10"/>
    <mergeCell ref="MLZ10:MMD10"/>
    <mergeCell ref="MKG10:MKK10"/>
    <mergeCell ref="MKL10:MKP10"/>
    <mergeCell ref="MKQ10:MKU10"/>
    <mergeCell ref="MKV10:MKZ10"/>
    <mergeCell ref="MLA10:MLE10"/>
    <mergeCell ref="MJH10:MJL10"/>
    <mergeCell ref="MJM10:MJQ10"/>
    <mergeCell ref="MJR10:MJV10"/>
    <mergeCell ref="MJW10:MKA10"/>
    <mergeCell ref="MKB10:MKF10"/>
    <mergeCell ref="MVU10:MVY10"/>
    <mergeCell ref="MVZ10:MWD10"/>
    <mergeCell ref="MWE10:MWI10"/>
    <mergeCell ref="MWJ10:MWN10"/>
    <mergeCell ref="MWO10:MWS10"/>
    <mergeCell ref="MUV10:MUZ10"/>
    <mergeCell ref="MVA10:MVE10"/>
    <mergeCell ref="MVF10:MVJ10"/>
    <mergeCell ref="MVK10:MVO10"/>
    <mergeCell ref="MVP10:MVT10"/>
    <mergeCell ref="MTW10:MUA10"/>
    <mergeCell ref="MUB10:MUF10"/>
    <mergeCell ref="MUG10:MUK10"/>
    <mergeCell ref="MUL10:MUP10"/>
    <mergeCell ref="MUQ10:MUU10"/>
    <mergeCell ref="MSX10:MTB10"/>
    <mergeCell ref="MTC10:MTG10"/>
    <mergeCell ref="MTH10:MTL10"/>
    <mergeCell ref="MTM10:MTQ10"/>
    <mergeCell ref="MTR10:MTV10"/>
    <mergeCell ref="MRY10:MSC10"/>
    <mergeCell ref="MSD10:MSH10"/>
    <mergeCell ref="MSI10:MSM10"/>
    <mergeCell ref="MSN10:MSR10"/>
    <mergeCell ref="MSS10:MSW10"/>
    <mergeCell ref="MQZ10:MRD10"/>
    <mergeCell ref="MRE10:MRI10"/>
    <mergeCell ref="MRJ10:MRN10"/>
    <mergeCell ref="MRO10:MRS10"/>
    <mergeCell ref="MRT10:MRX10"/>
    <mergeCell ref="MQA10:MQE10"/>
    <mergeCell ref="MQF10:MQJ10"/>
    <mergeCell ref="MQK10:MQO10"/>
    <mergeCell ref="MQP10:MQT10"/>
    <mergeCell ref="MQU10:MQY10"/>
    <mergeCell ref="NCN10:NCR10"/>
    <mergeCell ref="NCS10:NCW10"/>
    <mergeCell ref="NCX10:NDB10"/>
    <mergeCell ref="NDC10:NDG10"/>
    <mergeCell ref="NDH10:NDL10"/>
    <mergeCell ref="NBO10:NBS10"/>
    <mergeCell ref="NBT10:NBX10"/>
    <mergeCell ref="NBY10:NCC10"/>
    <mergeCell ref="NCD10:NCH10"/>
    <mergeCell ref="NCI10:NCM10"/>
    <mergeCell ref="NAP10:NAT10"/>
    <mergeCell ref="NAU10:NAY10"/>
    <mergeCell ref="NAZ10:NBD10"/>
    <mergeCell ref="NBE10:NBI10"/>
    <mergeCell ref="NBJ10:NBN10"/>
    <mergeCell ref="MZQ10:MZU10"/>
    <mergeCell ref="MZV10:MZZ10"/>
    <mergeCell ref="NAA10:NAE10"/>
    <mergeCell ref="NAF10:NAJ10"/>
    <mergeCell ref="NAK10:NAO10"/>
    <mergeCell ref="MYR10:MYV10"/>
    <mergeCell ref="MYW10:MZA10"/>
    <mergeCell ref="MZB10:MZF10"/>
    <mergeCell ref="MZG10:MZK10"/>
    <mergeCell ref="MZL10:MZP10"/>
    <mergeCell ref="MXS10:MXW10"/>
    <mergeCell ref="MXX10:MYB10"/>
    <mergeCell ref="MYC10:MYG10"/>
    <mergeCell ref="MYH10:MYL10"/>
    <mergeCell ref="MYM10:MYQ10"/>
    <mergeCell ref="MWT10:MWX10"/>
    <mergeCell ref="MWY10:MXC10"/>
    <mergeCell ref="MXD10:MXH10"/>
    <mergeCell ref="MXI10:MXM10"/>
    <mergeCell ref="MXN10:MXR10"/>
    <mergeCell ref="NJG10:NJK10"/>
    <mergeCell ref="NJL10:NJP10"/>
    <mergeCell ref="NJQ10:NJU10"/>
    <mergeCell ref="NJV10:NJZ10"/>
    <mergeCell ref="NKA10:NKE10"/>
    <mergeCell ref="NIH10:NIL10"/>
    <mergeCell ref="NIM10:NIQ10"/>
    <mergeCell ref="NIR10:NIV10"/>
    <mergeCell ref="NIW10:NJA10"/>
    <mergeCell ref="NJB10:NJF10"/>
    <mergeCell ref="NHI10:NHM10"/>
    <mergeCell ref="NHN10:NHR10"/>
    <mergeCell ref="NHS10:NHW10"/>
    <mergeCell ref="NHX10:NIB10"/>
    <mergeCell ref="NIC10:NIG10"/>
    <mergeCell ref="NGJ10:NGN10"/>
    <mergeCell ref="NGO10:NGS10"/>
    <mergeCell ref="NGT10:NGX10"/>
    <mergeCell ref="NGY10:NHC10"/>
    <mergeCell ref="NHD10:NHH10"/>
    <mergeCell ref="NFK10:NFO10"/>
    <mergeCell ref="NFP10:NFT10"/>
    <mergeCell ref="NFU10:NFY10"/>
    <mergeCell ref="NFZ10:NGD10"/>
    <mergeCell ref="NGE10:NGI10"/>
    <mergeCell ref="NEL10:NEP10"/>
    <mergeCell ref="NEQ10:NEU10"/>
    <mergeCell ref="NEV10:NEZ10"/>
    <mergeCell ref="NFA10:NFE10"/>
    <mergeCell ref="NFF10:NFJ10"/>
    <mergeCell ref="NDM10:NDQ10"/>
    <mergeCell ref="NDR10:NDV10"/>
    <mergeCell ref="NDW10:NEA10"/>
    <mergeCell ref="NEB10:NEF10"/>
    <mergeCell ref="NEG10:NEK10"/>
    <mergeCell ref="NPZ10:NQD10"/>
    <mergeCell ref="NQE10:NQI10"/>
    <mergeCell ref="NQJ10:NQN10"/>
    <mergeCell ref="NQO10:NQS10"/>
    <mergeCell ref="NQT10:NQX10"/>
    <mergeCell ref="NPA10:NPE10"/>
    <mergeCell ref="NPF10:NPJ10"/>
    <mergeCell ref="NPK10:NPO10"/>
    <mergeCell ref="NPP10:NPT10"/>
    <mergeCell ref="NPU10:NPY10"/>
    <mergeCell ref="NOB10:NOF10"/>
    <mergeCell ref="NOG10:NOK10"/>
    <mergeCell ref="NOL10:NOP10"/>
    <mergeCell ref="NOQ10:NOU10"/>
    <mergeCell ref="NOV10:NOZ10"/>
    <mergeCell ref="NNC10:NNG10"/>
    <mergeCell ref="NNH10:NNL10"/>
    <mergeCell ref="NNM10:NNQ10"/>
    <mergeCell ref="NNR10:NNV10"/>
    <mergeCell ref="NNW10:NOA10"/>
    <mergeCell ref="NMD10:NMH10"/>
    <mergeCell ref="NMI10:NMM10"/>
    <mergeCell ref="NMN10:NMR10"/>
    <mergeCell ref="NMS10:NMW10"/>
    <mergeCell ref="NMX10:NNB10"/>
    <mergeCell ref="NLE10:NLI10"/>
    <mergeCell ref="NLJ10:NLN10"/>
    <mergeCell ref="NLO10:NLS10"/>
    <mergeCell ref="NLT10:NLX10"/>
    <mergeCell ref="NLY10:NMC10"/>
    <mergeCell ref="NKF10:NKJ10"/>
    <mergeCell ref="NKK10:NKO10"/>
    <mergeCell ref="NKP10:NKT10"/>
    <mergeCell ref="NKU10:NKY10"/>
    <mergeCell ref="NKZ10:NLD10"/>
    <mergeCell ref="NWS10:NWW10"/>
    <mergeCell ref="NWX10:NXB10"/>
    <mergeCell ref="NXC10:NXG10"/>
    <mergeCell ref="NXH10:NXL10"/>
    <mergeCell ref="NXM10:NXQ10"/>
    <mergeCell ref="NVT10:NVX10"/>
    <mergeCell ref="NVY10:NWC10"/>
    <mergeCell ref="NWD10:NWH10"/>
    <mergeCell ref="NWI10:NWM10"/>
    <mergeCell ref="NWN10:NWR10"/>
    <mergeCell ref="NUU10:NUY10"/>
    <mergeCell ref="NUZ10:NVD10"/>
    <mergeCell ref="NVE10:NVI10"/>
    <mergeCell ref="NVJ10:NVN10"/>
    <mergeCell ref="NVO10:NVS10"/>
    <mergeCell ref="NTV10:NTZ10"/>
    <mergeCell ref="NUA10:NUE10"/>
    <mergeCell ref="NUF10:NUJ10"/>
    <mergeCell ref="NUK10:NUO10"/>
    <mergeCell ref="NUP10:NUT10"/>
    <mergeCell ref="NSW10:NTA10"/>
    <mergeCell ref="NTB10:NTF10"/>
    <mergeCell ref="NTG10:NTK10"/>
    <mergeCell ref="NTL10:NTP10"/>
    <mergeCell ref="NTQ10:NTU10"/>
    <mergeCell ref="NRX10:NSB10"/>
    <mergeCell ref="NSC10:NSG10"/>
    <mergeCell ref="NSH10:NSL10"/>
    <mergeCell ref="NSM10:NSQ10"/>
    <mergeCell ref="NSR10:NSV10"/>
    <mergeCell ref="NQY10:NRC10"/>
    <mergeCell ref="NRD10:NRH10"/>
    <mergeCell ref="NRI10:NRM10"/>
    <mergeCell ref="NRN10:NRR10"/>
    <mergeCell ref="NRS10:NRW10"/>
    <mergeCell ref="ODL10:ODP10"/>
    <mergeCell ref="ODQ10:ODU10"/>
    <mergeCell ref="ODV10:ODZ10"/>
    <mergeCell ref="OEA10:OEE10"/>
    <mergeCell ref="OEF10:OEJ10"/>
    <mergeCell ref="OCM10:OCQ10"/>
    <mergeCell ref="OCR10:OCV10"/>
    <mergeCell ref="OCW10:ODA10"/>
    <mergeCell ref="ODB10:ODF10"/>
    <mergeCell ref="ODG10:ODK10"/>
    <mergeCell ref="OBN10:OBR10"/>
    <mergeCell ref="OBS10:OBW10"/>
    <mergeCell ref="OBX10:OCB10"/>
    <mergeCell ref="OCC10:OCG10"/>
    <mergeCell ref="OCH10:OCL10"/>
    <mergeCell ref="OAO10:OAS10"/>
    <mergeCell ref="OAT10:OAX10"/>
    <mergeCell ref="OAY10:OBC10"/>
    <mergeCell ref="OBD10:OBH10"/>
    <mergeCell ref="OBI10:OBM10"/>
    <mergeCell ref="NZP10:NZT10"/>
    <mergeCell ref="NZU10:NZY10"/>
    <mergeCell ref="NZZ10:OAD10"/>
    <mergeCell ref="OAE10:OAI10"/>
    <mergeCell ref="OAJ10:OAN10"/>
    <mergeCell ref="NYQ10:NYU10"/>
    <mergeCell ref="NYV10:NYZ10"/>
    <mergeCell ref="NZA10:NZE10"/>
    <mergeCell ref="NZF10:NZJ10"/>
    <mergeCell ref="NZK10:NZO10"/>
    <mergeCell ref="NXR10:NXV10"/>
    <mergeCell ref="NXW10:NYA10"/>
    <mergeCell ref="NYB10:NYF10"/>
    <mergeCell ref="NYG10:NYK10"/>
    <mergeCell ref="NYL10:NYP10"/>
    <mergeCell ref="OKE10:OKI10"/>
    <mergeCell ref="OKJ10:OKN10"/>
    <mergeCell ref="OKO10:OKS10"/>
    <mergeCell ref="OKT10:OKX10"/>
    <mergeCell ref="OKY10:OLC10"/>
    <mergeCell ref="OJF10:OJJ10"/>
    <mergeCell ref="OJK10:OJO10"/>
    <mergeCell ref="OJP10:OJT10"/>
    <mergeCell ref="OJU10:OJY10"/>
    <mergeCell ref="OJZ10:OKD10"/>
    <mergeCell ref="OIG10:OIK10"/>
    <mergeCell ref="OIL10:OIP10"/>
    <mergeCell ref="OIQ10:OIU10"/>
    <mergeCell ref="OIV10:OIZ10"/>
    <mergeCell ref="OJA10:OJE10"/>
    <mergeCell ref="OHH10:OHL10"/>
    <mergeCell ref="OHM10:OHQ10"/>
    <mergeCell ref="OHR10:OHV10"/>
    <mergeCell ref="OHW10:OIA10"/>
    <mergeCell ref="OIB10:OIF10"/>
    <mergeCell ref="OGI10:OGM10"/>
    <mergeCell ref="OGN10:OGR10"/>
    <mergeCell ref="OGS10:OGW10"/>
    <mergeCell ref="OGX10:OHB10"/>
    <mergeCell ref="OHC10:OHG10"/>
    <mergeCell ref="OFJ10:OFN10"/>
    <mergeCell ref="OFO10:OFS10"/>
    <mergeCell ref="OFT10:OFX10"/>
    <mergeCell ref="OFY10:OGC10"/>
    <mergeCell ref="OGD10:OGH10"/>
    <mergeCell ref="OEK10:OEO10"/>
    <mergeCell ref="OEP10:OET10"/>
    <mergeCell ref="OEU10:OEY10"/>
    <mergeCell ref="OEZ10:OFD10"/>
    <mergeCell ref="OFE10:OFI10"/>
    <mergeCell ref="OQX10:ORB10"/>
    <mergeCell ref="ORC10:ORG10"/>
    <mergeCell ref="ORH10:ORL10"/>
    <mergeCell ref="ORM10:ORQ10"/>
    <mergeCell ref="ORR10:ORV10"/>
    <mergeCell ref="OPY10:OQC10"/>
    <mergeCell ref="OQD10:OQH10"/>
    <mergeCell ref="OQI10:OQM10"/>
    <mergeCell ref="OQN10:OQR10"/>
    <mergeCell ref="OQS10:OQW10"/>
    <mergeCell ref="OOZ10:OPD10"/>
    <mergeCell ref="OPE10:OPI10"/>
    <mergeCell ref="OPJ10:OPN10"/>
    <mergeCell ref="OPO10:OPS10"/>
    <mergeCell ref="OPT10:OPX10"/>
    <mergeCell ref="OOA10:OOE10"/>
    <mergeCell ref="OOF10:OOJ10"/>
    <mergeCell ref="OOK10:OOO10"/>
    <mergeCell ref="OOP10:OOT10"/>
    <mergeCell ref="OOU10:OOY10"/>
    <mergeCell ref="ONB10:ONF10"/>
    <mergeCell ref="ONG10:ONK10"/>
    <mergeCell ref="ONL10:ONP10"/>
    <mergeCell ref="ONQ10:ONU10"/>
    <mergeCell ref="ONV10:ONZ10"/>
    <mergeCell ref="OMC10:OMG10"/>
    <mergeCell ref="OMH10:OML10"/>
    <mergeCell ref="OMM10:OMQ10"/>
    <mergeCell ref="OMR10:OMV10"/>
    <mergeCell ref="OMW10:ONA10"/>
    <mergeCell ref="OLD10:OLH10"/>
    <mergeCell ref="OLI10:OLM10"/>
    <mergeCell ref="OLN10:OLR10"/>
    <mergeCell ref="OLS10:OLW10"/>
    <mergeCell ref="OLX10:OMB10"/>
    <mergeCell ref="OXQ10:OXU10"/>
    <mergeCell ref="OXV10:OXZ10"/>
    <mergeCell ref="OYA10:OYE10"/>
    <mergeCell ref="OYF10:OYJ10"/>
    <mergeCell ref="OYK10:OYO10"/>
    <mergeCell ref="OWR10:OWV10"/>
    <mergeCell ref="OWW10:OXA10"/>
    <mergeCell ref="OXB10:OXF10"/>
    <mergeCell ref="OXG10:OXK10"/>
    <mergeCell ref="OXL10:OXP10"/>
    <mergeCell ref="OVS10:OVW10"/>
    <mergeCell ref="OVX10:OWB10"/>
    <mergeCell ref="OWC10:OWG10"/>
    <mergeCell ref="OWH10:OWL10"/>
    <mergeCell ref="OWM10:OWQ10"/>
    <mergeCell ref="OUT10:OUX10"/>
    <mergeCell ref="OUY10:OVC10"/>
    <mergeCell ref="OVD10:OVH10"/>
    <mergeCell ref="OVI10:OVM10"/>
    <mergeCell ref="OVN10:OVR10"/>
    <mergeCell ref="OTU10:OTY10"/>
    <mergeCell ref="OTZ10:OUD10"/>
    <mergeCell ref="OUE10:OUI10"/>
    <mergeCell ref="OUJ10:OUN10"/>
    <mergeCell ref="OUO10:OUS10"/>
    <mergeCell ref="OSV10:OSZ10"/>
    <mergeCell ref="OTA10:OTE10"/>
    <mergeCell ref="OTF10:OTJ10"/>
    <mergeCell ref="OTK10:OTO10"/>
    <mergeCell ref="OTP10:OTT10"/>
    <mergeCell ref="ORW10:OSA10"/>
    <mergeCell ref="OSB10:OSF10"/>
    <mergeCell ref="OSG10:OSK10"/>
    <mergeCell ref="OSL10:OSP10"/>
    <mergeCell ref="OSQ10:OSU10"/>
    <mergeCell ref="PEJ10:PEN10"/>
    <mergeCell ref="PEO10:PES10"/>
    <mergeCell ref="PET10:PEX10"/>
    <mergeCell ref="PEY10:PFC10"/>
    <mergeCell ref="PFD10:PFH10"/>
    <mergeCell ref="PDK10:PDO10"/>
    <mergeCell ref="PDP10:PDT10"/>
    <mergeCell ref="PDU10:PDY10"/>
    <mergeCell ref="PDZ10:PED10"/>
    <mergeCell ref="PEE10:PEI10"/>
    <mergeCell ref="PCL10:PCP10"/>
    <mergeCell ref="PCQ10:PCU10"/>
    <mergeCell ref="PCV10:PCZ10"/>
    <mergeCell ref="PDA10:PDE10"/>
    <mergeCell ref="PDF10:PDJ10"/>
    <mergeCell ref="PBM10:PBQ10"/>
    <mergeCell ref="PBR10:PBV10"/>
    <mergeCell ref="PBW10:PCA10"/>
    <mergeCell ref="PCB10:PCF10"/>
    <mergeCell ref="PCG10:PCK10"/>
    <mergeCell ref="PAN10:PAR10"/>
    <mergeCell ref="PAS10:PAW10"/>
    <mergeCell ref="PAX10:PBB10"/>
    <mergeCell ref="PBC10:PBG10"/>
    <mergeCell ref="PBH10:PBL10"/>
    <mergeCell ref="OZO10:OZS10"/>
    <mergeCell ref="OZT10:OZX10"/>
    <mergeCell ref="OZY10:PAC10"/>
    <mergeCell ref="PAD10:PAH10"/>
    <mergeCell ref="PAI10:PAM10"/>
    <mergeCell ref="OYP10:OYT10"/>
    <mergeCell ref="OYU10:OYY10"/>
    <mergeCell ref="OYZ10:OZD10"/>
    <mergeCell ref="OZE10:OZI10"/>
    <mergeCell ref="OZJ10:OZN10"/>
    <mergeCell ref="PLC10:PLG10"/>
    <mergeCell ref="PLH10:PLL10"/>
    <mergeCell ref="PLM10:PLQ10"/>
    <mergeCell ref="PLR10:PLV10"/>
    <mergeCell ref="PLW10:PMA10"/>
    <mergeCell ref="PKD10:PKH10"/>
    <mergeCell ref="PKI10:PKM10"/>
    <mergeCell ref="PKN10:PKR10"/>
    <mergeCell ref="PKS10:PKW10"/>
    <mergeCell ref="PKX10:PLB10"/>
    <mergeCell ref="PJE10:PJI10"/>
    <mergeCell ref="PJJ10:PJN10"/>
    <mergeCell ref="PJO10:PJS10"/>
    <mergeCell ref="PJT10:PJX10"/>
    <mergeCell ref="PJY10:PKC10"/>
    <mergeCell ref="PIF10:PIJ10"/>
    <mergeCell ref="PIK10:PIO10"/>
    <mergeCell ref="PIP10:PIT10"/>
    <mergeCell ref="PIU10:PIY10"/>
    <mergeCell ref="PIZ10:PJD10"/>
    <mergeCell ref="PHG10:PHK10"/>
    <mergeCell ref="PHL10:PHP10"/>
    <mergeCell ref="PHQ10:PHU10"/>
    <mergeCell ref="PHV10:PHZ10"/>
    <mergeCell ref="PIA10:PIE10"/>
    <mergeCell ref="PGH10:PGL10"/>
    <mergeCell ref="PGM10:PGQ10"/>
    <mergeCell ref="PGR10:PGV10"/>
    <mergeCell ref="PGW10:PHA10"/>
    <mergeCell ref="PHB10:PHF10"/>
    <mergeCell ref="PFI10:PFM10"/>
    <mergeCell ref="PFN10:PFR10"/>
    <mergeCell ref="PFS10:PFW10"/>
    <mergeCell ref="PFX10:PGB10"/>
    <mergeCell ref="PGC10:PGG10"/>
    <mergeCell ref="PRV10:PRZ10"/>
    <mergeCell ref="PSA10:PSE10"/>
    <mergeCell ref="PSF10:PSJ10"/>
    <mergeCell ref="PSK10:PSO10"/>
    <mergeCell ref="PSP10:PST10"/>
    <mergeCell ref="PQW10:PRA10"/>
    <mergeCell ref="PRB10:PRF10"/>
    <mergeCell ref="PRG10:PRK10"/>
    <mergeCell ref="PRL10:PRP10"/>
    <mergeCell ref="PRQ10:PRU10"/>
    <mergeCell ref="PPX10:PQB10"/>
    <mergeCell ref="PQC10:PQG10"/>
    <mergeCell ref="PQH10:PQL10"/>
    <mergeCell ref="PQM10:PQQ10"/>
    <mergeCell ref="PQR10:PQV10"/>
    <mergeCell ref="POY10:PPC10"/>
    <mergeCell ref="PPD10:PPH10"/>
    <mergeCell ref="PPI10:PPM10"/>
    <mergeCell ref="PPN10:PPR10"/>
    <mergeCell ref="PPS10:PPW10"/>
    <mergeCell ref="PNZ10:POD10"/>
    <mergeCell ref="POE10:POI10"/>
    <mergeCell ref="POJ10:PON10"/>
    <mergeCell ref="POO10:POS10"/>
    <mergeCell ref="POT10:POX10"/>
    <mergeCell ref="PNA10:PNE10"/>
    <mergeCell ref="PNF10:PNJ10"/>
    <mergeCell ref="PNK10:PNO10"/>
    <mergeCell ref="PNP10:PNT10"/>
    <mergeCell ref="PNU10:PNY10"/>
    <mergeCell ref="PMB10:PMF10"/>
    <mergeCell ref="PMG10:PMK10"/>
    <mergeCell ref="PML10:PMP10"/>
    <mergeCell ref="PMQ10:PMU10"/>
    <mergeCell ref="PMV10:PMZ10"/>
    <mergeCell ref="PYO10:PYS10"/>
    <mergeCell ref="PYT10:PYX10"/>
    <mergeCell ref="PYY10:PZC10"/>
    <mergeCell ref="PZD10:PZH10"/>
    <mergeCell ref="PZI10:PZM10"/>
    <mergeCell ref="PXP10:PXT10"/>
    <mergeCell ref="PXU10:PXY10"/>
    <mergeCell ref="PXZ10:PYD10"/>
    <mergeCell ref="PYE10:PYI10"/>
    <mergeCell ref="PYJ10:PYN10"/>
    <mergeCell ref="PWQ10:PWU10"/>
    <mergeCell ref="PWV10:PWZ10"/>
    <mergeCell ref="PXA10:PXE10"/>
    <mergeCell ref="PXF10:PXJ10"/>
    <mergeCell ref="PXK10:PXO10"/>
    <mergeCell ref="PVR10:PVV10"/>
    <mergeCell ref="PVW10:PWA10"/>
    <mergeCell ref="PWB10:PWF10"/>
    <mergeCell ref="PWG10:PWK10"/>
    <mergeCell ref="PWL10:PWP10"/>
    <mergeCell ref="PUS10:PUW10"/>
    <mergeCell ref="PUX10:PVB10"/>
    <mergeCell ref="PVC10:PVG10"/>
    <mergeCell ref="PVH10:PVL10"/>
    <mergeCell ref="PVM10:PVQ10"/>
    <mergeCell ref="PTT10:PTX10"/>
    <mergeCell ref="PTY10:PUC10"/>
    <mergeCell ref="PUD10:PUH10"/>
    <mergeCell ref="PUI10:PUM10"/>
    <mergeCell ref="PUN10:PUR10"/>
    <mergeCell ref="PSU10:PSY10"/>
    <mergeCell ref="PSZ10:PTD10"/>
    <mergeCell ref="PTE10:PTI10"/>
    <mergeCell ref="PTJ10:PTN10"/>
    <mergeCell ref="PTO10:PTS10"/>
    <mergeCell ref="QFH10:QFL10"/>
    <mergeCell ref="QFM10:QFQ10"/>
    <mergeCell ref="QFR10:QFV10"/>
    <mergeCell ref="QFW10:QGA10"/>
    <mergeCell ref="QGB10:QGF10"/>
    <mergeCell ref="QEI10:QEM10"/>
    <mergeCell ref="QEN10:QER10"/>
    <mergeCell ref="QES10:QEW10"/>
    <mergeCell ref="QEX10:QFB10"/>
    <mergeCell ref="QFC10:QFG10"/>
    <mergeCell ref="QDJ10:QDN10"/>
    <mergeCell ref="QDO10:QDS10"/>
    <mergeCell ref="QDT10:QDX10"/>
    <mergeCell ref="QDY10:QEC10"/>
    <mergeCell ref="QED10:QEH10"/>
    <mergeCell ref="QCK10:QCO10"/>
    <mergeCell ref="QCP10:QCT10"/>
    <mergeCell ref="QCU10:QCY10"/>
    <mergeCell ref="QCZ10:QDD10"/>
    <mergeCell ref="QDE10:QDI10"/>
    <mergeCell ref="QBL10:QBP10"/>
    <mergeCell ref="QBQ10:QBU10"/>
    <mergeCell ref="QBV10:QBZ10"/>
    <mergeCell ref="QCA10:QCE10"/>
    <mergeCell ref="QCF10:QCJ10"/>
    <mergeCell ref="QAM10:QAQ10"/>
    <mergeCell ref="QAR10:QAV10"/>
    <mergeCell ref="QAW10:QBA10"/>
    <mergeCell ref="QBB10:QBF10"/>
    <mergeCell ref="QBG10:QBK10"/>
    <mergeCell ref="PZN10:PZR10"/>
    <mergeCell ref="PZS10:PZW10"/>
    <mergeCell ref="PZX10:QAB10"/>
    <mergeCell ref="QAC10:QAG10"/>
    <mergeCell ref="QAH10:QAL10"/>
    <mergeCell ref="QMA10:QME10"/>
    <mergeCell ref="QMF10:QMJ10"/>
    <mergeCell ref="QMK10:QMO10"/>
    <mergeCell ref="QMP10:QMT10"/>
    <mergeCell ref="QMU10:QMY10"/>
    <mergeCell ref="QLB10:QLF10"/>
    <mergeCell ref="QLG10:QLK10"/>
    <mergeCell ref="QLL10:QLP10"/>
    <mergeCell ref="QLQ10:QLU10"/>
    <mergeCell ref="QLV10:QLZ10"/>
    <mergeCell ref="QKC10:QKG10"/>
    <mergeCell ref="QKH10:QKL10"/>
    <mergeCell ref="QKM10:QKQ10"/>
    <mergeCell ref="QKR10:QKV10"/>
    <mergeCell ref="QKW10:QLA10"/>
    <mergeCell ref="QJD10:QJH10"/>
    <mergeCell ref="QJI10:QJM10"/>
    <mergeCell ref="QJN10:QJR10"/>
    <mergeCell ref="QJS10:QJW10"/>
    <mergeCell ref="QJX10:QKB10"/>
    <mergeCell ref="QIE10:QII10"/>
    <mergeCell ref="QIJ10:QIN10"/>
    <mergeCell ref="QIO10:QIS10"/>
    <mergeCell ref="QIT10:QIX10"/>
    <mergeCell ref="QIY10:QJC10"/>
    <mergeCell ref="QHF10:QHJ10"/>
    <mergeCell ref="QHK10:QHO10"/>
    <mergeCell ref="QHP10:QHT10"/>
    <mergeCell ref="QHU10:QHY10"/>
    <mergeCell ref="QHZ10:QID10"/>
    <mergeCell ref="QGG10:QGK10"/>
    <mergeCell ref="QGL10:QGP10"/>
    <mergeCell ref="QGQ10:QGU10"/>
    <mergeCell ref="QGV10:QGZ10"/>
    <mergeCell ref="QHA10:QHE10"/>
    <mergeCell ref="QST10:QSX10"/>
    <mergeCell ref="QSY10:QTC10"/>
    <mergeCell ref="QTD10:QTH10"/>
    <mergeCell ref="QTI10:QTM10"/>
    <mergeCell ref="QTN10:QTR10"/>
    <mergeCell ref="QRU10:QRY10"/>
    <mergeCell ref="QRZ10:QSD10"/>
    <mergeCell ref="QSE10:QSI10"/>
    <mergeCell ref="QSJ10:QSN10"/>
    <mergeCell ref="QSO10:QSS10"/>
    <mergeCell ref="QQV10:QQZ10"/>
    <mergeCell ref="QRA10:QRE10"/>
    <mergeCell ref="QRF10:QRJ10"/>
    <mergeCell ref="QRK10:QRO10"/>
    <mergeCell ref="QRP10:QRT10"/>
    <mergeCell ref="QPW10:QQA10"/>
    <mergeCell ref="QQB10:QQF10"/>
    <mergeCell ref="QQG10:QQK10"/>
    <mergeCell ref="QQL10:QQP10"/>
    <mergeCell ref="QQQ10:QQU10"/>
    <mergeCell ref="QOX10:QPB10"/>
    <mergeCell ref="QPC10:QPG10"/>
    <mergeCell ref="QPH10:QPL10"/>
    <mergeCell ref="QPM10:QPQ10"/>
    <mergeCell ref="QPR10:QPV10"/>
    <mergeCell ref="QNY10:QOC10"/>
    <mergeCell ref="QOD10:QOH10"/>
    <mergeCell ref="QOI10:QOM10"/>
    <mergeCell ref="QON10:QOR10"/>
    <mergeCell ref="QOS10:QOW10"/>
    <mergeCell ref="QMZ10:QND10"/>
    <mergeCell ref="QNE10:QNI10"/>
    <mergeCell ref="QNJ10:QNN10"/>
    <mergeCell ref="QNO10:QNS10"/>
    <mergeCell ref="QNT10:QNX10"/>
    <mergeCell ref="QZM10:QZQ10"/>
    <mergeCell ref="QZR10:QZV10"/>
    <mergeCell ref="QZW10:RAA10"/>
    <mergeCell ref="RAB10:RAF10"/>
    <mergeCell ref="RAG10:RAK10"/>
    <mergeCell ref="QYN10:QYR10"/>
    <mergeCell ref="QYS10:QYW10"/>
    <mergeCell ref="QYX10:QZB10"/>
    <mergeCell ref="QZC10:QZG10"/>
    <mergeCell ref="QZH10:QZL10"/>
    <mergeCell ref="QXO10:QXS10"/>
    <mergeCell ref="QXT10:QXX10"/>
    <mergeCell ref="QXY10:QYC10"/>
    <mergeCell ref="QYD10:QYH10"/>
    <mergeCell ref="QYI10:QYM10"/>
    <mergeCell ref="QWP10:QWT10"/>
    <mergeCell ref="QWU10:QWY10"/>
    <mergeCell ref="QWZ10:QXD10"/>
    <mergeCell ref="QXE10:QXI10"/>
    <mergeCell ref="QXJ10:QXN10"/>
    <mergeCell ref="QVQ10:QVU10"/>
    <mergeCell ref="QVV10:QVZ10"/>
    <mergeCell ref="QWA10:QWE10"/>
    <mergeCell ref="QWF10:QWJ10"/>
    <mergeCell ref="QWK10:QWO10"/>
    <mergeCell ref="QUR10:QUV10"/>
    <mergeCell ref="QUW10:QVA10"/>
    <mergeCell ref="QVB10:QVF10"/>
    <mergeCell ref="QVG10:QVK10"/>
    <mergeCell ref="QVL10:QVP10"/>
    <mergeCell ref="QTS10:QTW10"/>
    <mergeCell ref="QTX10:QUB10"/>
    <mergeCell ref="QUC10:QUG10"/>
    <mergeCell ref="QUH10:QUL10"/>
    <mergeCell ref="QUM10:QUQ10"/>
    <mergeCell ref="RGF10:RGJ10"/>
    <mergeCell ref="RGK10:RGO10"/>
    <mergeCell ref="RGP10:RGT10"/>
    <mergeCell ref="RGU10:RGY10"/>
    <mergeCell ref="RGZ10:RHD10"/>
    <mergeCell ref="RFG10:RFK10"/>
    <mergeCell ref="RFL10:RFP10"/>
    <mergeCell ref="RFQ10:RFU10"/>
    <mergeCell ref="RFV10:RFZ10"/>
    <mergeCell ref="RGA10:RGE10"/>
    <mergeCell ref="REH10:REL10"/>
    <mergeCell ref="REM10:REQ10"/>
    <mergeCell ref="RER10:REV10"/>
    <mergeCell ref="REW10:RFA10"/>
    <mergeCell ref="RFB10:RFF10"/>
    <mergeCell ref="RDI10:RDM10"/>
    <mergeCell ref="RDN10:RDR10"/>
    <mergeCell ref="RDS10:RDW10"/>
    <mergeCell ref="RDX10:REB10"/>
    <mergeCell ref="REC10:REG10"/>
    <mergeCell ref="RCJ10:RCN10"/>
    <mergeCell ref="RCO10:RCS10"/>
    <mergeCell ref="RCT10:RCX10"/>
    <mergeCell ref="RCY10:RDC10"/>
    <mergeCell ref="RDD10:RDH10"/>
    <mergeCell ref="RBK10:RBO10"/>
    <mergeCell ref="RBP10:RBT10"/>
    <mergeCell ref="RBU10:RBY10"/>
    <mergeCell ref="RBZ10:RCD10"/>
    <mergeCell ref="RCE10:RCI10"/>
    <mergeCell ref="RAL10:RAP10"/>
    <mergeCell ref="RAQ10:RAU10"/>
    <mergeCell ref="RAV10:RAZ10"/>
    <mergeCell ref="RBA10:RBE10"/>
    <mergeCell ref="RBF10:RBJ10"/>
    <mergeCell ref="RMY10:RNC10"/>
    <mergeCell ref="RND10:RNH10"/>
    <mergeCell ref="RNI10:RNM10"/>
    <mergeCell ref="RNN10:RNR10"/>
    <mergeCell ref="RNS10:RNW10"/>
    <mergeCell ref="RLZ10:RMD10"/>
    <mergeCell ref="RME10:RMI10"/>
    <mergeCell ref="RMJ10:RMN10"/>
    <mergeCell ref="RMO10:RMS10"/>
    <mergeCell ref="RMT10:RMX10"/>
    <mergeCell ref="RLA10:RLE10"/>
    <mergeCell ref="RLF10:RLJ10"/>
    <mergeCell ref="RLK10:RLO10"/>
    <mergeCell ref="RLP10:RLT10"/>
    <mergeCell ref="RLU10:RLY10"/>
    <mergeCell ref="RKB10:RKF10"/>
    <mergeCell ref="RKG10:RKK10"/>
    <mergeCell ref="RKL10:RKP10"/>
    <mergeCell ref="RKQ10:RKU10"/>
    <mergeCell ref="RKV10:RKZ10"/>
    <mergeCell ref="RJC10:RJG10"/>
    <mergeCell ref="RJH10:RJL10"/>
    <mergeCell ref="RJM10:RJQ10"/>
    <mergeCell ref="RJR10:RJV10"/>
    <mergeCell ref="RJW10:RKA10"/>
    <mergeCell ref="RID10:RIH10"/>
    <mergeCell ref="RII10:RIM10"/>
    <mergeCell ref="RIN10:RIR10"/>
    <mergeCell ref="RIS10:RIW10"/>
    <mergeCell ref="RIX10:RJB10"/>
    <mergeCell ref="RHE10:RHI10"/>
    <mergeCell ref="RHJ10:RHN10"/>
    <mergeCell ref="RHO10:RHS10"/>
    <mergeCell ref="RHT10:RHX10"/>
    <mergeCell ref="RHY10:RIC10"/>
    <mergeCell ref="RTR10:RTV10"/>
    <mergeCell ref="RTW10:RUA10"/>
    <mergeCell ref="RUB10:RUF10"/>
    <mergeCell ref="RUG10:RUK10"/>
    <mergeCell ref="RUL10:RUP10"/>
    <mergeCell ref="RSS10:RSW10"/>
    <mergeCell ref="RSX10:RTB10"/>
    <mergeCell ref="RTC10:RTG10"/>
    <mergeCell ref="RTH10:RTL10"/>
    <mergeCell ref="RTM10:RTQ10"/>
    <mergeCell ref="RRT10:RRX10"/>
    <mergeCell ref="RRY10:RSC10"/>
    <mergeCell ref="RSD10:RSH10"/>
    <mergeCell ref="RSI10:RSM10"/>
    <mergeCell ref="RSN10:RSR10"/>
    <mergeCell ref="RQU10:RQY10"/>
    <mergeCell ref="RQZ10:RRD10"/>
    <mergeCell ref="RRE10:RRI10"/>
    <mergeCell ref="RRJ10:RRN10"/>
    <mergeCell ref="RRO10:RRS10"/>
    <mergeCell ref="RPV10:RPZ10"/>
    <mergeCell ref="RQA10:RQE10"/>
    <mergeCell ref="RQF10:RQJ10"/>
    <mergeCell ref="RQK10:RQO10"/>
    <mergeCell ref="RQP10:RQT10"/>
    <mergeCell ref="ROW10:RPA10"/>
    <mergeCell ref="RPB10:RPF10"/>
    <mergeCell ref="RPG10:RPK10"/>
    <mergeCell ref="RPL10:RPP10"/>
    <mergeCell ref="RPQ10:RPU10"/>
    <mergeCell ref="RNX10:ROB10"/>
    <mergeCell ref="ROC10:ROG10"/>
    <mergeCell ref="ROH10:ROL10"/>
    <mergeCell ref="ROM10:ROQ10"/>
    <mergeCell ref="ROR10:ROV10"/>
    <mergeCell ref="SAK10:SAO10"/>
    <mergeCell ref="SAP10:SAT10"/>
    <mergeCell ref="SAU10:SAY10"/>
    <mergeCell ref="SAZ10:SBD10"/>
    <mergeCell ref="SBE10:SBI10"/>
    <mergeCell ref="RZL10:RZP10"/>
    <mergeCell ref="RZQ10:RZU10"/>
    <mergeCell ref="RZV10:RZZ10"/>
    <mergeCell ref="SAA10:SAE10"/>
    <mergeCell ref="SAF10:SAJ10"/>
    <mergeCell ref="RYM10:RYQ10"/>
    <mergeCell ref="RYR10:RYV10"/>
    <mergeCell ref="RYW10:RZA10"/>
    <mergeCell ref="RZB10:RZF10"/>
    <mergeCell ref="RZG10:RZK10"/>
    <mergeCell ref="RXN10:RXR10"/>
    <mergeCell ref="RXS10:RXW10"/>
    <mergeCell ref="RXX10:RYB10"/>
    <mergeCell ref="RYC10:RYG10"/>
    <mergeCell ref="RYH10:RYL10"/>
    <mergeCell ref="RWO10:RWS10"/>
    <mergeCell ref="RWT10:RWX10"/>
    <mergeCell ref="RWY10:RXC10"/>
    <mergeCell ref="RXD10:RXH10"/>
    <mergeCell ref="RXI10:RXM10"/>
    <mergeCell ref="RVP10:RVT10"/>
    <mergeCell ref="RVU10:RVY10"/>
    <mergeCell ref="RVZ10:RWD10"/>
    <mergeCell ref="RWE10:RWI10"/>
    <mergeCell ref="RWJ10:RWN10"/>
    <mergeCell ref="RUQ10:RUU10"/>
    <mergeCell ref="RUV10:RUZ10"/>
    <mergeCell ref="RVA10:RVE10"/>
    <mergeCell ref="RVF10:RVJ10"/>
    <mergeCell ref="RVK10:RVO10"/>
    <mergeCell ref="SHD10:SHH10"/>
    <mergeCell ref="SHI10:SHM10"/>
    <mergeCell ref="SHN10:SHR10"/>
    <mergeCell ref="SHS10:SHW10"/>
    <mergeCell ref="SHX10:SIB10"/>
    <mergeCell ref="SGE10:SGI10"/>
    <mergeCell ref="SGJ10:SGN10"/>
    <mergeCell ref="SGO10:SGS10"/>
    <mergeCell ref="SGT10:SGX10"/>
    <mergeCell ref="SGY10:SHC10"/>
    <mergeCell ref="SFF10:SFJ10"/>
    <mergeCell ref="SFK10:SFO10"/>
    <mergeCell ref="SFP10:SFT10"/>
    <mergeCell ref="SFU10:SFY10"/>
    <mergeCell ref="SFZ10:SGD10"/>
    <mergeCell ref="SEG10:SEK10"/>
    <mergeCell ref="SEL10:SEP10"/>
    <mergeCell ref="SEQ10:SEU10"/>
    <mergeCell ref="SEV10:SEZ10"/>
    <mergeCell ref="SFA10:SFE10"/>
    <mergeCell ref="SDH10:SDL10"/>
    <mergeCell ref="SDM10:SDQ10"/>
    <mergeCell ref="SDR10:SDV10"/>
    <mergeCell ref="SDW10:SEA10"/>
    <mergeCell ref="SEB10:SEF10"/>
    <mergeCell ref="SCI10:SCM10"/>
    <mergeCell ref="SCN10:SCR10"/>
    <mergeCell ref="SCS10:SCW10"/>
    <mergeCell ref="SCX10:SDB10"/>
    <mergeCell ref="SDC10:SDG10"/>
    <mergeCell ref="SBJ10:SBN10"/>
    <mergeCell ref="SBO10:SBS10"/>
    <mergeCell ref="SBT10:SBX10"/>
    <mergeCell ref="SBY10:SCC10"/>
    <mergeCell ref="SCD10:SCH10"/>
    <mergeCell ref="SNW10:SOA10"/>
    <mergeCell ref="SOB10:SOF10"/>
    <mergeCell ref="SOG10:SOK10"/>
    <mergeCell ref="SOL10:SOP10"/>
    <mergeCell ref="SOQ10:SOU10"/>
    <mergeCell ref="SMX10:SNB10"/>
    <mergeCell ref="SNC10:SNG10"/>
    <mergeCell ref="SNH10:SNL10"/>
    <mergeCell ref="SNM10:SNQ10"/>
    <mergeCell ref="SNR10:SNV10"/>
    <mergeCell ref="SLY10:SMC10"/>
    <mergeCell ref="SMD10:SMH10"/>
    <mergeCell ref="SMI10:SMM10"/>
    <mergeCell ref="SMN10:SMR10"/>
    <mergeCell ref="SMS10:SMW10"/>
    <mergeCell ref="SKZ10:SLD10"/>
    <mergeCell ref="SLE10:SLI10"/>
    <mergeCell ref="SLJ10:SLN10"/>
    <mergeCell ref="SLO10:SLS10"/>
    <mergeCell ref="SLT10:SLX10"/>
    <mergeCell ref="SKA10:SKE10"/>
    <mergeCell ref="SKF10:SKJ10"/>
    <mergeCell ref="SKK10:SKO10"/>
    <mergeCell ref="SKP10:SKT10"/>
    <mergeCell ref="SKU10:SKY10"/>
    <mergeCell ref="SJB10:SJF10"/>
    <mergeCell ref="SJG10:SJK10"/>
    <mergeCell ref="SJL10:SJP10"/>
    <mergeCell ref="SJQ10:SJU10"/>
    <mergeCell ref="SJV10:SJZ10"/>
    <mergeCell ref="SIC10:SIG10"/>
    <mergeCell ref="SIH10:SIL10"/>
    <mergeCell ref="SIM10:SIQ10"/>
    <mergeCell ref="SIR10:SIV10"/>
    <mergeCell ref="SIW10:SJA10"/>
    <mergeCell ref="SUP10:SUT10"/>
    <mergeCell ref="SUU10:SUY10"/>
    <mergeCell ref="SUZ10:SVD10"/>
    <mergeCell ref="SVE10:SVI10"/>
    <mergeCell ref="SVJ10:SVN10"/>
    <mergeCell ref="STQ10:STU10"/>
    <mergeCell ref="STV10:STZ10"/>
    <mergeCell ref="SUA10:SUE10"/>
    <mergeCell ref="SUF10:SUJ10"/>
    <mergeCell ref="SUK10:SUO10"/>
    <mergeCell ref="SSR10:SSV10"/>
    <mergeCell ref="SSW10:STA10"/>
    <mergeCell ref="STB10:STF10"/>
    <mergeCell ref="STG10:STK10"/>
    <mergeCell ref="STL10:STP10"/>
    <mergeCell ref="SRS10:SRW10"/>
    <mergeCell ref="SRX10:SSB10"/>
    <mergeCell ref="SSC10:SSG10"/>
    <mergeCell ref="SSH10:SSL10"/>
    <mergeCell ref="SSM10:SSQ10"/>
    <mergeCell ref="SQT10:SQX10"/>
    <mergeCell ref="SQY10:SRC10"/>
    <mergeCell ref="SRD10:SRH10"/>
    <mergeCell ref="SRI10:SRM10"/>
    <mergeCell ref="SRN10:SRR10"/>
    <mergeCell ref="SPU10:SPY10"/>
    <mergeCell ref="SPZ10:SQD10"/>
    <mergeCell ref="SQE10:SQI10"/>
    <mergeCell ref="SQJ10:SQN10"/>
    <mergeCell ref="SQO10:SQS10"/>
    <mergeCell ref="SOV10:SOZ10"/>
    <mergeCell ref="SPA10:SPE10"/>
    <mergeCell ref="SPF10:SPJ10"/>
    <mergeCell ref="SPK10:SPO10"/>
    <mergeCell ref="SPP10:SPT10"/>
    <mergeCell ref="TBI10:TBM10"/>
    <mergeCell ref="TBN10:TBR10"/>
    <mergeCell ref="TBS10:TBW10"/>
    <mergeCell ref="TBX10:TCB10"/>
    <mergeCell ref="TCC10:TCG10"/>
    <mergeCell ref="TAJ10:TAN10"/>
    <mergeCell ref="TAO10:TAS10"/>
    <mergeCell ref="TAT10:TAX10"/>
    <mergeCell ref="TAY10:TBC10"/>
    <mergeCell ref="TBD10:TBH10"/>
    <mergeCell ref="SZK10:SZO10"/>
    <mergeCell ref="SZP10:SZT10"/>
    <mergeCell ref="SZU10:SZY10"/>
    <mergeCell ref="SZZ10:TAD10"/>
    <mergeCell ref="TAE10:TAI10"/>
    <mergeCell ref="SYL10:SYP10"/>
    <mergeCell ref="SYQ10:SYU10"/>
    <mergeCell ref="SYV10:SYZ10"/>
    <mergeCell ref="SZA10:SZE10"/>
    <mergeCell ref="SZF10:SZJ10"/>
    <mergeCell ref="SXM10:SXQ10"/>
    <mergeCell ref="SXR10:SXV10"/>
    <mergeCell ref="SXW10:SYA10"/>
    <mergeCell ref="SYB10:SYF10"/>
    <mergeCell ref="SYG10:SYK10"/>
    <mergeCell ref="SWN10:SWR10"/>
    <mergeCell ref="SWS10:SWW10"/>
    <mergeCell ref="SWX10:SXB10"/>
    <mergeCell ref="SXC10:SXG10"/>
    <mergeCell ref="SXH10:SXL10"/>
    <mergeCell ref="SVO10:SVS10"/>
    <mergeCell ref="SVT10:SVX10"/>
    <mergeCell ref="SVY10:SWC10"/>
    <mergeCell ref="SWD10:SWH10"/>
    <mergeCell ref="SWI10:SWM10"/>
    <mergeCell ref="TIB10:TIF10"/>
    <mergeCell ref="TIG10:TIK10"/>
    <mergeCell ref="TIL10:TIP10"/>
    <mergeCell ref="TIQ10:TIU10"/>
    <mergeCell ref="TIV10:TIZ10"/>
    <mergeCell ref="THC10:THG10"/>
    <mergeCell ref="THH10:THL10"/>
    <mergeCell ref="THM10:THQ10"/>
    <mergeCell ref="THR10:THV10"/>
    <mergeCell ref="THW10:TIA10"/>
    <mergeCell ref="TGD10:TGH10"/>
    <mergeCell ref="TGI10:TGM10"/>
    <mergeCell ref="TGN10:TGR10"/>
    <mergeCell ref="TGS10:TGW10"/>
    <mergeCell ref="TGX10:THB10"/>
    <mergeCell ref="TFE10:TFI10"/>
    <mergeCell ref="TFJ10:TFN10"/>
    <mergeCell ref="TFO10:TFS10"/>
    <mergeCell ref="TFT10:TFX10"/>
    <mergeCell ref="TFY10:TGC10"/>
    <mergeCell ref="TEF10:TEJ10"/>
    <mergeCell ref="TEK10:TEO10"/>
    <mergeCell ref="TEP10:TET10"/>
    <mergeCell ref="TEU10:TEY10"/>
    <mergeCell ref="TEZ10:TFD10"/>
    <mergeCell ref="TDG10:TDK10"/>
    <mergeCell ref="TDL10:TDP10"/>
    <mergeCell ref="TDQ10:TDU10"/>
    <mergeCell ref="TDV10:TDZ10"/>
    <mergeCell ref="TEA10:TEE10"/>
    <mergeCell ref="TCH10:TCL10"/>
    <mergeCell ref="TCM10:TCQ10"/>
    <mergeCell ref="TCR10:TCV10"/>
    <mergeCell ref="TCW10:TDA10"/>
    <mergeCell ref="TDB10:TDF10"/>
    <mergeCell ref="TOU10:TOY10"/>
    <mergeCell ref="TOZ10:TPD10"/>
    <mergeCell ref="TPE10:TPI10"/>
    <mergeCell ref="TPJ10:TPN10"/>
    <mergeCell ref="TPO10:TPS10"/>
    <mergeCell ref="TNV10:TNZ10"/>
    <mergeCell ref="TOA10:TOE10"/>
    <mergeCell ref="TOF10:TOJ10"/>
    <mergeCell ref="TOK10:TOO10"/>
    <mergeCell ref="TOP10:TOT10"/>
    <mergeCell ref="TMW10:TNA10"/>
    <mergeCell ref="TNB10:TNF10"/>
    <mergeCell ref="TNG10:TNK10"/>
    <mergeCell ref="TNL10:TNP10"/>
    <mergeCell ref="TNQ10:TNU10"/>
    <mergeCell ref="TLX10:TMB10"/>
    <mergeCell ref="TMC10:TMG10"/>
    <mergeCell ref="TMH10:TML10"/>
    <mergeCell ref="TMM10:TMQ10"/>
    <mergeCell ref="TMR10:TMV10"/>
    <mergeCell ref="TKY10:TLC10"/>
    <mergeCell ref="TLD10:TLH10"/>
    <mergeCell ref="TLI10:TLM10"/>
    <mergeCell ref="TLN10:TLR10"/>
    <mergeCell ref="TLS10:TLW10"/>
    <mergeCell ref="TJZ10:TKD10"/>
    <mergeCell ref="TKE10:TKI10"/>
    <mergeCell ref="TKJ10:TKN10"/>
    <mergeCell ref="TKO10:TKS10"/>
    <mergeCell ref="TKT10:TKX10"/>
    <mergeCell ref="TJA10:TJE10"/>
    <mergeCell ref="TJF10:TJJ10"/>
    <mergeCell ref="TJK10:TJO10"/>
    <mergeCell ref="TJP10:TJT10"/>
    <mergeCell ref="TJU10:TJY10"/>
    <mergeCell ref="TVN10:TVR10"/>
    <mergeCell ref="TVS10:TVW10"/>
    <mergeCell ref="TVX10:TWB10"/>
    <mergeCell ref="TWC10:TWG10"/>
    <mergeCell ref="TWH10:TWL10"/>
    <mergeCell ref="TUO10:TUS10"/>
    <mergeCell ref="TUT10:TUX10"/>
    <mergeCell ref="TUY10:TVC10"/>
    <mergeCell ref="TVD10:TVH10"/>
    <mergeCell ref="TVI10:TVM10"/>
    <mergeCell ref="TTP10:TTT10"/>
    <mergeCell ref="TTU10:TTY10"/>
    <mergeCell ref="TTZ10:TUD10"/>
    <mergeCell ref="TUE10:TUI10"/>
    <mergeCell ref="TUJ10:TUN10"/>
    <mergeCell ref="TSQ10:TSU10"/>
    <mergeCell ref="TSV10:TSZ10"/>
    <mergeCell ref="TTA10:TTE10"/>
    <mergeCell ref="TTF10:TTJ10"/>
    <mergeCell ref="TTK10:TTO10"/>
    <mergeCell ref="TRR10:TRV10"/>
    <mergeCell ref="TRW10:TSA10"/>
    <mergeCell ref="TSB10:TSF10"/>
    <mergeCell ref="TSG10:TSK10"/>
    <mergeCell ref="TSL10:TSP10"/>
    <mergeCell ref="TQS10:TQW10"/>
    <mergeCell ref="TQX10:TRB10"/>
    <mergeCell ref="TRC10:TRG10"/>
    <mergeCell ref="TRH10:TRL10"/>
    <mergeCell ref="TRM10:TRQ10"/>
    <mergeCell ref="TPT10:TPX10"/>
    <mergeCell ref="TPY10:TQC10"/>
    <mergeCell ref="TQD10:TQH10"/>
    <mergeCell ref="TQI10:TQM10"/>
    <mergeCell ref="TQN10:TQR10"/>
    <mergeCell ref="UCG10:UCK10"/>
    <mergeCell ref="UCL10:UCP10"/>
    <mergeCell ref="UCQ10:UCU10"/>
    <mergeCell ref="UCV10:UCZ10"/>
    <mergeCell ref="UDA10:UDE10"/>
    <mergeCell ref="UBH10:UBL10"/>
    <mergeCell ref="UBM10:UBQ10"/>
    <mergeCell ref="UBR10:UBV10"/>
    <mergeCell ref="UBW10:UCA10"/>
    <mergeCell ref="UCB10:UCF10"/>
    <mergeCell ref="UAI10:UAM10"/>
    <mergeCell ref="UAN10:UAR10"/>
    <mergeCell ref="UAS10:UAW10"/>
    <mergeCell ref="UAX10:UBB10"/>
    <mergeCell ref="UBC10:UBG10"/>
    <mergeCell ref="TZJ10:TZN10"/>
    <mergeCell ref="TZO10:TZS10"/>
    <mergeCell ref="TZT10:TZX10"/>
    <mergeCell ref="TZY10:UAC10"/>
    <mergeCell ref="UAD10:UAH10"/>
    <mergeCell ref="TYK10:TYO10"/>
    <mergeCell ref="TYP10:TYT10"/>
    <mergeCell ref="TYU10:TYY10"/>
    <mergeCell ref="TYZ10:TZD10"/>
    <mergeCell ref="TZE10:TZI10"/>
    <mergeCell ref="TXL10:TXP10"/>
    <mergeCell ref="TXQ10:TXU10"/>
    <mergeCell ref="TXV10:TXZ10"/>
    <mergeCell ref="TYA10:TYE10"/>
    <mergeCell ref="TYF10:TYJ10"/>
    <mergeCell ref="TWM10:TWQ10"/>
    <mergeCell ref="TWR10:TWV10"/>
    <mergeCell ref="TWW10:TXA10"/>
    <mergeCell ref="TXB10:TXF10"/>
    <mergeCell ref="TXG10:TXK10"/>
    <mergeCell ref="UIZ10:UJD10"/>
    <mergeCell ref="UJE10:UJI10"/>
    <mergeCell ref="UJJ10:UJN10"/>
    <mergeCell ref="UJO10:UJS10"/>
    <mergeCell ref="UJT10:UJX10"/>
    <mergeCell ref="UIA10:UIE10"/>
    <mergeCell ref="UIF10:UIJ10"/>
    <mergeCell ref="UIK10:UIO10"/>
    <mergeCell ref="UIP10:UIT10"/>
    <mergeCell ref="UIU10:UIY10"/>
    <mergeCell ref="UHB10:UHF10"/>
    <mergeCell ref="UHG10:UHK10"/>
    <mergeCell ref="UHL10:UHP10"/>
    <mergeCell ref="UHQ10:UHU10"/>
    <mergeCell ref="UHV10:UHZ10"/>
    <mergeCell ref="UGC10:UGG10"/>
    <mergeCell ref="UGH10:UGL10"/>
    <mergeCell ref="UGM10:UGQ10"/>
    <mergeCell ref="UGR10:UGV10"/>
    <mergeCell ref="UGW10:UHA10"/>
    <mergeCell ref="UFD10:UFH10"/>
    <mergeCell ref="UFI10:UFM10"/>
    <mergeCell ref="UFN10:UFR10"/>
    <mergeCell ref="UFS10:UFW10"/>
    <mergeCell ref="UFX10:UGB10"/>
    <mergeCell ref="UEE10:UEI10"/>
    <mergeCell ref="UEJ10:UEN10"/>
    <mergeCell ref="UEO10:UES10"/>
    <mergeCell ref="UET10:UEX10"/>
    <mergeCell ref="UEY10:UFC10"/>
    <mergeCell ref="UDF10:UDJ10"/>
    <mergeCell ref="UDK10:UDO10"/>
    <mergeCell ref="UDP10:UDT10"/>
    <mergeCell ref="UDU10:UDY10"/>
    <mergeCell ref="UDZ10:UED10"/>
    <mergeCell ref="UPS10:UPW10"/>
    <mergeCell ref="UPX10:UQB10"/>
    <mergeCell ref="UQC10:UQG10"/>
    <mergeCell ref="UQH10:UQL10"/>
    <mergeCell ref="UQM10:UQQ10"/>
    <mergeCell ref="UOT10:UOX10"/>
    <mergeCell ref="UOY10:UPC10"/>
    <mergeCell ref="UPD10:UPH10"/>
    <mergeCell ref="UPI10:UPM10"/>
    <mergeCell ref="UPN10:UPR10"/>
    <mergeCell ref="UNU10:UNY10"/>
    <mergeCell ref="UNZ10:UOD10"/>
    <mergeCell ref="UOE10:UOI10"/>
    <mergeCell ref="UOJ10:UON10"/>
    <mergeCell ref="UOO10:UOS10"/>
    <mergeCell ref="UMV10:UMZ10"/>
    <mergeCell ref="UNA10:UNE10"/>
    <mergeCell ref="UNF10:UNJ10"/>
    <mergeCell ref="UNK10:UNO10"/>
    <mergeCell ref="UNP10:UNT10"/>
    <mergeCell ref="ULW10:UMA10"/>
    <mergeCell ref="UMB10:UMF10"/>
    <mergeCell ref="UMG10:UMK10"/>
    <mergeCell ref="UML10:UMP10"/>
    <mergeCell ref="UMQ10:UMU10"/>
    <mergeCell ref="UKX10:ULB10"/>
    <mergeCell ref="ULC10:ULG10"/>
    <mergeCell ref="ULH10:ULL10"/>
    <mergeCell ref="ULM10:ULQ10"/>
    <mergeCell ref="ULR10:ULV10"/>
    <mergeCell ref="UJY10:UKC10"/>
    <mergeCell ref="UKD10:UKH10"/>
    <mergeCell ref="UKI10:UKM10"/>
    <mergeCell ref="UKN10:UKR10"/>
    <mergeCell ref="UKS10:UKW10"/>
    <mergeCell ref="UWL10:UWP10"/>
    <mergeCell ref="UWQ10:UWU10"/>
    <mergeCell ref="UWV10:UWZ10"/>
    <mergeCell ref="UXA10:UXE10"/>
    <mergeCell ref="UXF10:UXJ10"/>
    <mergeCell ref="UVM10:UVQ10"/>
    <mergeCell ref="UVR10:UVV10"/>
    <mergeCell ref="UVW10:UWA10"/>
    <mergeCell ref="UWB10:UWF10"/>
    <mergeCell ref="UWG10:UWK10"/>
    <mergeCell ref="UUN10:UUR10"/>
    <mergeCell ref="UUS10:UUW10"/>
    <mergeCell ref="UUX10:UVB10"/>
    <mergeCell ref="UVC10:UVG10"/>
    <mergeCell ref="UVH10:UVL10"/>
    <mergeCell ref="UTO10:UTS10"/>
    <mergeCell ref="UTT10:UTX10"/>
    <mergeCell ref="UTY10:UUC10"/>
    <mergeCell ref="UUD10:UUH10"/>
    <mergeCell ref="UUI10:UUM10"/>
    <mergeCell ref="USP10:UST10"/>
    <mergeCell ref="USU10:USY10"/>
    <mergeCell ref="USZ10:UTD10"/>
    <mergeCell ref="UTE10:UTI10"/>
    <mergeCell ref="UTJ10:UTN10"/>
    <mergeCell ref="URQ10:URU10"/>
    <mergeCell ref="URV10:URZ10"/>
    <mergeCell ref="USA10:USE10"/>
    <mergeCell ref="USF10:USJ10"/>
    <mergeCell ref="USK10:USO10"/>
    <mergeCell ref="UQR10:UQV10"/>
    <mergeCell ref="UQW10:URA10"/>
    <mergeCell ref="URB10:URF10"/>
    <mergeCell ref="URG10:URK10"/>
    <mergeCell ref="URL10:URP10"/>
    <mergeCell ref="VDE10:VDI10"/>
    <mergeCell ref="VDJ10:VDN10"/>
    <mergeCell ref="VDO10:VDS10"/>
    <mergeCell ref="VDT10:VDX10"/>
    <mergeCell ref="VDY10:VEC10"/>
    <mergeCell ref="VCF10:VCJ10"/>
    <mergeCell ref="VCK10:VCO10"/>
    <mergeCell ref="VCP10:VCT10"/>
    <mergeCell ref="VCU10:VCY10"/>
    <mergeCell ref="VCZ10:VDD10"/>
    <mergeCell ref="VBG10:VBK10"/>
    <mergeCell ref="VBL10:VBP10"/>
    <mergeCell ref="VBQ10:VBU10"/>
    <mergeCell ref="VBV10:VBZ10"/>
    <mergeCell ref="VCA10:VCE10"/>
    <mergeCell ref="VAH10:VAL10"/>
    <mergeCell ref="VAM10:VAQ10"/>
    <mergeCell ref="VAR10:VAV10"/>
    <mergeCell ref="VAW10:VBA10"/>
    <mergeCell ref="VBB10:VBF10"/>
    <mergeCell ref="UZI10:UZM10"/>
    <mergeCell ref="UZN10:UZR10"/>
    <mergeCell ref="UZS10:UZW10"/>
    <mergeCell ref="UZX10:VAB10"/>
    <mergeCell ref="VAC10:VAG10"/>
    <mergeCell ref="UYJ10:UYN10"/>
    <mergeCell ref="UYO10:UYS10"/>
    <mergeCell ref="UYT10:UYX10"/>
    <mergeCell ref="UYY10:UZC10"/>
    <mergeCell ref="UZD10:UZH10"/>
    <mergeCell ref="UXK10:UXO10"/>
    <mergeCell ref="UXP10:UXT10"/>
    <mergeCell ref="UXU10:UXY10"/>
    <mergeCell ref="UXZ10:UYD10"/>
    <mergeCell ref="UYE10:UYI10"/>
    <mergeCell ref="VJX10:VKB10"/>
    <mergeCell ref="VKC10:VKG10"/>
    <mergeCell ref="VKH10:VKL10"/>
    <mergeCell ref="VKM10:VKQ10"/>
    <mergeCell ref="VKR10:VKV10"/>
    <mergeCell ref="VIY10:VJC10"/>
    <mergeCell ref="VJD10:VJH10"/>
    <mergeCell ref="VJI10:VJM10"/>
    <mergeCell ref="VJN10:VJR10"/>
    <mergeCell ref="VJS10:VJW10"/>
    <mergeCell ref="VHZ10:VID10"/>
    <mergeCell ref="VIE10:VII10"/>
    <mergeCell ref="VIJ10:VIN10"/>
    <mergeCell ref="VIO10:VIS10"/>
    <mergeCell ref="VIT10:VIX10"/>
    <mergeCell ref="VHA10:VHE10"/>
    <mergeCell ref="VHF10:VHJ10"/>
    <mergeCell ref="VHK10:VHO10"/>
    <mergeCell ref="VHP10:VHT10"/>
    <mergeCell ref="VHU10:VHY10"/>
    <mergeCell ref="VGB10:VGF10"/>
    <mergeCell ref="VGG10:VGK10"/>
    <mergeCell ref="VGL10:VGP10"/>
    <mergeCell ref="VGQ10:VGU10"/>
    <mergeCell ref="VGV10:VGZ10"/>
    <mergeCell ref="VFC10:VFG10"/>
    <mergeCell ref="VFH10:VFL10"/>
    <mergeCell ref="VFM10:VFQ10"/>
    <mergeCell ref="VFR10:VFV10"/>
    <mergeCell ref="VFW10:VGA10"/>
    <mergeCell ref="VED10:VEH10"/>
    <mergeCell ref="VEI10:VEM10"/>
    <mergeCell ref="VEN10:VER10"/>
    <mergeCell ref="VES10:VEW10"/>
    <mergeCell ref="VEX10:VFB10"/>
    <mergeCell ref="VQQ10:VQU10"/>
    <mergeCell ref="VQV10:VQZ10"/>
    <mergeCell ref="VRA10:VRE10"/>
    <mergeCell ref="VRF10:VRJ10"/>
    <mergeCell ref="VRK10:VRO10"/>
    <mergeCell ref="VPR10:VPV10"/>
    <mergeCell ref="VPW10:VQA10"/>
    <mergeCell ref="VQB10:VQF10"/>
    <mergeCell ref="VQG10:VQK10"/>
    <mergeCell ref="VQL10:VQP10"/>
    <mergeCell ref="VOS10:VOW10"/>
    <mergeCell ref="VOX10:VPB10"/>
    <mergeCell ref="VPC10:VPG10"/>
    <mergeCell ref="VPH10:VPL10"/>
    <mergeCell ref="VPM10:VPQ10"/>
    <mergeCell ref="VNT10:VNX10"/>
    <mergeCell ref="VNY10:VOC10"/>
    <mergeCell ref="VOD10:VOH10"/>
    <mergeCell ref="VOI10:VOM10"/>
    <mergeCell ref="VON10:VOR10"/>
    <mergeCell ref="VMU10:VMY10"/>
    <mergeCell ref="VMZ10:VND10"/>
    <mergeCell ref="VNE10:VNI10"/>
    <mergeCell ref="VNJ10:VNN10"/>
    <mergeCell ref="VNO10:VNS10"/>
    <mergeCell ref="VLV10:VLZ10"/>
    <mergeCell ref="VMA10:VME10"/>
    <mergeCell ref="VMF10:VMJ10"/>
    <mergeCell ref="VMK10:VMO10"/>
    <mergeCell ref="VMP10:VMT10"/>
    <mergeCell ref="VKW10:VLA10"/>
    <mergeCell ref="VLB10:VLF10"/>
    <mergeCell ref="VLG10:VLK10"/>
    <mergeCell ref="VLL10:VLP10"/>
    <mergeCell ref="VLQ10:VLU10"/>
    <mergeCell ref="VXJ10:VXN10"/>
    <mergeCell ref="VXO10:VXS10"/>
    <mergeCell ref="VXT10:VXX10"/>
    <mergeCell ref="VXY10:VYC10"/>
    <mergeCell ref="VYD10:VYH10"/>
    <mergeCell ref="VWK10:VWO10"/>
    <mergeCell ref="VWP10:VWT10"/>
    <mergeCell ref="VWU10:VWY10"/>
    <mergeCell ref="VWZ10:VXD10"/>
    <mergeCell ref="VXE10:VXI10"/>
    <mergeCell ref="VVL10:VVP10"/>
    <mergeCell ref="VVQ10:VVU10"/>
    <mergeCell ref="VVV10:VVZ10"/>
    <mergeCell ref="VWA10:VWE10"/>
    <mergeCell ref="VWF10:VWJ10"/>
    <mergeCell ref="VUM10:VUQ10"/>
    <mergeCell ref="VUR10:VUV10"/>
    <mergeCell ref="VUW10:VVA10"/>
    <mergeCell ref="VVB10:VVF10"/>
    <mergeCell ref="VVG10:VVK10"/>
    <mergeCell ref="VTN10:VTR10"/>
    <mergeCell ref="VTS10:VTW10"/>
    <mergeCell ref="VTX10:VUB10"/>
    <mergeCell ref="VUC10:VUG10"/>
    <mergeCell ref="VUH10:VUL10"/>
    <mergeCell ref="VSO10:VSS10"/>
    <mergeCell ref="VST10:VSX10"/>
    <mergeCell ref="VSY10:VTC10"/>
    <mergeCell ref="VTD10:VTH10"/>
    <mergeCell ref="VTI10:VTM10"/>
    <mergeCell ref="VRP10:VRT10"/>
    <mergeCell ref="VRU10:VRY10"/>
    <mergeCell ref="VRZ10:VSD10"/>
    <mergeCell ref="VSE10:VSI10"/>
    <mergeCell ref="VSJ10:VSN10"/>
    <mergeCell ref="WEC10:WEG10"/>
    <mergeCell ref="WEH10:WEL10"/>
    <mergeCell ref="WEM10:WEQ10"/>
    <mergeCell ref="WER10:WEV10"/>
    <mergeCell ref="WEW10:WFA10"/>
    <mergeCell ref="WDD10:WDH10"/>
    <mergeCell ref="WDI10:WDM10"/>
    <mergeCell ref="WDN10:WDR10"/>
    <mergeCell ref="WDS10:WDW10"/>
    <mergeCell ref="WDX10:WEB10"/>
    <mergeCell ref="WCE10:WCI10"/>
    <mergeCell ref="WCJ10:WCN10"/>
    <mergeCell ref="WCO10:WCS10"/>
    <mergeCell ref="WCT10:WCX10"/>
    <mergeCell ref="WCY10:WDC10"/>
    <mergeCell ref="WBF10:WBJ10"/>
    <mergeCell ref="WBK10:WBO10"/>
    <mergeCell ref="WBP10:WBT10"/>
    <mergeCell ref="WBU10:WBY10"/>
    <mergeCell ref="WBZ10:WCD10"/>
    <mergeCell ref="WAG10:WAK10"/>
    <mergeCell ref="WAL10:WAP10"/>
    <mergeCell ref="WAQ10:WAU10"/>
    <mergeCell ref="WAV10:WAZ10"/>
    <mergeCell ref="WBA10:WBE10"/>
    <mergeCell ref="VZH10:VZL10"/>
    <mergeCell ref="VZM10:VZQ10"/>
    <mergeCell ref="VZR10:VZV10"/>
    <mergeCell ref="VZW10:WAA10"/>
    <mergeCell ref="WAB10:WAF10"/>
    <mergeCell ref="VYI10:VYM10"/>
    <mergeCell ref="VYN10:VYR10"/>
    <mergeCell ref="VYS10:VYW10"/>
    <mergeCell ref="VYX10:VZB10"/>
    <mergeCell ref="VZC10:VZG10"/>
    <mergeCell ref="WKV10:WKZ10"/>
    <mergeCell ref="WLA10:WLE10"/>
    <mergeCell ref="WLF10:WLJ10"/>
    <mergeCell ref="WLK10:WLO10"/>
    <mergeCell ref="WLP10:WLT10"/>
    <mergeCell ref="WJW10:WKA10"/>
    <mergeCell ref="WKB10:WKF10"/>
    <mergeCell ref="WKG10:WKK10"/>
    <mergeCell ref="WKL10:WKP10"/>
    <mergeCell ref="WKQ10:WKU10"/>
    <mergeCell ref="WIX10:WJB10"/>
    <mergeCell ref="WJC10:WJG10"/>
    <mergeCell ref="WJH10:WJL10"/>
    <mergeCell ref="WJM10:WJQ10"/>
    <mergeCell ref="WJR10:WJV10"/>
    <mergeCell ref="WHY10:WIC10"/>
    <mergeCell ref="WID10:WIH10"/>
    <mergeCell ref="WII10:WIM10"/>
    <mergeCell ref="WIN10:WIR10"/>
    <mergeCell ref="WIS10:WIW10"/>
    <mergeCell ref="WGZ10:WHD10"/>
    <mergeCell ref="WHE10:WHI10"/>
    <mergeCell ref="WHJ10:WHN10"/>
    <mergeCell ref="WHO10:WHS10"/>
    <mergeCell ref="WHT10:WHX10"/>
    <mergeCell ref="WGA10:WGE10"/>
    <mergeCell ref="WGF10:WGJ10"/>
    <mergeCell ref="WGK10:WGO10"/>
    <mergeCell ref="WGP10:WGT10"/>
    <mergeCell ref="WGU10:WGY10"/>
    <mergeCell ref="WFB10:WFF10"/>
    <mergeCell ref="WFG10:WFK10"/>
    <mergeCell ref="WFL10:WFP10"/>
    <mergeCell ref="WFQ10:WFU10"/>
    <mergeCell ref="WFV10:WFZ10"/>
    <mergeCell ref="WRO10:WRS10"/>
    <mergeCell ref="WRT10:WRX10"/>
    <mergeCell ref="WRY10:WSC10"/>
    <mergeCell ref="WSD10:WSH10"/>
    <mergeCell ref="WSI10:WSM10"/>
    <mergeCell ref="WQP10:WQT10"/>
    <mergeCell ref="WQU10:WQY10"/>
    <mergeCell ref="WQZ10:WRD10"/>
    <mergeCell ref="WRE10:WRI10"/>
    <mergeCell ref="WRJ10:WRN10"/>
    <mergeCell ref="WPQ10:WPU10"/>
    <mergeCell ref="WPV10:WPZ10"/>
    <mergeCell ref="WQA10:WQE10"/>
    <mergeCell ref="WQF10:WQJ10"/>
    <mergeCell ref="WQK10:WQO10"/>
    <mergeCell ref="WOR10:WOV10"/>
    <mergeCell ref="WOW10:WPA10"/>
    <mergeCell ref="WPB10:WPF10"/>
    <mergeCell ref="WPG10:WPK10"/>
    <mergeCell ref="WPL10:WPP10"/>
    <mergeCell ref="WNS10:WNW10"/>
    <mergeCell ref="WNX10:WOB10"/>
    <mergeCell ref="WOC10:WOG10"/>
    <mergeCell ref="WOH10:WOL10"/>
    <mergeCell ref="WOM10:WOQ10"/>
    <mergeCell ref="WMT10:WMX10"/>
    <mergeCell ref="WMY10:WNC10"/>
    <mergeCell ref="WND10:WNH10"/>
    <mergeCell ref="WNI10:WNM10"/>
    <mergeCell ref="WNN10:WNR10"/>
    <mergeCell ref="WLU10:WLY10"/>
    <mergeCell ref="WLZ10:WMD10"/>
    <mergeCell ref="WME10:WMI10"/>
    <mergeCell ref="WMJ10:WMN10"/>
    <mergeCell ref="WMO10:WMS10"/>
    <mergeCell ref="WZV10:WZZ10"/>
    <mergeCell ref="XAA10:XAE10"/>
    <mergeCell ref="WYH10:WYL10"/>
    <mergeCell ref="WYM10:WYQ10"/>
    <mergeCell ref="WYR10:WYV10"/>
    <mergeCell ref="WYW10:WZA10"/>
    <mergeCell ref="WZB10:WZF10"/>
    <mergeCell ref="WXI10:WXM10"/>
    <mergeCell ref="WXN10:WXR10"/>
    <mergeCell ref="WXS10:WXW10"/>
    <mergeCell ref="WXX10:WYB10"/>
    <mergeCell ref="WYC10:WYG10"/>
    <mergeCell ref="WWJ10:WWN10"/>
    <mergeCell ref="WWO10:WWS10"/>
    <mergeCell ref="WWT10:WWX10"/>
    <mergeCell ref="WWY10:WXC10"/>
    <mergeCell ref="WXD10:WXH10"/>
    <mergeCell ref="WVK10:WVO10"/>
    <mergeCell ref="WVP10:WVT10"/>
    <mergeCell ref="WVU10:WVY10"/>
    <mergeCell ref="WVZ10:WWD10"/>
    <mergeCell ref="WWE10:WWI10"/>
    <mergeCell ref="WUL10:WUP10"/>
    <mergeCell ref="WUQ10:WUU10"/>
    <mergeCell ref="WUV10:WUZ10"/>
    <mergeCell ref="WVA10:WVE10"/>
    <mergeCell ref="WVF10:WVJ10"/>
    <mergeCell ref="WTM10:WTQ10"/>
    <mergeCell ref="WTR10:WTV10"/>
    <mergeCell ref="WTW10:WUA10"/>
    <mergeCell ref="WUB10:WUF10"/>
    <mergeCell ref="WUG10:WUK10"/>
    <mergeCell ref="WSN10:WSR10"/>
    <mergeCell ref="WSS10:WSW10"/>
    <mergeCell ref="WSX10:WTB10"/>
    <mergeCell ref="WTC10:WTG10"/>
    <mergeCell ref="WTH10:WTL10"/>
    <mergeCell ref="XFA10:XFD10"/>
    <mergeCell ref="A11:E11"/>
    <mergeCell ref="F11:J11"/>
    <mergeCell ref="K11:O11"/>
    <mergeCell ref="P11:T11"/>
    <mergeCell ref="U11:Y11"/>
    <mergeCell ref="Z11:AD11"/>
    <mergeCell ref="AE11:AI11"/>
    <mergeCell ref="AJ11:AN11"/>
    <mergeCell ref="AO11:AS11"/>
    <mergeCell ref="AT11:AX11"/>
    <mergeCell ref="AY11:BC11"/>
    <mergeCell ref="BD11:BH11"/>
    <mergeCell ref="BI11:BM11"/>
    <mergeCell ref="BN11:BR11"/>
    <mergeCell ref="BS11:BW11"/>
    <mergeCell ref="XEB10:XEF10"/>
    <mergeCell ref="XEG10:XEK10"/>
    <mergeCell ref="XEL10:XEP10"/>
    <mergeCell ref="XEQ10:XEU10"/>
    <mergeCell ref="XEV10:XEZ10"/>
    <mergeCell ref="XDC10:XDG10"/>
    <mergeCell ref="XDH10:XDL10"/>
    <mergeCell ref="XDM10:XDQ10"/>
    <mergeCell ref="XDR10:XDV10"/>
    <mergeCell ref="XDW10:XEA10"/>
    <mergeCell ref="XCD10:XCH10"/>
    <mergeCell ref="XCI10:XCM10"/>
    <mergeCell ref="XCN10:XCR10"/>
    <mergeCell ref="XCS10:XCW10"/>
    <mergeCell ref="XCX10:XDB10"/>
    <mergeCell ref="XBE10:XBI10"/>
    <mergeCell ref="XBJ10:XBN10"/>
    <mergeCell ref="XBO10:XBS10"/>
    <mergeCell ref="XBT10:XBX10"/>
    <mergeCell ref="XBY10:XCC10"/>
    <mergeCell ref="XAF10:XAJ10"/>
    <mergeCell ref="XAK10:XAO10"/>
    <mergeCell ref="XAP10:XAT10"/>
    <mergeCell ref="XAU10:XAY10"/>
    <mergeCell ref="XAZ10:XBD10"/>
    <mergeCell ref="WZG10:WZK10"/>
    <mergeCell ref="WZL10:WZP10"/>
    <mergeCell ref="WZQ10:WZU10"/>
    <mergeCell ref="LN11:LR11"/>
    <mergeCell ref="LS11:LW11"/>
    <mergeCell ref="LX11:MB11"/>
    <mergeCell ref="MC11:MG11"/>
    <mergeCell ref="MH11:ML11"/>
    <mergeCell ref="KO11:KS11"/>
    <mergeCell ref="KT11:KX11"/>
    <mergeCell ref="KY11:LC11"/>
    <mergeCell ref="LD11:LH11"/>
    <mergeCell ref="LI11:LM11"/>
    <mergeCell ref="JP11:JT11"/>
    <mergeCell ref="JU11:JY11"/>
    <mergeCell ref="JZ11:KD11"/>
    <mergeCell ref="KE11:KI11"/>
    <mergeCell ref="KJ11:KN11"/>
    <mergeCell ref="IQ11:IU11"/>
    <mergeCell ref="IV11:IZ11"/>
    <mergeCell ref="JA11:JE11"/>
    <mergeCell ref="JF11:JJ11"/>
    <mergeCell ref="JK11:JO11"/>
    <mergeCell ref="UE11:UI11"/>
    <mergeCell ref="UJ11:UN11"/>
    <mergeCell ref="UO11:US11"/>
    <mergeCell ref="UT11:UX11"/>
    <mergeCell ref="UY11:VC11"/>
    <mergeCell ref="TF11:TJ11"/>
    <mergeCell ref="TK11:TO11"/>
    <mergeCell ref="TP11:TT11"/>
    <mergeCell ref="TU11:TY11"/>
    <mergeCell ref="TZ11:UD11"/>
    <mergeCell ref="FY11:GC11"/>
    <mergeCell ref="GD11:GH11"/>
    <mergeCell ref="GI11:GM11"/>
    <mergeCell ref="GN11:GR11"/>
    <mergeCell ref="SG11:SK11"/>
    <mergeCell ref="SL11:SP11"/>
    <mergeCell ref="SQ11:SU11"/>
    <mergeCell ref="SV11:SZ11"/>
    <mergeCell ref="TA11:TE11"/>
    <mergeCell ref="RH11:RL11"/>
    <mergeCell ref="RM11:RQ11"/>
    <mergeCell ref="RR11:RV11"/>
    <mergeCell ref="RW11:SA11"/>
    <mergeCell ref="SB11:SF11"/>
    <mergeCell ref="QI11:QM11"/>
    <mergeCell ref="QN11:QR11"/>
    <mergeCell ref="QS11:QW11"/>
    <mergeCell ref="QX11:RB11"/>
    <mergeCell ref="RC11:RG11"/>
    <mergeCell ref="PJ11:PN11"/>
    <mergeCell ref="PO11:PS11"/>
    <mergeCell ref="PT11:PX11"/>
    <mergeCell ref="PY11:QC11"/>
    <mergeCell ref="QD11:QH11"/>
    <mergeCell ref="OK11:OO11"/>
    <mergeCell ref="OP11:OT11"/>
    <mergeCell ref="OU11:OY11"/>
    <mergeCell ref="OZ11:PD11"/>
    <mergeCell ref="PE11:PI11"/>
    <mergeCell ref="NL11:NP11"/>
    <mergeCell ref="NQ11:NU11"/>
    <mergeCell ref="NV11:NZ11"/>
    <mergeCell ref="OA11:OE11"/>
    <mergeCell ref="OF11:OJ11"/>
    <mergeCell ref="MM11:MQ11"/>
    <mergeCell ref="MR11:MV11"/>
    <mergeCell ref="MW11:NA11"/>
    <mergeCell ref="NB11:NF11"/>
    <mergeCell ref="NG11:NK11"/>
    <mergeCell ref="AAX11:ABB11"/>
    <mergeCell ref="ABC11:ABG11"/>
    <mergeCell ref="ABH11:ABL11"/>
    <mergeCell ref="ABM11:ABQ11"/>
    <mergeCell ref="ABR11:ABV11"/>
    <mergeCell ref="ZY11:AAC11"/>
    <mergeCell ref="AAD11:AAH11"/>
    <mergeCell ref="AAI11:AAM11"/>
    <mergeCell ref="AAN11:AAR11"/>
    <mergeCell ref="AAS11:AAW11"/>
    <mergeCell ref="YZ11:ZD11"/>
    <mergeCell ref="ZE11:ZI11"/>
    <mergeCell ref="ZJ11:ZN11"/>
    <mergeCell ref="ZO11:ZS11"/>
    <mergeCell ref="ZT11:ZX11"/>
    <mergeCell ref="YA11:YE11"/>
    <mergeCell ref="YF11:YJ11"/>
    <mergeCell ref="YK11:YO11"/>
    <mergeCell ref="YP11:YT11"/>
    <mergeCell ref="YU11:YY11"/>
    <mergeCell ref="XB11:XF11"/>
    <mergeCell ref="XG11:XK11"/>
    <mergeCell ref="XL11:XP11"/>
    <mergeCell ref="XQ11:XU11"/>
    <mergeCell ref="XV11:XZ11"/>
    <mergeCell ref="WC11:WG11"/>
    <mergeCell ref="WH11:WL11"/>
    <mergeCell ref="WM11:WQ11"/>
    <mergeCell ref="WR11:WV11"/>
    <mergeCell ref="WW11:XA11"/>
    <mergeCell ref="VD11:VH11"/>
    <mergeCell ref="VI11:VM11"/>
    <mergeCell ref="VN11:VR11"/>
    <mergeCell ref="VS11:VW11"/>
    <mergeCell ref="VX11:WB11"/>
    <mergeCell ref="AHQ11:AHU11"/>
    <mergeCell ref="AHV11:AHZ11"/>
    <mergeCell ref="AIA11:AIE11"/>
    <mergeCell ref="AIF11:AIJ11"/>
    <mergeCell ref="AIK11:AIO11"/>
    <mergeCell ref="AGR11:AGV11"/>
    <mergeCell ref="AGW11:AHA11"/>
    <mergeCell ref="AHB11:AHF11"/>
    <mergeCell ref="AHG11:AHK11"/>
    <mergeCell ref="AHL11:AHP11"/>
    <mergeCell ref="AFS11:AFW11"/>
    <mergeCell ref="AFX11:AGB11"/>
    <mergeCell ref="AGC11:AGG11"/>
    <mergeCell ref="AGH11:AGL11"/>
    <mergeCell ref="AGM11:AGQ11"/>
    <mergeCell ref="AET11:AEX11"/>
    <mergeCell ref="AEY11:AFC11"/>
    <mergeCell ref="AFD11:AFH11"/>
    <mergeCell ref="AFI11:AFM11"/>
    <mergeCell ref="AFN11:AFR11"/>
    <mergeCell ref="ADU11:ADY11"/>
    <mergeCell ref="ADZ11:AED11"/>
    <mergeCell ref="AEE11:AEI11"/>
    <mergeCell ref="AEJ11:AEN11"/>
    <mergeCell ref="AEO11:AES11"/>
    <mergeCell ref="ACV11:ACZ11"/>
    <mergeCell ref="ADA11:ADE11"/>
    <mergeCell ref="ADF11:ADJ11"/>
    <mergeCell ref="ADK11:ADO11"/>
    <mergeCell ref="ADP11:ADT11"/>
    <mergeCell ref="ABW11:ACA11"/>
    <mergeCell ref="ACB11:ACF11"/>
    <mergeCell ref="ACG11:ACK11"/>
    <mergeCell ref="ACL11:ACP11"/>
    <mergeCell ref="ACQ11:ACU11"/>
    <mergeCell ref="AOJ11:AON11"/>
    <mergeCell ref="AOO11:AOS11"/>
    <mergeCell ref="AOT11:AOX11"/>
    <mergeCell ref="AOY11:APC11"/>
    <mergeCell ref="APD11:APH11"/>
    <mergeCell ref="ANK11:ANO11"/>
    <mergeCell ref="ANP11:ANT11"/>
    <mergeCell ref="ANU11:ANY11"/>
    <mergeCell ref="ANZ11:AOD11"/>
    <mergeCell ref="AOE11:AOI11"/>
    <mergeCell ref="AML11:AMP11"/>
    <mergeCell ref="AMQ11:AMU11"/>
    <mergeCell ref="AMV11:AMZ11"/>
    <mergeCell ref="ANA11:ANE11"/>
    <mergeCell ref="ANF11:ANJ11"/>
    <mergeCell ref="ALM11:ALQ11"/>
    <mergeCell ref="ALR11:ALV11"/>
    <mergeCell ref="ALW11:AMA11"/>
    <mergeCell ref="AMB11:AMF11"/>
    <mergeCell ref="AMG11:AMK11"/>
    <mergeCell ref="AKN11:AKR11"/>
    <mergeCell ref="AKS11:AKW11"/>
    <mergeCell ref="AKX11:ALB11"/>
    <mergeCell ref="ALC11:ALG11"/>
    <mergeCell ref="ALH11:ALL11"/>
    <mergeCell ref="AJO11:AJS11"/>
    <mergeCell ref="AJT11:AJX11"/>
    <mergeCell ref="AJY11:AKC11"/>
    <mergeCell ref="AKD11:AKH11"/>
    <mergeCell ref="AKI11:AKM11"/>
    <mergeCell ref="AIP11:AIT11"/>
    <mergeCell ref="AIU11:AIY11"/>
    <mergeCell ref="AIZ11:AJD11"/>
    <mergeCell ref="AJE11:AJI11"/>
    <mergeCell ref="AJJ11:AJN11"/>
    <mergeCell ref="AVC11:AVG11"/>
    <mergeCell ref="AVH11:AVL11"/>
    <mergeCell ref="AVM11:AVQ11"/>
    <mergeCell ref="AVR11:AVV11"/>
    <mergeCell ref="AVW11:AWA11"/>
    <mergeCell ref="AUD11:AUH11"/>
    <mergeCell ref="AUI11:AUM11"/>
    <mergeCell ref="AUN11:AUR11"/>
    <mergeCell ref="AUS11:AUW11"/>
    <mergeCell ref="AUX11:AVB11"/>
    <mergeCell ref="ATE11:ATI11"/>
    <mergeCell ref="ATJ11:ATN11"/>
    <mergeCell ref="ATO11:ATS11"/>
    <mergeCell ref="ATT11:ATX11"/>
    <mergeCell ref="ATY11:AUC11"/>
    <mergeCell ref="ASF11:ASJ11"/>
    <mergeCell ref="ASK11:ASO11"/>
    <mergeCell ref="ASP11:AST11"/>
    <mergeCell ref="ASU11:ASY11"/>
    <mergeCell ref="ASZ11:ATD11"/>
    <mergeCell ref="ARG11:ARK11"/>
    <mergeCell ref="ARL11:ARP11"/>
    <mergeCell ref="ARQ11:ARU11"/>
    <mergeCell ref="ARV11:ARZ11"/>
    <mergeCell ref="ASA11:ASE11"/>
    <mergeCell ref="AQH11:AQL11"/>
    <mergeCell ref="AQM11:AQQ11"/>
    <mergeCell ref="AQR11:AQV11"/>
    <mergeCell ref="AQW11:ARA11"/>
    <mergeCell ref="ARB11:ARF11"/>
    <mergeCell ref="API11:APM11"/>
    <mergeCell ref="APN11:APR11"/>
    <mergeCell ref="APS11:APW11"/>
    <mergeCell ref="APX11:AQB11"/>
    <mergeCell ref="AQC11:AQG11"/>
    <mergeCell ref="BBV11:BBZ11"/>
    <mergeCell ref="BCA11:BCE11"/>
    <mergeCell ref="BCF11:BCJ11"/>
    <mergeCell ref="BCK11:BCO11"/>
    <mergeCell ref="BCP11:BCT11"/>
    <mergeCell ref="BAW11:BBA11"/>
    <mergeCell ref="BBB11:BBF11"/>
    <mergeCell ref="BBG11:BBK11"/>
    <mergeCell ref="BBL11:BBP11"/>
    <mergeCell ref="BBQ11:BBU11"/>
    <mergeCell ref="AZX11:BAB11"/>
    <mergeCell ref="BAC11:BAG11"/>
    <mergeCell ref="BAH11:BAL11"/>
    <mergeCell ref="BAM11:BAQ11"/>
    <mergeCell ref="BAR11:BAV11"/>
    <mergeCell ref="AYY11:AZC11"/>
    <mergeCell ref="AZD11:AZH11"/>
    <mergeCell ref="AZI11:AZM11"/>
    <mergeCell ref="AZN11:AZR11"/>
    <mergeCell ref="AZS11:AZW11"/>
    <mergeCell ref="AXZ11:AYD11"/>
    <mergeCell ref="AYE11:AYI11"/>
    <mergeCell ref="AYJ11:AYN11"/>
    <mergeCell ref="AYO11:AYS11"/>
    <mergeCell ref="AYT11:AYX11"/>
    <mergeCell ref="AXA11:AXE11"/>
    <mergeCell ref="AXF11:AXJ11"/>
    <mergeCell ref="AXK11:AXO11"/>
    <mergeCell ref="AXP11:AXT11"/>
    <mergeCell ref="AXU11:AXY11"/>
    <mergeCell ref="AWB11:AWF11"/>
    <mergeCell ref="AWG11:AWK11"/>
    <mergeCell ref="AWL11:AWP11"/>
    <mergeCell ref="AWQ11:AWU11"/>
    <mergeCell ref="AWV11:AWZ11"/>
    <mergeCell ref="BIO11:BIS11"/>
    <mergeCell ref="BIT11:BIX11"/>
    <mergeCell ref="BIY11:BJC11"/>
    <mergeCell ref="BJD11:BJH11"/>
    <mergeCell ref="BJI11:BJM11"/>
    <mergeCell ref="BHP11:BHT11"/>
    <mergeCell ref="BHU11:BHY11"/>
    <mergeCell ref="BHZ11:BID11"/>
    <mergeCell ref="BIE11:BII11"/>
    <mergeCell ref="BIJ11:BIN11"/>
    <mergeCell ref="BGQ11:BGU11"/>
    <mergeCell ref="BGV11:BGZ11"/>
    <mergeCell ref="BHA11:BHE11"/>
    <mergeCell ref="BHF11:BHJ11"/>
    <mergeCell ref="BHK11:BHO11"/>
    <mergeCell ref="BFR11:BFV11"/>
    <mergeCell ref="BFW11:BGA11"/>
    <mergeCell ref="BGB11:BGF11"/>
    <mergeCell ref="BGG11:BGK11"/>
    <mergeCell ref="BGL11:BGP11"/>
    <mergeCell ref="BES11:BEW11"/>
    <mergeCell ref="BEX11:BFB11"/>
    <mergeCell ref="BFC11:BFG11"/>
    <mergeCell ref="BFH11:BFL11"/>
    <mergeCell ref="BFM11:BFQ11"/>
    <mergeCell ref="BDT11:BDX11"/>
    <mergeCell ref="BDY11:BEC11"/>
    <mergeCell ref="BED11:BEH11"/>
    <mergeCell ref="BEI11:BEM11"/>
    <mergeCell ref="BEN11:BER11"/>
    <mergeCell ref="BCU11:BCY11"/>
    <mergeCell ref="BCZ11:BDD11"/>
    <mergeCell ref="BDE11:BDI11"/>
    <mergeCell ref="BDJ11:BDN11"/>
    <mergeCell ref="BDO11:BDS11"/>
    <mergeCell ref="BPH11:BPL11"/>
    <mergeCell ref="BPM11:BPQ11"/>
    <mergeCell ref="BPR11:BPV11"/>
    <mergeCell ref="BPW11:BQA11"/>
    <mergeCell ref="BQB11:BQF11"/>
    <mergeCell ref="BOI11:BOM11"/>
    <mergeCell ref="BON11:BOR11"/>
    <mergeCell ref="BOS11:BOW11"/>
    <mergeCell ref="BOX11:BPB11"/>
    <mergeCell ref="BPC11:BPG11"/>
    <mergeCell ref="BNJ11:BNN11"/>
    <mergeCell ref="BNO11:BNS11"/>
    <mergeCell ref="BNT11:BNX11"/>
    <mergeCell ref="BNY11:BOC11"/>
    <mergeCell ref="BOD11:BOH11"/>
    <mergeCell ref="BMK11:BMO11"/>
    <mergeCell ref="BMP11:BMT11"/>
    <mergeCell ref="BMU11:BMY11"/>
    <mergeCell ref="BMZ11:BND11"/>
    <mergeCell ref="BNE11:BNI11"/>
    <mergeCell ref="BLL11:BLP11"/>
    <mergeCell ref="BLQ11:BLU11"/>
    <mergeCell ref="BLV11:BLZ11"/>
    <mergeCell ref="BMA11:BME11"/>
    <mergeCell ref="BMF11:BMJ11"/>
    <mergeCell ref="BKM11:BKQ11"/>
    <mergeCell ref="BKR11:BKV11"/>
    <mergeCell ref="BKW11:BLA11"/>
    <mergeCell ref="BLB11:BLF11"/>
    <mergeCell ref="BLG11:BLK11"/>
    <mergeCell ref="BJN11:BJR11"/>
    <mergeCell ref="BJS11:BJW11"/>
    <mergeCell ref="BJX11:BKB11"/>
    <mergeCell ref="BKC11:BKG11"/>
    <mergeCell ref="BKH11:BKL11"/>
    <mergeCell ref="BWA11:BWE11"/>
    <mergeCell ref="BWF11:BWJ11"/>
    <mergeCell ref="BWK11:BWO11"/>
    <mergeCell ref="BWP11:BWT11"/>
    <mergeCell ref="BWU11:BWY11"/>
    <mergeCell ref="BVB11:BVF11"/>
    <mergeCell ref="BVG11:BVK11"/>
    <mergeCell ref="BVL11:BVP11"/>
    <mergeCell ref="BVQ11:BVU11"/>
    <mergeCell ref="BVV11:BVZ11"/>
    <mergeCell ref="BUC11:BUG11"/>
    <mergeCell ref="BUH11:BUL11"/>
    <mergeCell ref="BUM11:BUQ11"/>
    <mergeCell ref="BUR11:BUV11"/>
    <mergeCell ref="BUW11:BVA11"/>
    <mergeCell ref="BTD11:BTH11"/>
    <mergeCell ref="BTI11:BTM11"/>
    <mergeCell ref="BTN11:BTR11"/>
    <mergeCell ref="BTS11:BTW11"/>
    <mergeCell ref="BTX11:BUB11"/>
    <mergeCell ref="BSE11:BSI11"/>
    <mergeCell ref="BSJ11:BSN11"/>
    <mergeCell ref="BSO11:BSS11"/>
    <mergeCell ref="BST11:BSX11"/>
    <mergeCell ref="BSY11:BTC11"/>
    <mergeCell ref="BRF11:BRJ11"/>
    <mergeCell ref="BRK11:BRO11"/>
    <mergeCell ref="BRP11:BRT11"/>
    <mergeCell ref="BRU11:BRY11"/>
    <mergeCell ref="BRZ11:BSD11"/>
    <mergeCell ref="BQG11:BQK11"/>
    <mergeCell ref="BQL11:BQP11"/>
    <mergeCell ref="BQQ11:BQU11"/>
    <mergeCell ref="BQV11:BQZ11"/>
    <mergeCell ref="BRA11:BRE11"/>
    <mergeCell ref="CCT11:CCX11"/>
    <mergeCell ref="CCY11:CDC11"/>
    <mergeCell ref="CDD11:CDH11"/>
    <mergeCell ref="CDI11:CDM11"/>
    <mergeCell ref="CDN11:CDR11"/>
    <mergeCell ref="CBU11:CBY11"/>
    <mergeCell ref="CBZ11:CCD11"/>
    <mergeCell ref="CCE11:CCI11"/>
    <mergeCell ref="CCJ11:CCN11"/>
    <mergeCell ref="CCO11:CCS11"/>
    <mergeCell ref="CAV11:CAZ11"/>
    <mergeCell ref="CBA11:CBE11"/>
    <mergeCell ref="CBF11:CBJ11"/>
    <mergeCell ref="CBK11:CBO11"/>
    <mergeCell ref="CBP11:CBT11"/>
    <mergeCell ref="BZW11:CAA11"/>
    <mergeCell ref="CAB11:CAF11"/>
    <mergeCell ref="CAG11:CAK11"/>
    <mergeCell ref="CAL11:CAP11"/>
    <mergeCell ref="CAQ11:CAU11"/>
    <mergeCell ref="BYX11:BZB11"/>
    <mergeCell ref="BZC11:BZG11"/>
    <mergeCell ref="BZH11:BZL11"/>
    <mergeCell ref="BZM11:BZQ11"/>
    <mergeCell ref="BZR11:BZV11"/>
    <mergeCell ref="BXY11:BYC11"/>
    <mergeCell ref="BYD11:BYH11"/>
    <mergeCell ref="BYI11:BYM11"/>
    <mergeCell ref="BYN11:BYR11"/>
    <mergeCell ref="BYS11:BYW11"/>
    <mergeCell ref="BWZ11:BXD11"/>
    <mergeCell ref="BXE11:BXI11"/>
    <mergeCell ref="BXJ11:BXN11"/>
    <mergeCell ref="BXO11:BXS11"/>
    <mergeCell ref="BXT11:BXX11"/>
    <mergeCell ref="CJM11:CJQ11"/>
    <mergeCell ref="CJR11:CJV11"/>
    <mergeCell ref="CJW11:CKA11"/>
    <mergeCell ref="CKB11:CKF11"/>
    <mergeCell ref="CKG11:CKK11"/>
    <mergeCell ref="CIN11:CIR11"/>
    <mergeCell ref="CIS11:CIW11"/>
    <mergeCell ref="CIX11:CJB11"/>
    <mergeCell ref="CJC11:CJG11"/>
    <mergeCell ref="CJH11:CJL11"/>
    <mergeCell ref="CHO11:CHS11"/>
    <mergeCell ref="CHT11:CHX11"/>
    <mergeCell ref="CHY11:CIC11"/>
    <mergeCell ref="CID11:CIH11"/>
    <mergeCell ref="CII11:CIM11"/>
    <mergeCell ref="CGP11:CGT11"/>
    <mergeCell ref="CGU11:CGY11"/>
    <mergeCell ref="CGZ11:CHD11"/>
    <mergeCell ref="CHE11:CHI11"/>
    <mergeCell ref="CHJ11:CHN11"/>
    <mergeCell ref="CFQ11:CFU11"/>
    <mergeCell ref="CFV11:CFZ11"/>
    <mergeCell ref="CGA11:CGE11"/>
    <mergeCell ref="CGF11:CGJ11"/>
    <mergeCell ref="CGK11:CGO11"/>
    <mergeCell ref="CER11:CEV11"/>
    <mergeCell ref="CEW11:CFA11"/>
    <mergeCell ref="CFB11:CFF11"/>
    <mergeCell ref="CFG11:CFK11"/>
    <mergeCell ref="CFL11:CFP11"/>
    <mergeCell ref="CDS11:CDW11"/>
    <mergeCell ref="CDX11:CEB11"/>
    <mergeCell ref="CEC11:CEG11"/>
    <mergeCell ref="CEH11:CEL11"/>
    <mergeCell ref="CEM11:CEQ11"/>
    <mergeCell ref="CQF11:CQJ11"/>
    <mergeCell ref="CQK11:CQO11"/>
    <mergeCell ref="CQP11:CQT11"/>
    <mergeCell ref="CQU11:CQY11"/>
    <mergeCell ref="CQZ11:CRD11"/>
    <mergeCell ref="CPG11:CPK11"/>
    <mergeCell ref="CPL11:CPP11"/>
    <mergeCell ref="CPQ11:CPU11"/>
    <mergeCell ref="CPV11:CPZ11"/>
    <mergeCell ref="CQA11:CQE11"/>
    <mergeCell ref="COH11:COL11"/>
    <mergeCell ref="COM11:COQ11"/>
    <mergeCell ref="COR11:COV11"/>
    <mergeCell ref="COW11:CPA11"/>
    <mergeCell ref="CPB11:CPF11"/>
    <mergeCell ref="CNI11:CNM11"/>
    <mergeCell ref="CNN11:CNR11"/>
    <mergeCell ref="CNS11:CNW11"/>
    <mergeCell ref="CNX11:COB11"/>
    <mergeCell ref="COC11:COG11"/>
    <mergeCell ref="CMJ11:CMN11"/>
    <mergeCell ref="CMO11:CMS11"/>
    <mergeCell ref="CMT11:CMX11"/>
    <mergeCell ref="CMY11:CNC11"/>
    <mergeCell ref="CND11:CNH11"/>
    <mergeCell ref="CLK11:CLO11"/>
    <mergeCell ref="CLP11:CLT11"/>
    <mergeCell ref="CLU11:CLY11"/>
    <mergeCell ref="CLZ11:CMD11"/>
    <mergeCell ref="CME11:CMI11"/>
    <mergeCell ref="CKL11:CKP11"/>
    <mergeCell ref="CKQ11:CKU11"/>
    <mergeCell ref="CKV11:CKZ11"/>
    <mergeCell ref="CLA11:CLE11"/>
    <mergeCell ref="CLF11:CLJ11"/>
    <mergeCell ref="CWY11:CXC11"/>
    <mergeCell ref="CXD11:CXH11"/>
    <mergeCell ref="CXI11:CXM11"/>
    <mergeCell ref="CXN11:CXR11"/>
    <mergeCell ref="CXS11:CXW11"/>
    <mergeCell ref="CVZ11:CWD11"/>
    <mergeCell ref="CWE11:CWI11"/>
    <mergeCell ref="CWJ11:CWN11"/>
    <mergeCell ref="CWO11:CWS11"/>
    <mergeCell ref="CWT11:CWX11"/>
    <mergeCell ref="CVA11:CVE11"/>
    <mergeCell ref="CVF11:CVJ11"/>
    <mergeCell ref="CVK11:CVO11"/>
    <mergeCell ref="CVP11:CVT11"/>
    <mergeCell ref="CVU11:CVY11"/>
    <mergeCell ref="CUB11:CUF11"/>
    <mergeCell ref="CUG11:CUK11"/>
    <mergeCell ref="CUL11:CUP11"/>
    <mergeCell ref="CUQ11:CUU11"/>
    <mergeCell ref="CUV11:CUZ11"/>
    <mergeCell ref="CTC11:CTG11"/>
    <mergeCell ref="CTH11:CTL11"/>
    <mergeCell ref="CTM11:CTQ11"/>
    <mergeCell ref="CTR11:CTV11"/>
    <mergeCell ref="CTW11:CUA11"/>
    <mergeCell ref="CSD11:CSH11"/>
    <mergeCell ref="CSI11:CSM11"/>
    <mergeCell ref="CSN11:CSR11"/>
    <mergeCell ref="CSS11:CSW11"/>
    <mergeCell ref="CSX11:CTB11"/>
    <mergeCell ref="CRE11:CRI11"/>
    <mergeCell ref="CRJ11:CRN11"/>
    <mergeCell ref="CRO11:CRS11"/>
    <mergeCell ref="CRT11:CRX11"/>
    <mergeCell ref="CRY11:CSC11"/>
    <mergeCell ref="DDR11:DDV11"/>
    <mergeCell ref="DDW11:DEA11"/>
    <mergeCell ref="DEB11:DEF11"/>
    <mergeCell ref="DEG11:DEK11"/>
    <mergeCell ref="DEL11:DEP11"/>
    <mergeCell ref="DCS11:DCW11"/>
    <mergeCell ref="DCX11:DDB11"/>
    <mergeCell ref="DDC11:DDG11"/>
    <mergeCell ref="DDH11:DDL11"/>
    <mergeCell ref="DDM11:DDQ11"/>
    <mergeCell ref="DBT11:DBX11"/>
    <mergeCell ref="DBY11:DCC11"/>
    <mergeCell ref="DCD11:DCH11"/>
    <mergeCell ref="DCI11:DCM11"/>
    <mergeCell ref="DCN11:DCR11"/>
    <mergeCell ref="DAU11:DAY11"/>
    <mergeCell ref="DAZ11:DBD11"/>
    <mergeCell ref="DBE11:DBI11"/>
    <mergeCell ref="DBJ11:DBN11"/>
    <mergeCell ref="DBO11:DBS11"/>
    <mergeCell ref="CZV11:CZZ11"/>
    <mergeCell ref="DAA11:DAE11"/>
    <mergeCell ref="DAF11:DAJ11"/>
    <mergeCell ref="DAK11:DAO11"/>
    <mergeCell ref="DAP11:DAT11"/>
    <mergeCell ref="CYW11:CZA11"/>
    <mergeCell ref="CZB11:CZF11"/>
    <mergeCell ref="CZG11:CZK11"/>
    <mergeCell ref="CZL11:CZP11"/>
    <mergeCell ref="CZQ11:CZU11"/>
    <mergeCell ref="CXX11:CYB11"/>
    <mergeCell ref="CYC11:CYG11"/>
    <mergeCell ref="CYH11:CYL11"/>
    <mergeCell ref="CYM11:CYQ11"/>
    <mergeCell ref="CYR11:CYV11"/>
    <mergeCell ref="DKK11:DKO11"/>
    <mergeCell ref="DKP11:DKT11"/>
    <mergeCell ref="DKU11:DKY11"/>
    <mergeCell ref="DKZ11:DLD11"/>
    <mergeCell ref="DLE11:DLI11"/>
    <mergeCell ref="DJL11:DJP11"/>
    <mergeCell ref="DJQ11:DJU11"/>
    <mergeCell ref="DJV11:DJZ11"/>
    <mergeCell ref="DKA11:DKE11"/>
    <mergeCell ref="DKF11:DKJ11"/>
    <mergeCell ref="DIM11:DIQ11"/>
    <mergeCell ref="DIR11:DIV11"/>
    <mergeCell ref="DIW11:DJA11"/>
    <mergeCell ref="DJB11:DJF11"/>
    <mergeCell ref="DJG11:DJK11"/>
    <mergeCell ref="DHN11:DHR11"/>
    <mergeCell ref="DHS11:DHW11"/>
    <mergeCell ref="DHX11:DIB11"/>
    <mergeCell ref="DIC11:DIG11"/>
    <mergeCell ref="DIH11:DIL11"/>
    <mergeCell ref="DGO11:DGS11"/>
    <mergeCell ref="DGT11:DGX11"/>
    <mergeCell ref="DGY11:DHC11"/>
    <mergeCell ref="DHD11:DHH11"/>
    <mergeCell ref="DHI11:DHM11"/>
    <mergeCell ref="DFP11:DFT11"/>
    <mergeCell ref="DFU11:DFY11"/>
    <mergeCell ref="DFZ11:DGD11"/>
    <mergeCell ref="DGE11:DGI11"/>
    <mergeCell ref="DGJ11:DGN11"/>
    <mergeCell ref="DEQ11:DEU11"/>
    <mergeCell ref="DEV11:DEZ11"/>
    <mergeCell ref="DFA11:DFE11"/>
    <mergeCell ref="DFF11:DFJ11"/>
    <mergeCell ref="DFK11:DFO11"/>
    <mergeCell ref="DRD11:DRH11"/>
    <mergeCell ref="DRI11:DRM11"/>
    <mergeCell ref="DRN11:DRR11"/>
    <mergeCell ref="DRS11:DRW11"/>
    <mergeCell ref="DRX11:DSB11"/>
    <mergeCell ref="DQE11:DQI11"/>
    <mergeCell ref="DQJ11:DQN11"/>
    <mergeCell ref="DQO11:DQS11"/>
    <mergeCell ref="DQT11:DQX11"/>
    <mergeCell ref="DQY11:DRC11"/>
    <mergeCell ref="DPF11:DPJ11"/>
    <mergeCell ref="DPK11:DPO11"/>
    <mergeCell ref="DPP11:DPT11"/>
    <mergeCell ref="DPU11:DPY11"/>
    <mergeCell ref="DPZ11:DQD11"/>
    <mergeCell ref="DOG11:DOK11"/>
    <mergeCell ref="DOL11:DOP11"/>
    <mergeCell ref="DOQ11:DOU11"/>
    <mergeCell ref="DOV11:DOZ11"/>
    <mergeCell ref="DPA11:DPE11"/>
    <mergeCell ref="DNH11:DNL11"/>
    <mergeCell ref="DNM11:DNQ11"/>
    <mergeCell ref="DNR11:DNV11"/>
    <mergeCell ref="DNW11:DOA11"/>
    <mergeCell ref="DOB11:DOF11"/>
    <mergeCell ref="DMI11:DMM11"/>
    <mergeCell ref="DMN11:DMR11"/>
    <mergeCell ref="DMS11:DMW11"/>
    <mergeCell ref="DMX11:DNB11"/>
    <mergeCell ref="DNC11:DNG11"/>
    <mergeCell ref="DLJ11:DLN11"/>
    <mergeCell ref="DLO11:DLS11"/>
    <mergeCell ref="DLT11:DLX11"/>
    <mergeCell ref="DLY11:DMC11"/>
    <mergeCell ref="DMD11:DMH11"/>
    <mergeCell ref="DXW11:DYA11"/>
    <mergeCell ref="DYB11:DYF11"/>
    <mergeCell ref="DYG11:DYK11"/>
    <mergeCell ref="DYL11:DYP11"/>
    <mergeCell ref="DYQ11:DYU11"/>
    <mergeCell ref="DWX11:DXB11"/>
    <mergeCell ref="DXC11:DXG11"/>
    <mergeCell ref="DXH11:DXL11"/>
    <mergeCell ref="DXM11:DXQ11"/>
    <mergeCell ref="DXR11:DXV11"/>
    <mergeCell ref="DVY11:DWC11"/>
    <mergeCell ref="DWD11:DWH11"/>
    <mergeCell ref="DWI11:DWM11"/>
    <mergeCell ref="DWN11:DWR11"/>
    <mergeCell ref="DWS11:DWW11"/>
    <mergeCell ref="DUZ11:DVD11"/>
    <mergeCell ref="DVE11:DVI11"/>
    <mergeCell ref="DVJ11:DVN11"/>
    <mergeCell ref="DVO11:DVS11"/>
    <mergeCell ref="DVT11:DVX11"/>
    <mergeCell ref="DUA11:DUE11"/>
    <mergeCell ref="DUF11:DUJ11"/>
    <mergeCell ref="DUK11:DUO11"/>
    <mergeCell ref="DUP11:DUT11"/>
    <mergeCell ref="DUU11:DUY11"/>
    <mergeCell ref="DTB11:DTF11"/>
    <mergeCell ref="DTG11:DTK11"/>
    <mergeCell ref="DTL11:DTP11"/>
    <mergeCell ref="DTQ11:DTU11"/>
    <mergeCell ref="DTV11:DTZ11"/>
    <mergeCell ref="DSC11:DSG11"/>
    <mergeCell ref="DSH11:DSL11"/>
    <mergeCell ref="DSM11:DSQ11"/>
    <mergeCell ref="DSR11:DSV11"/>
    <mergeCell ref="DSW11:DTA11"/>
    <mergeCell ref="EEP11:EET11"/>
    <mergeCell ref="EEU11:EEY11"/>
    <mergeCell ref="EEZ11:EFD11"/>
    <mergeCell ref="EFE11:EFI11"/>
    <mergeCell ref="EFJ11:EFN11"/>
    <mergeCell ref="EDQ11:EDU11"/>
    <mergeCell ref="EDV11:EDZ11"/>
    <mergeCell ref="EEA11:EEE11"/>
    <mergeCell ref="EEF11:EEJ11"/>
    <mergeCell ref="EEK11:EEO11"/>
    <mergeCell ref="ECR11:ECV11"/>
    <mergeCell ref="ECW11:EDA11"/>
    <mergeCell ref="EDB11:EDF11"/>
    <mergeCell ref="EDG11:EDK11"/>
    <mergeCell ref="EDL11:EDP11"/>
    <mergeCell ref="EBS11:EBW11"/>
    <mergeCell ref="EBX11:ECB11"/>
    <mergeCell ref="ECC11:ECG11"/>
    <mergeCell ref="ECH11:ECL11"/>
    <mergeCell ref="ECM11:ECQ11"/>
    <mergeCell ref="EAT11:EAX11"/>
    <mergeCell ref="EAY11:EBC11"/>
    <mergeCell ref="EBD11:EBH11"/>
    <mergeCell ref="EBI11:EBM11"/>
    <mergeCell ref="EBN11:EBR11"/>
    <mergeCell ref="DZU11:DZY11"/>
    <mergeCell ref="DZZ11:EAD11"/>
    <mergeCell ref="EAE11:EAI11"/>
    <mergeCell ref="EAJ11:EAN11"/>
    <mergeCell ref="EAO11:EAS11"/>
    <mergeCell ref="DYV11:DYZ11"/>
    <mergeCell ref="DZA11:DZE11"/>
    <mergeCell ref="DZF11:DZJ11"/>
    <mergeCell ref="DZK11:DZO11"/>
    <mergeCell ref="DZP11:DZT11"/>
    <mergeCell ref="ELI11:ELM11"/>
    <mergeCell ref="ELN11:ELR11"/>
    <mergeCell ref="ELS11:ELW11"/>
    <mergeCell ref="ELX11:EMB11"/>
    <mergeCell ref="EMC11:EMG11"/>
    <mergeCell ref="EKJ11:EKN11"/>
    <mergeCell ref="EKO11:EKS11"/>
    <mergeCell ref="EKT11:EKX11"/>
    <mergeCell ref="EKY11:ELC11"/>
    <mergeCell ref="ELD11:ELH11"/>
    <mergeCell ref="EJK11:EJO11"/>
    <mergeCell ref="EJP11:EJT11"/>
    <mergeCell ref="EJU11:EJY11"/>
    <mergeCell ref="EJZ11:EKD11"/>
    <mergeCell ref="EKE11:EKI11"/>
    <mergeCell ref="EIL11:EIP11"/>
    <mergeCell ref="EIQ11:EIU11"/>
    <mergeCell ref="EIV11:EIZ11"/>
    <mergeCell ref="EJA11:EJE11"/>
    <mergeCell ref="EJF11:EJJ11"/>
    <mergeCell ref="EHM11:EHQ11"/>
    <mergeCell ref="EHR11:EHV11"/>
    <mergeCell ref="EHW11:EIA11"/>
    <mergeCell ref="EIB11:EIF11"/>
    <mergeCell ref="EIG11:EIK11"/>
    <mergeCell ref="EGN11:EGR11"/>
    <mergeCell ref="EGS11:EGW11"/>
    <mergeCell ref="EGX11:EHB11"/>
    <mergeCell ref="EHC11:EHG11"/>
    <mergeCell ref="EHH11:EHL11"/>
    <mergeCell ref="EFO11:EFS11"/>
    <mergeCell ref="EFT11:EFX11"/>
    <mergeCell ref="EFY11:EGC11"/>
    <mergeCell ref="EGD11:EGH11"/>
    <mergeCell ref="EGI11:EGM11"/>
    <mergeCell ref="ESB11:ESF11"/>
    <mergeCell ref="ESG11:ESK11"/>
    <mergeCell ref="ESL11:ESP11"/>
    <mergeCell ref="ESQ11:ESU11"/>
    <mergeCell ref="ESV11:ESZ11"/>
    <mergeCell ref="ERC11:ERG11"/>
    <mergeCell ref="ERH11:ERL11"/>
    <mergeCell ref="ERM11:ERQ11"/>
    <mergeCell ref="ERR11:ERV11"/>
    <mergeCell ref="ERW11:ESA11"/>
    <mergeCell ref="EQD11:EQH11"/>
    <mergeCell ref="EQI11:EQM11"/>
    <mergeCell ref="EQN11:EQR11"/>
    <mergeCell ref="EQS11:EQW11"/>
    <mergeCell ref="EQX11:ERB11"/>
    <mergeCell ref="EPE11:EPI11"/>
    <mergeCell ref="EPJ11:EPN11"/>
    <mergeCell ref="EPO11:EPS11"/>
    <mergeCell ref="EPT11:EPX11"/>
    <mergeCell ref="EPY11:EQC11"/>
    <mergeCell ref="EOF11:EOJ11"/>
    <mergeCell ref="EOK11:EOO11"/>
    <mergeCell ref="EOP11:EOT11"/>
    <mergeCell ref="EOU11:EOY11"/>
    <mergeCell ref="EOZ11:EPD11"/>
    <mergeCell ref="ENG11:ENK11"/>
    <mergeCell ref="ENL11:ENP11"/>
    <mergeCell ref="ENQ11:ENU11"/>
    <mergeCell ref="ENV11:ENZ11"/>
    <mergeCell ref="EOA11:EOE11"/>
    <mergeCell ref="EMH11:EML11"/>
    <mergeCell ref="EMM11:EMQ11"/>
    <mergeCell ref="EMR11:EMV11"/>
    <mergeCell ref="EMW11:ENA11"/>
    <mergeCell ref="ENB11:ENF11"/>
    <mergeCell ref="EYU11:EYY11"/>
    <mergeCell ref="EYZ11:EZD11"/>
    <mergeCell ref="EZE11:EZI11"/>
    <mergeCell ref="EZJ11:EZN11"/>
    <mergeCell ref="EZO11:EZS11"/>
    <mergeCell ref="EXV11:EXZ11"/>
    <mergeCell ref="EYA11:EYE11"/>
    <mergeCell ref="EYF11:EYJ11"/>
    <mergeCell ref="EYK11:EYO11"/>
    <mergeCell ref="EYP11:EYT11"/>
    <mergeCell ref="EWW11:EXA11"/>
    <mergeCell ref="EXB11:EXF11"/>
    <mergeCell ref="EXG11:EXK11"/>
    <mergeCell ref="EXL11:EXP11"/>
    <mergeCell ref="EXQ11:EXU11"/>
    <mergeCell ref="EVX11:EWB11"/>
    <mergeCell ref="EWC11:EWG11"/>
    <mergeCell ref="EWH11:EWL11"/>
    <mergeCell ref="EWM11:EWQ11"/>
    <mergeCell ref="EWR11:EWV11"/>
    <mergeCell ref="EUY11:EVC11"/>
    <mergeCell ref="EVD11:EVH11"/>
    <mergeCell ref="EVI11:EVM11"/>
    <mergeCell ref="EVN11:EVR11"/>
    <mergeCell ref="EVS11:EVW11"/>
    <mergeCell ref="ETZ11:EUD11"/>
    <mergeCell ref="EUE11:EUI11"/>
    <mergeCell ref="EUJ11:EUN11"/>
    <mergeCell ref="EUO11:EUS11"/>
    <mergeCell ref="EUT11:EUX11"/>
    <mergeCell ref="ETA11:ETE11"/>
    <mergeCell ref="ETF11:ETJ11"/>
    <mergeCell ref="ETK11:ETO11"/>
    <mergeCell ref="ETP11:ETT11"/>
    <mergeCell ref="ETU11:ETY11"/>
    <mergeCell ref="FFN11:FFR11"/>
    <mergeCell ref="FFS11:FFW11"/>
    <mergeCell ref="FFX11:FGB11"/>
    <mergeCell ref="FGC11:FGG11"/>
    <mergeCell ref="FGH11:FGL11"/>
    <mergeCell ref="FEO11:FES11"/>
    <mergeCell ref="FET11:FEX11"/>
    <mergeCell ref="FEY11:FFC11"/>
    <mergeCell ref="FFD11:FFH11"/>
    <mergeCell ref="FFI11:FFM11"/>
    <mergeCell ref="FDP11:FDT11"/>
    <mergeCell ref="FDU11:FDY11"/>
    <mergeCell ref="FDZ11:FED11"/>
    <mergeCell ref="FEE11:FEI11"/>
    <mergeCell ref="FEJ11:FEN11"/>
    <mergeCell ref="FCQ11:FCU11"/>
    <mergeCell ref="FCV11:FCZ11"/>
    <mergeCell ref="FDA11:FDE11"/>
    <mergeCell ref="FDF11:FDJ11"/>
    <mergeCell ref="FDK11:FDO11"/>
    <mergeCell ref="FBR11:FBV11"/>
    <mergeCell ref="FBW11:FCA11"/>
    <mergeCell ref="FCB11:FCF11"/>
    <mergeCell ref="FCG11:FCK11"/>
    <mergeCell ref="FCL11:FCP11"/>
    <mergeCell ref="FAS11:FAW11"/>
    <mergeCell ref="FAX11:FBB11"/>
    <mergeCell ref="FBC11:FBG11"/>
    <mergeCell ref="FBH11:FBL11"/>
    <mergeCell ref="FBM11:FBQ11"/>
    <mergeCell ref="EZT11:EZX11"/>
    <mergeCell ref="EZY11:FAC11"/>
    <mergeCell ref="FAD11:FAH11"/>
    <mergeCell ref="FAI11:FAM11"/>
    <mergeCell ref="FAN11:FAR11"/>
    <mergeCell ref="FMG11:FMK11"/>
    <mergeCell ref="FML11:FMP11"/>
    <mergeCell ref="FMQ11:FMU11"/>
    <mergeCell ref="FMV11:FMZ11"/>
    <mergeCell ref="FNA11:FNE11"/>
    <mergeCell ref="FLH11:FLL11"/>
    <mergeCell ref="FLM11:FLQ11"/>
    <mergeCell ref="FLR11:FLV11"/>
    <mergeCell ref="FLW11:FMA11"/>
    <mergeCell ref="FMB11:FMF11"/>
    <mergeCell ref="FKI11:FKM11"/>
    <mergeCell ref="FKN11:FKR11"/>
    <mergeCell ref="FKS11:FKW11"/>
    <mergeCell ref="FKX11:FLB11"/>
    <mergeCell ref="FLC11:FLG11"/>
    <mergeCell ref="FJJ11:FJN11"/>
    <mergeCell ref="FJO11:FJS11"/>
    <mergeCell ref="FJT11:FJX11"/>
    <mergeCell ref="FJY11:FKC11"/>
    <mergeCell ref="FKD11:FKH11"/>
    <mergeCell ref="FIK11:FIO11"/>
    <mergeCell ref="FIP11:FIT11"/>
    <mergeCell ref="FIU11:FIY11"/>
    <mergeCell ref="FIZ11:FJD11"/>
    <mergeCell ref="FJE11:FJI11"/>
    <mergeCell ref="FHL11:FHP11"/>
    <mergeCell ref="FHQ11:FHU11"/>
    <mergeCell ref="FHV11:FHZ11"/>
    <mergeCell ref="FIA11:FIE11"/>
    <mergeCell ref="FIF11:FIJ11"/>
    <mergeCell ref="FGM11:FGQ11"/>
    <mergeCell ref="FGR11:FGV11"/>
    <mergeCell ref="FGW11:FHA11"/>
    <mergeCell ref="FHB11:FHF11"/>
    <mergeCell ref="FHG11:FHK11"/>
    <mergeCell ref="FSZ11:FTD11"/>
    <mergeCell ref="FTE11:FTI11"/>
    <mergeCell ref="FTJ11:FTN11"/>
    <mergeCell ref="FTO11:FTS11"/>
    <mergeCell ref="FTT11:FTX11"/>
    <mergeCell ref="FSA11:FSE11"/>
    <mergeCell ref="FSF11:FSJ11"/>
    <mergeCell ref="FSK11:FSO11"/>
    <mergeCell ref="FSP11:FST11"/>
    <mergeCell ref="FSU11:FSY11"/>
    <mergeCell ref="FRB11:FRF11"/>
    <mergeCell ref="FRG11:FRK11"/>
    <mergeCell ref="FRL11:FRP11"/>
    <mergeCell ref="FRQ11:FRU11"/>
    <mergeCell ref="FRV11:FRZ11"/>
    <mergeCell ref="FQC11:FQG11"/>
    <mergeCell ref="FQH11:FQL11"/>
    <mergeCell ref="FQM11:FQQ11"/>
    <mergeCell ref="FQR11:FQV11"/>
    <mergeCell ref="FQW11:FRA11"/>
    <mergeCell ref="FPD11:FPH11"/>
    <mergeCell ref="FPI11:FPM11"/>
    <mergeCell ref="FPN11:FPR11"/>
    <mergeCell ref="FPS11:FPW11"/>
    <mergeCell ref="FPX11:FQB11"/>
    <mergeCell ref="FOE11:FOI11"/>
    <mergeCell ref="FOJ11:FON11"/>
    <mergeCell ref="FOO11:FOS11"/>
    <mergeCell ref="FOT11:FOX11"/>
    <mergeCell ref="FOY11:FPC11"/>
    <mergeCell ref="FNF11:FNJ11"/>
    <mergeCell ref="FNK11:FNO11"/>
    <mergeCell ref="FNP11:FNT11"/>
    <mergeCell ref="FNU11:FNY11"/>
    <mergeCell ref="FNZ11:FOD11"/>
    <mergeCell ref="FZS11:FZW11"/>
    <mergeCell ref="FZX11:GAB11"/>
    <mergeCell ref="GAC11:GAG11"/>
    <mergeCell ref="GAH11:GAL11"/>
    <mergeCell ref="GAM11:GAQ11"/>
    <mergeCell ref="FYT11:FYX11"/>
    <mergeCell ref="FYY11:FZC11"/>
    <mergeCell ref="FZD11:FZH11"/>
    <mergeCell ref="FZI11:FZM11"/>
    <mergeCell ref="FZN11:FZR11"/>
    <mergeCell ref="FXU11:FXY11"/>
    <mergeCell ref="FXZ11:FYD11"/>
    <mergeCell ref="FYE11:FYI11"/>
    <mergeCell ref="FYJ11:FYN11"/>
    <mergeCell ref="FYO11:FYS11"/>
    <mergeCell ref="FWV11:FWZ11"/>
    <mergeCell ref="FXA11:FXE11"/>
    <mergeCell ref="FXF11:FXJ11"/>
    <mergeCell ref="FXK11:FXO11"/>
    <mergeCell ref="FXP11:FXT11"/>
    <mergeCell ref="FVW11:FWA11"/>
    <mergeCell ref="FWB11:FWF11"/>
    <mergeCell ref="FWG11:FWK11"/>
    <mergeCell ref="FWL11:FWP11"/>
    <mergeCell ref="FWQ11:FWU11"/>
    <mergeCell ref="FUX11:FVB11"/>
    <mergeCell ref="FVC11:FVG11"/>
    <mergeCell ref="FVH11:FVL11"/>
    <mergeCell ref="FVM11:FVQ11"/>
    <mergeCell ref="FVR11:FVV11"/>
    <mergeCell ref="FTY11:FUC11"/>
    <mergeCell ref="FUD11:FUH11"/>
    <mergeCell ref="FUI11:FUM11"/>
    <mergeCell ref="FUN11:FUR11"/>
    <mergeCell ref="FUS11:FUW11"/>
    <mergeCell ref="GGL11:GGP11"/>
    <mergeCell ref="GGQ11:GGU11"/>
    <mergeCell ref="GGV11:GGZ11"/>
    <mergeCell ref="GHA11:GHE11"/>
    <mergeCell ref="GHF11:GHJ11"/>
    <mergeCell ref="GFM11:GFQ11"/>
    <mergeCell ref="GFR11:GFV11"/>
    <mergeCell ref="GFW11:GGA11"/>
    <mergeCell ref="GGB11:GGF11"/>
    <mergeCell ref="GGG11:GGK11"/>
    <mergeCell ref="GEN11:GER11"/>
    <mergeCell ref="GES11:GEW11"/>
    <mergeCell ref="GEX11:GFB11"/>
    <mergeCell ref="GFC11:GFG11"/>
    <mergeCell ref="GFH11:GFL11"/>
    <mergeCell ref="GDO11:GDS11"/>
    <mergeCell ref="GDT11:GDX11"/>
    <mergeCell ref="GDY11:GEC11"/>
    <mergeCell ref="GED11:GEH11"/>
    <mergeCell ref="GEI11:GEM11"/>
    <mergeCell ref="GCP11:GCT11"/>
    <mergeCell ref="GCU11:GCY11"/>
    <mergeCell ref="GCZ11:GDD11"/>
    <mergeCell ref="GDE11:GDI11"/>
    <mergeCell ref="GDJ11:GDN11"/>
    <mergeCell ref="GBQ11:GBU11"/>
    <mergeCell ref="GBV11:GBZ11"/>
    <mergeCell ref="GCA11:GCE11"/>
    <mergeCell ref="GCF11:GCJ11"/>
    <mergeCell ref="GCK11:GCO11"/>
    <mergeCell ref="GAR11:GAV11"/>
    <mergeCell ref="GAW11:GBA11"/>
    <mergeCell ref="GBB11:GBF11"/>
    <mergeCell ref="GBG11:GBK11"/>
    <mergeCell ref="GBL11:GBP11"/>
    <mergeCell ref="GNE11:GNI11"/>
    <mergeCell ref="GNJ11:GNN11"/>
    <mergeCell ref="GNO11:GNS11"/>
    <mergeCell ref="GNT11:GNX11"/>
    <mergeCell ref="GNY11:GOC11"/>
    <mergeCell ref="GMF11:GMJ11"/>
    <mergeCell ref="GMK11:GMO11"/>
    <mergeCell ref="GMP11:GMT11"/>
    <mergeCell ref="GMU11:GMY11"/>
    <mergeCell ref="GMZ11:GND11"/>
    <mergeCell ref="GLG11:GLK11"/>
    <mergeCell ref="GLL11:GLP11"/>
    <mergeCell ref="GLQ11:GLU11"/>
    <mergeCell ref="GLV11:GLZ11"/>
    <mergeCell ref="GMA11:GME11"/>
    <mergeCell ref="GKH11:GKL11"/>
    <mergeCell ref="GKM11:GKQ11"/>
    <mergeCell ref="GKR11:GKV11"/>
    <mergeCell ref="GKW11:GLA11"/>
    <mergeCell ref="GLB11:GLF11"/>
    <mergeCell ref="GJI11:GJM11"/>
    <mergeCell ref="GJN11:GJR11"/>
    <mergeCell ref="GJS11:GJW11"/>
    <mergeCell ref="GJX11:GKB11"/>
    <mergeCell ref="GKC11:GKG11"/>
    <mergeCell ref="GIJ11:GIN11"/>
    <mergeCell ref="GIO11:GIS11"/>
    <mergeCell ref="GIT11:GIX11"/>
    <mergeCell ref="GIY11:GJC11"/>
    <mergeCell ref="GJD11:GJH11"/>
    <mergeCell ref="GHK11:GHO11"/>
    <mergeCell ref="GHP11:GHT11"/>
    <mergeCell ref="GHU11:GHY11"/>
    <mergeCell ref="GHZ11:GID11"/>
    <mergeCell ref="GIE11:GII11"/>
    <mergeCell ref="GTX11:GUB11"/>
    <mergeCell ref="GUC11:GUG11"/>
    <mergeCell ref="GUH11:GUL11"/>
    <mergeCell ref="GUM11:GUQ11"/>
    <mergeCell ref="GUR11:GUV11"/>
    <mergeCell ref="GSY11:GTC11"/>
    <mergeCell ref="GTD11:GTH11"/>
    <mergeCell ref="GTI11:GTM11"/>
    <mergeCell ref="GTN11:GTR11"/>
    <mergeCell ref="GTS11:GTW11"/>
    <mergeCell ref="GRZ11:GSD11"/>
    <mergeCell ref="GSE11:GSI11"/>
    <mergeCell ref="GSJ11:GSN11"/>
    <mergeCell ref="GSO11:GSS11"/>
    <mergeCell ref="GST11:GSX11"/>
    <mergeCell ref="GRA11:GRE11"/>
    <mergeCell ref="GRF11:GRJ11"/>
    <mergeCell ref="GRK11:GRO11"/>
    <mergeCell ref="GRP11:GRT11"/>
    <mergeCell ref="GRU11:GRY11"/>
    <mergeCell ref="GQB11:GQF11"/>
    <mergeCell ref="GQG11:GQK11"/>
    <mergeCell ref="GQL11:GQP11"/>
    <mergeCell ref="GQQ11:GQU11"/>
    <mergeCell ref="GQV11:GQZ11"/>
    <mergeCell ref="GPC11:GPG11"/>
    <mergeCell ref="GPH11:GPL11"/>
    <mergeCell ref="GPM11:GPQ11"/>
    <mergeCell ref="GPR11:GPV11"/>
    <mergeCell ref="GPW11:GQA11"/>
    <mergeCell ref="GOD11:GOH11"/>
    <mergeCell ref="GOI11:GOM11"/>
    <mergeCell ref="GON11:GOR11"/>
    <mergeCell ref="GOS11:GOW11"/>
    <mergeCell ref="GOX11:GPB11"/>
    <mergeCell ref="HAQ11:HAU11"/>
    <mergeCell ref="HAV11:HAZ11"/>
    <mergeCell ref="HBA11:HBE11"/>
    <mergeCell ref="HBF11:HBJ11"/>
    <mergeCell ref="HBK11:HBO11"/>
    <mergeCell ref="GZR11:GZV11"/>
    <mergeCell ref="GZW11:HAA11"/>
    <mergeCell ref="HAB11:HAF11"/>
    <mergeCell ref="HAG11:HAK11"/>
    <mergeCell ref="HAL11:HAP11"/>
    <mergeCell ref="GYS11:GYW11"/>
    <mergeCell ref="GYX11:GZB11"/>
    <mergeCell ref="GZC11:GZG11"/>
    <mergeCell ref="GZH11:GZL11"/>
    <mergeCell ref="GZM11:GZQ11"/>
    <mergeCell ref="GXT11:GXX11"/>
    <mergeCell ref="GXY11:GYC11"/>
    <mergeCell ref="GYD11:GYH11"/>
    <mergeCell ref="GYI11:GYM11"/>
    <mergeCell ref="GYN11:GYR11"/>
    <mergeCell ref="GWU11:GWY11"/>
    <mergeCell ref="GWZ11:GXD11"/>
    <mergeCell ref="GXE11:GXI11"/>
    <mergeCell ref="GXJ11:GXN11"/>
    <mergeCell ref="GXO11:GXS11"/>
    <mergeCell ref="GVV11:GVZ11"/>
    <mergeCell ref="GWA11:GWE11"/>
    <mergeCell ref="GWF11:GWJ11"/>
    <mergeCell ref="GWK11:GWO11"/>
    <mergeCell ref="GWP11:GWT11"/>
    <mergeCell ref="GUW11:GVA11"/>
    <mergeCell ref="GVB11:GVF11"/>
    <mergeCell ref="GVG11:GVK11"/>
    <mergeCell ref="GVL11:GVP11"/>
    <mergeCell ref="GVQ11:GVU11"/>
    <mergeCell ref="HHJ11:HHN11"/>
    <mergeCell ref="HHO11:HHS11"/>
    <mergeCell ref="HHT11:HHX11"/>
    <mergeCell ref="HHY11:HIC11"/>
    <mergeCell ref="HID11:HIH11"/>
    <mergeCell ref="HGK11:HGO11"/>
    <mergeCell ref="HGP11:HGT11"/>
    <mergeCell ref="HGU11:HGY11"/>
    <mergeCell ref="HGZ11:HHD11"/>
    <mergeCell ref="HHE11:HHI11"/>
    <mergeCell ref="HFL11:HFP11"/>
    <mergeCell ref="HFQ11:HFU11"/>
    <mergeCell ref="HFV11:HFZ11"/>
    <mergeCell ref="HGA11:HGE11"/>
    <mergeCell ref="HGF11:HGJ11"/>
    <mergeCell ref="HEM11:HEQ11"/>
    <mergeCell ref="HER11:HEV11"/>
    <mergeCell ref="HEW11:HFA11"/>
    <mergeCell ref="HFB11:HFF11"/>
    <mergeCell ref="HFG11:HFK11"/>
    <mergeCell ref="HDN11:HDR11"/>
    <mergeCell ref="HDS11:HDW11"/>
    <mergeCell ref="HDX11:HEB11"/>
    <mergeCell ref="HEC11:HEG11"/>
    <mergeCell ref="HEH11:HEL11"/>
    <mergeCell ref="HCO11:HCS11"/>
    <mergeCell ref="HCT11:HCX11"/>
    <mergeCell ref="HCY11:HDC11"/>
    <mergeCell ref="HDD11:HDH11"/>
    <mergeCell ref="HDI11:HDM11"/>
    <mergeCell ref="HBP11:HBT11"/>
    <mergeCell ref="HBU11:HBY11"/>
    <mergeCell ref="HBZ11:HCD11"/>
    <mergeCell ref="HCE11:HCI11"/>
    <mergeCell ref="HCJ11:HCN11"/>
    <mergeCell ref="HOC11:HOG11"/>
    <mergeCell ref="HOH11:HOL11"/>
    <mergeCell ref="HOM11:HOQ11"/>
    <mergeCell ref="HOR11:HOV11"/>
    <mergeCell ref="HOW11:HPA11"/>
    <mergeCell ref="HND11:HNH11"/>
    <mergeCell ref="HNI11:HNM11"/>
    <mergeCell ref="HNN11:HNR11"/>
    <mergeCell ref="HNS11:HNW11"/>
    <mergeCell ref="HNX11:HOB11"/>
    <mergeCell ref="HME11:HMI11"/>
    <mergeCell ref="HMJ11:HMN11"/>
    <mergeCell ref="HMO11:HMS11"/>
    <mergeCell ref="HMT11:HMX11"/>
    <mergeCell ref="HMY11:HNC11"/>
    <mergeCell ref="HLF11:HLJ11"/>
    <mergeCell ref="HLK11:HLO11"/>
    <mergeCell ref="HLP11:HLT11"/>
    <mergeCell ref="HLU11:HLY11"/>
    <mergeCell ref="HLZ11:HMD11"/>
    <mergeCell ref="HKG11:HKK11"/>
    <mergeCell ref="HKL11:HKP11"/>
    <mergeCell ref="HKQ11:HKU11"/>
    <mergeCell ref="HKV11:HKZ11"/>
    <mergeCell ref="HLA11:HLE11"/>
    <mergeCell ref="HJH11:HJL11"/>
    <mergeCell ref="HJM11:HJQ11"/>
    <mergeCell ref="HJR11:HJV11"/>
    <mergeCell ref="HJW11:HKA11"/>
    <mergeCell ref="HKB11:HKF11"/>
    <mergeCell ref="HII11:HIM11"/>
    <mergeCell ref="HIN11:HIR11"/>
    <mergeCell ref="HIS11:HIW11"/>
    <mergeCell ref="HIX11:HJB11"/>
    <mergeCell ref="HJC11:HJG11"/>
    <mergeCell ref="HUV11:HUZ11"/>
    <mergeCell ref="HVA11:HVE11"/>
    <mergeCell ref="HVF11:HVJ11"/>
    <mergeCell ref="HVK11:HVO11"/>
    <mergeCell ref="HVP11:HVT11"/>
    <mergeCell ref="HTW11:HUA11"/>
    <mergeCell ref="HUB11:HUF11"/>
    <mergeCell ref="HUG11:HUK11"/>
    <mergeCell ref="HUL11:HUP11"/>
    <mergeCell ref="HUQ11:HUU11"/>
    <mergeCell ref="HSX11:HTB11"/>
    <mergeCell ref="HTC11:HTG11"/>
    <mergeCell ref="HTH11:HTL11"/>
    <mergeCell ref="HTM11:HTQ11"/>
    <mergeCell ref="HTR11:HTV11"/>
    <mergeCell ref="HRY11:HSC11"/>
    <mergeCell ref="HSD11:HSH11"/>
    <mergeCell ref="HSI11:HSM11"/>
    <mergeCell ref="HSN11:HSR11"/>
    <mergeCell ref="HSS11:HSW11"/>
    <mergeCell ref="HQZ11:HRD11"/>
    <mergeCell ref="HRE11:HRI11"/>
    <mergeCell ref="HRJ11:HRN11"/>
    <mergeCell ref="HRO11:HRS11"/>
    <mergeCell ref="HRT11:HRX11"/>
    <mergeCell ref="HQA11:HQE11"/>
    <mergeCell ref="HQF11:HQJ11"/>
    <mergeCell ref="HQK11:HQO11"/>
    <mergeCell ref="HQP11:HQT11"/>
    <mergeCell ref="HQU11:HQY11"/>
    <mergeCell ref="HPB11:HPF11"/>
    <mergeCell ref="HPG11:HPK11"/>
    <mergeCell ref="HPL11:HPP11"/>
    <mergeCell ref="HPQ11:HPU11"/>
    <mergeCell ref="HPV11:HPZ11"/>
    <mergeCell ref="IBO11:IBS11"/>
    <mergeCell ref="IBT11:IBX11"/>
    <mergeCell ref="IBY11:ICC11"/>
    <mergeCell ref="ICD11:ICH11"/>
    <mergeCell ref="ICI11:ICM11"/>
    <mergeCell ref="IAP11:IAT11"/>
    <mergeCell ref="IAU11:IAY11"/>
    <mergeCell ref="IAZ11:IBD11"/>
    <mergeCell ref="IBE11:IBI11"/>
    <mergeCell ref="IBJ11:IBN11"/>
    <mergeCell ref="HZQ11:HZU11"/>
    <mergeCell ref="HZV11:HZZ11"/>
    <mergeCell ref="IAA11:IAE11"/>
    <mergeCell ref="IAF11:IAJ11"/>
    <mergeCell ref="IAK11:IAO11"/>
    <mergeCell ref="HYR11:HYV11"/>
    <mergeCell ref="HYW11:HZA11"/>
    <mergeCell ref="HZB11:HZF11"/>
    <mergeCell ref="HZG11:HZK11"/>
    <mergeCell ref="HZL11:HZP11"/>
    <mergeCell ref="HXS11:HXW11"/>
    <mergeCell ref="HXX11:HYB11"/>
    <mergeCell ref="HYC11:HYG11"/>
    <mergeCell ref="HYH11:HYL11"/>
    <mergeCell ref="HYM11:HYQ11"/>
    <mergeCell ref="HWT11:HWX11"/>
    <mergeCell ref="HWY11:HXC11"/>
    <mergeCell ref="HXD11:HXH11"/>
    <mergeCell ref="HXI11:HXM11"/>
    <mergeCell ref="HXN11:HXR11"/>
    <mergeCell ref="HVU11:HVY11"/>
    <mergeCell ref="HVZ11:HWD11"/>
    <mergeCell ref="HWE11:HWI11"/>
    <mergeCell ref="HWJ11:HWN11"/>
    <mergeCell ref="HWO11:HWS11"/>
    <mergeCell ref="IIH11:IIL11"/>
    <mergeCell ref="IIM11:IIQ11"/>
    <mergeCell ref="IIR11:IIV11"/>
    <mergeCell ref="IIW11:IJA11"/>
    <mergeCell ref="IJB11:IJF11"/>
    <mergeCell ref="IHI11:IHM11"/>
    <mergeCell ref="IHN11:IHR11"/>
    <mergeCell ref="IHS11:IHW11"/>
    <mergeCell ref="IHX11:IIB11"/>
    <mergeCell ref="IIC11:IIG11"/>
    <mergeCell ref="IGJ11:IGN11"/>
    <mergeCell ref="IGO11:IGS11"/>
    <mergeCell ref="IGT11:IGX11"/>
    <mergeCell ref="IGY11:IHC11"/>
    <mergeCell ref="IHD11:IHH11"/>
    <mergeCell ref="IFK11:IFO11"/>
    <mergeCell ref="IFP11:IFT11"/>
    <mergeCell ref="IFU11:IFY11"/>
    <mergeCell ref="IFZ11:IGD11"/>
    <mergeCell ref="IGE11:IGI11"/>
    <mergeCell ref="IEL11:IEP11"/>
    <mergeCell ref="IEQ11:IEU11"/>
    <mergeCell ref="IEV11:IEZ11"/>
    <mergeCell ref="IFA11:IFE11"/>
    <mergeCell ref="IFF11:IFJ11"/>
    <mergeCell ref="IDM11:IDQ11"/>
    <mergeCell ref="IDR11:IDV11"/>
    <mergeCell ref="IDW11:IEA11"/>
    <mergeCell ref="IEB11:IEF11"/>
    <mergeCell ref="IEG11:IEK11"/>
    <mergeCell ref="ICN11:ICR11"/>
    <mergeCell ref="ICS11:ICW11"/>
    <mergeCell ref="ICX11:IDB11"/>
    <mergeCell ref="IDC11:IDG11"/>
    <mergeCell ref="IDH11:IDL11"/>
    <mergeCell ref="IPA11:IPE11"/>
    <mergeCell ref="IPF11:IPJ11"/>
    <mergeCell ref="IPK11:IPO11"/>
    <mergeCell ref="IPP11:IPT11"/>
    <mergeCell ref="IPU11:IPY11"/>
    <mergeCell ref="IOB11:IOF11"/>
    <mergeCell ref="IOG11:IOK11"/>
    <mergeCell ref="IOL11:IOP11"/>
    <mergeCell ref="IOQ11:IOU11"/>
    <mergeCell ref="IOV11:IOZ11"/>
    <mergeCell ref="INC11:ING11"/>
    <mergeCell ref="INH11:INL11"/>
    <mergeCell ref="INM11:INQ11"/>
    <mergeCell ref="INR11:INV11"/>
    <mergeCell ref="INW11:IOA11"/>
    <mergeCell ref="IMD11:IMH11"/>
    <mergeCell ref="IMI11:IMM11"/>
    <mergeCell ref="IMN11:IMR11"/>
    <mergeCell ref="IMS11:IMW11"/>
    <mergeCell ref="IMX11:INB11"/>
    <mergeCell ref="ILE11:ILI11"/>
    <mergeCell ref="ILJ11:ILN11"/>
    <mergeCell ref="ILO11:ILS11"/>
    <mergeCell ref="ILT11:ILX11"/>
    <mergeCell ref="ILY11:IMC11"/>
    <mergeCell ref="IKF11:IKJ11"/>
    <mergeCell ref="IKK11:IKO11"/>
    <mergeCell ref="IKP11:IKT11"/>
    <mergeCell ref="IKU11:IKY11"/>
    <mergeCell ref="IKZ11:ILD11"/>
    <mergeCell ref="IJG11:IJK11"/>
    <mergeCell ref="IJL11:IJP11"/>
    <mergeCell ref="IJQ11:IJU11"/>
    <mergeCell ref="IJV11:IJZ11"/>
    <mergeCell ref="IKA11:IKE11"/>
    <mergeCell ref="IVT11:IVX11"/>
    <mergeCell ref="IVY11:IWC11"/>
    <mergeCell ref="IWD11:IWH11"/>
    <mergeCell ref="IWI11:IWM11"/>
    <mergeCell ref="IWN11:IWR11"/>
    <mergeCell ref="IUU11:IUY11"/>
    <mergeCell ref="IUZ11:IVD11"/>
    <mergeCell ref="IVE11:IVI11"/>
    <mergeCell ref="IVJ11:IVN11"/>
    <mergeCell ref="IVO11:IVS11"/>
    <mergeCell ref="ITV11:ITZ11"/>
    <mergeCell ref="IUA11:IUE11"/>
    <mergeCell ref="IUF11:IUJ11"/>
    <mergeCell ref="IUK11:IUO11"/>
    <mergeCell ref="IUP11:IUT11"/>
    <mergeCell ref="ISW11:ITA11"/>
    <mergeCell ref="ITB11:ITF11"/>
    <mergeCell ref="ITG11:ITK11"/>
    <mergeCell ref="ITL11:ITP11"/>
    <mergeCell ref="ITQ11:ITU11"/>
    <mergeCell ref="IRX11:ISB11"/>
    <mergeCell ref="ISC11:ISG11"/>
    <mergeCell ref="ISH11:ISL11"/>
    <mergeCell ref="ISM11:ISQ11"/>
    <mergeCell ref="ISR11:ISV11"/>
    <mergeCell ref="IQY11:IRC11"/>
    <mergeCell ref="IRD11:IRH11"/>
    <mergeCell ref="IRI11:IRM11"/>
    <mergeCell ref="IRN11:IRR11"/>
    <mergeCell ref="IRS11:IRW11"/>
    <mergeCell ref="IPZ11:IQD11"/>
    <mergeCell ref="IQE11:IQI11"/>
    <mergeCell ref="IQJ11:IQN11"/>
    <mergeCell ref="IQO11:IQS11"/>
    <mergeCell ref="IQT11:IQX11"/>
    <mergeCell ref="JCM11:JCQ11"/>
    <mergeCell ref="JCR11:JCV11"/>
    <mergeCell ref="JCW11:JDA11"/>
    <mergeCell ref="JDB11:JDF11"/>
    <mergeCell ref="JDG11:JDK11"/>
    <mergeCell ref="JBN11:JBR11"/>
    <mergeCell ref="JBS11:JBW11"/>
    <mergeCell ref="JBX11:JCB11"/>
    <mergeCell ref="JCC11:JCG11"/>
    <mergeCell ref="JCH11:JCL11"/>
    <mergeCell ref="JAO11:JAS11"/>
    <mergeCell ref="JAT11:JAX11"/>
    <mergeCell ref="JAY11:JBC11"/>
    <mergeCell ref="JBD11:JBH11"/>
    <mergeCell ref="JBI11:JBM11"/>
    <mergeCell ref="IZP11:IZT11"/>
    <mergeCell ref="IZU11:IZY11"/>
    <mergeCell ref="IZZ11:JAD11"/>
    <mergeCell ref="JAE11:JAI11"/>
    <mergeCell ref="JAJ11:JAN11"/>
    <mergeCell ref="IYQ11:IYU11"/>
    <mergeCell ref="IYV11:IYZ11"/>
    <mergeCell ref="IZA11:IZE11"/>
    <mergeCell ref="IZF11:IZJ11"/>
    <mergeCell ref="IZK11:IZO11"/>
    <mergeCell ref="IXR11:IXV11"/>
    <mergeCell ref="IXW11:IYA11"/>
    <mergeCell ref="IYB11:IYF11"/>
    <mergeCell ref="IYG11:IYK11"/>
    <mergeCell ref="IYL11:IYP11"/>
    <mergeCell ref="IWS11:IWW11"/>
    <mergeCell ref="IWX11:IXB11"/>
    <mergeCell ref="IXC11:IXG11"/>
    <mergeCell ref="IXH11:IXL11"/>
    <mergeCell ref="IXM11:IXQ11"/>
    <mergeCell ref="JJF11:JJJ11"/>
    <mergeCell ref="JJK11:JJO11"/>
    <mergeCell ref="JJP11:JJT11"/>
    <mergeCell ref="JJU11:JJY11"/>
    <mergeCell ref="JJZ11:JKD11"/>
    <mergeCell ref="JIG11:JIK11"/>
    <mergeCell ref="JIL11:JIP11"/>
    <mergeCell ref="JIQ11:JIU11"/>
    <mergeCell ref="JIV11:JIZ11"/>
    <mergeCell ref="JJA11:JJE11"/>
    <mergeCell ref="JHH11:JHL11"/>
    <mergeCell ref="JHM11:JHQ11"/>
    <mergeCell ref="JHR11:JHV11"/>
    <mergeCell ref="JHW11:JIA11"/>
    <mergeCell ref="JIB11:JIF11"/>
    <mergeCell ref="JGI11:JGM11"/>
    <mergeCell ref="JGN11:JGR11"/>
    <mergeCell ref="JGS11:JGW11"/>
    <mergeCell ref="JGX11:JHB11"/>
    <mergeCell ref="JHC11:JHG11"/>
    <mergeCell ref="JFJ11:JFN11"/>
    <mergeCell ref="JFO11:JFS11"/>
    <mergeCell ref="JFT11:JFX11"/>
    <mergeCell ref="JFY11:JGC11"/>
    <mergeCell ref="JGD11:JGH11"/>
    <mergeCell ref="JEK11:JEO11"/>
    <mergeCell ref="JEP11:JET11"/>
    <mergeCell ref="JEU11:JEY11"/>
    <mergeCell ref="JEZ11:JFD11"/>
    <mergeCell ref="JFE11:JFI11"/>
    <mergeCell ref="JDL11:JDP11"/>
    <mergeCell ref="JDQ11:JDU11"/>
    <mergeCell ref="JDV11:JDZ11"/>
    <mergeCell ref="JEA11:JEE11"/>
    <mergeCell ref="JEF11:JEJ11"/>
    <mergeCell ref="JPY11:JQC11"/>
    <mergeCell ref="JQD11:JQH11"/>
    <mergeCell ref="JQI11:JQM11"/>
    <mergeCell ref="JQN11:JQR11"/>
    <mergeCell ref="JQS11:JQW11"/>
    <mergeCell ref="JOZ11:JPD11"/>
    <mergeCell ref="JPE11:JPI11"/>
    <mergeCell ref="JPJ11:JPN11"/>
    <mergeCell ref="JPO11:JPS11"/>
    <mergeCell ref="JPT11:JPX11"/>
    <mergeCell ref="JOA11:JOE11"/>
    <mergeCell ref="JOF11:JOJ11"/>
    <mergeCell ref="JOK11:JOO11"/>
    <mergeCell ref="JOP11:JOT11"/>
    <mergeCell ref="JOU11:JOY11"/>
    <mergeCell ref="JNB11:JNF11"/>
    <mergeCell ref="JNG11:JNK11"/>
    <mergeCell ref="JNL11:JNP11"/>
    <mergeCell ref="JNQ11:JNU11"/>
    <mergeCell ref="JNV11:JNZ11"/>
    <mergeCell ref="JMC11:JMG11"/>
    <mergeCell ref="JMH11:JML11"/>
    <mergeCell ref="JMM11:JMQ11"/>
    <mergeCell ref="JMR11:JMV11"/>
    <mergeCell ref="JMW11:JNA11"/>
    <mergeCell ref="JLD11:JLH11"/>
    <mergeCell ref="JLI11:JLM11"/>
    <mergeCell ref="JLN11:JLR11"/>
    <mergeCell ref="JLS11:JLW11"/>
    <mergeCell ref="JLX11:JMB11"/>
    <mergeCell ref="JKE11:JKI11"/>
    <mergeCell ref="JKJ11:JKN11"/>
    <mergeCell ref="JKO11:JKS11"/>
    <mergeCell ref="JKT11:JKX11"/>
    <mergeCell ref="JKY11:JLC11"/>
    <mergeCell ref="JWR11:JWV11"/>
    <mergeCell ref="JWW11:JXA11"/>
    <mergeCell ref="JXB11:JXF11"/>
    <mergeCell ref="JXG11:JXK11"/>
    <mergeCell ref="JXL11:JXP11"/>
    <mergeCell ref="JVS11:JVW11"/>
    <mergeCell ref="JVX11:JWB11"/>
    <mergeCell ref="JWC11:JWG11"/>
    <mergeCell ref="JWH11:JWL11"/>
    <mergeCell ref="JWM11:JWQ11"/>
    <mergeCell ref="JUT11:JUX11"/>
    <mergeCell ref="JUY11:JVC11"/>
    <mergeCell ref="JVD11:JVH11"/>
    <mergeCell ref="JVI11:JVM11"/>
    <mergeCell ref="JVN11:JVR11"/>
    <mergeCell ref="JTU11:JTY11"/>
    <mergeCell ref="JTZ11:JUD11"/>
    <mergeCell ref="JUE11:JUI11"/>
    <mergeCell ref="JUJ11:JUN11"/>
    <mergeCell ref="JUO11:JUS11"/>
    <mergeCell ref="JSV11:JSZ11"/>
    <mergeCell ref="JTA11:JTE11"/>
    <mergeCell ref="JTF11:JTJ11"/>
    <mergeCell ref="JTK11:JTO11"/>
    <mergeCell ref="JTP11:JTT11"/>
    <mergeCell ref="JRW11:JSA11"/>
    <mergeCell ref="JSB11:JSF11"/>
    <mergeCell ref="JSG11:JSK11"/>
    <mergeCell ref="JSL11:JSP11"/>
    <mergeCell ref="JSQ11:JSU11"/>
    <mergeCell ref="JQX11:JRB11"/>
    <mergeCell ref="JRC11:JRG11"/>
    <mergeCell ref="JRH11:JRL11"/>
    <mergeCell ref="JRM11:JRQ11"/>
    <mergeCell ref="JRR11:JRV11"/>
    <mergeCell ref="KDK11:KDO11"/>
    <mergeCell ref="KDP11:KDT11"/>
    <mergeCell ref="KDU11:KDY11"/>
    <mergeCell ref="KDZ11:KED11"/>
    <mergeCell ref="KEE11:KEI11"/>
    <mergeCell ref="KCL11:KCP11"/>
    <mergeCell ref="KCQ11:KCU11"/>
    <mergeCell ref="KCV11:KCZ11"/>
    <mergeCell ref="KDA11:KDE11"/>
    <mergeCell ref="KDF11:KDJ11"/>
    <mergeCell ref="KBM11:KBQ11"/>
    <mergeCell ref="KBR11:KBV11"/>
    <mergeCell ref="KBW11:KCA11"/>
    <mergeCell ref="KCB11:KCF11"/>
    <mergeCell ref="KCG11:KCK11"/>
    <mergeCell ref="KAN11:KAR11"/>
    <mergeCell ref="KAS11:KAW11"/>
    <mergeCell ref="KAX11:KBB11"/>
    <mergeCell ref="KBC11:KBG11"/>
    <mergeCell ref="KBH11:KBL11"/>
    <mergeCell ref="JZO11:JZS11"/>
    <mergeCell ref="JZT11:JZX11"/>
    <mergeCell ref="JZY11:KAC11"/>
    <mergeCell ref="KAD11:KAH11"/>
    <mergeCell ref="KAI11:KAM11"/>
    <mergeCell ref="JYP11:JYT11"/>
    <mergeCell ref="JYU11:JYY11"/>
    <mergeCell ref="JYZ11:JZD11"/>
    <mergeCell ref="JZE11:JZI11"/>
    <mergeCell ref="JZJ11:JZN11"/>
    <mergeCell ref="JXQ11:JXU11"/>
    <mergeCell ref="JXV11:JXZ11"/>
    <mergeCell ref="JYA11:JYE11"/>
    <mergeCell ref="JYF11:JYJ11"/>
    <mergeCell ref="JYK11:JYO11"/>
    <mergeCell ref="KKD11:KKH11"/>
    <mergeCell ref="KKI11:KKM11"/>
    <mergeCell ref="KKN11:KKR11"/>
    <mergeCell ref="KKS11:KKW11"/>
    <mergeCell ref="KKX11:KLB11"/>
    <mergeCell ref="KJE11:KJI11"/>
    <mergeCell ref="KJJ11:KJN11"/>
    <mergeCell ref="KJO11:KJS11"/>
    <mergeCell ref="KJT11:KJX11"/>
    <mergeCell ref="KJY11:KKC11"/>
    <mergeCell ref="KIF11:KIJ11"/>
    <mergeCell ref="KIK11:KIO11"/>
    <mergeCell ref="KIP11:KIT11"/>
    <mergeCell ref="KIU11:KIY11"/>
    <mergeCell ref="KIZ11:KJD11"/>
    <mergeCell ref="KHG11:KHK11"/>
    <mergeCell ref="KHL11:KHP11"/>
    <mergeCell ref="KHQ11:KHU11"/>
    <mergeCell ref="KHV11:KHZ11"/>
    <mergeCell ref="KIA11:KIE11"/>
    <mergeCell ref="KGH11:KGL11"/>
    <mergeCell ref="KGM11:KGQ11"/>
    <mergeCell ref="KGR11:KGV11"/>
    <mergeCell ref="KGW11:KHA11"/>
    <mergeCell ref="KHB11:KHF11"/>
    <mergeCell ref="KFI11:KFM11"/>
    <mergeCell ref="KFN11:KFR11"/>
    <mergeCell ref="KFS11:KFW11"/>
    <mergeCell ref="KFX11:KGB11"/>
    <mergeCell ref="KGC11:KGG11"/>
    <mergeCell ref="KEJ11:KEN11"/>
    <mergeCell ref="KEO11:KES11"/>
    <mergeCell ref="KET11:KEX11"/>
    <mergeCell ref="KEY11:KFC11"/>
    <mergeCell ref="KFD11:KFH11"/>
    <mergeCell ref="KQW11:KRA11"/>
    <mergeCell ref="KRB11:KRF11"/>
    <mergeCell ref="KRG11:KRK11"/>
    <mergeCell ref="KRL11:KRP11"/>
    <mergeCell ref="KRQ11:KRU11"/>
    <mergeCell ref="KPX11:KQB11"/>
    <mergeCell ref="KQC11:KQG11"/>
    <mergeCell ref="KQH11:KQL11"/>
    <mergeCell ref="KQM11:KQQ11"/>
    <mergeCell ref="KQR11:KQV11"/>
    <mergeCell ref="KOY11:KPC11"/>
    <mergeCell ref="KPD11:KPH11"/>
    <mergeCell ref="KPI11:KPM11"/>
    <mergeCell ref="KPN11:KPR11"/>
    <mergeCell ref="KPS11:KPW11"/>
    <mergeCell ref="KNZ11:KOD11"/>
    <mergeCell ref="KOE11:KOI11"/>
    <mergeCell ref="KOJ11:KON11"/>
    <mergeCell ref="KOO11:KOS11"/>
    <mergeCell ref="KOT11:KOX11"/>
    <mergeCell ref="KNA11:KNE11"/>
    <mergeCell ref="KNF11:KNJ11"/>
    <mergeCell ref="KNK11:KNO11"/>
    <mergeCell ref="KNP11:KNT11"/>
    <mergeCell ref="KNU11:KNY11"/>
    <mergeCell ref="KMB11:KMF11"/>
    <mergeCell ref="KMG11:KMK11"/>
    <mergeCell ref="KML11:KMP11"/>
    <mergeCell ref="KMQ11:KMU11"/>
    <mergeCell ref="KMV11:KMZ11"/>
    <mergeCell ref="KLC11:KLG11"/>
    <mergeCell ref="KLH11:KLL11"/>
    <mergeCell ref="KLM11:KLQ11"/>
    <mergeCell ref="KLR11:KLV11"/>
    <mergeCell ref="KLW11:KMA11"/>
    <mergeCell ref="KXP11:KXT11"/>
    <mergeCell ref="KXU11:KXY11"/>
    <mergeCell ref="KXZ11:KYD11"/>
    <mergeCell ref="KYE11:KYI11"/>
    <mergeCell ref="KYJ11:KYN11"/>
    <mergeCell ref="KWQ11:KWU11"/>
    <mergeCell ref="KWV11:KWZ11"/>
    <mergeCell ref="KXA11:KXE11"/>
    <mergeCell ref="KXF11:KXJ11"/>
    <mergeCell ref="KXK11:KXO11"/>
    <mergeCell ref="KVR11:KVV11"/>
    <mergeCell ref="KVW11:KWA11"/>
    <mergeCell ref="KWB11:KWF11"/>
    <mergeCell ref="KWG11:KWK11"/>
    <mergeCell ref="KWL11:KWP11"/>
    <mergeCell ref="KUS11:KUW11"/>
    <mergeCell ref="KUX11:KVB11"/>
    <mergeCell ref="KVC11:KVG11"/>
    <mergeCell ref="KVH11:KVL11"/>
    <mergeCell ref="KVM11:KVQ11"/>
    <mergeCell ref="KTT11:KTX11"/>
    <mergeCell ref="KTY11:KUC11"/>
    <mergeCell ref="KUD11:KUH11"/>
    <mergeCell ref="KUI11:KUM11"/>
    <mergeCell ref="KUN11:KUR11"/>
    <mergeCell ref="KSU11:KSY11"/>
    <mergeCell ref="KSZ11:KTD11"/>
    <mergeCell ref="KTE11:KTI11"/>
    <mergeCell ref="KTJ11:KTN11"/>
    <mergeCell ref="KTO11:KTS11"/>
    <mergeCell ref="KRV11:KRZ11"/>
    <mergeCell ref="KSA11:KSE11"/>
    <mergeCell ref="KSF11:KSJ11"/>
    <mergeCell ref="KSK11:KSO11"/>
    <mergeCell ref="KSP11:KST11"/>
    <mergeCell ref="LEI11:LEM11"/>
    <mergeCell ref="LEN11:LER11"/>
    <mergeCell ref="LES11:LEW11"/>
    <mergeCell ref="LEX11:LFB11"/>
    <mergeCell ref="LFC11:LFG11"/>
    <mergeCell ref="LDJ11:LDN11"/>
    <mergeCell ref="LDO11:LDS11"/>
    <mergeCell ref="LDT11:LDX11"/>
    <mergeCell ref="LDY11:LEC11"/>
    <mergeCell ref="LED11:LEH11"/>
    <mergeCell ref="LCK11:LCO11"/>
    <mergeCell ref="LCP11:LCT11"/>
    <mergeCell ref="LCU11:LCY11"/>
    <mergeCell ref="LCZ11:LDD11"/>
    <mergeCell ref="LDE11:LDI11"/>
    <mergeCell ref="LBL11:LBP11"/>
    <mergeCell ref="LBQ11:LBU11"/>
    <mergeCell ref="LBV11:LBZ11"/>
    <mergeCell ref="LCA11:LCE11"/>
    <mergeCell ref="LCF11:LCJ11"/>
    <mergeCell ref="LAM11:LAQ11"/>
    <mergeCell ref="LAR11:LAV11"/>
    <mergeCell ref="LAW11:LBA11"/>
    <mergeCell ref="LBB11:LBF11"/>
    <mergeCell ref="LBG11:LBK11"/>
    <mergeCell ref="KZN11:KZR11"/>
    <mergeCell ref="KZS11:KZW11"/>
    <mergeCell ref="KZX11:LAB11"/>
    <mergeCell ref="LAC11:LAG11"/>
    <mergeCell ref="LAH11:LAL11"/>
    <mergeCell ref="KYO11:KYS11"/>
    <mergeCell ref="KYT11:KYX11"/>
    <mergeCell ref="KYY11:KZC11"/>
    <mergeCell ref="KZD11:KZH11"/>
    <mergeCell ref="KZI11:KZM11"/>
    <mergeCell ref="LLB11:LLF11"/>
    <mergeCell ref="LLG11:LLK11"/>
    <mergeCell ref="LLL11:LLP11"/>
    <mergeCell ref="LLQ11:LLU11"/>
    <mergeCell ref="LLV11:LLZ11"/>
    <mergeCell ref="LKC11:LKG11"/>
    <mergeCell ref="LKH11:LKL11"/>
    <mergeCell ref="LKM11:LKQ11"/>
    <mergeCell ref="LKR11:LKV11"/>
    <mergeCell ref="LKW11:LLA11"/>
    <mergeCell ref="LJD11:LJH11"/>
    <mergeCell ref="LJI11:LJM11"/>
    <mergeCell ref="LJN11:LJR11"/>
    <mergeCell ref="LJS11:LJW11"/>
    <mergeCell ref="LJX11:LKB11"/>
    <mergeCell ref="LIE11:LII11"/>
    <mergeCell ref="LIJ11:LIN11"/>
    <mergeCell ref="LIO11:LIS11"/>
    <mergeCell ref="LIT11:LIX11"/>
    <mergeCell ref="LIY11:LJC11"/>
    <mergeCell ref="LHF11:LHJ11"/>
    <mergeCell ref="LHK11:LHO11"/>
    <mergeCell ref="LHP11:LHT11"/>
    <mergeCell ref="LHU11:LHY11"/>
    <mergeCell ref="LHZ11:LID11"/>
    <mergeCell ref="LGG11:LGK11"/>
    <mergeCell ref="LGL11:LGP11"/>
    <mergeCell ref="LGQ11:LGU11"/>
    <mergeCell ref="LGV11:LGZ11"/>
    <mergeCell ref="LHA11:LHE11"/>
    <mergeCell ref="LFH11:LFL11"/>
    <mergeCell ref="LFM11:LFQ11"/>
    <mergeCell ref="LFR11:LFV11"/>
    <mergeCell ref="LFW11:LGA11"/>
    <mergeCell ref="LGB11:LGF11"/>
    <mergeCell ref="LRU11:LRY11"/>
    <mergeCell ref="LRZ11:LSD11"/>
    <mergeCell ref="LSE11:LSI11"/>
    <mergeCell ref="LSJ11:LSN11"/>
    <mergeCell ref="LSO11:LSS11"/>
    <mergeCell ref="LQV11:LQZ11"/>
    <mergeCell ref="LRA11:LRE11"/>
    <mergeCell ref="LRF11:LRJ11"/>
    <mergeCell ref="LRK11:LRO11"/>
    <mergeCell ref="LRP11:LRT11"/>
    <mergeCell ref="LPW11:LQA11"/>
    <mergeCell ref="LQB11:LQF11"/>
    <mergeCell ref="LQG11:LQK11"/>
    <mergeCell ref="LQL11:LQP11"/>
    <mergeCell ref="LQQ11:LQU11"/>
    <mergeCell ref="LOX11:LPB11"/>
    <mergeCell ref="LPC11:LPG11"/>
    <mergeCell ref="LPH11:LPL11"/>
    <mergeCell ref="LPM11:LPQ11"/>
    <mergeCell ref="LPR11:LPV11"/>
    <mergeCell ref="LNY11:LOC11"/>
    <mergeCell ref="LOD11:LOH11"/>
    <mergeCell ref="LOI11:LOM11"/>
    <mergeCell ref="LON11:LOR11"/>
    <mergeCell ref="LOS11:LOW11"/>
    <mergeCell ref="LMZ11:LND11"/>
    <mergeCell ref="LNE11:LNI11"/>
    <mergeCell ref="LNJ11:LNN11"/>
    <mergeCell ref="LNO11:LNS11"/>
    <mergeCell ref="LNT11:LNX11"/>
    <mergeCell ref="LMA11:LME11"/>
    <mergeCell ref="LMF11:LMJ11"/>
    <mergeCell ref="LMK11:LMO11"/>
    <mergeCell ref="LMP11:LMT11"/>
    <mergeCell ref="LMU11:LMY11"/>
    <mergeCell ref="LYN11:LYR11"/>
    <mergeCell ref="LYS11:LYW11"/>
    <mergeCell ref="LYX11:LZB11"/>
    <mergeCell ref="LZC11:LZG11"/>
    <mergeCell ref="LZH11:LZL11"/>
    <mergeCell ref="LXO11:LXS11"/>
    <mergeCell ref="LXT11:LXX11"/>
    <mergeCell ref="LXY11:LYC11"/>
    <mergeCell ref="LYD11:LYH11"/>
    <mergeCell ref="LYI11:LYM11"/>
    <mergeCell ref="LWP11:LWT11"/>
    <mergeCell ref="LWU11:LWY11"/>
    <mergeCell ref="LWZ11:LXD11"/>
    <mergeCell ref="LXE11:LXI11"/>
    <mergeCell ref="LXJ11:LXN11"/>
    <mergeCell ref="LVQ11:LVU11"/>
    <mergeCell ref="LVV11:LVZ11"/>
    <mergeCell ref="LWA11:LWE11"/>
    <mergeCell ref="LWF11:LWJ11"/>
    <mergeCell ref="LWK11:LWO11"/>
    <mergeCell ref="LUR11:LUV11"/>
    <mergeCell ref="LUW11:LVA11"/>
    <mergeCell ref="LVB11:LVF11"/>
    <mergeCell ref="LVG11:LVK11"/>
    <mergeCell ref="LVL11:LVP11"/>
    <mergeCell ref="LTS11:LTW11"/>
    <mergeCell ref="LTX11:LUB11"/>
    <mergeCell ref="LUC11:LUG11"/>
    <mergeCell ref="LUH11:LUL11"/>
    <mergeCell ref="LUM11:LUQ11"/>
    <mergeCell ref="LST11:LSX11"/>
    <mergeCell ref="LSY11:LTC11"/>
    <mergeCell ref="LTD11:LTH11"/>
    <mergeCell ref="LTI11:LTM11"/>
    <mergeCell ref="LTN11:LTR11"/>
    <mergeCell ref="MFG11:MFK11"/>
    <mergeCell ref="MFL11:MFP11"/>
    <mergeCell ref="MFQ11:MFU11"/>
    <mergeCell ref="MFV11:MFZ11"/>
    <mergeCell ref="MGA11:MGE11"/>
    <mergeCell ref="MEH11:MEL11"/>
    <mergeCell ref="MEM11:MEQ11"/>
    <mergeCell ref="MER11:MEV11"/>
    <mergeCell ref="MEW11:MFA11"/>
    <mergeCell ref="MFB11:MFF11"/>
    <mergeCell ref="MDI11:MDM11"/>
    <mergeCell ref="MDN11:MDR11"/>
    <mergeCell ref="MDS11:MDW11"/>
    <mergeCell ref="MDX11:MEB11"/>
    <mergeCell ref="MEC11:MEG11"/>
    <mergeCell ref="MCJ11:MCN11"/>
    <mergeCell ref="MCO11:MCS11"/>
    <mergeCell ref="MCT11:MCX11"/>
    <mergeCell ref="MCY11:MDC11"/>
    <mergeCell ref="MDD11:MDH11"/>
    <mergeCell ref="MBK11:MBO11"/>
    <mergeCell ref="MBP11:MBT11"/>
    <mergeCell ref="MBU11:MBY11"/>
    <mergeCell ref="MBZ11:MCD11"/>
    <mergeCell ref="MCE11:MCI11"/>
    <mergeCell ref="MAL11:MAP11"/>
    <mergeCell ref="MAQ11:MAU11"/>
    <mergeCell ref="MAV11:MAZ11"/>
    <mergeCell ref="MBA11:MBE11"/>
    <mergeCell ref="MBF11:MBJ11"/>
    <mergeCell ref="LZM11:LZQ11"/>
    <mergeCell ref="LZR11:LZV11"/>
    <mergeCell ref="LZW11:MAA11"/>
    <mergeCell ref="MAB11:MAF11"/>
    <mergeCell ref="MAG11:MAK11"/>
    <mergeCell ref="MLZ11:MMD11"/>
    <mergeCell ref="MME11:MMI11"/>
    <mergeCell ref="MMJ11:MMN11"/>
    <mergeCell ref="MMO11:MMS11"/>
    <mergeCell ref="MMT11:MMX11"/>
    <mergeCell ref="MLA11:MLE11"/>
    <mergeCell ref="MLF11:MLJ11"/>
    <mergeCell ref="MLK11:MLO11"/>
    <mergeCell ref="MLP11:MLT11"/>
    <mergeCell ref="MLU11:MLY11"/>
    <mergeCell ref="MKB11:MKF11"/>
    <mergeCell ref="MKG11:MKK11"/>
    <mergeCell ref="MKL11:MKP11"/>
    <mergeCell ref="MKQ11:MKU11"/>
    <mergeCell ref="MKV11:MKZ11"/>
    <mergeCell ref="MJC11:MJG11"/>
    <mergeCell ref="MJH11:MJL11"/>
    <mergeCell ref="MJM11:MJQ11"/>
    <mergeCell ref="MJR11:MJV11"/>
    <mergeCell ref="MJW11:MKA11"/>
    <mergeCell ref="MID11:MIH11"/>
    <mergeCell ref="MII11:MIM11"/>
    <mergeCell ref="MIN11:MIR11"/>
    <mergeCell ref="MIS11:MIW11"/>
    <mergeCell ref="MIX11:MJB11"/>
    <mergeCell ref="MHE11:MHI11"/>
    <mergeCell ref="MHJ11:MHN11"/>
    <mergeCell ref="MHO11:MHS11"/>
    <mergeCell ref="MHT11:MHX11"/>
    <mergeCell ref="MHY11:MIC11"/>
    <mergeCell ref="MGF11:MGJ11"/>
    <mergeCell ref="MGK11:MGO11"/>
    <mergeCell ref="MGP11:MGT11"/>
    <mergeCell ref="MGU11:MGY11"/>
    <mergeCell ref="MGZ11:MHD11"/>
    <mergeCell ref="MSS11:MSW11"/>
    <mergeCell ref="MSX11:MTB11"/>
    <mergeCell ref="MTC11:MTG11"/>
    <mergeCell ref="MTH11:MTL11"/>
    <mergeCell ref="MTM11:MTQ11"/>
    <mergeCell ref="MRT11:MRX11"/>
    <mergeCell ref="MRY11:MSC11"/>
    <mergeCell ref="MSD11:MSH11"/>
    <mergeCell ref="MSI11:MSM11"/>
    <mergeCell ref="MSN11:MSR11"/>
    <mergeCell ref="MQU11:MQY11"/>
    <mergeCell ref="MQZ11:MRD11"/>
    <mergeCell ref="MRE11:MRI11"/>
    <mergeCell ref="MRJ11:MRN11"/>
    <mergeCell ref="MRO11:MRS11"/>
    <mergeCell ref="MPV11:MPZ11"/>
    <mergeCell ref="MQA11:MQE11"/>
    <mergeCell ref="MQF11:MQJ11"/>
    <mergeCell ref="MQK11:MQO11"/>
    <mergeCell ref="MQP11:MQT11"/>
    <mergeCell ref="MOW11:MPA11"/>
    <mergeCell ref="MPB11:MPF11"/>
    <mergeCell ref="MPG11:MPK11"/>
    <mergeCell ref="MPL11:MPP11"/>
    <mergeCell ref="MPQ11:MPU11"/>
    <mergeCell ref="MNX11:MOB11"/>
    <mergeCell ref="MOC11:MOG11"/>
    <mergeCell ref="MOH11:MOL11"/>
    <mergeCell ref="MOM11:MOQ11"/>
    <mergeCell ref="MOR11:MOV11"/>
    <mergeCell ref="MMY11:MNC11"/>
    <mergeCell ref="MND11:MNH11"/>
    <mergeCell ref="MNI11:MNM11"/>
    <mergeCell ref="MNN11:MNR11"/>
    <mergeCell ref="MNS11:MNW11"/>
    <mergeCell ref="MZL11:MZP11"/>
    <mergeCell ref="MZQ11:MZU11"/>
    <mergeCell ref="MZV11:MZZ11"/>
    <mergeCell ref="NAA11:NAE11"/>
    <mergeCell ref="NAF11:NAJ11"/>
    <mergeCell ref="MYM11:MYQ11"/>
    <mergeCell ref="MYR11:MYV11"/>
    <mergeCell ref="MYW11:MZA11"/>
    <mergeCell ref="MZB11:MZF11"/>
    <mergeCell ref="MZG11:MZK11"/>
    <mergeCell ref="MXN11:MXR11"/>
    <mergeCell ref="MXS11:MXW11"/>
    <mergeCell ref="MXX11:MYB11"/>
    <mergeCell ref="MYC11:MYG11"/>
    <mergeCell ref="MYH11:MYL11"/>
    <mergeCell ref="MWO11:MWS11"/>
    <mergeCell ref="MWT11:MWX11"/>
    <mergeCell ref="MWY11:MXC11"/>
    <mergeCell ref="MXD11:MXH11"/>
    <mergeCell ref="MXI11:MXM11"/>
    <mergeCell ref="MVP11:MVT11"/>
    <mergeCell ref="MVU11:MVY11"/>
    <mergeCell ref="MVZ11:MWD11"/>
    <mergeCell ref="MWE11:MWI11"/>
    <mergeCell ref="MWJ11:MWN11"/>
    <mergeCell ref="MUQ11:MUU11"/>
    <mergeCell ref="MUV11:MUZ11"/>
    <mergeCell ref="MVA11:MVE11"/>
    <mergeCell ref="MVF11:MVJ11"/>
    <mergeCell ref="MVK11:MVO11"/>
    <mergeCell ref="MTR11:MTV11"/>
    <mergeCell ref="MTW11:MUA11"/>
    <mergeCell ref="MUB11:MUF11"/>
    <mergeCell ref="MUG11:MUK11"/>
    <mergeCell ref="MUL11:MUP11"/>
    <mergeCell ref="NGE11:NGI11"/>
    <mergeCell ref="NGJ11:NGN11"/>
    <mergeCell ref="NGO11:NGS11"/>
    <mergeCell ref="NGT11:NGX11"/>
    <mergeCell ref="NGY11:NHC11"/>
    <mergeCell ref="NFF11:NFJ11"/>
    <mergeCell ref="NFK11:NFO11"/>
    <mergeCell ref="NFP11:NFT11"/>
    <mergeCell ref="NFU11:NFY11"/>
    <mergeCell ref="NFZ11:NGD11"/>
    <mergeCell ref="NEG11:NEK11"/>
    <mergeCell ref="NEL11:NEP11"/>
    <mergeCell ref="NEQ11:NEU11"/>
    <mergeCell ref="NEV11:NEZ11"/>
    <mergeCell ref="NFA11:NFE11"/>
    <mergeCell ref="NDH11:NDL11"/>
    <mergeCell ref="NDM11:NDQ11"/>
    <mergeCell ref="NDR11:NDV11"/>
    <mergeCell ref="NDW11:NEA11"/>
    <mergeCell ref="NEB11:NEF11"/>
    <mergeCell ref="NCI11:NCM11"/>
    <mergeCell ref="NCN11:NCR11"/>
    <mergeCell ref="NCS11:NCW11"/>
    <mergeCell ref="NCX11:NDB11"/>
    <mergeCell ref="NDC11:NDG11"/>
    <mergeCell ref="NBJ11:NBN11"/>
    <mergeCell ref="NBO11:NBS11"/>
    <mergeCell ref="NBT11:NBX11"/>
    <mergeCell ref="NBY11:NCC11"/>
    <mergeCell ref="NCD11:NCH11"/>
    <mergeCell ref="NAK11:NAO11"/>
    <mergeCell ref="NAP11:NAT11"/>
    <mergeCell ref="NAU11:NAY11"/>
    <mergeCell ref="NAZ11:NBD11"/>
    <mergeCell ref="NBE11:NBI11"/>
    <mergeCell ref="NMX11:NNB11"/>
    <mergeCell ref="NNC11:NNG11"/>
    <mergeCell ref="NNH11:NNL11"/>
    <mergeCell ref="NNM11:NNQ11"/>
    <mergeCell ref="NNR11:NNV11"/>
    <mergeCell ref="NLY11:NMC11"/>
    <mergeCell ref="NMD11:NMH11"/>
    <mergeCell ref="NMI11:NMM11"/>
    <mergeCell ref="NMN11:NMR11"/>
    <mergeCell ref="NMS11:NMW11"/>
    <mergeCell ref="NKZ11:NLD11"/>
    <mergeCell ref="NLE11:NLI11"/>
    <mergeCell ref="NLJ11:NLN11"/>
    <mergeCell ref="NLO11:NLS11"/>
    <mergeCell ref="NLT11:NLX11"/>
    <mergeCell ref="NKA11:NKE11"/>
    <mergeCell ref="NKF11:NKJ11"/>
    <mergeCell ref="NKK11:NKO11"/>
    <mergeCell ref="NKP11:NKT11"/>
    <mergeCell ref="NKU11:NKY11"/>
    <mergeCell ref="NJB11:NJF11"/>
    <mergeCell ref="NJG11:NJK11"/>
    <mergeCell ref="NJL11:NJP11"/>
    <mergeCell ref="NJQ11:NJU11"/>
    <mergeCell ref="NJV11:NJZ11"/>
    <mergeCell ref="NIC11:NIG11"/>
    <mergeCell ref="NIH11:NIL11"/>
    <mergeCell ref="NIM11:NIQ11"/>
    <mergeCell ref="NIR11:NIV11"/>
    <mergeCell ref="NIW11:NJA11"/>
    <mergeCell ref="NHD11:NHH11"/>
    <mergeCell ref="NHI11:NHM11"/>
    <mergeCell ref="NHN11:NHR11"/>
    <mergeCell ref="NHS11:NHW11"/>
    <mergeCell ref="NHX11:NIB11"/>
    <mergeCell ref="NTQ11:NTU11"/>
    <mergeCell ref="NTV11:NTZ11"/>
    <mergeCell ref="NUA11:NUE11"/>
    <mergeCell ref="NUF11:NUJ11"/>
    <mergeCell ref="NUK11:NUO11"/>
    <mergeCell ref="NSR11:NSV11"/>
    <mergeCell ref="NSW11:NTA11"/>
    <mergeCell ref="NTB11:NTF11"/>
    <mergeCell ref="NTG11:NTK11"/>
    <mergeCell ref="NTL11:NTP11"/>
    <mergeCell ref="NRS11:NRW11"/>
    <mergeCell ref="NRX11:NSB11"/>
    <mergeCell ref="NSC11:NSG11"/>
    <mergeCell ref="NSH11:NSL11"/>
    <mergeCell ref="NSM11:NSQ11"/>
    <mergeCell ref="NQT11:NQX11"/>
    <mergeCell ref="NQY11:NRC11"/>
    <mergeCell ref="NRD11:NRH11"/>
    <mergeCell ref="NRI11:NRM11"/>
    <mergeCell ref="NRN11:NRR11"/>
    <mergeCell ref="NPU11:NPY11"/>
    <mergeCell ref="NPZ11:NQD11"/>
    <mergeCell ref="NQE11:NQI11"/>
    <mergeCell ref="NQJ11:NQN11"/>
    <mergeCell ref="NQO11:NQS11"/>
    <mergeCell ref="NOV11:NOZ11"/>
    <mergeCell ref="NPA11:NPE11"/>
    <mergeCell ref="NPF11:NPJ11"/>
    <mergeCell ref="NPK11:NPO11"/>
    <mergeCell ref="NPP11:NPT11"/>
    <mergeCell ref="NNW11:NOA11"/>
    <mergeCell ref="NOB11:NOF11"/>
    <mergeCell ref="NOG11:NOK11"/>
    <mergeCell ref="NOL11:NOP11"/>
    <mergeCell ref="NOQ11:NOU11"/>
    <mergeCell ref="OAJ11:OAN11"/>
    <mergeCell ref="OAO11:OAS11"/>
    <mergeCell ref="OAT11:OAX11"/>
    <mergeCell ref="OAY11:OBC11"/>
    <mergeCell ref="OBD11:OBH11"/>
    <mergeCell ref="NZK11:NZO11"/>
    <mergeCell ref="NZP11:NZT11"/>
    <mergeCell ref="NZU11:NZY11"/>
    <mergeCell ref="NZZ11:OAD11"/>
    <mergeCell ref="OAE11:OAI11"/>
    <mergeCell ref="NYL11:NYP11"/>
    <mergeCell ref="NYQ11:NYU11"/>
    <mergeCell ref="NYV11:NYZ11"/>
    <mergeCell ref="NZA11:NZE11"/>
    <mergeCell ref="NZF11:NZJ11"/>
    <mergeCell ref="NXM11:NXQ11"/>
    <mergeCell ref="NXR11:NXV11"/>
    <mergeCell ref="NXW11:NYA11"/>
    <mergeCell ref="NYB11:NYF11"/>
    <mergeCell ref="NYG11:NYK11"/>
    <mergeCell ref="NWN11:NWR11"/>
    <mergeCell ref="NWS11:NWW11"/>
    <mergeCell ref="NWX11:NXB11"/>
    <mergeCell ref="NXC11:NXG11"/>
    <mergeCell ref="NXH11:NXL11"/>
    <mergeCell ref="NVO11:NVS11"/>
    <mergeCell ref="NVT11:NVX11"/>
    <mergeCell ref="NVY11:NWC11"/>
    <mergeCell ref="NWD11:NWH11"/>
    <mergeCell ref="NWI11:NWM11"/>
    <mergeCell ref="NUP11:NUT11"/>
    <mergeCell ref="NUU11:NUY11"/>
    <mergeCell ref="NUZ11:NVD11"/>
    <mergeCell ref="NVE11:NVI11"/>
    <mergeCell ref="NVJ11:NVN11"/>
    <mergeCell ref="OHC11:OHG11"/>
    <mergeCell ref="OHH11:OHL11"/>
    <mergeCell ref="OHM11:OHQ11"/>
    <mergeCell ref="OHR11:OHV11"/>
    <mergeCell ref="OHW11:OIA11"/>
    <mergeCell ref="OGD11:OGH11"/>
    <mergeCell ref="OGI11:OGM11"/>
    <mergeCell ref="OGN11:OGR11"/>
    <mergeCell ref="OGS11:OGW11"/>
    <mergeCell ref="OGX11:OHB11"/>
    <mergeCell ref="OFE11:OFI11"/>
    <mergeCell ref="OFJ11:OFN11"/>
    <mergeCell ref="OFO11:OFS11"/>
    <mergeCell ref="OFT11:OFX11"/>
    <mergeCell ref="OFY11:OGC11"/>
    <mergeCell ref="OEF11:OEJ11"/>
    <mergeCell ref="OEK11:OEO11"/>
    <mergeCell ref="OEP11:OET11"/>
    <mergeCell ref="OEU11:OEY11"/>
    <mergeCell ref="OEZ11:OFD11"/>
    <mergeCell ref="ODG11:ODK11"/>
    <mergeCell ref="ODL11:ODP11"/>
    <mergeCell ref="ODQ11:ODU11"/>
    <mergeCell ref="ODV11:ODZ11"/>
    <mergeCell ref="OEA11:OEE11"/>
    <mergeCell ref="OCH11:OCL11"/>
    <mergeCell ref="OCM11:OCQ11"/>
    <mergeCell ref="OCR11:OCV11"/>
    <mergeCell ref="OCW11:ODA11"/>
    <mergeCell ref="ODB11:ODF11"/>
    <mergeCell ref="OBI11:OBM11"/>
    <mergeCell ref="OBN11:OBR11"/>
    <mergeCell ref="OBS11:OBW11"/>
    <mergeCell ref="OBX11:OCB11"/>
    <mergeCell ref="OCC11:OCG11"/>
    <mergeCell ref="ONV11:ONZ11"/>
    <mergeCell ref="OOA11:OOE11"/>
    <mergeCell ref="OOF11:OOJ11"/>
    <mergeCell ref="OOK11:OOO11"/>
    <mergeCell ref="OOP11:OOT11"/>
    <mergeCell ref="OMW11:ONA11"/>
    <mergeCell ref="ONB11:ONF11"/>
    <mergeCell ref="ONG11:ONK11"/>
    <mergeCell ref="ONL11:ONP11"/>
    <mergeCell ref="ONQ11:ONU11"/>
    <mergeCell ref="OLX11:OMB11"/>
    <mergeCell ref="OMC11:OMG11"/>
    <mergeCell ref="OMH11:OML11"/>
    <mergeCell ref="OMM11:OMQ11"/>
    <mergeCell ref="OMR11:OMV11"/>
    <mergeCell ref="OKY11:OLC11"/>
    <mergeCell ref="OLD11:OLH11"/>
    <mergeCell ref="OLI11:OLM11"/>
    <mergeCell ref="OLN11:OLR11"/>
    <mergeCell ref="OLS11:OLW11"/>
    <mergeCell ref="OJZ11:OKD11"/>
    <mergeCell ref="OKE11:OKI11"/>
    <mergeCell ref="OKJ11:OKN11"/>
    <mergeCell ref="OKO11:OKS11"/>
    <mergeCell ref="OKT11:OKX11"/>
    <mergeCell ref="OJA11:OJE11"/>
    <mergeCell ref="OJF11:OJJ11"/>
    <mergeCell ref="OJK11:OJO11"/>
    <mergeCell ref="OJP11:OJT11"/>
    <mergeCell ref="OJU11:OJY11"/>
    <mergeCell ref="OIB11:OIF11"/>
    <mergeCell ref="OIG11:OIK11"/>
    <mergeCell ref="OIL11:OIP11"/>
    <mergeCell ref="OIQ11:OIU11"/>
    <mergeCell ref="OIV11:OIZ11"/>
    <mergeCell ref="OUO11:OUS11"/>
    <mergeCell ref="OUT11:OUX11"/>
    <mergeCell ref="OUY11:OVC11"/>
    <mergeCell ref="OVD11:OVH11"/>
    <mergeCell ref="OVI11:OVM11"/>
    <mergeCell ref="OTP11:OTT11"/>
    <mergeCell ref="OTU11:OTY11"/>
    <mergeCell ref="OTZ11:OUD11"/>
    <mergeCell ref="OUE11:OUI11"/>
    <mergeCell ref="OUJ11:OUN11"/>
    <mergeCell ref="OSQ11:OSU11"/>
    <mergeCell ref="OSV11:OSZ11"/>
    <mergeCell ref="OTA11:OTE11"/>
    <mergeCell ref="OTF11:OTJ11"/>
    <mergeCell ref="OTK11:OTO11"/>
    <mergeCell ref="ORR11:ORV11"/>
    <mergeCell ref="ORW11:OSA11"/>
    <mergeCell ref="OSB11:OSF11"/>
    <mergeCell ref="OSG11:OSK11"/>
    <mergeCell ref="OSL11:OSP11"/>
    <mergeCell ref="OQS11:OQW11"/>
    <mergeCell ref="OQX11:ORB11"/>
    <mergeCell ref="ORC11:ORG11"/>
    <mergeCell ref="ORH11:ORL11"/>
    <mergeCell ref="ORM11:ORQ11"/>
    <mergeCell ref="OPT11:OPX11"/>
    <mergeCell ref="OPY11:OQC11"/>
    <mergeCell ref="OQD11:OQH11"/>
    <mergeCell ref="OQI11:OQM11"/>
    <mergeCell ref="OQN11:OQR11"/>
    <mergeCell ref="OOU11:OOY11"/>
    <mergeCell ref="OOZ11:OPD11"/>
    <mergeCell ref="OPE11:OPI11"/>
    <mergeCell ref="OPJ11:OPN11"/>
    <mergeCell ref="OPO11:OPS11"/>
    <mergeCell ref="PBH11:PBL11"/>
    <mergeCell ref="PBM11:PBQ11"/>
    <mergeCell ref="PBR11:PBV11"/>
    <mergeCell ref="PBW11:PCA11"/>
    <mergeCell ref="PCB11:PCF11"/>
    <mergeCell ref="PAI11:PAM11"/>
    <mergeCell ref="PAN11:PAR11"/>
    <mergeCell ref="PAS11:PAW11"/>
    <mergeCell ref="PAX11:PBB11"/>
    <mergeCell ref="PBC11:PBG11"/>
    <mergeCell ref="OZJ11:OZN11"/>
    <mergeCell ref="OZO11:OZS11"/>
    <mergeCell ref="OZT11:OZX11"/>
    <mergeCell ref="OZY11:PAC11"/>
    <mergeCell ref="PAD11:PAH11"/>
    <mergeCell ref="OYK11:OYO11"/>
    <mergeCell ref="OYP11:OYT11"/>
    <mergeCell ref="OYU11:OYY11"/>
    <mergeCell ref="OYZ11:OZD11"/>
    <mergeCell ref="OZE11:OZI11"/>
    <mergeCell ref="OXL11:OXP11"/>
    <mergeCell ref="OXQ11:OXU11"/>
    <mergeCell ref="OXV11:OXZ11"/>
    <mergeCell ref="OYA11:OYE11"/>
    <mergeCell ref="OYF11:OYJ11"/>
    <mergeCell ref="OWM11:OWQ11"/>
    <mergeCell ref="OWR11:OWV11"/>
    <mergeCell ref="OWW11:OXA11"/>
    <mergeCell ref="OXB11:OXF11"/>
    <mergeCell ref="OXG11:OXK11"/>
    <mergeCell ref="OVN11:OVR11"/>
    <mergeCell ref="OVS11:OVW11"/>
    <mergeCell ref="OVX11:OWB11"/>
    <mergeCell ref="OWC11:OWG11"/>
    <mergeCell ref="OWH11:OWL11"/>
    <mergeCell ref="PIA11:PIE11"/>
    <mergeCell ref="PIF11:PIJ11"/>
    <mergeCell ref="PIK11:PIO11"/>
    <mergeCell ref="PIP11:PIT11"/>
    <mergeCell ref="PIU11:PIY11"/>
    <mergeCell ref="PHB11:PHF11"/>
    <mergeCell ref="PHG11:PHK11"/>
    <mergeCell ref="PHL11:PHP11"/>
    <mergeCell ref="PHQ11:PHU11"/>
    <mergeCell ref="PHV11:PHZ11"/>
    <mergeCell ref="PGC11:PGG11"/>
    <mergeCell ref="PGH11:PGL11"/>
    <mergeCell ref="PGM11:PGQ11"/>
    <mergeCell ref="PGR11:PGV11"/>
    <mergeCell ref="PGW11:PHA11"/>
    <mergeCell ref="PFD11:PFH11"/>
    <mergeCell ref="PFI11:PFM11"/>
    <mergeCell ref="PFN11:PFR11"/>
    <mergeCell ref="PFS11:PFW11"/>
    <mergeCell ref="PFX11:PGB11"/>
    <mergeCell ref="PEE11:PEI11"/>
    <mergeCell ref="PEJ11:PEN11"/>
    <mergeCell ref="PEO11:PES11"/>
    <mergeCell ref="PET11:PEX11"/>
    <mergeCell ref="PEY11:PFC11"/>
    <mergeCell ref="PDF11:PDJ11"/>
    <mergeCell ref="PDK11:PDO11"/>
    <mergeCell ref="PDP11:PDT11"/>
    <mergeCell ref="PDU11:PDY11"/>
    <mergeCell ref="PDZ11:PED11"/>
    <mergeCell ref="PCG11:PCK11"/>
    <mergeCell ref="PCL11:PCP11"/>
    <mergeCell ref="PCQ11:PCU11"/>
    <mergeCell ref="PCV11:PCZ11"/>
    <mergeCell ref="PDA11:PDE11"/>
    <mergeCell ref="POT11:POX11"/>
    <mergeCell ref="POY11:PPC11"/>
    <mergeCell ref="PPD11:PPH11"/>
    <mergeCell ref="PPI11:PPM11"/>
    <mergeCell ref="PPN11:PPR11"/>
    <mergeCell ref="PNU11:PNY11"/>
    <mergeCell ref="PNZ11:POD11"/>
    <mergeCell ref="POE11:POI11"/>
    <mergeCell ref="POJ11:PON11"/>
    <mergeCell ref="POO11:POS11"/>
    <mergeCell ref="PMV11:PMZ11"/>
    <mergeCell ref="PNA11:PNE11"/>
    <mergeCell ref="PNF11:PNJ11"/>
    <mergeCell ref="PNK11:PNO11"/>
    <mergeCell ref="PNP11:PNT11"/>
    <mergeCell ref="PLW11:PMA11"/>
    <mergeCell ref="PMB11:PMF11"/>
    <mergeCell ref="PMG11:PMK11"/>
    <mergeCell ref="PML11:PMP11"/>
    <mergeCell ref="PMQ11:PMU11"/>
    <mergeCell ref="PKX11:PLB11"/>
    <mergeCell ref="PLC11:PLG11"/>
    <mergeCell ref="PLH11:PLL11"/>
    <mergeCell ref="PLM11:PLQ11"/>
    <mergeCell ref="PLR11:PLV11"/>
    <mergeCell ref="PJY11:PKC11"/>
    <mergeCell ref="PKD11:PKH11"/>
    <mergeCell ref="PKI11:PKM11"/>
    <mergeCell ref="PKN11:PKR11"/>
    <mergeCell ref="PKS11:PKW11"/>
    <mergeCell ref="PIZ11:PJD11"/>
    <mergeCell ref="PJE11:PJI11"/>
    <mergeCell ref="PJJ11:PJN11"/>
    <mergeCell ref="PJO11:PJS11"/>
    <mergeCell ref="PJT11:PJX11"/>
    <mergeCell ref="PVM11:PVQ11"/>
    <mergeCell ref="PVR11:PVV11"/>
    <mergeCell ref="PVW11:PWA11"/>
    <mergeCell ref="PWB11:PWF11"/>
    <mergeCell ref="PWG11:PWK11"/>
    <mergeCell ref="PUN11:PUR11"/>
    <mergeCell ref="PUS11:PUW11"/>
    <mergeCell ref="PUX11:PVB11"/>
    <mergeCell ref="PVC11:PVG11"/>
    <mergeCell ref="PVH11:PVL11"/>
    <mergeCell ref="PTO11:PTS11"/>
    <mergeCell ref="PTT11:PTX11"/>
    <mergeCell ref="PTY11:PUC11"/>
    <mergeCell ref="PUD11:PUH11"/>
    <mergeCell ref="PUI11:PUM11"/>
    <mergeCell ref="PSP11:PST11"/>
    <mergeCell ref="PSU11:PSY11"/>
    <mergeCell ref="PSZ11:PTD11"/>
    <mergeCell ref="PTE11:PTI11"/>
    <mergeCell ref="PTJ11:PTN11"/>
    <mergeCell ref="PRQ11:PRU11"/>
    <mergeCell ref="PRV11:PRZ11"/>
    <mergeCell ref="PSA11:PSE11"/>
    <mergeCell ref="PSF11:PSJ11"/>
    <mergeCell ref="PSK11:PSO11"/>
    <mergeCell ref="PQR11:PQV11"/>
    <mergeCell ref="PQW11:PRA11"/>
    <mergeCell ref="PRB11:PRF11"/>
    <mergeCell ref="PRG11:PRK11"/>
    <mergeCell ref="PRL11:PRP11"/>
    <mergeCell ref="PPS11:PPW11"/>
    <mergeCell ref="PPX11:PQB11"/>
    <mergeCell ref="PQC11:PQG11"/>
    <mergeCell ref="PQH11:PQL11"/>
    <mergeCell ref="PQM11:PQQ11"/>
    <mergeCell ref="QCF11:QCJ11"/>
    <mergeCell ref="QCK11:QCO11"/>
    <mergeCell ref="QCP11:QCT11"/>
    <mergeCell ref="QCU11:QCY11"/>
    <mergeCell ref="QCZ11:QDD11"/>
    <mergeCell ref="QBG11:QBK11"/>
    <mergeCell ref="QBL11:QBP11"/>
    <mergeCell ref="QBQ11:QBU11"/>
    <mergeCell ref="QBV11:QBZ11"/>
    <mergeCell ref="QCA11:QCE11"/>
    <mergeCell ref="QAH11:QAL11"/>
    <mergeCell ref="QAM11:QAQ11"/>
    <mergeCell ref="QAR11:QAV11"/>
    <mergeCell ref="QAW11:QBA11"/>
    <mergeCell ref="QBB11:QBF11"/>
    <mergeCell ref="PZI11:PZM11"/>
    <mergeCell ref="PZN11:PZR11"/>
    <mergeCell ref="PZS11:PZW11"/>
    <mergeCell ref="PZX11:QAB11"/>
    <mergeCell ref="QAC11:QAG11"/>
    <mergeCell ref="PYJ11:PYN11"/>
    <mergeCell ref="PYO11:PYS11"/>
    <mergeCell ref="PYT11:PYX11"/>
    <mergeCell ref="PYY11:PZC11"/>
    <mergeCell ref="PZD11:PZH11"/>
    <mergeCell ref="PXK11:PXO11"/>
    <mergeCell ref="PXP11:PXT11"/>
    <mergeCell ref="PXU11:PXY11"/>
    <mergeCell ref="PXZ11:PYD11"/>
    <mergeCell ref="PYE11:PYI11"/>
    <mergeCell ref="PWL11:PWP11"/>
    <mergeCell ref="PWQ11:PWU11"/>
    <mergeCell ref="PWV11:PWZ11"/>
    <mergeCell ref="PXA11:PXE11"/>
    <mergeCell ref="PXF11:PXJ11"/>
    <mergeCell ref="QIY11:QJC11"/>
    <mergeCell ref="QJD11:QJH11"/>
    <mergeCell ref="QJI11:QJM11"/>
    <mergeCell ref="QJN11:QJR11"/>
    <mergeCell ref="QJS11:QJW11"/>
    <mergeCell ref="QHZ11:QID11"/>
    <mergeCell ref="QIE11:QII11"/>
    <mergeCell ref="QIJ11:QIN11"/>
    <mergeCell ref="QIO11:QIS11"/>
    <mergeCell ref="QIT11:QIX11"/>
    <mergeCell ref="QHA11:QHE11"/>
    <mergeCell ref="QHF11:QHJ11"/>
    <mergeCell ref="QHK11:QHO11"/>
    <mergeCell ref="QHP11:QHT11"/>
    <mergeCell ref="QHU11:QHY11"/>
    <mergeCell ref="QGB11:QGF11"/>
    <mergeCell ref="QGG11:QGK11"/>
    <mergeCell ref="QGL11:QGP11"/>
    <mergeCell ref="QGQ11:QGU11"/>
    <mergeCell ref="QGV11:QGZ11"/>
    <mergeCell ref="QFC11:QFG11"/>
    <mergeCell ref="QFH11:QFL11"/>
    <mergeCell ref="QFM11:QFQ11"/>
    <mergeCell ref="QFR11:QFV11"/>
    <mergeCell ref="QFW11:QGA11"/>
    <mergeCell ref="QED11:QEH11"/>
    <mergeCell ref="QEI11:QEM11"/>
    <mergeCell ref="QEN11:QER11"/>
    <mergeCell ref="QES11:QEW11"/>
    <mergeCell ref="QEX11:QFB11"/>
    <mergeCell ref="QDE11:QDI11"/>
    <mergeCell ref="QDJ11:QDN11"/>
    <mergeCell ref="QDO11:QDS11"/>
    <mergeCell ref="QDT11:QDX11"/>
    <mergeCell ref="QDY11:QEC11"/>
    <mergeCell ref="QPR11:QPV11"/>
    <mergeCell ref="QPW11:QQA11"/>
    <mergeCell ref="QQB11:QQF11"/>
    <mergeCell ref="QQG11:QQK11"/>
    <mergeCell ref="QQL11:QQP11"/>
    <mergeCell ref="QOS11:QOW11"/>
    <mergeCell ref="QOX11:QPB11"/>
    <mergeCell ref="QPC11:QPG11"/>
    <mergeCell ref="QPH11:QPL11"/>
    <mergeCell ref="QPM11:QPQ11"/>
    <mergeCell ref="QNT11:QNX11"/>
    <mergeCell ref="QNY11:QOC11"/>
    <mergeCell ref="QOD11:QOH11"/>
    <mergeCell ref="QOI11:QOM11"/>
    <mergeCell ref="QON11:QOR11"/>
    <mergeCell ref="QMU11:QMY11"/>
    <mergeCell ref="QMZ11:QND11"/>
    <mergeCell ref="QNE11:QNI11"/>
    <mergeCell ref="QNJ11:QNN11"/>
    <mergeCell ref="QNO11:QNS11"/>
    <mergeCell ref="QLV11:QLZ11"/>
    <mergeCell ref="QMA11:QME11"/>
    <mergeCell ref="QMF11:QMJ11"/>
    <mergeCell ref="QMK11:QMO11"/>
    <mergeCell ref="QMP11:QMT11"/>
    <mergeCell ref="QKW11:QLA11"/>
    <mergeCell ref="QLB11:QLF11"/>
    <mergeCell ref="QLG11:QLK11"/>
    <mergeCell ref="QLL11:QLP11"/>
    <mergeCell ref="QLQ11:QLU11"/>
    <mergeCell ref="QJX11:QKB11"/>
    <mergeCell ref="QKC11:QKG11"/>
    <mergeCell ref="QKH11:QKL11"/>
    <mergeCell ref="QKM11:QKQ11"/>
    <mergeCell ref="QKR11:QKV11"/>
    <mergeCell ref="QWK11:QWO11"/>
    <mergeCell ref="QWP11:QWT11"/>
    <mergeCell ref="QWU11:QWY11"/>
    <mergeCell ref="QWZ11:QXD11"/>
    <mergeCell ref="QXE11:QXI11"/>
    <mergeCell ref="QVL11:QVP11"/>
    <mergeCell ref="QVQ11:QVU11"/>
    <mergeCell ref="QVV11:QVZ11"/>
    <mergeCell ref="QWA11:QWE11"/>
    <mergeCell ref="QWF11:QWJ11"/>
    <mergeCell ref="QUM11:QUQ11"/>
    <mergeCell ref="QUR11:QUV11"/>
    <mergeCell ref="QUW11:QVA11"/>
    <mergeCell ref="QVB11:QVF11"/>
    <mergeCell ref="QVG11:QVK11"/>
    <mergeCell ref="QTN11:QTR11"/>
    <mergeCell ref="QTS11:QTW11"/>
    <mergeCell ref="QTX11:QUB11"/>
    <mergeCell ref="QUC11:QUG11"/>
    <mergeCell ref="QUH11:QUL11"/>
    <mergeCell ref="QSO11:QSS11"/>
    <mergeCell ref="QST11:QSX11"/>
    <mergeCell ref="QSY11:QTC11"/>
    <mergeCell ref="QTD11:QTH11"/>
    <mergeCell ref="QTI11:QTM11"/>
    <mergeCell ref="QRP11:QRT11"/>
    <mergeCell ref="QRU11:QRY11"/>
    <mergeCell ref="QRZ11:QSD11"/>
    <mergeCell ref="QSE11:QSI11"/>
    <mergeCell ref="QSJ11:QSN11"/>
    <mergeCell ref="QQQ11:QQU11"/>
    <mergeCell ref="QQV11:QQZ11"/>
    <mergeCell ref="QRA11:QRE11"/>
    <mergeCell ref="QRF11:QRJ11"/>
    <mergeCell ref="QRK11:QRO11"/>
    <mergeCell ref="RDD11:RDH11"/>
    <mergeCell ref="RDI11:RDM11"/>
    <mergeCell ref="RDN11:RDR11"/>
    <mergeCell ref="RDS11:RDW11"/>
    <mergeCell ref="RDX11:REB11"/>
    <mergeCell ref="RCE11:RCI11"/>
    <mergeCell ref="RCJ11:RCN11"/>
    <mergeCell ref="RCO11:RCS11"/>
    <mergeCell ref="RCT11:RCX11"/>
    <mergeCell ref="RCY11:RDC11"/>
    <mergeCell ref="RBF11:RBJ11"/>
    <mergeCell ref="RBK11:RBO11"/>
    <mergeCell ref="RBP11:RBT11"/>
    <mergeCell ref="RBU11:RBY11"/>
    <mergeCell ref="RBZ11:RCD11"/>
    <mergeCell ref="RAG11:RAK11"/>
    <mergeCell ref="RAL11:RAP11"/>
    <mergeCell ref="RAQ11:RAU11"/>
    <mergeCell ref="RAV11:RAZ11"/>
    <mergeCell ref="RBA11:RBE11"/>
    <mergeCell ref="QZH11:QZL11"/>
    <mergeCell ref="QZM11:QZQ11"/>
    <mergeCell ref="QZR11:QZV11"/>
    <mergeCell ref="QZW11:RAA11"/>
    <mergeCell ref="RAB11:RAF11"/>
    <mergeCell ref="QYI11:QYM11"/>
    <mergeCell ref="QYN11:QYR11"/>
    <mergeCell ref="QYS11:QYW11"/>
    <mergeCell ref="QYX11:QZB11"/>
    <mergeCell ref="QZC11:QZG11"/>
    <mergeCell ref="QXJ11:QXN11"/>
    <mergeCell ref="QXO11:QXS11"/>
    <mergeCell ref="QXT11:QXX11"/>
    <mergeCell ref="QXY11:QYC11"/>
    <mergeCell ref="QYD11:QYH11"/>
    <mergeCell ref="RJW11:RKA11"/>
    <mergeCell ref="RKB11:RKF11"/>
    <mergeCell ref="RKG11:RKK11"/>
    <mergeCell ref="RKL11:RKP11"/>
    <mergeCell ref="RKQ11:RKU11"/>
    <mergeCell ref="RIX11:RJB11"/>
    <mergeCell ref="RJC11:RJG11"/>
    <mergeCell ref="RJH11:RJL11"/>
    <mergeCell ref="RJM11:RJQ11"/>
    <mergeCell ref="RJR11:RJV11"/>
    <mergeCell ref="RHY11:RIC11"/>
    <mergeCell ref="RID11:RIH11"/>
    <mergeCell ref="RII11:RIM11"/>
    <mergeCell ref="RIN11:RIR11"/>
    <mergeCell ref="RIS11:RIW11"/>
    <mergeCell ref="RGZ11:RHD11"/>
    <mergeCell ref="RHE11:RHI11"/>
    <mergeCell ref="RHJ11:RHN11"/>
    <mergeCell ref="RHO11:RHS11"/>
    <mergeCell ref="RHT11:RHX11"/>
    <mergeCell ref="RGA11:RGE11"/>
    <mergeCell ref="RGF11:RGJ11"/>
    <mergeCell ref="RGK11:RGO11"/>
    <mergeCell ref="RGP11:RGT11"/>
    <mergeCell ref="RGU11:RGY11"/>
    <mergeCell ref="RFB11:RFF11"/>
    <mergeCell ref="RFG11:RFK11"/>
    <mergeCell ref="RFL11:RFP11"/>
    <mergeCell ref="RFQ11:RFU11"/>
    <mergeCell ref="RFV11:RFZ11"/>
    <mergeCell ref="REC11:REG11"/>
    <mergeCell ref="REH11:REL11"/>
    <mergeCell ref="REM11:REQ11"/>
    <mergeCell ref="RER11:REV11"/>
    <mergeCell ref="REW11:RFA11"/>
    <mergeCell ref="RQP11:RQT11"/>
    <mergeCell ref="RQU11:RQY11"/>
    <mergeCell ref="RQZ11:RRD11"/>
    <mergeCell ref="RRE11:RRI11"/>
    <mergeCell ref="RRJ11:RRN11"/>
    <mergeCell ref="RPQ11:RPU11"/>
    <mergeCell ref="RPV11:RPZ11"/>
    <mergeCell ref="RQA11:RQE11"/>
    <mergeCell ref="RQF11:RQJ11"/>
    <mergeCell ref="RQK11:RQO11"/>
    <mergeCell ref="ROR11:ROV11"/>
    <mergeCell ref="ROW11:RPA11"/>
    <mergeCell ref="RPB11:RPF11"/>
    <mergeCell ref="RPG11:RPK11"/>
    <mergeCell ref="RPL11:RPP11"/>
    <mergeCell ref="RNS11:RNW11"/>
    <mergeCell ref="RNX11:ROB11"/>
    <mergeCell ref="ROC11:ROG11"/>
    <mergeCell ref="ROH11:ROL11"/>
    <mergeCell ref="ROM11:ROQ11"/>
    <mergeCell ref="RMT11:RMX11"/>
    <mergeCell ref="RMY11:RNC11"/>
    <mergeCell ref="RND11:RNH11"/>
    <mergeCell ref="RNI11:RNM11"/>
    <mergeCell ref="RNN11:RNR11"/>
    <mergeCell ref="RLU11:RLY11"/>
    <mergeCell ref="RLZ11:RMD11"/>
    <mergeCell ref="RME11:RMI11"/>
    <mergeCell ref="RMJ11:RMN11"/>
    <mergeCell ref="RMO11:RMS11"/>
    <mergeCell ref="RKV11:RKZ11"/>
    <mergeCell ref="RLA11:RLE11"/>
    <mergeCell ref="RLF11:RLJ11"/>
    <mergeCell ref="RLK11:RLO11"/>
    <mergeCell ref="RLP11:RLT11"/>
    <mergeCell ref="RXI11:RXM11"/>
    <mergeCell ref="RXN11:RXR11"/>
    <mergeCell ref="RXS11:RXW11"/>
    <mergeCell ref="RXX11:RYB11"/>
    <mergeCell ref="RYC11:RYG11"/>
    <mergeCell ref="RWJ11:RWN11"/>
    <mergeCell ref="RWO11:RWS11"/>
    <mergeCell ref="RWT11:RWX11"/>
    <mergeCell ref="RWY11:RXC11"/>
    <mergeCell ref="RXD11:RXH11"/>
    <mergeCell ref="RVK11:RVO11"/>
    <mergeCell ref="RVP11:RVT11"/>
    <mergeCell ref="RVU11:RVY11"/>
    <mergeCell ref="RVZ11:RWD11"/>
    <mergeCell ref="RWE11:RWI11"/>
    <mergeCell ref="RUL11:RUP11"/>
    <mergeCell ref="RUQ11:RUU11"/>
    <mergeCell ref="RUV11:RUZ11"/>
    <mergeCell ref="RVA11:RVE11"/>
    <mergeCell ref="RVF11:RVJ11"/>
    <mergeCell ref="RTM11:RTQ11"/>
    <mergeCell ref="RTR11:RTV11"/>
    <mergeCell ref="RTW11:RUA11"/>
    <mergeCell ref="RUB11:RUF11"/>
    <mergeCell ref="RUG11:RUK11"/>
    <mergeCell ref="RSN11:RSR11"/>
    <mergeCell ref="RSS11:RSW11"/>
    <mergeCell ref="RSX11:RTB11"/>
    <mergeCell ref="RTC11:RTG11"/>
    <mergeCell ref="RTH11:RTL11"/>
    <mergeCell ref="RRO11:RRS11"/>
    <mergeCell ref="RRT11:RRX11"/>
    <mergeCell ref="RRY11:RSC11"/>
    <mergeCell ref="RSD11:RSH11"/>
    <mergeCell ref="RSI11:RSM11"/>
    <mergeCell ref="SEB11:SEF11"/>
    <mergeCell ref="SEG11:SEK11"/>
    <mergeCell ref="SEL11:SEP11"/>
    <mergeCell ref="SEQ11:SEU11"/>
    <mergeCell ref="SEV11:SEZ11"/>
    <mergeCell ref="SDC11:SDG11"/>
    <mergeCell ref="SDH11:SDL11"/>
    <mergeCell ref="SDM11:SDQ11"/>
    <mergeCell ref="SDR11:SDV11"/>
    <mergeCell ref="SDW11:SEA11"/>
    <mergeCell ref="SCD11:SCH11"/>
    <mergeCell ref="SCI11:SCM11"/>
    <mergeCell ref="SCN11:SCR11"/>
    <mergeCell ref="SCS11:SCW11"/>
    <mergeCell ref="SCX11:SDB11"/>
    <mergeCell ref="SBE11:SBI11"/>
    <mergeCell ref="SBJ11:SBN11"/>
    <mergeCell ref="SBO11:SBS11"/>
    <mergeCell ref="SBT11:SBX11"/>
    <mergeCell ref="SBY11:SCC11"/>
    <mergeCell ref="SAF11:SAJ11"/>
    <mergeCell ref="SAK11:SAO11"/>
    <mergeCell ref="SAP11:SAT11"/>
    <mergeCell ref="SAU11:SAY11"/>
    <mergeCell ref="SAZ11:SBD11"/>
    <mergeCell ref="RZG11:RZK11"/>
    <mergeCell ref="RZL11:RZP11"/>
    <mergeCell ref="RZQ11:RZU11"/>
    <mergeCell ref="RZV11:RZZ11"/>
    <mergeCell ref="SAA11:SAE11"/>
    <mergeCell ref="RYH11:RYL11"/>
    <mergeCell ref="RYM11:RYQ11"/>
    <mergeCell ref="RYR11:RYV11"/>
    <mergeCell ref="RYW11:RZA11"/>
    <mergeCell ref="RZB11:RZF11"/>
    <mergeCell ref="SKU11:SKY11"/>
    <mergeCell ref="SKZ11:SLD11"/>
    <mergeCell ref="SLE11:SLI11"/>
    <mergeCell ref="SLJ11:SLN11"/>
    <mergeCell ref="SLO11:SLS11"/>
    <mergeCell ref="SJV11:SJZ11"/>
    <mergeCell ref="SKA11:SKE11"/>
    <mergeCell ref="SKF11:SKJ11"/>
    <mergeCell ref="SKK11:SKO11"/>
    <mergeCell ref="SKP11:SKT11"/>
    <mergeCell ref="SIW11:SJA11"/>
    <mergeCell ref="SJB11:SJF11"/>
    <mergeCell ref="SJG11:SJK11"/>
    <mergeCell ref="SJL11:SJP11"/>
    <mergeCell ref="SJQ11:SJU11"/>
    <mergeCell ref="SHX11:SIB11"/>
    <mergeCell ref="SIC11:SIG11"/>
    <mergeCell ref="SIH11:SIL11"/>
    <mergeCell ref="SIM11:SIQ11"/>
    <mergeCell ref="SIR11:SIV11"/>
    <mergeCell ref="SGY11:SHC11"/>
    <mergeCell ref="SHD11:SHH11"/>
    <mergeCell ref="SHI11:SHM11"/>
    <mergeCell ref="SHN11:SHR11"/>
    <mergeCell ref="SHS11:SHW11"/>
    <mergeCell ref="SFZ11:SGD11"/>
    <mergeCell ref="SGE11:SGI11"/>
    <mergeCell ref="SGJ11:SGN11"/>
    <mergeCell ref="SGO11:SGS11"/>
    <mergeCell ref="SGT11:SGX11"/>
    <mergeCell ref="SFA11:SFE11"/>
    <mergeCell ref="SFF11:SFJ11"/>
    <mergeCell ref="SFK11:SFO11"/>
    <mergeCell ref="SFP11:SFT11"/>
    <mergeCell ref="SFU11:SFY11"/>
    <mergeCell ref="SRN11:SRR11"/>
    <mergeCell ref="SRS11:SRW11"/>
    <mergeCell ref="SRX11:SSB11"/>
    <mergeCell ref="SSC11:SSG11"/>
    <mergeCell ref="SSH11:SSL11"/>
    <mergeCell ref="SQO11:SQS11"/>
    <mergeCell ref="SQT11:SQX11"/>
    <mergeCell ref="SQY11:SRC11"/>
    <mergeCell ref="SRD11:SRH11"/>
    <mergeCell ref="SRI11:SRM11"/>
    <mergeCell ref="SPP11:SPT11"/>
    <mergeCell ref="SPU11:SPY11"/>
    <mergeCell ref="SPZ11:SQD11"/>
    <mergeCell ref="SQE11:SQI11"/>
    <mergeCell ref="SQJ11:SQN11"/>
    <mergeCell ref="SOQ11:SOU11"/>
    <mergeCell ref="SOV11:SOZ11"/>
    <mergeCell ref="SPA11:SPE11"/>
    <mergeCell ref="SPF11:SPJ11"/>
    <mergeCell ref="SPK11:SPO11"/>
    <mergeCell ref="SNR11:SNV11"/>
    <mergeCell ref="SNW11:SOA11"/>
    <mergeCell ref="SOB11:SOF11"/>
    <mergeCell ref="SOG11:SOK11"/>
    <mergeCell ref="SOL11:SOP11"/>
    <mergeCell ref="SMS11:SMW11"/>
    <mergeCell ref="SMX11:SNB11"/>
    <mergeCell ref="SNC11:SNG11"/>
    <mergeCell ref="SNH11:SNL11"/>
    <mergeCell ref="SNM11:SNQ11"/>
    <mergeCell ref="SLT11:SLX11"/>
    <mergeCell ref="SLY11:SMC11"/>
    <mergeCell ref="SMD11:SMH11"/>
    <mergeCell ref="SMI11:SMM11"/>
    <mergeCell ref="SMN11:SMR11"/>
    <mergeCell ref="SYG11:SYK11"/>
    <mergeCell ref="SYL11:SYP11"/>
    <mergeCell ref="SYQ11:SYU11"/>
    <mergeCell ref="SYV11:SYZ11"/>
    <mergeCell ref="SZA11:SZE11"/>
    <mergeCell ref="SXH11:SXL11"/>
    <mergeCell ref="SXM11:SXQ11"/>
    <mergeCell ref="SXR11:SXV11"/>
    <mergeCell ref="SXW11:SYA11"/>
    <mergeCell ref="SYB11:SYF11"/>
    <mergeCell ref="SWI11:SWM11"/>
    <mergeCell ref="SWN11:SWR11"/>
    <mergeCell ref="SWS11:SWW11"/>
    <mergeCell ref="SWX11:SXB11"/>
    <mergeCell ref="SXC11:SXG11"/>
    <mergeCell ref="SVJ11:SVN11"/>
    <mergeCell ref="SVO11:SVS11"/>
    <mergeCell ref="SVT11:SVX11"/>
    <mergeCell ref="SVY11:SWC11"/>
    <mergeCell ref="SWD11:SWH11"/>
    <mergeCell ref="SUK11:SUO11"/>
    <mergeCell ref="SUP11:SUT11"/>
    <mergeCell ref="SUU11:SUY11"/>
    <mergeCell ref="SUZ11:SVD11"/>
    <mergeCell ref="SVE11:SVI11"/>
    <mergeCell ref="STL11:STP11"/>
    <mergeCell ref="STQ11:STU11"/>
    <mergeCell ref="STV11:STZ11"/>
    <mergeCell ref="SUA11:SUE11"/>
    <mergeCell ref="SUF11:SUJ11"/>
    <mergeCell ref="SSM11:SSQ11"/>
    <mergeCell ref="SSR11:SSV11"/>
    <mergeCell ref="SSW11:STA11"/>
    <mergeCell ref="STB11:STF11"/>
    <mergeCell ref="STG11:STK11"/>
    <mergeCell ref="TEZ11:TFD11"/>
    <mergeCell ref="TFE11:TFI11"/>
    <mergeCell ref="TFJ11:TFN11"/>
    <mergeCell ref="TFO11:TFS11"/>
    <mergeCell ref="TFT11:TFX11"/>
    <mergeCell ref="TEA11:TEE11"/>
    <mergeCell ref="TEF11:TEJ11"/>
    <mergeCell ref="TEK11:TEO11"/>
    <mergeCell ref="TEP11:TET11"/>
    <mergeCell ref="TEU11:TEY11"/>
    <mergeCell ref="TDB11:TDF11"/>
    <mergeCell ref="TDG11:TDK11"/>
    <mergeCell ref="TDL11:TDP11"/>
    <mergeCell ref="TDQ11:TDU11"/>
    <mergeCell ref="TDV11:TDZ11"/>
    <mergeCell ref="TCC11:TCG11"/>
    <mergeCell ref="TCH11:TCL11"/>
    <mergeCell ref="TCM11:TCQ11"/>
    <mergeCell ref="TCR11:TCV11"/>
    <mergeCell ref="TCW11:TDA11"/>
    <mergeCell ref="TBD11:TBH11"/>
    <mergeCell ref="TBI11:TBM11"/>
    <mergeCell ref="TBN11:TBR11"/>
    <mergeCell ref="TBS11:TBW11"/>
    <mergeCell ref="TBX11:TCB11"/>
    <mergeCell ref="TAE11:TAI11"/>
    <mergeCell ref="TAJ11:TAN11"/>
    <mergeCell ref="TAO11:TAS11"/>
    <mergeCell ref="TAT11:TAX11"/>
    <mergeCell ref="TAY11:TBC11"/>
    <mergeCell ref="SZF11:SZJ11"/>
    <mergeCell ref="SZK11:SZO11"/>
    <mergeCell ref="SZP11:SZT11"/>
    <mergeCell ref="SZU11:SZY11"/>
    <mergeCell ref="SZZ11:TAD11"/>
    <mergeCell ref="TLS11:TLW11"/>
    <mergeCell ref="TLX11:TMB11"/>
    <mergeCell ref="TMC11:TMG11"/>
    <mergeCell ref="TMH11:TML11"/>
    <mergeCell ref="TMM11:TMQ11"/>
    <mergeCell ref="TKT11:TKX11"/>
    <mergeCell ref="TKY11:TLC11"/>
    <mergeCell ref="TLD11:TLH11"/>
    <mergeCell ref="TLI11:TLM11"/>
    <mergeCell ref="TLN11:TLR11"/>
    <mergeCell ref="TJU11:TJY11"/>
    <mergeCell ref="TJZ11:TKD11"/>
    <mergeCell ref="TKE11:TKI11"/>
    <mergeCell ref="TKJ11:TKN11"/>
    <mergeCell ref="TKO11:TKS11"/>
    <mergeCell ref="TIV11:TIZ11"/>
    <mergeCell ref="TJA11:TJE11"/>
    <mergeCell ref="TJF11:TJJ11"/>
    <mergeCell ref="TJK11:TJO11"/>
    <mergeCell ref="TJP11:TJT11"/>
    <mergeCell ref="THW11:TIA11"/>
    <mergeCell ref="TIB11:TIF11"/>
    <mergeCell ref="TIG11:TIK11"/>
    <mergeCell ref="TIL11:TIP11"/>
    <mergeCell ref="TIQ11:TIU11"/>
    <mergeCell ref="TGX11:THB11"/>
    <mergeCell ref="THC11:THG11"/>
    <mergeCell ref="THH11:THL11"/>
    <mergeCell ref="THM11:THQ11"/>
    <mergeCell ref="THR11:THV11"/>
    <mergeCell ref="TFY11:TGC11"/>
    <mergeCell ref="TGD11:TGH11"/>
    <mergeCell ref="TGI11:TGM11"/>
    <mergeCell ref="TGN11:TGR11"/>
    <mergeCell ref="TGS11:TGW11"/>
    <mergeCell ref="TSL11:TSP11"/>
    <mergeCell ref="TSQ11:TSU11"/>
    <mergeCell ref="TSV11:TSZ11"/>
    <mergeCell ref="TTA11:TTE11"/>
    <mergeCell ref="TTF11:TTJ11"/>
    <mergeCell ref="TRM11:TRQ11"/>
    <mergeCell ref="TRR11:TRV11"/>
    <mergeCell ref="TRW11:TSA11"/>
    <mergeCell ref="TSB11:TSF11"/>
    <mergeCell ref="TSG11:TSK11"/>
    <mergeCell ref="TQN11:TQR11"/>
    <mergeCell ref="TQS11:TQW11"/>
    <mergeCell ref="TQX11:TRB11"/>
    <mergeCell ref="TRC11:TRG11"/>
    <mergeCell ref="TRH11:TRL11"/>
    <mergeCell ref="TPO11:TPS11"/>
    <mergeCell ref="TPT11:TPX11"/>
    <mergeCell ref="TPY11:TQC11"/>
    <mergeCell ref="TQD11:TQH11"/>
    <mergeCell ref="TQI11:TQM11"/>
    <mergeCell ref="TOP11:TOT11"/>
    <mergeCell ref="TOU11:TOY11"/>
    <mergeCell ref="TOZ11:TPD11"/>
    <mergeCell ref="TPE11:TPI11"/>
    <mergeCell ref="TPJ11:TPN11"/>
    <mergeCell ref="TNQ11:TNU11"/>
    <mergeCell ref="TNV11:TNZ11"/>
    <mergeCell ref="TOA11:TOE11"/>
    <mergeCell ref="TOF11:TOJ11"/>
    <mergeCell ref="TOK11:TOO11"/>
    <mergeCell ref="TMR11:TMV11"/>
    <mergeCell ref="TMW11:TNA11"/>
    <mergeCell ref="TNB11:TNF11"/>
    <mergeCell ref="TNG11:TNK11"/>
    <mergeCell ref="TNL11:TNP11"/>
    <mergeCell ref="TZE11:TZI11"/>
    <mergeCell ref="TZJ11:TZN11"/>
    <mergeCell ref="TZO11:TZS11"/>
    <mergeCell ref="TZT11:TZX11"/>
    <mergeCell ref="TZY11:UAC11"/>
    <mergeCell ref="TYF11:TYJ11"/>
    <mergeCell ref="TYK11:TYO11"/>
    <mergeCell ref="TYP11:TYT11"/>
    <mergeCell ref="TYU11:TYY11"/>
    <mergeCell ref="TYZ11:TZD11"/>
    <mergeCell ref="TXG11:TXK11"/>
    <mergeCell ref="TXL11:TXP11"/>
    <mergeCell ref="TXQ11:TXU11"/>
    <mergeCell ref="TXV11:TXZ11"/>
    <mergeCell ref="TYA11:TYE11"/>
    <mergeCell ref="TWH11:TWL11"/>
    <mergeCell ref="TWM11:TWQ11"/>
    <mergeCell ref="TWR11:TWV11"/>
    <mergeCell ref="TWW11:TXA11"/>
    <mergeCell ref="TXB11:TXF11"/>
    <mergeCell ref="TVI11:TVM11"/>
    <mergeCell ref="TVN11:TVR11"/>
    <mergeCell ref="TVS11:TVW11"/>
    <mergeCell ref="TVX11:TWB11"/>
    <mergeCell ref="TWC11:TWG11"/>
    <mergeCell ref="TUJ11:TUN11"/>
    <mergeCell ref="TUO11:TUS11"/>
    <mergeCell ref="TUT11:TUX11"/>
    <mergeCell ref="TUY11:TVC11"/>
    <mergeCell ref="TVD11:TVH11"/>
    <mergeCell ref="TTK11:TTO11"/>
    <mergeCell ref="TTP11:TTT11"/>
    <mergeCell ref="TTU11:TTY11"/>
    <mergeCell ref="TTZ11:TUD11"/>
    <mergeCell ref="TUE11:TUI11"/>
    <mergeCell ref="UFX11:UGB11"/>
    <mergeCell ref="UGC11:UGG11"/>
    <mergeCell ref="UGH11:UGL11"/>
    <mergeCell ref="UGM11:UGQ11"/>
    <mergeCell ref="UGR11:UGV11"/>
    <mergeCell ref="UEY11:UFC11"/>
    <mergeCell ref="UFD11:UFH11"/>
    <mergeCell ref="UFI11:UFM11"/>
    <mergeCell ref="UFN11:UFR11"/>
    <mergeCell ref="UFS11:UFW11"/>
    <mergeCell ref="UDZ11:UED11"/>
    <mergeCell ref="UEE11:UEI11"/>
    <mergeCell ref="UEJ11:UEN11"/>
    <mergeCell ref="UEO11:UES11"/>
    <mergeCell ref="UET11:UEX11"/>
    <mergeCell ref="UDA11:UDE11"/>
    <mergeCell ref="UDF11:UDJ11"/>
    <mergeCell ref="UDK11:UDO11"/>
    <mergeCell ref="UDP11:UDT11"/>
    <mergeCell ref="UDU11:UDY11"/>
    <mergeCell ref="UCB11:UCF11"/>
    <mergeCell ref="UCG11:UCK11"/>
    <mergeCell ref="UCL11:UCP11"/>
    <mergeCell ref="UCQ11:UCU11"/>
    <mergeCell ref="UCV11:UCZ11"/>
    <mergeCell ref="UBC11:UBG11"/>
    <mergeCell ref="UBH11:UBL11"/>
    <mergeCell ref="UBM11:UBQ11"/>
    <mergeCell ref="UBR11:UBV11"/>
    <mergeCell ref="UBW11:UCA11"/>
    <mergeCell ref="UAD11:UAH11"/>
    <mergeCell ref="UAI11:UAM11"/>
    <mergeCell ref="UAN11:UAR11"/>
    <mergeCell ref="UAS11:UAW11"/>
    <mergeCell ref="UAX11:UBB11"/>
    <mergeCell ref="UMQ11:UMU11"/>
    <mergeCell ref="UMV11:UMZ11"/>
    <mergeCell ref="UNA11:UNE11"/>
    <mergeCell ref="UNF11:UNJ11"/>
    <mergeCell ref="UNK11:UNO11"/>
    <mergeCell ref="ULR11:ULV11"/>
    <mergeCell ref="ULW11:UMA11"/>
    <mergeCell ref="UMB11:UMF11"/>
    <mergeCell ref="UMG11:UMK11"/>
    <mergeCell ref="UML11:UMP11"/>
    <mergeCell ref="UKS11:UKW11"/>
    <mergeCell ref="UKX11:ULB11"/>
    <mergeCell ref="ULC11:ULG11"/>
    <mergeCell ref="ULH11:ULL11"/>
    <mergeCell ref="ULM11:ULQ11"/>
    <mergeCell ref="UJT11:UJX11"/>
    <mergeCell ref="UJY11:UKC11"/>
    <mergeCell ref="UKD11:UKH11"/>
    <mergeCell ref="UKI11:UKM11"/>
    <mergeCell ref="UKN11:UKR11"/>
    <mergeCell ref="UIU11:UIY11"/>
    <mergeCell ref="UIZ11:UJD11"/>
    <mergeCell ref="UJE11:UJI11"/>
    <mergeCell ref="UJJ11:UJN11"/>
    <mergeCell ref="UJO11:UJS11"/>
    <mergeCell ref="UHV11:UHZ11"/>
    <mergeCell ref="UIA11:UIE11"/>
    <mergeCell ref="UIF11:UIJ11"/>
    <mergeCell ref="UIK11:UIO11"/>
    <mergeCell ref="UIP11:UIT11"/>
    <mergeCell ref="UGW11:UHA11"/>
    <mergeCell ref="UHB11:UHF11"/>
    <mergeCell ref="UHG11:UHK11"/>
    <mergeCell ref="UHL11:UHP11"/>
    <mergeCell ref="UHQ11:UHU11"/>
    <mergeCell ref="UTJ11:UTN11"/>
    <mergeCell ref="UTO11:UTS11"/>
    <mergeCell ref="UTT11:UTX11"/>
    <mergeCell ref="UTY11:UUC11"/>
    <mergeCell ref="UUD11:UUH11"/>
    <mergeCell ref="USK11:USO11"/>
    <mergeCell ref="USP11:UST11"/>
    <mergeCell ref="USU11:USY11"/>
    <mergeCell ref="USZ11:UTD11"/>
    <mergeCell ref="UTE11:UTI11"/>
    <mergeCell ref="URL11:URP11"/>
    <mergeCell ref="URQ11:URU11"/>
    <mergeCell ref="URV11:URZ11"/>
    <mergeCell ref="USA11:USE11"/>
    <mergeCell ref="USF11:USJ11"/>
    <mergeCell ref="UQM11:UQQ11"/>
    <mergeCell ref="UQR11:UQV11"/>
    <mergeCell ref="UQW11:URA11"/>
    <mergeCell ref="URB11:URF11"/>
    <mergeCell ref="URG11:URK11"/>
    <mergeCell ref="UPN11:UPR11"/>
    <mergeCell ref="UPS11:UPW11"/>
    <mergeCell ref="UPX11:UQB11"/>
    <mergeCell ref="UQC11:UQG11"/>
    <mergeCell ref="UQH11:UQL11"/>
    <mergeCell ref="UOO11:UOS11"/>
    <mergeCell ref="UOT11:UOX11"/>
    <mergeCell ref="UOY11:UPC11"/>
    <mergeCell ref="UPD11:UPH11"/>
    <mergeCell ref="UPI11:UPM11"/>
    <mergeCell ref="UNP11:UNT11"/>
    <mergeCell ref="UNU11:UNY11"/>
    <mergeCell ref="UNZ11:UOD11"/>
    <mergeCell ref="UOE11:UOI11"/>
    <mergeCell ref="UOJ11:UON11"/>
    <mergeCell ref="VAC11:VAG11"/>
    <mergeCell ref="VAH11:VAL11"/>
    <mergeCell ref="VAM11:VAQ11"/>
    <mergeCell ref="VAR11:VAV11"/>
    <mergeCell ref="VAW11:VBA11"/>
    <mergeCell ref="UZD11:UZH11"/>
    <mergeCell ref="UZI11:UZM11"/>
    <mergeCell ref="UZN11:UZR11"/>
    <mergeCell ref="UZS11:UZW11"/>
    <mergeCell ref="UZX11:VAB11"/>
    <mergeCell ref="UYE11:UYI11"/>
    <mergeCell ref="UYJ11:UYN11"/>
    <mergeCell ref="UYO11:UYS11"/>
    <mergeCell ref="UYT11:UYX11"/>
    <mergeCell ref="UYY11:UZC11"/>
    <mergeCell ref="UXF11:UXJ11"/>
    <mergeCell ref="UXK11:UXO11"/>
    <mergeCell ref="UXP11:UXT11"/>
    <mergeCell ref="UXU11:UXY11"/>
    <mergeCell ref="UXZ11:UYD11"/>
    <mergeCell ref="UWG11:UWK11"/>
    <mergeCell ref="UWL11:UWP11"/>
    <mergeCell ref="UWQ11:UWU11"/>
    <mergeCell ref="UWV11:UWZ11"/>
    <mergeCell ref="UXA11:UXE11"/>
    <mergeCell ref="UVH11:UVL11"/>
    <mergeCell ref="UVM11:UVQ11"/>
    <mergeCell ref="UVR11:UVV11"/>
    <mergeCell ref="UVW11:UWA11"/>
    <mergeCell ref="UWB11:UWF11"/>
    <mergeCell ref="UUI11:UUM11"/>
    <mergeCell ref="UUN11:UUR11"/>
    <mergeCell ref="UUS11:UUW11"/>
    <mergeCell ref="UUX11:UVB11"/>
    <mergeCell ref="UVC11:UVG11"/>
    <mergeCell ref="VGV11:VGZ11"/>
    <mergeCell ref="VHA11:VHE11"/>
    <mergeCell ref="VHF11:VHJ11"/>
    <mergeCell ref="VHK11:VHO11"/>
    <mergeCell ref="VHP11:VHT11"/>
    <mergeCell ref="VFW11:VGA11"/>
    <mergeCell ref="VGB11:VGF11"/>
    <mergeCell ref="VGG11:VGK11"/>
    <mergeCell ref="VGL11:VGP11"/>
    <mergeCell ref="VGQ11:VGU11"/>
    <mergeCell ref="VEX11:VFB11"/>
    <mergeCell ref="VFC11:VFG11"/>
    <mergeCell ref="VFH11:VFL11"/>
    <mergeCell ref="VFM11:VFQ11"/>
    <mergeCell ref="VFR11:VFV11"/>
    <mergeCell ref="VDY11:VEC11"/>
    <mergeCell ref="VED11:VEH11"/>
    <mergeCell ref="VEI11:VEM11"/>
    <mergeCell ref="VEN11:VER11"/>
    <mergeCell ref="VES11:VEW11"/>
    <mergeCell ref="VCZ11:VDD11"/>
    <mergeCell ref="VDE11:VDI11"/>
    <mergeCell ref="VDJ11:VDN11"/>
    <mergeCell ref="VDO11:VDS11"/>
    <mergeCell ref="VDT11:VDX11"/>
    <mergeCell ref="VCA11:VCE11"/>
    <mergeCell ref="VCF11:VCJ11"/>
    <mergeCell ref="VCK11:VCO11"/>
    <mergeCell ref="VCP11:VCT11"/>
    <mergeCell ref="VCU11:VCY11"/>
    <mergeCell ref="VBB11:VBF11"/>
    <mergeCell ref="VBG11:VBK11"/>
    <mergeCell ref="VBL11:VBP11"/>
    <mergeCell ref="VBQ11:VBU11"/>
    <mergeCell ref="VBV11:VBZ11"/>
    <mergeCell ref="VNO11:VNS11"/>
    <mergeCell ref="VNT11:VNX11"/>
    <mergeCell ref="VNY11:VOC11"/>
    <mergeCell ref="VOD11:VOH11"/>
    <mergeCell ref="VOI11:VOM11"/>
    <mergeCell ref="VMP11:VMT11"/>
    <mergeCell ref="VMU11:VMY11"/>
    <mergeCell ref="VMZ11:VND11"/>
    <mergeCell ref="VNE11:VNI11"/>
    <mergeCell ref="VNJ11:VNN11"/>
    <mergeCell ref="VLQ11:VLU11"/>
    <mergeCell ref="VLV11:VLZ11"/>
    <mergeCell ref="VMA11:VME11"/>
    <mergeCell ref="VMF11:VMJ11"/>
    <mergeCell ref="VMK11:VMO11"/>
    <mergeCell ref="VKR11:VKV11"/>
    <mergeCell ref="VKW11:VLA11"/>
    <mergeCell ref="VLB11:VLF11"/>
    <mergeCell ref="VLG11:VLK11"/>
    <mergeCell ref="VLL11:VLP11"/>
    <mergeCell ref="VJS11:VJW11"/>
    <mergeCell ref="VJX11:VKB11"/>
    <mergeCell ref="VKC11:VKG11"/>
    <mergeCell ref="VKH11:VKL11"/>
    <mergeCell ref="VKM11:VKQ11"/>
    <mergeCell ref="VIT11:VIX11"/>
    <mergeCell ref="VIY11:VJC11"/>
    <mergeCell ref="VJD11:VJH11"/>
    <mergeCell ref="VJI11:VJM11"/>
    <mergeCell ref="VJN11:VJR11"/>
    <mergeCell ref="VHU11:VHY11"/>
    <mergeCell ref="VHZ11:VID11"/>
    <mergeCell ref="VIE11:VII11"/>
    <mergeCell ref="VIJ11:VIN11"/>
    <mergeCell ref="VIO11:VIS11"/>
    <mergeCell ref="VUH11:VUL11"/>
    <mergeCell ref="VUM11:VUQ11"/>
    <mergeCell ref="VUR11:VUV11"/>
    <mergeCell ref="VUW11:VVA11"/>
    <mergeCell ref="VVB11:VVF11"/>
    <mergeCell ref="VTI11:VTM11"/>
    <mergeCell ref="VTN11:VTR11"/>
    <mergeCell ref="VTS11:VTW11"/>
    <mergeCell ref="VTX11:VUB11"/>
    <mergeCell ref="VUC11:VUG11"/>
    <mergeCell ref="VSJ11:VSN11"/>
    <mergeCell ref="VSO11:VSS11"/>
    <mergeCell ref="VST11:VSX11"/>
    <mergeCell ref="VSY11:VTC11"/>
    <mergeCell ref="VTD11:VTH11"/>
    <mergeCell ref="VRK11:VRO11"/>
    <mergeCell ref="VRP11:VRT11"/>
    <mergeCell ref="VRU11:VRY11"/>
    <mergeCell ref="VRZ11:VSD11"/>
    <mergeCell ref="VSE11:VSI11"/>
    <mergeCell ref="VQL11:VQP11"/>
    <mergeCell ref="VQQ11:VQU11"/>
    <mergeCell ref="VQV11:VQZ11"/>
    <mergeCell ref="VRA11:VRE11"/>
    <mergeCell ref="VRF11:VRJ11"/>
    <mergeCell ref="VPM11:VPQ11"/>
    <mergeCell ref="VPR11:VPV11"/>
    <mergeCell ref="VPW11:VQA11"/>
    <mergeCell ref="VQB11:VQF11"/>
    <mergeCell ref="VQG11:VQK11"/>
    <mergeCell ref="VON11:VOR11"/>
    <mergeCell ref="VOS11:VOW11"/>
    <mergeCell ref="VOX11:VPB11"/>
    <mergeCell ref="VPC11:VPG11"/>
    <mergeCell ref="VPH11:VPL11"/>
    <mergeCell ref="WBA11:WBE11"/>
    <mergeCell ref="WBF11:WBJ11"/>
    <mergeCell ref="WBK11:WBO11"/>
    <mergeCell ref="WBP11:WBT11"/>
    <mergeCell ref="WBU11:WBY11"/>
    <mergeCell ref="WAB11:WAF11"/>
    <mergeCell ref="WAG11:WAK11"/>
    <mergeCell ref="WAL11:WAP11"/>
    <mergeCell ref="WAQ11:WAU11"/>
    <mergeCell ref="WAV11:WAZ11"/>
    <mergeCell ref="VZC11:VZG11"/>
    <mergeCell ref="VZH11:VZL11"/>
    <mergeCell ref="VZM11:VZQ11"/>
    <mergeCell ref="VZR11:VZV11"/>
    <mergeCell ref="VZW11:WAA11"/>
    <mergeCell ref="VYD11:VYH11"/>
    <mergeCell ref="VYI11:VYM11"/>
    <mergeCell ref="VYN11:VYR11"/>
    <mergeCell ref="VYS11:VYW11"/>
    <mergeCell ref="VYX11:VZB11"/>
    <mergeCell ref="VXE11:VXI11"/>
    <mergeCell ref="VXJ11:VXN11"/>
    <mergeCell ref="VXO11:VXS11"/>
    <mergeCell ref="VXT11:VXX11"/>
    <mergeCell ref="VXY11:VYC11"/>
    <mergeCell ref="VWF11:VWJ11"/>
    <mergeCell ref="VWK11:VWO11"/>
    <mergeCell ref="VWP11:VWT11"/>
    <mergeCell ref="VWU11:VWY11"/>
    <mergeCell ref="VWZ11:VXD11"/>
    <mergeCell ref="VVG11:VVK11"/>
    <mergeCell ref="VVL11:VVP11"/>
    <mergeCell ref="VVQ11:VVU11"/>
    <mergeCell ref="VVV11:VVZ11"/>
    <mergeCell ref="VWA11:VWE11"/>
    <mergeCell ref="WHT11:WHX11"/>
    <mergeCell ref="WHY11:WIC11"/>
    <mergeCell ref="WID11:WIH11"/>
    <mergeCell ref="WII11:WIM11"/>
    <mergeCell ref="WIN11:WIR11"/>
    <mergeCell ref="WGU11:WGY11"/>
    <mergeCell ref="WGZ11:WHD11"/>
    <mergeCell ref="WHE11:WHI11"/>
    <mergeCell ref="WHJ11:WHN11"/>
    <mergeCell ref="WHO11:WHS11"/>
    <mergeCell ref="WFV11:WFZ11"/>
    <mergeCell ref="WGA11:WGE11"/>
    <mergeCell ref="WGF11:WGJ11"/>
    <mergeCell ref="WGK11:WGO11"/>
    <mergeCell ref="WGP11:WGT11"/>
    <mergeCell ref="WEW11:WFA11"/>
    <mergeCell ref="WFB11:WFF11"/>
    <mergeCell ref="WFG11:WFK11"/>
    <mergeCell ref="WFL11:WFP11"/>
    <mergeCell ref="WFQ11:WFU11"/>
    <mergeCell ref="WDX11:WEB11"/>
    <mergeCell ref="WEC11:WEG11"/>
    <mergeCell ref="WEH11:WEL11"/>
    <mergeCell ref="WEM11:WEQ11"/>
    <mergeCell ref="WER11:WEV11"/>
    <mergeCell ref="WCY11:WDC11"/>
    <mergeCell ref="WDD11:WDH11"/>
    <mergeCell ref="WDI11:WDM11"/>
    <mergeCell ref="WDN11:WDR11"/>
    <mergeCell ref="WDS11:WDW11"/>
    <mergeCell ref="WBZ11:WCD11"/>
    <mergeCell ref="WCE11:WCI11"/>
    <mergeCell ref="WCJ11:WCN11"/>
    <mergeCell ref="WCO11:WCS11"/>
    <mergeCell ref="WCT11:WCX11"/>
    <mergeCell ref="WOM11:WOQ11"/>
    <mergeCell ref="WOR11:WOV11"/>
    <mergeCell ref="WOW11:WPA11"/>
    <mergeCell ref="WPB11:WPF11"/>
    <mergeCell ref="WPG11:WPK11"/>
    <mergeCell ref="WNN11:WNR11"/>
    <mergeCell ref="WNS11:WNW11"/>
    <mergeCell ref="WNX11:WOB11"/>
    <mergeCell ref="WOC11:WOG11"/>
    <mergeCell ref="WOH11:WOL11"/>
    <mergeCell ref="WMO11:WMS11"/>
    <mergeCell ref="WMT11:WMX11"/>
    <mergeCell ref="WMY11:WNC11"/>
    <mergeCell ref="WND11:WNH11"/>
    <mergeCell ref="WNI11:WNM11"/>
    <mergeCell ref="WLP11:WLT11"/>
    <mergeCell ref="WLU11:WLY11"/>
    <mergeCell ref="WLZ11:WMD11"/>
    <mergeCell ref="WME11:WMI11"/>
    <mergeCell ref="WMJ11:WMN11"/>
    <mergeCell ref="WKQ11:WKU11"/>
    <mergeCell ref="WKV11:WKZ11"/>
    <mergeCell ref="WLA11:WLE11"/>
    <mergeCell ref="WLF11:WLJ11"/>
    <mergeCell ref="WLK11:WLO11"/>
    <mergeCell ref="WJR11:WJV11"/>
    <mergeCell ref="WJW11:WKA11"/>
    <mergeCell ref="WKB11:WKF11"/>
    <mergeCell ref="WKG11:WKK11"/>
    <mergeCell ref="WKL11:WKP11"/>
    <mergeCell ref="WIS11:WIW11"/>
    <mergeCell ref="WIX11:WJB11"/>
    <mergeCell ref="WJC11:WJG11"/>
    <mergeCell ref="WJH11:WJL11"/>
    <mergeCell ref="WJM11:WJQ11"/>
    <mergeCell ref="WWT11:WWX11"/>
    <mergeCell ref="WWY11:WXC11"/>
    <mergeCell ref="WVF11:WVJ11"/>
    <mergeCell ref="WVK11:WVO11"/>
    <mergeCell ref="WVP11:WVT11"/>
    <mergeCell ref="WVU11:WVY11"/>
    <mergeCell ref="WVZ11:WWD11"/>
    <mergeCell ref="WUG11:WUK11"/>
    <mergeCell ref="WUL11:WUP11"/>
    <mergeCell ref="WUQ11:WUU11"/>
    <mergeCell ref="WUV11:WUZ11"/>
    <mergeCell ref="WVA11:WVE11"/>
    <mergeCell ref="WTH11:WTL11"/>
    <mergeCell ref="WTM11:WTQ11"/>
    <mergeCell ref="WTR11:WTV11"/>
    <mergeCell ref="WTW11:WUA11"/>
    <mergeCell ref="WUB11:WUF11"/>
    <mergeCell ref="WSI11:WSM11"/>
    <mergeCell ref="WSN11:WSR11"/>
    <mergeCell ref="WSS11:WSW11"/>
    <mergeCell ref="WSX11:WTB11"/>
    <mergeCell ref="WTC11:WTG11"/>
    <mergeCell ref="WRJ11:WRN11"/>
    <mergeCell ref="WRO11:WRS11"/>
    <mergeCell ref="WRT11:WRX11"/>
    <mergeCell ref="WRY11:WSC11"/>
    <mergeCell ref="WSD11:WSH11"/>
    <mergeCell ref="WQK11:WQO11"/>
    <mergeCell ref="WQP11:WQT11"/>
    <mergeCell ref="WQU11:WQY11"/>
    <mergeCell ref="WQZ11:WRD11"/>
    <mergeCell ref="WRE11:WRI11"/>
    <mergeCell ref="WPL11:WPP11"/>
    <mergeCell ref="WPQ11:WPU11"/>
    <mergeCell ref="WPV11:WPZ11"/>
    <mergeCell ref="WQA11:WQE11"/>
    <mergeCell ref="WQF11:WQJ11"/>
    <mergeCell ref="BX12:CB12"/>
    <mergeCell ref="CC12:CG12"/>
    <mergeCell ref="CH12:CL12"/>
    <mergeCell ref="CM12:CQ12"/>
    <mergeCell ref="CR12:CV12"/>
    <mergeCell ref="XEV11:XEZ11"/>
    <mergeCell ref="XFA11:XFD11"/>
    <mergeCell ref="F12:J12"/>
    <mergeCell ref="K12:O12"/>
    <mergeCell ref="P12:T12"/>
    <mergeCell ref="U12:Y12"/>
    <mergeCell ref="Z12:AD12"/>
    <mergeCell ref="AE12:AI12"/>
    <mergeCell ref="AJ12:AN12"/>
    <mergeCell ref="AO12:AS12"/>
    <mergeCell ref="AT12:AX12"/>
    <mergeCell ref="AY12:BC12"/>
    <mergeCell ref="BD12:BH12"/>
    <mergeCell ref="BI12:BM12"/>
    <mergeCell ref="BN12:BR12"/>
    <mergeCell ref="BS12:BW12"/>
    <mergeCell ref="XDW11:XEA11"/>
    <mergeCell ref="XEB11:XEF11"/>
    <mergeCell ref="XEG11:XEK11"/>
    <mergeCell ref="XEL11:XEP11"/>
    <mergeCell ref="XEQ11:XEU11"/>
    <mergeCell ref="XCX11:XDB11"/>
    <mergeCell ref="XDC11:XDG11"/>
    <mergeCell ref="XDH11:XDL11"/>
    <mergeCell ref="XDM11:XDQ11"/>
    <mergeCell ref="XDR11:XDV11"/>
    <mergeCell ref="XBY11:XCC11"/>
    <mergeCell ref="XCD11:XCH11"/>
    <mergeCell ref="XCI11:XCM11"/>
    <mergeCell ref="XCN11:XCR11"/>
    <mergeCell ref="XCS11:XCW11"/>
    <mergeCell ref="XAZ11:XBD11"/>
    <mergeCell ref="XBE11:XBI11"/>
    <mergeCell ref="XBJ11:XBN11"/>
    <mergeCell ref="XBO11:XBS11"/>
    <mergeCell ref="XBT11:XBX11"/>
    <mergeCell ref="XAA11:XAE11"/>
    <mergeCell ref="XAF11:XAJ11"/>
    <mergeCell ref="XAK11:XAO11"/>
    <mergeCell ref="XAP11:XAT11"/>
    <mergeCell ref="XAU11:XAY11"/>
    <mergeCell ref="WZB11:WZF11"/>
    <mergeCell ref="WZG11:WZK11"/>
    <mergeCell ref="WZL11:WZP11"/>
    <mergeCell ref="WZQ11:WZU11"/>
    <mergeCell ref="WZV11:WZZ11"/>
    <mergeCell ref="WYC11:WYG11"/>
    <mergeCell ref="WYH11:WYL11"/>
    <mergeCell ref="WYM11:WYQ11"/>
    <mergeCell ref="WYR11:WYV11"/>
    <mergeCell ref="WYW11:WZA11"/>
    <mergeCell ref="WXD11:WXH11"/>
    <mergeCell ref="WXI11:WXM11"/>
    <mergeCell ref="WXN11:WXR11"/>
    <mergeCell ref="WXS11:WXW11"/>
    <mergeCell ref="WXX11:WYB11"/>
    <mergeCell ref="WWE11:WWI11"/>
    <mergeCell ref="WWJ11:WWN11"/>
    <mergeCell ref="WWO11:WWS11"/>
    <mergeCell ref="IQ12:IU12"/>
    <mergeCell ref="IV12:IZ12"/>
    <mergeCell ref="JA12:JE12"/>
    <mergeCell ref="JF12:JJ12"/>
    <mergeCell ref="JK12:JO12"/>
    <mergeCell ref="HR12:HV12"/>
    <mergeCell ref="HW12:IA12"/>
    <mergeCell ref="IB12:IF12"/>
    <mergeCell ref="IG12:IK12"/>
    <mergeCell ref="IL12:IP12"/>
    <mergeCell ref="GS12:GW12"/>
    <mergeCell ref="GX12:HB12"/>
    <mergeCell ref="HC12:HG12"/>
    <mergeCell ref="HH12:HL12"/>
    <mergeCell ref="HM12:HQ12"/>
    <mergeCell ref="FT12:FX12"/>
    <mergeCell ref="FY12:GC12"/>
    <mergeCell ref="GD12:GH12"/>
    <mergeCell ref="GI12:GM12"/>
    <mergeCell ref="GN12:GR12"/>
    <mergeCell ref="EU12:EY12"/>
    <mergeCell ref="EZ12:FD12"/>
    <mergeCell ref="FE12:FI12"/>
    <mergeCell ref="FJ12:FN12"/>
    <mergeCell ref="FO12:FS12"/>
    <mergeCell ref="DV12:DZ12"/>
    <mergeCell ref="EA12:EE12"/>
    <mergeCell ref="EF12:EJ12"/>
    <mergeCell ref="EK12:EO12"/>
    <mergeCell ref="EP12:ET12"/>
    <mergeCell ref="CW12:DA12"/>
    <mergeCell ref="DB12:DF12"/>
    <mergeCell ref="DG12:DK12"/>
    <mergeCell ref="DL12:DP12"/>
    <mergeCell ref="DQ12:DU12"/>
    <mergeCell ref="PJ12:PN12"/>
    <mergeCell ref="PO12:PS12"/>
    <mergeCell ref="PT12:PX12"/>
    <mergeCell ref="PY12:QC12"/>
    <mergeCell ref="QD12:QH12"/>
    <mergeCell ref="OK12:OO12"/>
    <mergeCell ref="OP12:OT12"/>
    <mergeCell ref="OU12:OY12"/>
    <mergeCell ref="OZ12:PD12"/>
    <mergeCell ref="PE12:PI12"/>
    <mergeCell ref="NL12:NP12"/>
    <mergeCell ref="NQ12:NU12"/>
    <mergeCell ref="NV12:NZ12"/>
    <mergeCell ref="OA12:OE12"/>
    <mergeCell ref="OF12:OJ12"/>
    <mergeCell ref="MM12:MQ12"/>
    <mergeCell ref="MR12:MV12"/>
    <mergeCell ref="MW12:NA12"/>
    <mergeCell ref="NB12:NF12"/>
    <mergeCell ref="NG12:NK12"/>
    <mergeCell ref="LN12:LR12"/>
    <mergeCell ref="LS12:LW12"/>
    <mergeCell ref="LX12:MB12"/>
    <mergeCell ref="MC12:MG12"/>
    <mergeCell ref="MH12:ML12"/>
    <mergeCell ref="KO12:KS12"/>
    <mergeCell ref="KT12:KX12"/>
    <mergeCell ref="KY12:LC12"/>
    <mergeCell ref="LD12:LH12"/>
    <mergeCell ref="LI12:LM12"/>
    <mergeCell ref="JP12:JT12"/>
    <mergeCell ref="JU12:JY12"/>
    <mergeCell ref="JZ12:KD12"/>
    <mergeCell ref="KE12:KI12"/>
    <mergeCell ref="KJ12:KN12"/>
    <mergeCell ref="WC12:WG12"/>
    <mergeCell ref="WH12:WL12"/>
    <mergeCell ref="WM12:WQ12"/>
    <mergeCell ref="WR12:WV12"/>
    <mergeCell ref="WW12:XA12"/>
    <mergeCell ref="VD12:VH12"/>
    <mergeCell ref="VI12:VM12"/>
    <mergeCell ref="VN12:VR12"/>
    <mergeCell ref="VS12:VW12"/>
    <mergeCell ref="VX12:WB12"/>
    <mergeCell ref="UE12:UI12"/>
    <mergeCell ref="UJ12:UN12"/>
    <mergeCell ref="UO12:US12"/>
    <mergeCell ref="UT12:UX12"/>
    <mergeCell ref="UY12:VC12"/>
    <mergeCell ref="TF12:TJ12"/>
    <mergeCell ref="TK12:TO12"/>
    <mergeCell ref="TP12:TT12"/>
    <mergeCell ref="TU12:TY12"/>
    <mergeCell ref="TZ12:UD12"/>
    <mergeCell ref="SG12:SK12"/>
    <mergeCell ref="SL12:SP12"/>
    <mergeCell ref="SQ12:SU12"/>
    <mergeCell ref="SV12:SZ12"/>
    <mergeCell ref="TA12:TE12"/>
    <mergeCell ref="RH12:RL12"/>
    <mergeCell ref="RM12:RQ12"/>
    <mergeCell ref="RR12:RV12"/>
    <mergeCell ref="RW12:SA12"/>
    <mergeCell ref="SB12:SF12"/>
    <mergeCell ref="QI12:QM12"/>
    <mergeCell ref="QN12:QR12"/>
    <mergeCell ref="QS12:QW12"/>
    <mergeCell ref="QX12:RB12"/>
    <mergeCell ref="RC12:RG12"/>
    <mergeCell ref="ACV12:ACZ12"/>
    <mergeCell ref="ADA12:ADE12"/>
    <mergeCell ref="ADF12:ADJ12"/>
    <mergeCell ref="ADK12:ADO12"/>
    <mergeCell ref="ADP12:ADT12"/>
    <mergeCell ref="ABW12:ACA12"/>
    <mergeCell ref="ACB12:ACF12"/>
    <mergeCell ref="ACG12:ACK12"/>
    <mergeCell ref="ACL12:ACP12"/>
    <mergeCell ref="ACQ12:ACU12"/>
    <mergeCell ref="AAX12:ABB12"/>
    <mergeCell ref="ABC12:ABG12"/>
    <mergeCell ref="ABH12:ABL12"/>
    <mergeCell ref="ABM12:ABQ12"/>
    <mergeCell ref="ABR12:ABV12"/>
    <mergeCell ref="ZY12:AAC12"/>
    <mergeCell ref="AAD12:AAH12"/>
    <mergeCell ref="AAI12:AAM12"/>
    <mergeCell ref="AAN12:AAR12"/>
    <mergeCell ref="AAS12:AAW12"/>
    <mergeCell ref="YZ12:ZD12"/>
    <mergeCell ref="ZE12:ZI12"/>
    <mergeCell ref="ZJ12:ZN12"/>
    <mergeCell ref="ZO12:ZS12"/>
    <mergeCell ref="ZT12:ZX12"/>
    <mergeCell ref="YA12:YE12"/>
    <mergeCell ref="YF12:YJ12"/>
    <mergeCell ref="YK12:YO12"/>
    <mergeCell ref="YP12:YT12"/>
    <mergeCell ref="YU12:YY12"/>
    <mergeCell ref="XB12:XF12"/>
    <mergeCell ref="XG12:XK12"/>
    <mergeCell ref="XL12:XP12"/>
    <mergeCell ref="XQ12:XU12"/>
    <mergeCell ref="XV12:XZ12"/>
    <mergeCell ref="AJO12:AJS12"/>
    <mergeCell ref="AJT12:AJX12"/>
    <mergeCell ref="AJY12:AKC12"/>
    <mergeCell ref="AKD12:AKH12"/>
    <mergeCell ref="AKI12:AKM12"/>
    <mergeCell ref="AIP12:AIT12"/>
    <mergeCell ref="AIU12:AIY12"/>
    <mergeCell ref="AIZ12:AJD12"/>
    <mergeCell ref="AJE12:AJI12"/>
    <mergeCell ref="AJJ12:AJN12"/>
    <mergeCell ref="AHQ12:AHU12"/>
    <mergeCell ref="AHV12:AHZ12"/>
    <mergeCell ref="AIA12:AIE12"/>
    <mergeCell ref="AIF12:AIJ12"/>
    <mergeCell ref="AIK12:AIO12"/>
    <mergeCell ref="AGR12:AGV12"/>
    <mergeCell ref="AGW12:AHA12"/>
    <mergeCell ref="AHB12:AHF12"/>
    <mergeCell ref="AHG12:AHK12"/>
    <mergeCell ref="AHL12:AHP12"/>
    <mergeCell ref="AFS12:AFW12"/>
    <mergeCell ref="AFX12:AGB12"/>
    <mergeCell ref="AGC12:AGG12"/>
    <mergeCell ref="AGH12:AGL12"/>
    <mergeCell ref="AGM12:AGQ12"/>
    <mergeCell ref="AET12:AEX12"/>
    <mergeCell ref="AEY12:AFC12"/>
    <mergeCell ref="AFD12:AFH12"/>
    <mergeCell ref="AFI12:AFM12"/>
    <mergeCell ref="AFN12:AFR12"/>
    <mergeCell ref="ADU12:ADY12"/>
    <mergeCell ref="ADZ12:AED12"/>
    <mergeCell ref="AEE12:AEI12"/>
    <mergeCell ref="AEJ12:AEN12"/>
    <mergeCell ref="AEO12:AES12"/>
    <mergeCell ref="AQH12:AQL12"/>
    <mergeCell ref="AQM12:AQQ12"/>
    <mergeCell ref="AQR12:AQV12"/>
    <mergeCell ref="AQW12:ARA12"/>
    <mergeCell ref="ARB12:ARF12"/>
    <mergeCell ref="API12:APM12"/>
    <mergeCell ref="APN12:APR12"/>
    <mergeCell ref="APS12:APW12"/>
    <mergeCell ref="APX12:AQB12"/>
    <mergeCell ref="AQC12:AQG12"/>
    <mergeCell ref="AOJ12:AON12"/>
    <mergeCell ref="AOO12:AOS12"/>
    <mergeCell ref="AOT12:AOX12"/>
    <mergeCell ref="AOY12:APC12"/>
    <mergeCell ref="APD12:APH12"/>
    <mergeCell ref="ANK12:ANO12"/>
    <mergeCell ref="ANP12:ANT12"/>
    <mergeCell ref="ANU12:ANY12"/>
    <mergeCell ref="ANZ12:AOD12"/>
    <mergeCell ref="AOE12:AOI12"/>
    <mergeCell ref="AML12:AMP12"/>
    <mergeCell ref="AMQ12:AMU12"/>
    <mergeCell ref="AMV12:AMZ12"/>
    <mergeCell ref="ANA12:ANE12"/>
    <mergeCell ref="ANF12:ANJ12"/>
    <mergeCell ref="ALM12:ALQ12"/>
    <mergeCell ref="ALR12:ALV12"/>
    <mergeCell ref="ALW12:AMA12"/>
    <mergeCell ref="AMB12:AMF12"/>
    <mergeCell ref="AMG12:AMK12"/>
    <mergeCell ref="AKN12:AKR12"/>
    <mergeCell ref="AKS12:AKW12"/>
    <mergeCell ref="AKX12:ALB12"/>
    <mergeCell ref="ALC12:ALG12"/>
    <mergeCell ref="ALH12:ALL12"/>
    <mergeCell ref="AXA12:AXE12"/>
    <mergeCell ref="AXF12:AXJ12"/>
    <mergeCell ref="AXK12:AXO12"/>
    <mergeCell ref="AXP12:AXT12"/>
    <mergeCell ref="AXU12:AXY12"/>
    <mergeCell ref="AWB12:AWF12"/>
    <mergeCell ref="AWG12:AWK12"/>
    <mergeCell ref="AWL12:AWP12"/>
    <mergeCell ref="AWQ12:AWU12"/>
    <mergeCell ref="AWV12:AWZ12"/>
    <mergeCell ref="AVC12:AVG12"/>
    <mergeCell ref="AVH12:AVL12"/>
    <mergeCell ref="AVM12:AVQ12"/>
    <mergeCell ref="AVR12:AVV12"/>
    <mergeCell ref="AVW12:AWA12"/>
    <mergeCell ref="AUD12:AUH12"/>
    <mergeCell ref="AUI12:AUM12"/>
    <mergeCell ref="AUN12:AUR12"/>
    <mergeCell ref="AUS12:AUW12"/>
    <mergeCell ref="AUX12:AVB12"/>
    <mergeCell ref="ATE12:ATI12"/>
    <mergeCell ref="ATJ12:ATN12"/>
    <mergeCell ref="ATO12:ATS12"/>
    <mergeCell ref="ATT12:ATX12"/>
    <mergeCell ref="ATY12:AUC12"/>
    <mergeCell ref="ASF12:ASJ12"/>
    <mergeCell ref="ASK12:ASO12"/>
    <mergeCell ref="ASP12:AST12"/>
    <mergeCell ref="ASU12:ASY12"/>
    <mergeCell ref="ASZ12:ATD12"/>
    <mergeCell ref="ARG12:ARK12"/>
    <mergeCell ref="ARL12:ARP12"/>
    <mergeCell ref="ARQ12:ARU12"/>
    <mergeCell ref="ARV12:ARZ12"/>
    <mergeCell ref="ASA12:ASE12"/>
    <mergeCell ref="BDT12:BDX12"/>
    <mergeCell ref="BDY12:BEC12"/>
    <mergeCell ref="BED12:BEH12"/>
    <mergeCell ref="BEI12:BEM12"/>
    <mergeCell ref="BEN12:BER12"/>
    <mergeCell ref="BCU12:BCY12"/>
    <mergeCell ref="BCZ12:BDD12"/>
    <mergeCell ref="BDE12:BDI12"/>
    <mergeCell ref="BDJ12:BDN12"/>
    <mergeCell ref="BDO12:BDS12"/>
    <mergeCell ref="BBV12:BBZ12"/>
    <mergeCell ref="BCA12:BCE12"/>
    <mergeCell ref="BCF12:BCJ12"/>
    <mergeCell ref="BCK12:BCO12"/>
    <mergeCell ref="BCP12:BCT12"/>
    <mergeCell ref="BAW12:BBA12"/>
    <mergeCell ref="BBB12:BBF12"/>
    <mergeCell ref="BBG12:BBK12"/>
    <mergeCell ref="BBL12:BBP12"/>
    <mergeCell ref="BBQ12:BBU12"/>
    <mergeCell ref="AZX12:BAB12"/>
    <mergeCell ref="BAC12:BAG12"/>
    <mergeCell ref="BAH12:BAL12"/>
    <mergeCell ref="BAM12:BAQ12"/>
    <mergeCell ref="BAR12:BAV12"/>
    <mergeCell ref="AYY12:AZC12"/>
    <mergeCell ref="AZD12:AZH12"/>
    <mergeCell ref="AZI12:AZM12"/>
    <mergeCell ref="AZN12:AZR12"/>
    <mergeCell ref="AZS12:AZW12"/>
    <mergeCell ref="AXZ12:AYD12"/>
    <mergeCell ref="AYE12:AYI12"/>
    <mergeCell ref="AYJ12:AYN12"/>
    <mergeCell ref="AYO12:AYS12"/>
    <mergeCell ref="AYT12:AYX12"/>
    <mergeCell ref="BKM12:BKQ12"/>
    <mergeCell ref="BKR12:BKV12"/>
    <mergeCell ref="BKW12:BLA12"/>
    <mergeCell ref="BLB12:BLF12"/>
    <mergeCell ref="BLG12:BLK12"/>
    <mergeCell ref="BJN12:BJR12"/>
    <mergeCell ref="BJS12:BJW12"/>
    <mergeCell ref="BJX12:BKB12"/>
    <mergeCell ref="BKC12:BKG12"/>
    <mergeCell ref="BKH12:BKL12"/>
    <mergeCell ref="BIO12:BIS12"/>
    <mergeCell ref="BIT12:BIX12"/>
    <mergeCell ref="BIY12:BJC12"/>
    <mergeCell ref="BJD12:BJH12"/>
    <mergeCell ref="BJI12:BJM12"/>
    <mergeCell ref="BHP12:BHT12"/>
    <mergeCell ref="BHU12:BHY12"/>
    <mergeCell ref="BHZ12:BID12"/>
    <mergeCell ref="BIE12:BII12"/>
    <mergeCell ref="BIJ12:BIN12"/>
    <mergeCell ref="BGQ12:BGU12"/>
    <mergeCell ref="BGV12:BGZ12"/>
    <mergeCell ref="BHA12:BHE12"/>
    <mergeCell ref="BHF12:BHJ12"/>
    <mergeCell ref="BHK12:BHO12"/>
    <mergeCell ref="BFR12:BFV12"/>
    <mergeCell ref="BFW12:BGA12"/>
    <mergeCell ref="BGB12:BGF12"/>
    <mergeCell ref="BGG12:BGK12"/>
    <mergeCell ref="BGL12:BGP12"/>
    <mergeCell ref="BES12:BEW12"/>
    <mergeCell ref="BEX12:BFB12"/>
    <mergeCell ref="BFC12:BFG12"/>
    <mergeCell ref="BFH12:BFL12"/>
    <mergeCell ref="BFM12:BFQ12"/>
    <mergeCell ref="BRF12:BRJ12"/>
    <mergeCell ref="BRK12:BRO12"/>
    <mergeCell ref="BRP12:BRT12"/>
    <mergeCell ref="BRU12:BRY12"/>
    <mergeCell ref="BRZ12:BSD12"/>
    <mergeCell ref="BQG12:BQK12"/>
    <mergeCell ref="BQL12:BQP12"/>
    <mergeCell ref="BQQ12:BQU12"/>
    <mergeCell ref="BQV12:BQZ12"/>
    <mergeCell ref="BRA12:BRE12"/>
    <mergeCell ref="BPH12:BPL12"/>
    <mergeCell ref="BPM12:BPQ12"/>
    <mergeCell ref="BPR12:BPV12"/>
    <mergeCell ref="BPW12:BQA12"/>
    <mergeCell ref="BQB12:BQF12"/>
    <mergeCell ref="BOI12:BOM12"/>
    <mergeCell ref="BON12:BOR12"/>
    <mergeCell ref="BOS12:BOW12"/>
    <mergeCell ref="BOX12:BPB12"/>
    <mergeCell ref="BPC12:BPG12"/>
    <mergeCell ref="BNJ12:BNN12"/>
    <mergeCell ref="BNO12:BNS12"/>
    <mergeCell ref="BNT12:BNX12"/>
    <mergeCell ref="BNY12:BOC12"/>
    <mergeCell ref="BOD12:BOH12"/>
    <mergeCell ref="BMK12:BMO12"/>
    <mergeCell ref="BMP12:BMT12"/>
    <mergeCell ref="BMU12:BMY12"/>
    <mergeCell ref="BMZ12:BND12"/>
    <mergeCell ref="BNE12:BNI12"/>
    <mergeCell ref="BLL12:BLP12"/>
    <mergeCell ref="BLQ12:BLU12"/>
    <mergeCell ref="BLV12:BLZ12"/>
    <mergeCell ref="BMA12:BME12"/>
    <mergeCell ref="BMF12:BMJ12"/>
    <mergeCell ref="BXY12:BYC12"/>
    <mergeCell ref="BYD12:BYH12"/>
    <mergeCell ref="BYI12:BYM12"/>
    <mergeCell ref="BYN12:BYR12"/>
    <mergeCell ref="BYS12:BYW12"/>
    <mergeCell ref="BWZ12:BXD12"/>
    <mergeCell ref="BXE12:BXI12"/>
    <mergeCell ref="BXJ12:BXN12"/>
    <mergeCell ref="BXO12:BXS12"/>
    <mergeCell ref="BXT12:BXX12"/>
    <mergeCell ref="BWA12:BWE12"/>
    <mergeCell ref="BWF12:BWJ12"/>
    <mergeCell ref="BWK12:BWO12"/>
    <mergeCell ref="BWP12:BWT12"/>
    <mergeCell ref="BWU12:BWY12"/>
    <mergeCell ref="BVB12:BVF12"/>
    <mergeCell ref="BVG12:BVK12"/>
    <mergeCell ref="BVL12:BVP12"/>
    <mergeCell ref="BVQ12:BVU12"/>
    <mergeCell ref="BVV12:BVZ12"/>
    <mergeCell ref="BUC12:BUG12"/>
    <mergeCell ref="BUH12:BUL12"/>
    <mergeCell ref="BUM12:BUQ12"/>
    <mergeCell ref="BUR12:BUV12"/>
    <mergeCell ref="BUW12:BVA12"/>
    <mergeCell ref="BTD12:BTH12"/>
    <mergeCell ref="BTI12:BTM12"/>
    <mergeCell ref="BTN12:BTR12"/>
    <mergeCell ref="BTS12:BTW12"/>
    <mergeCell ref="BTX12:BUB12"/>
    <mergeCell ref="BSE12:BSI12"/>
    <mergeCell ref="BSJ12:BSN12"/>
    <mergeCell ref="BSO12:BSS12"/>
    <mergeCell ref="BST12:BSX12"/>
    <mergeCell ref="BSY12:BTC12"/>
    <mergeCell ref="CER12:CEV12"/>
    <mergeCell ref="CEW12:CFA12"/>
    <mergeCell ref="CFB12:CFF12"/>
    <mergeCell ref="CFG12:CFK12"/>
    <mergeCell ref="CFL12:CFP12"/>
    <mergeCell ref="CDS12:CDW12"/>
    <mergeCell ref="CDX12:CEB12"/>
    <mergeCell ref="CEC12:CEG12"/>
    <mergeCell ref="CEH12:CEL12"/>
    <mergeCell ref="CEM12:CEQ12"/>
    <mergeCell ref="CCT12:CCX12"/>
    <mergeCell ref="CCY12:CDC12"/>
    <mergeCell ref="CDD12:CDH12"/>
    <mergeCell ref="CDI12:CDM12"/>
    <mergeCell ref="CDN12:CDR12"/>
    <mergeCell ref="CBU12:CBY12"/>
    <mergeCell ref="CBZ12:CCD12"/>
    <mergeCell ref="CCE12:CCI12"/>
    <mergeCell ref="CCJ12:CCN12"/>
    <mergeCell ref="CCO12:CCS12"/>
    <mergeCell ref="CAV12:CAZ12"/>
    <mergeCell ref="CBA12:CBE12"/>
    <mergeCell ref="CBF12:CBJ12"/>
    <mergeCell ref="CBK12:CBO12"/>
    <mergeCell ref="CBP12:CBT12"/>
    <mergeCell ref="BZW12:CAA12"/>
    <mergeCell ref="CAB12:CAF12"/>
    <mergeCell ref="CAG12:CAK12"/>
    <mergeCell ref="CAL12:CAP12"/>
    <mergeCell ref="CAQ12:CAU12"/>
    <mergeCell ref="BYX12:BZB12"/>
    <mergeCell ref="BZC12:BZG12"/>
    <mergeCell ref="BZH12:BZL12"/>
    <mergeCell ref="BZM12:BZQ12"/>
    <mergeCell ref="BZR12:BZV12"/>
    <mergeCell ref="CLK12:CLO12"/>
    <mergeCell ref="CLP12:CLT12"/>
    <mergeCell ref="CLU12:CLY12"/>
    <mergeCell ref="CLZ12:CMD12"/>
    <mergeCell ref="CME12:CMI12"/>
    <mergeCell ref="CKL12:CKP12"/>
    <mergeCell ref="CKQ12:CKU12"/>
    <mergeCell ref="CKV12:CKZ12"/>
    <mergeCell ref="CLA12:CLE12"/>
    <mergeCell ref="CLF12:CLJ12"/>
    <mergeCell ref="CJM12:CJQ12"/>
    <mergeCell ref="CJR12:CJV12"/>
    <mergeCell ref="CJW12:CKA12"/>
    <mergeCell ref="CKB12:CKF12"/>
    <mergeCell ref="CKG12:CKK12"/>
    <mergeCell ref="CIN12:CIR12"/>
    <mergeCell ref="CIS12:CIW12"/>
    <mergeCell ref="CIX12:CJB12"/>
    <mergeCell ref="CJC12:CJG12"/>
    <mergeCell ref="CJH12:CJL12"/>
    <mergeCell ref="CHO12:CHS12"/>
    <mergeCell ref="CHT12:CHX12"/>
    <mergeCell ref="CHY12:CIC12"/>
    <mergeCell ref="CID12:CIH12"/>
    <mergeCell ref="CII12:CIM12"/>
    <mergeCell ref="CGP12:CGT12"/>
    <mergeCell ref="CGU12:CGY12"/>
    <mergeCell ref="CGZ12:CHD12"/>
    <mergeCell ref="CHE12:CHI12"/>
    <mergeCell ref="CHJ12:CHN12"/>
    <mergeCell ref="CFQ12:CFU12"/>
    <mergeCell ref="CFV12:CFZ12"/>
    <mergeCell ref="CGA12:CGE12"/>
    <mergeCell ref="CGF12:CGJ12"/>
    <mergeCell ref="CGK12:CGO12"/>
    <mergeCell ref="CSD12:CSH12"/>
    <mergeCell ref="CSI12:CSM12"/>
    <mergeCell ref="CSN12:CSR12"/>
    <mergeCell ref="CSS12:CSW12"/>
    <mergeCell ref="CSX12:CTB12"/>
    <mergeCell ref="CRE12:CRI12"/>
    <mergeCell ref="CRJ12:CRN12"/>
    <mergeCell ref="CRO12:CRS12"/>
    <mergeCell ref="CRT12:CRX12"/>
    <mergeCell ref="CRY12:CSC12"/>
    <mergeCell ref="CQF12:CQJ12"/>
    <mergeCell ref="CQK12:CQO12"/>
    <mergeCell ref="CQP12:CQT12"/>
    <mergeCell ref="CQU12:CQY12"/>
    <mergeCell ref="CQZ12:CRD12"/>
    <mergeCell ref="CPG12:CPK12"/>
    <mergeCell ref="CPL12:CPP12"/>
    <mergeCell ref="CPQ12:CPU12"/>
    <mergeCell ref="CPV12:CPZ12"/>
    <mergeCell ref="CQA12:CQE12"/>
    <mergeCell ref="COH12:COL12"/>
    <mergeCell ref="COM12:COQ12"/>
    <mergeCell ref="COR12:COV12"/>
    <mergeCell ref="COW12:CPA12"/>
    <mergeCell ref="CPB12:CPF12"/>
    <mergeCell ref="CNI12:CNM12"/>
    <mergeCell ref="CNN12:CNR12"/>
    <mergeCell ref="CNS12:CNW12"/>
    <mergeCell ref="CNX12:COB12"/>
    <mergeCell ref="COC12:COG12"/>
    <mergeCell ref="CMJ12:CMN12"/>
    <mergeCell ref="CMO12:CMS12"/>
    <mergeCell ref="CMT12:CMX12"/>
    <mergeCell ref="CMY12:CNC12"/>
    <mergeCell ref="CND12:CNH12"/>
    <mergeCell ref="CYW12:CZA12"/>
    <mergeCell ref="CZB12:CZF12"/>
    <mergeCell ref="CZG12:CZK12"/>
    <mergeCell ref="CZL12:CZP12"/>
    <mergeCell ref="CZQ12:CZU12"/>
    <mergeCell ref="CXX12:CYB12"/>
    <mergeCell ref="CYC12:CYG12"/>
    <mergeCell ref="CYH12:CYL12"/>
    <mergeCell ref="CYM12:CYQ12"/>
    <mergeCell ref="CYR12:CYV12"/>
    <mergeCell ref="CWY12:CXC12"/>
    <mergeCell ref="CXD12:CXH12"/>
    <mergeCell ref="CXI12:CXM12"/>
    <mergeCell ref="CXN12:CXR12"/>
    <mergeCell ref="CXS12:CXW12"/>
    <mergeCell ref="CVZ12:CWD12"/>
    <mergeCell ref="CWE12:CWI12"/>
    <mergeCell ref="CWJ12:CWN12"/>
    <mergeCell ref="CWO12:CWS12"/>
    <mergeCell ref="CWT12:CWX12"/>
    <mergeCell ref="CVA12:CVE12"/>
    <mergeCell ref="CVF12:CVJ12"/>
    <mergeCell ref="CVK12:CVO12"/>
    <mergeCell ref="CVP12:CVT12"/>
    <mergeCell ref="CVU12:CVY12"/>
    <mergeCell ref="CUB12:CUF12"/>
    <mergeCell ref="CUG12:CUK12"/>
    <mergeCell ref="CUL12:CUP12"/>
    <mergeCell ref="CUQ12:CUU12"/>
    <mergeCell ref="CUV12:CUZ12"/>
    <mergeCell ref="CTC12:CTG12"/>
    <mergeCell ref="CTH12:CTL12"/>
    <mergeCell ref="CTM12:CTQ12"/>
    <mergeCell ref="CTR12:CTV12"/>
    <mergeCell ref="CTW12:CUA12"/>
    <mergeCell ref="DFP12:DFT12"/>
    <mergeCell ref="DFU12:DFY12"/>
    <mergeCell ref="DFZ12:DGD12"/>
    <mergeCell ref="DGE12:DGI12"/>
    <mergeCell ref="DGJ12:DGN12"/>
    <mergeCell ref="DEQ12:DEU12"/>
    <mergeCell ref="DEV12:DEZ12"/>
    <mergeCell ref="DFA12:DFE12"/>
    <mergeCell ref="DFF12:DFJ12"/>
    <mergeCell ref="DFK12:DFO12"/>
    <mergeCell ref="DDR12:DDV12"/>
    <mergeCell ref="DDW12:DEA12"/>
    <mergeCell ref="DEB12:DEF12"/>
    <mergeCell ref="DEG12:DEK12"/>
    <mergeCell ref="DEL12:DEP12"/>
    <mergeCell ref="DCS12:DCW12"/>
    <mergeCell ref="DCX12:DDB12"/>
    <mergeCell ref="DDC12:DDG12"/>
    <mergeCell ref="DDH12:DDL12"/>
    <mergeCell ref="DDM12:DDQ12"/>
    <mergeCell ref="DBT12:DBX12"/>
    <mergeCell ref="DBY12:DCC12"/>
    <mergeCell ref="DCD12:DCH12"/>
    <mergeCell ref="DCI12:DCM12"/>
    <mergeCell ref="DCN12:DCR12"/>
    <mergeCell ref="DAU12:DAY12"/>
    <mergeCell ref="DAZ12:DBD12"/>
    <mergeCell ref="DBE12:DBI12"/>
    <mergeCell ref="DBJ12:DBN12"/>
    <mergeCell ref="DBO12:DBS12"/>
    <mergeCell ref="CZV12:CZZ12"/>
    <mergeCell ref="DAA12:DAE12"/>
    <mergeCell ref="DAF12:DAJ12"/>
    <mergeCell ref="DAK12:DAO12"/>
    <mergeCell ref="DAP12:DAT12"/>
    <mergeCell ref="DMI12:DMM12"/>
    <mergeCell ref="DMN12:DMR12"/>
    <mergeCell ref="DMS12:DMW12"/>
    <mergeCell ref="DMX12:DNB12"/>
    <mergeCell ref="DNC12:DNG12"/>
    <mergeCell ref="DLJ12:DLN12"/>
    <mergeCell ref="DLO12:DLS12"/>
    <mergeCell ref="DLT12:DLX12"/>
    <mergeCell ref="DLY12:DMC12"/>
    <mergeCell ref="DMD12:DMH12"/>
    <mergeCell ref="DKK12:DKO12"/>
    <mergeCell ref="DKP12:DKT12"/>
    <mergeCell ref="DKU12:DKY12"/>
    <mergeCell ref="DKZ12:DLD12"/>
    <mergeCell ref="DLE12:DLI12"/>
    <mergeCell ref="DJL12:DJP12"/>
    <mergeCell ref="DJQ12:DJU12"/>
    <mergeCell ref="DJV12:DJZ12"/>
    <mergeCell ref="DKA12:DKE12"/>
    <mergeCell ref="DKF12:DKJ12"/>
    <mergeCell ref="DIM12:DIQ12"/>
    <mergeCell ref="DIR12:DIV12"/>
    <mergeCell ref="DIW12:DJA12"/>
    <mergeCell ref="DJB12:DJF12"/>
    <mergeCell ref="DJG12:DJK12"/>
    <mergeCell ref="DHN12:DHR12"/>
    <mergeCell ref="DHS12:DHW12"/>
    <mergeCell ref="DHX12:DIB12"/>
    <mergeCell ref="DIC12:DIG12"/>
    <mergeCell ref="DIH12:DIL12"/>
    <mergeCell ref="DGO12:DGS12"/>
    <mergeCell ref="DGT12:DGX12"/>
    <mergeCell ref="DGY12:DHC12"/>
    <mergeCell ref="DHD12:DHH12"/>
    <mergeCell ref="DHI12:DHM12"/>
    <mergeCell ref="DTB12:DTF12"/>
    <mergeCell ref="DTG12:DTK12"/>
    <mergeCell ref="DTL12:DTP12"/>
    <mergeCell ref="DTQ12:DTU12"/>
    <mergeCell ref="DTV12:DTZ12"/>
    <mergeCell ref="DSC12:DSG12"/>
    <mergeCell ref="DSH12:DSL12"/>
    <mergeCell ref="DSM12:DSQ12"/>
    <mergeCell ref="DSR12:DSV12"/>
    <mergeCell ref="DSW12:DTA12"/>
    <mergeCell ref="DRD12:DRH12"/>
    <mergeCell ref="DRI12:DRM12"/>
    <mergeCell ref="DRN12:DRR12"/>
    <mergeCell ref="DRS12:DRW12"/>
    <mergeCell ref="DRX12:DSB12"/>
    <mergeCell ref="DQE12:DQI12"/>
    <mergeCell ref="DQJ12:DQN12"/>
    <mergeCell ref="DQO12:DQS12"/>
    <mergeCell ref="DQT12:DQX12"/>
    <mergeCell ref="DQY12:DRC12"/>
    <mergeCell ref="DPF12:DPJ12"/>
    <mergeCell ref="DPK12:DPO12"/>
    <mergeCell ref="DPP12:DPT12"/>
    <mergeCell ref="DPU12:DPY12"/>
    <mergeCell ref="DPZ12:DQD12"/>
    <mergeCell ref="DOG12:DOK12"/>
    <mergeCell ref="DOL12:DOP12"/>
    <mergeCell ref="DOQ12:DOU12"/>
    <mergeCell ref="DOV12:DOZ12"/>
    <mergeCell ref="DPA12:DPE12"/>
    <mergeCell ref="DNH12:DNL12"/>
    <mergeCell ref="DNM12:DNQ12"/>
    <mergeCell ref="DNR12:DNV12"/>
    <mergeCell ref="DNW12:DOA12"/>
    <mergeCell ref="DOB12:DOF12"/>
    <mergeCell ref="DZU12:DZY12"/>
    <mergeCell ref="DZZ12:EAD12"/>
    <mergeCell ref="EAE12:EAI12"/>
    <mergeCell ref="EAJ12:EAN12"/>
    <mergeCell ref="EAO12:EAS12"/>
    <mergeCell ref="DYV12:DYZ12"/>
    <mergeCell ref="DZA12:DZE12"/>
    <mergeCell ref="DZF12:DZJ12"/>
    <mergeCell ref="DZK12:DZO12"/>
    <mergeCell ref="DZP12:DZT12"/>
    <mergeCell ref="DXW12:DYA12"/>
    <mergeCell ref="DYB12:DYF12"/>
    <mergeCell ref="DYG12:DYK12"/>
    <mergeCell ref="DYL12:DYP12"/>
    <mergeCell ref="DYQ12:DYU12"/>
    <mergeCell ref="DWX12:DXB12"/>
    <mergeCell ref="DXC12:DXG12"/>
    <mergeCell ref="DXH12:DXL12"/>
    <mergeCell ref="DXM12:DXQ12"/>
    <mergeCell ref="DXR12:DXV12"/>
    <mergeCell ref="DVY12:DWC12"/>
    <mergeCell ref="DWD12:DWH12"/>
    <mergeCell ref="DWI12:DWM12"/>
    <mergeCell ref="DWN12:DWR12"/>
    <mergeCell ref="DWS12:DWW12"/>
    <mergeCell ref="DUZ12:DVD12"/>
    <mergeCell ref="DVE12:DVI12"/>
    <mergeCell ref="DVJ12:DVN12"/>
    <mergeCell ref="DVO12:DVS12"/>
    <mergeCell ref="DVT12:DVX12"/>
    <mergeCell ref="DUA12:DUE12"/>
    <mergeCell ref="DUF12:DUJ12"/>
    <mergeCell ref="DUK12:DUO12"/>
    <mergeCell ref="DUP12:DUT12"/>
    <mergeCell ref="DUU12:DUY12"/>
    <mergeCell ref="EGN12:EGR12"/>
    <mergeCell ref="EGS12:EGW12"/>
    <mergeCell ref="EGX12:EHB12"/>
    <mergeCell ref="EHC12:EHG12"/>
    <mergeCell ref="EHH12:EHL12"/>
    <mergeCell ref="EFO12:EFS12"/>
    <mergeCell ref="EFT12:EFX12"/>
    <mergeCell ref="EFY12:EGC12"/>
    <mergeCell ref="EGD12:EGH12"/>
    <mergeCell ref="EGI12:EGM12"/>
    <mergeCell ref="EEP12:EET12"/>
    <mergeCell ref="EEU12:EEY12"/>
    <mergeCell ref="EEZ12:EFD12"/>
    <mergeCell ref="EFE12:EFI12"/>
    <mergeCell ref="EFJ12:EFN12"/>
    <mergeCell ref="EDQ12:EDU12"/>
    <mergeCell ref="EDV12:EDZ12"/>
    <mergeCell ref="EEA12:EEE12"/>
    <mergeCell ref="EEF12:EEJ12"/>
    <mergeCell ref="EEK12:EEO12"/>
    <mergeCell ref="ECR12:ECV12"/>
    <mergeCell ref="ECW12:EDA12"/>
    <mergeCell ref="EDB12:EDF12"/>
    <mergeCell ref="EDG12:EDK12"/>
    <mergeCell ref="EDL12:EDP12"/>
    <mergeCell ref="EBS12:EBW12"/>
    <mergeCell ref="EBX12:ECB12"/>
    <mergeCell ref="ECC12:ECG12"/>
    <mergeCell ref="ECH12:ECL12"/>
    <mergeCell ref="ECM12:ECQ12"/>
    <mergeCell ref="EAT12:EAX12"/>
    <mergeCell ref="EAY12:EBC12"/>
    <mergeCell ref="EBD12:EBH12"/>
    <mergeCell ref="EBI12:EBM12"/>
    <mergeCell ref="EBN12:EBR12"/>
    <mergeCell ref="ENG12:ENK12"/>
    <mergeCell ref="ENL12:ENP12"/>
    <mergeCell ref="ENQ12:ENU12"/>
    <mergeCell ref="ENV12:ENZ12"/>
    <mergeCell ref="EOA12:EOE12"/>
    <mergeCell ref="EMH12:EML12"/>
    <mergeCell ref="EMM12:EMQ12"/>
    <mergeCell ref="EMR12:EMV12"/>
    <mergeCell ref="EMW12:ENA12"/>
    <mergeCell ref="ENB12:ENF12"/>
    <mergeCell ref="ELI12:ELM12"/>
    <mergeCell ref="ELN12:ELR12"/>
    <mergeCell ref="ELS12:ELW12"/>
    <mergeCell ref="ELX12:EMB12"/>
    <mergeCell ref="EMC12:EMG12"/>
    <mergeCell ref="EKJ12:EKN12"/>
    <mergeCell ref="EKO12:EKS12"/>
    <mergeCell ref="EKT12:EKX12"/>
    <mergeCell ref="EKY12:ELC12"/>
    <mergeCell ref="ELD12:ELH12"/>
    <mergeCell ref="EJK12:EJO12"/>
    <mergeCell ref="EJP12:EJT12"/>
    <mergeCell ref="EJU12:EJY12"/>
    <mergeCell ref="EJZ12:EKD12"/>
    <mergeCell ref="EKE12:EKI12"/>
    <mergeCell ref="EIL12:EIP12"/>
    <mergeCell ref="EIQ12:EIU12"/>
    <mergeCell ref="EIV12:EIZ12"/>
    <mergeCell ref="EJA12:EJE12"/>
    <mergeCell ref="EJF12:EJJ12"/>
    <mergeCell ref="EHM12:EHQ12"/>
    <mergeCell ref="EHR12:EHV12"/>
    <mergeCell ref="EHW12:EIA12"/>
    <mergeCell ref="EIB12:EIF12"/>
    <mergeCell ref="EIG12:EIK12"/>
    <mergeCell ref="ETZ12:EUD12"/>
    <mergeCell ref="EUE12:EUI12"/>
    <mergeCell ref="EUJ12:EUN12"/>
    <mergeCell ref="EUO12:EUS12"/>
    <mergeCell ref="EUT12:EUX12"/>
    <mergeCell ref="ETA12:ETE12"/>
    <mergeCell ref="ETF12:ETJ12"/>
    <mergeCell ref="ETK12:ETO12"/>
    <mergeCell ref="ETP12:ETT12"/>
    <mergeCell ref="ETU12:ETY12"/>
    <mergeCell ref="ESB12:ESF12"/>
    <mergeCell ref="ESG12:ESK12"/>
    <mergeCell ref="ESL12:ESP12"/>
    <mergeCell ref="ESQ12:ESU12"/>
    <mergeCell ref="ESV12:ESZ12"/>
    <mergeCell ref="ERC12:ERG12"/>
    <mergeCell ref="ERH12:ERL12"/>
    <mergeCell ref="ERM12:ERQ12"/>
    <mergeCell ref="ERR12:ERV12"/>
    <mergeCell ref="ERW12:ESA12"/>
    <mergeCell ref="EQD12:EQH12"/>
    <mergeCell ref="EQI12:EQM12"/>
    <mergeCell ref="EQN12:EQR12"/>
    <mergeCell ref="EQS12:EQW12"/>
    <mergeCell ref="EQX12:ERB12"/>
    <mergeCell ref="EPE12:EPI12"/>
    <mergeCell ref="EPJ12:EPN12"/>
    <mergeCell ref="EPO12:EPS12"/>
    <mergeCell ref="EPT12:EPX12"/>
    <mergeCell ref="EPY12:EQC12"/>
    <mergeCell ref="EOF12:EOJ12"/>
    <mergeCell ref="EOK12:EOO12"/>
    <mergeCell ref="EOP12:EOT12"/>
    <mergeCell ref="EOU12:EOY12"/>
    <mergeCell ref="EOZ12:EPD12"/>
    <mergeCell ref="FAS12:FAW12"/>
    <mergeCell ref="FAX12:FBB12"/>
    <mergeCell ref="FBC12:FBG12"/>
    <mergeCell ref="FBH12:FBL12"/>
    <mergeCell ref="FBM12:FBQ12"/>
    <mergeCell ref="EZT12:EZX12"/>
    <mergeCell ref="EZY12:FAC12"/>
    <mergeCell ref="FAD12:FAH12"/>
    <mergeCell ref="FAI12:FAM12"/>
    <mergeCell ref="FAN12:FAR12"/>
    <mergeCell ref="EYU12:EYY12"/>
    <mergeCell ref="EYZ12:EZD12"/>
    <mergeCell ref="EZE12:EZI12"/>
    <mergeCell ref="EZJ12:EZN12"/>
    <mergeCell ref="EZO12:EZS12"/>
    <mergeCell ref="EXV12:EXZ12"/>
    <mergeCell ref="EYA12:EYE12"/>
    <mergeCell ref="EYF12:EYJ12"/>
    <mergeCell ref="EYK12:EYO12"/>
    <mergeCell ref="EYP12:EYT12"/>
    <mergeCell ref="EWW12:EXA12"/>
    <mergeCell ref="EXB12:EXF12"/>
    <mergeCell ref="EXG12:EXK12"/>
    <mergeCell ref="EXL12:EXP12"/>
    <mergeCell ref="EXQ12:EXU12"/>
    <mergeCell ref="EVX12:EWB12"/>
    <mergeCell ref="EWC12:EWG12"/>
    <mergeCell ref="EWH12:EWL12"/>
    <mergeCell ref="EWM12:EWQ12"/>
    <mergeCell ref="EWR12:EWV12"/>
    <mergeCell ref="EUY12:EVC12"/>
    <mergeCell ref="EVD12:EVH12"/>
    <mergeCell ref="EVI12:EVM12"/>
    <mergeCell ref="EVN12:EVR12"/>
    <mergeCell ref="EVS12:EVW12"/>
    <mergeCell ref="FHL12:FHP12"/>
    <mergeCell ref="FHQ12:FHU12"/>
    <mergeCell ref="FHV12:FHZ12"/>
    <mergeCell ref="FIA12:FIE12"/>
    <mergeCell ref="FIF12:FIJ12"/>
    <mergeCell ref="FGM12:FGQ12"/>
    <mergeCell ref="FGR12:FGV12"/>
    <mergeCell ref="FGW12:FHA12"/>
    <mergeCell ref="FHB12:FHF12"/>
    <mergeCell ref="FHG12:FHK12"/>
    <mergeCell ref="FFN12:FFR12"/>
    <mergeCell ref="FFS12:FFW12"/>
    <mergeCell ref="FFX12:FGB12"/>
    <mergeCell ref="FGC12:FGG12"/>
    <mergeCell ref="FGH12:FGL12"/>
    <mergeCell ref="FEO12:FES12"/>
    <mergeCell ref="FET12:FEX12"/>
    <mergeCell ref="FEY12:FFC12"/>
    <mergeCell ref="FFD12:FFH12"/>
    <mergeCell ref="FFI12:FFM12"/>
    <mergeCell ref="FDP12:FDT12"/>
    <mergeCell ref="FDU12:FDY12"/>
    <mergeCell ref="FDZ12:FED12"/>
    <mergeCell ref="FEE12:FEI12"/>
    <mergeCell ref="FEJ12:FEN12"/>
    <mergeCell ref="FCQ12:FCU12"/>
    <mergeCell ref="FCV12:FCZ12"/>
    <mergeCell ref="FDA12:FDE12"/>
    <mergeCell ref="FDF12:FDJ12"/>
    <mergeCell ref="FDK12:FDO12"/>
    <mergeCell ref="FBR12:FBV12"/>
    <mergeCell ref="FBW12:FCA12"/>
    <mergeCell ref="FCB12:FCF12"/>
    <mergeCell ref="FCG12:FCK12"/>
    <mergeCell ref="FCL12:FCP12"/>
    <mergeCell ref="FOE12:FOI12"/>
    <mergeCell ref="FOJ12:FON12"/>
    <mergeCell ref="FOO12:FOS12"/>
    <mergeCell ref="FOT12:FOX12"/>
    <mergeCell ref="FOY12:FPC12"/>
    <mergeCell ref="FNF12:FNJ12"/>
    <mergeCell ref="FNK12:FNO12"/>
    <mergeCell ref="FNP12:FNT12"/>
    <mergeCell ref="FNU12:FNY12"/>
    <mergeCell ref="FNZ12:FOD12"/>
    <mergeCell ref="FMG12:FMK12"/>
    <mergeCell ref="FML12:FMP12"/>
    <mergeCell ref="FMQ12:FMU12"/>
    <mergeCell ref="FMV12:FMZ12"/>
    <mergeCell ref="FNA12:FNE12"/>
    <mergeCell ref="FLH12:FLL12"/>
    <mergeCell ref="FLM12:FLQ12"/>
    <mergeCell ref="FLR12:FLV12"/>
    <mergeCell ref="FLW12:FMA12"/>
    <mergeCell ref="FMB12:FMF12"/>
    <mergeCell ref="FKI12:FKM12"/>
    <mergeCell ref="FKN12:FKR12"/>
    <mergeCell ref="FKS12:FKW12"/>
    <mergeCell ref="FKX12:FLB12"/>
    <mergeCell ref="FLC12:FLG12"/>
    <mergeCell ref="FJJ12:FJN12"/>
    <mergeCell ref="FJO12:FJS12"/>
    <mergeCell ref="FJT12:FJX12"/>
    <mergeCell ref="FJY12:FKC12"/>
    <mergeCell ref="FKD12:FKH12"/>
    <mergeCell ref="FIK12:FIO12"/>
    <mergeCell ref="FIP12:FIT12"/>
    <mergeCell ref="FIU12:FIY12"/>
    <mergeCell ref="FIZ12:FJD12"/>
    <mergeCell ref="FJE12:FJI12"/>
    <mergeCell ref="FUX12:FVB12"/>
    <mergeCell ref="FVC12:FVG12"/>
    <mergeCell ref="FVH12:FVL12"/>
    <mergeCell ref="FVM12:FVQ12"/>
    <mergeCell ref="FVR12:FVV12"/>
    <mergeCell ref="FTY12:FUC12"/>
    <mergeCell ref="FUD12:FUH12"/>
    <mergeCell ref="FUI12:FUM12"/>
    <mergeCell ref="FUN12:FUR12"/>
    <mergeCell ref="FUS12:FUW12"/>
    <mergeCell ref="FSZ12:FTD12"/>
    <mergeCell ref="FTE12:FTI12"/>
    <mergeCell ref="FTJ12:FTN12"/>
    <mergeCell ref="FTO12:FTS12"/>
    <mergeCell ref="FTT12:FTX12"/>
    <mergeCell ref="FSA12:FSE12"/>
    <mergeCell ref="FSF12:FSJ12"/>
    <mergeCell ref="FSK12:FSO12"/>
    <mergeCell ref="FSP12:FST12"/>
    <mergeCell ref="FSU12:FSY12"/>
    <mergeCell ref="FRB12:FRF12"/>
    <mergeCell ref="FRG12:FRK12"/>
    <mergeCell ref="FRL12:FRP12"/>
    <mergeCell ref="FRQ12:FRU12"/>
    <mergeCell ref="FRV12:FRZ12"/>
    <mergeCell ref="FQC12:FQG12"/>
    <mergeCell ref="FQH12:FQL12"/>
    <mergeCell ref="FQM12:FQQ12"/>
    <mergeCell ref="FQR12:FQV12"/>
    <mergeCell ref="FQW12:FRA12"/>
    <mergeCell ref="FPD12:FPH12"/>
    <mergeCell ref="FPI12:FPM12"/>
    <mergeCell ref="FPN12:FPR12"/>
    <mergeCell ref="FPS12:FPW12"/>
    <mergeCell ref="FPX12:FQB12"/>
    <mergeCell ref="GBQ12:GBU12"/>
    <mergeCell ref="GBV12:GBZ12"/>
    <mergeCell ref="GCA12:GCE12"/>
    <mergeCell ref="GCF12:GCJ12"/>
    <mergeCell ref="GCK12:GCO12"/>
    <mergeCell ref="GAR12:GAV12"/>
    <mergeCell ref="GAW12:GBA12"/>
    <mergeCell ref="GBB12:GBF12"/>
    <mergeCell ref="GBG12:GBK12"/>
    <mergeCell ref="GBL12:GBP12"/>
    <mergeCell ref="FZS12:FZW12"/>
    <mergeCell ref="FZX12:GAB12"/>
    <mergeCell ref="GAC12:GAG12"/>
    <mergeCell ref="GAH12:GAL12"/>
    <mergeCell ref="GAM12:GAQ12"/>
    <mergeCell ref="FYT12:FYX12"/>
    <mergeCell ref="FYY12:FZC12"/>
    <mergeCell ref="FZD12:FZH12"/>
    <mergeCell ref="FZI12:FZM12"/>
    <mergeCell ref="FZN12:FZR12"/>
    <mergeCell ref="FXU12:FXY12"/>
    <mergeCell ref="FXZ12:FYD12"/>
    <mergeCell ref="FYE12:FYI12"/>
    <mergeCell ref="FYJ12:FYN12"/>
    <mergeCell ref="FYO12:FYS12"/>
    <mergeCell ref="FWV12:FWZ12"/>
    <mergeCell ref="FXA12:FXE12"/>
    <mergeCell ref="FXF12:FXJ12"/>
    <mergeCell ref="FXK12:FXO12"/>
    <mergeCell ref="FXP12:FXT12"/>
    <mergeCell ref="FVW12:FWA12"/>
    <mergeCell ref="FWB12:FWF12"/>
    <mergeCell ref="FWG12:FWK12"/>
    <mergeCell ref="FWL12:FWP12"/>
    <mergeCell ref="FWQ12:FWU12"/>
    <mergeCell ref="GIJ12:GIN12"/>
    <mergeCell ref="GIO12:GIS12"/>
    <mergeCell ref="GIT12:GIX12"/>
    <mergeCell ref="GIY12:GJC12"/>
    <mergeCell ref="GJD12:GJH12"/>
    <mergeCell ref="GHK12:GHO12"/>
    <mergeCell ref="GHP12:GHT12"/>
    <mergeCell ref="GHU12:GHY12"/>
    <mergeCell ref="GHZ12:GID12"/>
    <mergeCell ref="GIE12:GII12"/>
    <mergeCell ref="GGL12:GGP12"/>
    <mergeCell ref="GGQ12:GGU12"/>
    <mergeCell ref="GGV12:GGZ12"/>
    <mergeCell ref="GHA12:GHE12"/>
    <mergeCell ref="GHF12:GHJ12"/>
    <mergeCell ref="GFM12:GFQ12"/>
    <mergeCell ref="GFR12:GFV12"/>
    <mergeCell ref="GFW12:GGA12"/>
    <mergeCell ref="GGB12:GGF12"/>
    <mergeCell ref="GGG12:GGK12"/>
    <mergeCell ref="GEN12:GER12"/>
    <mergeCell ref="GES12:GEW12"/>
    <mergeCell ref="GEX12:GFB12"/>
    <mergeCell ref="GFC12:GFG12"/>
    <mergeCell ref="GFH12:GFL12"/>
    <mergeCell ref="GDO12:GDS12"/>
    <mergeCell ref="GDT12:GDX12"/>
    <mergeCell ref="GDY12:GEC12"/>
    <mergeCell ref="GED12:GEH12"/>
    <mergeCell ref="GEI12:GEM12"/>
    <mergeCell ref="GCP12:GCT12"/>
    <mergeCell ref="GCU12:GCY12"/>
    <mergeCell ref="GCZ12:GDD12"/>
    <mergeCell ref="GDE12:GDI12"/>
    <mergeCell ref="GDJ12:GDN12"/>
    <mergeCell ref="GPC12:GPG12"/>
    <mergeCell ref="GPH12:GPL12"/>
    <mergeCell ref="GPM12:GPQ12"/>
    <mergeCell ref="GPR12:GPV12"/>
    <mergeCell ref="GPW12:GQA12"/>
    <mergeCell ref="GOD12:GOH12"/>
    <mergeCell ref="GOI12:GOM12"/>
    <mergeCell ref="GON12:GOR12"/>
    <mergeCell ref="GOS12:GOW12"/>
    <mergeCell ref="GOX12:GPB12"/>
    <mergeCell ref="GNE12:GNI12"/>
    <mergeCell ref="GNJ12:GNN12"/>
    <mergeCell ref="GNO12:GNS12"/>
    <mergeCell ref="GNT12:GNX12"/>
    <mergeCell ref="GNY12:GOC12"/>
    <mergeCell ref="GMF12:GMJ12"/>
    <mergeCell ref="GMK12:GMO12"/>
    <mergeCell ref="GMP12:GMT12"/>
    <mergeCell ref="GMU12:GMY12"/>
    <mergeCell ref="GMZ12:GND12"/>
    <mergeCell ref="GLG12:GLK12"/>
    <mergeCell ref="GLL12:GLP12"/>
    <mergeCell ref="GLQ12:GLU12"/>
    <mergeCell ref="GLV12:GLZ12"/>
    <mergeCell ref="GMA12:GME12"/>
    <mergeCell ref="GKH12:GKL12"/>
    <mergeCell ref="GKM12:GKQ12"/>
    <mergeCell ref="GKR12:GKV12"/>
    <mergeCell ref="GKW12:GLA12"/>
    <mergeCell ref="GLB12:GLF12"/>
    <mergeCell ref="GJI12:GJM12"/>
    <mergeCell ref="GJN12:GJR12"/>
    <mergeCell ref="GJS12:GJW12"/>
    <mergeCell ref="GJX12:GKB12"/>
    <mergeCell ref="GKC12:GKG12"/>
    <mergeCell ref="GVV12:GVZ12"/>
    <mergeCell ref="GWA12:GWE12"/>
    <mergeCell ref="GWF12:GWJ12"/>
    <mergeCell ref="GWK12:GWO12"/>
    <mergeCell ref="GWP12:GWT12"/>
    <mergeCell ref="GUW12:GVA12"/>
    <mergeCell ref="GVB12:GVF12"/>
    <mergeCell ref="GVG12:GVK12"/>
    <mergeCell ref="GVL12:GVP12"/>
    <mergeCell ref="GVQ12:GVU12"/>
    <mergeCell ref="GTX12:GUB12"/>
    <mergeCell ref="GUC12:GUG12"/>
    <mergeCell ref="GUH12:GUL12"/>
    <mergeCell ref="GUM12:GUQ12"/>
    <mergeCell ref="GUR12:GUV12"/>
    <mergeCell ref="GSY12:GTC12"/>
    <mergeCell ref="GTD12:GTH12"/>
    <mergeCell ref="GTI12:GTM12"/>
    <mergeCell ref="GTN12:GTR12"/>
    <mergeCell ref="GTS12:GTW12"/>
    <mergeCell ref="GRZ12:GSD12"/>
    <mergeCell ref="GSE12:GSI12"/>
    <mergeCell ref="GSJ12:GSN12"/>
    <mergeCell ref="GSO12:GSS12"/>
    <mergeCell ref="GST12:GSX12"/>
    <mergeCell ref="GRA12:GRE12"/>
    <mergeCell ref="GRF12:GRJ12"/>
    <mergeCell ref="GRK12:GRO12"/>
    <mergeCell ref="GRP12:GRT12"/>
    <mergeCell ref="GRU12:GRY12"/>
    <mergeCell ref="GQB12:GQF12"/>
    <mergeCell ref="GQG12:GQK12"/>
    <mergeCell ref="GQL12:GQP12"/>
    <mergeCell ref="GQQ12:GQU12"/>
    <mergeCell ref="GQV12:GQZ12"/>
    <mergeCell ref="HCO12:HCS12"/>
    <mergeCell ref="HCT12:HCX12"/>
    <mergeCell ref="HCY12:HDC12"/>
    <mergeCell ref="HDD12:HDH12"/>
    <mergeCell ref="HDI12:HDM12"/>
    <mergeCell ref="HBP12:HBT12"/>
    <mergeCell ref="HBU12:HBY12"/>
    <mergeCell ref="HBZ12:HCD12"/>
    <mergeCell ref="HCE12:HCI12"/>
    <mergeCell ref="HCJ12:HCN12"/>
    <mergeCell ref="HAQ12:HAU12"/>
    <mergeCell ref="HAV12:HAZ12"/>
    <mergeCell ref="HBA12:HBE12"/>
    <mergeCell ref="HBF12:HBJ12"/>
    <mergeCell ref="HBK12:HBO12"/>
    <mergeCell ref="GZR12:GZV12"/>
    <mergeCell ref="GZW12:HAA12"/>
    <mergeCell ref="HAB12:HAF12"/>
    <mergeCell ref="HAG12:HAK12"/>
    <mergeCell ref="HAL12:HAP12"/>
    <mergeCell ref="GYS12:GYW12"/>
    <mergeCell ref="GYX12:GZB12"/>
    <mergeCell ref="GZC12:GZG12"/>
    <mergeCell ref="GZH12:GZL12"/>
    <mergeCell ref="GZM12:GZQ12"/>
    <mergeCell ref="GXT12:GXX12"/>
    <mergeCell ref="GXY12:GYC12"/>
    <mergeCell ref="GYD12:GYH12"/>
    <mergeCell ref="GYI12:GYM12"/>
    <mergeCell ref="GYN12:GYR12"/>
    <mergeCell ref="GWU12:GWY12"/>
    <mergeCell ref="GWZ12:GXD12"/>
    <mergeCell ref="GXE12:GXI12"/>
    <mergeCell ref="GXJ12:GXN12"/>
    <mergeCell ref="GXO12:GXS12"/>
    <mergeCell ref="HJH12:HJL12"/>
    <mergeCell ref="HJM12:HJQ12"/>
    <mergeCell ref="HJR12:HJV12"/>
    <mergeCell ref="HJW12:HKA12"/>
    <mergeCell ref="HKB12:HKF12"/>
    <mergeCell ref="HII12:HIM12"/>
    <mergeCell ref="HIN12:HIR12"/>
    <mergeCell ref="HIS12:HIW12"/>
    <mergeCell ref="HIX12:HJB12"/>
    <mergeCell ref="HJC12:HJG12"/>
    <mergeCell ref="HHJ12:HHN12"/>
    <mergeCell ref="HHO12:HHS12"/>
    <mergeCell ref="HHT12:HHX12"/>
    <mergeCell ref="HHY12:HIC12"/>
    <mergeCell ref="HID12:HIH12"/>
    <mergeCell ref="HGK12:HGO12"/>
    <mergeCell ref="HGP12:HGT12"/>
    <mergeCell ref="HGU12:HGY12"/>
    <mergeCell ref="HGZ12:HHD12"/>
    <mergeCell ref="HHE12:HHI12"/>
    <mergeCell ref="HFL12:HFP12"/>
    <mergeCell ref="HFQ12:HFU12"/>
    <mergeCell ref="HFV12:HFZ12"/>
    <mergeCell ref="HGA12:HGE12"/>
    <mergeCell ref="HGF12:HGJ12"/>
    <mergeCell ref="HEM12:HEQ12"/>
    <mergeCell ref="HER12:HEV12"/>
    <mergeCell ref="HEW12:HFA12"/>
    <mergeCell ref="HFB12:HFF12"/>
    <mergeCell ref="HFG12:HFK12"/>
    <mergeCell ref="HDN12:HDR12"/>
    <mergeCell ref="HDS12:HDW12"/>
    <mergeCell ref="HDX12:HEB12"/>
    <mergeCell ref="HEC12:HEG12"/>
    <mergeCell ref="HEH12:HEL12"/>
    <mergeCell ref="HQA12:HQE12"/>
    <mergeCell ref="HQF12:HQJ12"/>
    <mergeCell ref="HQK12:HQO12"/>
    <mergeCell ref="HQP12:HQT12"/>
    <mergeCell ref="HQU12:HQY12"/>
    <mergeCell ref="HPB12:HPF12"/>
    <mergeCell ref="HPG12:HPK12"/>
    <mergeCell ref="HPL12:HPP12"/>
    <mergeCell ref="HPQ12:HPU12"/>
    <mergeCell ref="HPV12:HPZ12"/>
    <mergeCell ref="HOC12:HOG12"/>
    <mergeCell ref="HOH12:HOL12"/>
    <mergeCell ref="HOM12:HOQ12"/>
    <mergeCell ref="HOR12:HOV12"/>
    <mergeCell ref="HOW12:HPA12"/>
    <mergeCell ref="HND12:HNH12"/>
    <mergeCell ref="HNI12:HNM12"/>
    <mergeCell ref="HNN12:HNR12"/>
    <mergeCell ref="HNS12:HNW12"/>
    <mergeCell ref="HNX12:HOB12"/>
    <mergeCell ref="HME12:HMI12"/>
    <mergeCell ref="HMJ12:HMN12"/>
    <mergeCell ref="HMO12:HMS12"/>
    <mergeCell ref="HMT12:HMX12"/>
    <mergeCell ref="HMY12:HNC12"/>
    <mergeCell ref="HLF12:HLJ12"/>
    <mergeCell ref="HLK12:HLO12"/>
    <mergeCell ref="HLP12:HLT12"/>
    <mergeCell ref="HLU12:HLY12"/>
    <mergeCell ref="HLZ12:HMD12"/>
    <mergeCell ref="HKG12:HKK12"/>
    <mergeCell ref="HKL12:HKP12"/>
    <mergeCell ref="HKQ12:HKU12"/>
    <mergeCell ref="HKV12:HKZ12"/>
    <mergeCell ref="HLA12:HLE12"/>
    <mergeCell ref="HWT12:HWX12"/>
    <mergeCell ref="HWY12:HXC12"/>
    <mergeCell ref="HXD12:HXH12"/>
    <mergeCell ref="HXI12:HXM12"/>
    <mergeCell ref="HXN12:HXR12"/>
    <mergeCell ref="HVU12:HVY12"/>
    <mergeCell ref="HVZ12:HWD12"/>
    <mergeCell ref="HWE12:HWI12"/>
    <mergeCell ref="HWJ12:HWN12"/>
    <mergeCell ref="HWO12:HWS12"/>
    <mergeCell ref="HUV12:HUZ12"/>
    <mergeCell ref="HVA12:HVE12"/>
    <mergeCell ref="HVF12:HVJ12"/>
    <mergeCell ref="HVK12:HVO12"/>
    <mergeCell ref="HVP12:HVT12"/>
    <mergeCell ref="HTW12:HUA12"/>
    <mergeCell ref="HUB12:HUF12"/>
    <mergeCell ref="HUG12:HUK12"/>
    <mergeCell ref="HUL12:HUP12"/>
    <mergeCell ref="HUQ12:HUU12"/>
    <mergeCell ref="HSX12:HTB12"/>
    <mergeCell ref="HTC12:HTG12"/>
    <mergeCell ref="HTH12:HTL12"/>
    <mergeCell ref="HTM12:HTQ12"/>
    <mergeCell ref="HTR12:HTV12"/>
    <mergeCell ref="HRY12:HSC12"/>
    <mergeCell ref="HSD12:HSH12"/>
    <mergeCell ref="HSI12:HSM12"/>
    <mergeCell ref="HSN12:HSR12"/>
    <mergeCell ref="HSS12:HSW12"/>
    <mergeCell ref="HQZ12:HRD12"/>
    <mergeCell ref="HRE12:HRI12"/>
    <mergeCell ref="HRJ12:HRN12"/>
    <mergeCell ref="HRO12:HRS12"/>
    <mergeCell ref="HRT12:HRX12"/>
    <mergeCell ref="IDM12:IDQ12"/>
    <mergeCell ref="IDR12:IDV12"/>
    <mergeCell ref="IDW12:IEA12"/>
    <mergeCell ref="IEB12:IEF12"/>
    <mergeCell ref="IEG12:IEK12"/>
    <mergeCell ref="ICN12:ICR12"/>
    <mergeCell ref="ICS12:ICW12"/>
    <mergeCell ref="ICX12:IDB12"/>
    <mergeCell ref="IDC12:IDG12"/>
    <mergeCell ref="IDH12:IDL12"/>
    <mergeCell ref="IBO12:IBS12"/>
    <mergeCell ref="IBT12:IBX12"/>
    <mergeCell ref="IBY12:ICC12"/>
    <mergeCell ref="ICD12:ICH12"/>
    <mergeCell ref="ICI12:ICM12"/>
    <mergeCell ref="IAP12:IAT12"/>
    <mergeCell ref="IAU12:IAY12"/>
    <mergeCell ref="IAZ12:IBD12"/>
    <mergeCell ref="IBE12:IBI12"/>
    <mergeCell ref="IBJ12:IBN12"/>
    <mergeCell ref="HZQ12:HZU12"/>
    <mergeCell ref="HZV12:HZZ12"/>
    <mergeCell ref="IAA12:IAE12"/>
    <mergeCell ref="IAF12:IAJ12"/>
    <mergeCell ref="IAK12:IAO12"/>
    <mergeCell ref="HYR12:HYV12"/>
    <mergeCell ref="HYW12:HZA12"/>
    <mergeCell ref="HZB12:HZF12"/>
    <mergeCell ref="HZG12:HZK12"/>
    <mergeCell ref="HZL12:HZP12"/>
    <mergeCell ref="HXS12:HXW12"/>
    <mergeCell ref="HXX12:HYB12"/>
    <mergeCell ref="HYC12:HYG12"/>
    <mergeCell ref="HYH12:HYL12"/>
    <mergeCell ref="HYM12:HYQ12"/>
    <mergeCell ref="IKF12:IKJ12"/>
    <mergeCell ref="IKK12:IKO12"/>
    <mergeCell ref="IKP12:IKT12"/>
    <mergeCell ref="IKU12:IKY12"/>
    <mergeCell ref="IKZ12:ILD12"/>
    <mergeCell ref="IJG12:IJK12"/>
    <mergeCell ref="IJL12:IJP12"/>
    <mergeCell ref="IJQ12:IJU12"/>
    <mergeCell ref="IJV12:IJZ12"/>
    <mergeCell ref="IKA12:IKE12"/>
    <mergeCell ref="IIH12:IIL12"/>
    <mergeCell ref="IIM12:IIQ12"/>
    <mergeCell ref="IIR12:IIV12"/>
    <mergeCell ref="IIW12:IJA12"/>
    <mergeCell ref="IJB12:IJF12"/>
    <mergeCell ref="IHI12:IHM12"/>
    <mergeCell ref="IHN12:IHR12"/>
    <mergeCell ref="IHS12:IHW12"/>
    <mergeCell ref="IHX12:IIB12"/>
    <mergeCell ref="IIC12:IIG12"/>
    <mergeCell ref="IGJ12:IGN12"/>
    <mergeCell ref="IGO12:IGS12"/>
    <mergeCell ref="IGT12:IGX12"/>
    <mergeCell ref="IGY12:IHC12"/>
    <mergeCell ref="IHD12:IHH12"/>
    <mergeCell ref="IFK12:IFO12"/>
    <mergeCell ref="IFP12:IFT12"/>
    <mergeCell ref="IFU12:IFY12"/>
    <mergeCell ref="IFZ12:IGD12"/>
    <mergeCell ref="IGE12:IGI12"/>
    <mergeCell ref="IEL12:IEP12"/>
    <mergeCell ref="IEQ12:IEU12"/>
    <mergeCell ref="IEV12:IEZ12"/>
    <mergeCell ref="IFA12:IFE12"/>
    <mergeCell ref="IFF12:IFJ12"/>
    <mergeCell ref="IQY12:IRC12"/>
    <mergeCell ref="IRD12:IRH12"/>
    <mergeCell ref="IRI12:IRM12"/>
    <mergeCell ref="IRN12:IRR12"/>
    <mergeCell ref="IRS12:IRW12"/>
    <mergeCell ref="IPZ12:IQD12"/>
    <mergeCell ref="IQE12:IQI12"/>
    <mergeCell ref="IQJ12:IQN12"/>
    <mergeCell ref="IQO12:IQS12"/>
    <mergeCell ref="IQT12:IQX12"/>
    <mergeCell ref="IPA12:IPE12"/>
    <mergeCell ref="IPF12:IPJ12"/>
    <mergeCell ref="IPK12:IPO12"/>
    <mergeCell ref="IPP12:IPT12"/>
    <mergeCell ref="IPU12:IPY12"/>
    <mergeCell ref="IOB12:IOF12"/>
    <mergeCell ref="IOG12:IOK12"/>
    <mergeCell ref="IOL12:IOP12"/>
    <mergeCell ref="IOQ12:IOU12"/>
    <mergeCell ref="IOV12:IOZ12"/>
    <mergeCell ref="INC12:ING12"/>
    <mergeCell ref="INH12:INL12"/>
    <mergeCell ref="INM12:INQ12"/>
    <mergeCell ref="INR12:INV12"/>
    <mergeCell ref="INW12:IOA12"/>
    <mergeCell ref="IMD12:IMH12"/>
    <mergeCell ref="IMI12:IMM12"/>
    <mergeCell ref="IMN12:IMR12"/>
    <mergeCell ref="IMS12:IMW12"/>
    <mergeCell ref="IMX12:INB12"/>
    <mergeCell ref="ILE12:ILI12"/>
    <mergeCell ref="ILJ12:ILN12"/>
    <mergeCell ref="ILO12:ILS12"/>
    <mergeCell ref="ILT12:ILX12"/>
    <mergeCell ref="ILY12:IMC12"/>
    <mergeCell ref="IXR12:IXV12"/>
    <mergeCell ref="IXW12:IYA12"/>
    <mergeCell ref="IYB12:IYF12"/>
    <mergeCell ref="IYG12:IYK12"/>
    <mergeCell ref="IYL12:IYP12"/>
    <mergeCell ref="IWS12:IWW12"/>
    <mergeCell ref="IWX12:IXB12"/>
    <mergeCell ref="IXC12:IXG12"/>
    <mergeCell ref="IXH12:IXL12"/>
    <mergeCell ref="IXM12:IXQ12"/>
    <mergeCell ref="IVT12:IVX12"/>
    <mergeCell ref="IVY12:IWC12"/>
    <mergeCell ref="IWD12:IWH12"/>
    <mergeCell ref="IWI12:IWM12"/>
    <mergeCell ref="IWN12:IWR12"/>
    <mergeCell ref="IUU12:IUY12"/>
    <mergeCell ref="IUZ12:IVD12"/>
    <mergeCell ref="IVE12:IVI12"/>
    <mergeCell ref="IVJ12:IVN12"/>
    <mergeCell ref="IVO12:IVS12"/>
    <mergeCell ref="ITV12:ITZ12"/>
    <mergeCell ref="IUA12:IUE12"/>
    <mergeCell ref="IUF12:IUJ12"/>
    <mergeCell ref="IUK12:IUO12"/>
    <mergeCell ref="IUP12:IUT12"/>
    <mergeCell ref="ISW12:ITA12"/>
    <mergeCell ref="ITB12:ITF12"/>
    <mergeCell ref="ITG12:ITK12"/>
    <mergeCell ref="ITL12:ITP12"/>
    <mergeCell ref="ITQ12:ITU12"/>
    <mergeCell ref="IRX12:ISB12"/>
    <mergeCell ref="ISC12:ISG12"/>
    <mergeCell ref="ISH12:ISL12"/>
    <mergeCell ref="ISM12:ISQ12"/>
    <mergeCell ref="ISR12:ISV12"/>
    <mergeCell ref="JEK12:JEO12"/>
    <mergeCell ref="JEP12:JET12"/>
    <mergeCell ref="JEU12:JEY12"/>
    <mergeCell ref="JEZ12:JFD12"/>
    <mergeCell ref="JFE12:JFI12"/>
    <mergeCell ref="JDL12:JDP12"/>
    <mergeCell ref="JDQ12:JDU12"/>
    <mergeCell ref="JDV12:JDZ12"/>
    <mergeCell ref="JEA12:JEE12"/>
    <mergeCell ref="JEF12:JEJ12"/>
    <mergeCell ref="JCM12:JCQ12"/>
    <mergeCell ref="JCR12:JCV12"/>
    <mergeCell ref="JCW12:JDA12"/>
    <mergeCell ref="JDB12:JDF12"/>
    <mergeCell ref="JDG12:JDK12"/>
    <mergeCell ref="JBN12:JBR12"/>
    <mergeCell ref="JBS12:JBW12"/>
    <mergeCell ref="JBX12:JCB12"/>
    <mergeCell ref="JCC12:JCG12"/>
    <mergeCell ref="JCH12:JCL12"/>
    <mergeCell ref="JAO12:JAS12"/>
    <mergeCell ref="JAT12:JAX12"/>
    <mergeCell ref="JAY12:JBC12"/>
    <mergeCell ref="JBD12:JBH12"/>
    <mergeCell ref="JBI12:JBM12"/>
    <mergeCell ref="IZP12:IZT12"/>
    <mergeCell ref="IZU12:IZY12"/>
    <mergeCell ref="IZZ12:JAD12"/>
    <mergeCell ref="JAE12:JAI12"/>
    <mergeCell ref="JAJ12:JAN12"/>
    <mergeCell ref="IYQ12:IYU12"/>
    <mergeCell ref="IYV12:IYZ12"/>
    <mergeCell ref="IZA12:IZE12"/>
    <mergeCell ref="IZF12:IZJ12"/>
    <mergeCell ref="IZK12:IZO12"/>
    <mergeCell ref="JLD12:JLH12"/>
    <mergeCell ref="JLI12:JLM12"/>
    <mergeCell ref="JLN12:JLR12"/>
    <mergeCell ref="JLS12:JLW12"/>
    <mergeCell ref="JLX12:JMB12"/>
    <mergeCell ref="JKE12:JKI12"/>
    <mergeCell ref="JKJ12:JKN12"/>
    <mergeCell ref="JKO12:JKS12"/>
    <mergeCell ref="JKT12:JKX12"/>
    <mergeCell ref="JKY12:JLC12"/>
    <mergeCell ref="JJF12:JJJ12"/>
    <mergeCell ref="JJK12:JJO12"/>
    <mergeCell ref="JJP12:JJT12"/>
    <mergeCell ref="JJU12:JJY12"/>
    <mergeCell ref="JJZ12:JKD12"/>
    <mergeCell ref="JIG12:JIK12"/>
    <mergeCell ref="JIL12:JIP12"/>
    <mergeCell ref="JIQ12:JIU12"/>
    <mergeCell ref="JIV12:JIZ12"/>
    <mergeCell ref="JJA12:JJE12"/>
    <mergeCell ref="JHH12:JHL12"/>
    <mergeCell ref="JHM12:JHQ12"/>
    <mergeCell ref="JHR12:JHV12"/>
    <mergeCell ref="JHW12:JIA12"/>
    <mergeCell ref="JIB12:JIF12"/>
    <mergeCell ref="JGI12:JGM12"/>
    <mergeCell ref="JGN12:JGR12"/>
    <mergeCell ref="JGS12:JGW12"/>
    <mergeCell ref="JGX12:JHB12"/>
    <mergeCell ref="JHC12:JHG12"/>
    <mergeCell ref="JFJ12:JFN12"/>
    <mergeCell ref="JFO12:JFS12"/>
    <mergeCell ref="JFT12:JFX12"/>
    <mergeCell ref="JFY12:JGC12"/>
    <mergeCell ref="JGD12:JGH12"/>
    <mergeCell ref="JRW12:JSA12"/>
    <mergeCell ref="JSB12:JSF12"/>
    <mergeCell ref="JSG12:JSK12"/>
    <mergeCell ref="JSL12:JSP12"/>
    <mergeCell ref="JSQ12:JSU12"/>
    <mergeCell ref="JQX12:JRB12"/>
    <mergeCell ref="JRC12:JRG12"/>
    <mergeCell ref="JRH12:JRL12"/>
    <mergeCell ref="JRM12:JRQ12"/>
    <mergeCell ref="JRR12:JRV12"/>
    <mergeCell ref="JPY12:JQC12"/>
    <mergeCell ref="JQD12:JQH12"/>
    <mergeCell ref="JQI12:JQM12"/>
    <mergeCell ref="JQN12:JQR12"/>
    <mergeCell ref="JQS12:JQW12"/>
    <mergeCell ref="JOZ12:JPD12"/>
    <mergeCell ref="JPE12:JPI12"/>
    <mergeCell ref="JPJ12:JPN12"/>
    <mergeCell ref="JPO12:JPS12"/>
    <mergeCell ref="JPT12:JPX12"/>
    <mergeCell ref="JOA12:JOE12"/>
    <mergeCell ref="JOF12:JOJ12"/>
    <mergeCell ref="JOK12:JOO12"/>
    <mergeCell ref="JOP12:JOT12"/>
    <mergeCell ref="JOU12:JOY12"/>
    <mergeCell ref="JNB12:JNF12"/>
    <mergeCell ref="JNG12:JNK12"/>
    <mergeCell ref="JNL12:JNP12"/>
    <mergeCell ref="JNQ12:JNU12"/>
    <mergeCell ref="JNV12:JNZ12"/>
    <mergeCell ref="JMC12:JMG12"/>
    <mergeCell ref="JMH12:JML12"/>
    <mergeCell ref="JMM12:JMQ12"/>
    <mergeCell ref="JMR12:JMV12"/>
    <mergeCell ref="JMW12:JNA12"/>
    <mergeCell ref="JYP12:JYT12"/>
    <mergeCell ref="JYU12:JYY12"/>
    <mergeCell ref="JYZ12:JZD12"/>
    <mergeCell ref="JZE12:JZI12"/>
    <mergeCell ref="JZJ12:JZN12"/>
    <mergeCell ref="JXQ12:JXU12"/>
    <mergeCell ref="JXV12:JXZ12"/>
    <mergeCell ref="JYA12:JYE12"/>
    <mergeCell ref="JYF12:JYJ12"/>
    <mergeCell ref="JYK12:JYO12"/>
    <mergeCell ref="JWR12:JWV12"/>
    <mergeCell ref="JWW12:JXA12"/>
    <mergeCell ref="JXB12:JXF12"/>
    <mergeCell ref="JXG12:JXK12"/>
    <mergeCell ref="JXL12:JXP12"/>
    <mergeCell ref="JVS12:JVW12"/>
    <mergeCell ref="JVX12:JWB12"/>
    <mergeCell ref="JWC12:JWG12"/>
    <mergeCell ref="JWH12:JWL12"/>
    <mergeCell ref="JWM12:JWQ12"/>
    <mergeCell ref="JUT12:JUX12"/>
    <mergeCell ref="JUY12:JVC12"/>
    <mergeCell ref="JVD12:JVH12"/>
    <mergeCell ref="JVI12:JVM12"/>
    <mergeCell ref="JVN12:JVR12"/>
    <mergeCell ref="JTU12:JTY12"/>
    <mergeCell ref="JTZ12:JUD12"/>
    <mergeCell ref="JUE12:JUI12"/>
    <mergeCell ref="JUJ12:JUN12"/>
    <mergeCell ref="JUO12:JUS12"/>
    <mergeCell ref="JSV12:JSZ12"/>
    <mergeCell ref="JTA12:JTE12"/>
    <mergeCell ref="JTF12:JTJ12"/>
    <mergeCell ref="JTK12:JTO12"/>
    <mergeCell ref="JTP12:JTT12"/>
    <mergeCell ref="KFI12:KFM12"/>
    <mergeCell ref="KFN12:KFR12"/>
    <mergeCell ref="KFS12:KFW12"/>
    <mergeCell ref="KFX12:KGB12"/>
    <mergeCell ref="KGC12:KGG12"/>
    <mergeCell ref="KEJ12:KEN12"/>
    <mergeCell ref="KEO12:KES12"/>
    <mergeCell ref="KET12:KEX12"/>
    <mergeCell ref="KEY12:KFC12"/>
    <mergeCell ref="KFD12:KFH12"/>
    <mergeCell ref="KDK12:KDO12"/>
    <mergeCell ref="KDP12:KDT12"/>
    <mergeCell ref="KDU12:KDY12"/>
    <mergeCell ref="KDZ12:KED12"/>
    <mergeCell ref="KEE12:KEI12"/>
    <mergeCell ref="KCL12:KCP12"/>
    <mergeCell ref="KCQ12:KCU12"/>
    <mergeCell ref="KCV12:KCZ12"/>
    <mergeCell ref="KDA12:KDE12"/>
    <mergeCell ref="KDF12:KDJ12"/>
    <mergeCell ref="KBM12:KBQ12"/>
    <mergeCell ref="KBR12:KBV12"/>
    <mergeCell ref="KBW12:KCA12"/>
    <mergeCell ref="KCB12:KCF12"/>
    <mergeCell ref="KCG12:KCK12"/>
    <mergeCell ref="KAN12:KAR12"/>
    <mergeCell ref="KAS12:KAW12"/>
    <mergeCell ref="KAX12:KBB12"/>
    <mergeCell ref="KBC12:KBG12"/>
    <mergeCell ref="KBH12:KBL12"/>
    <mergeCell ref="JZO12:JZS12"/>
    <mergeCell ref="JZT12:JZX12"/>
    <mergeCell ref="JZY12:KAC12"/>
    <mergeCell ref="KAD12:KAH12"/>
    <mergeCell ref="KAI12:KAM12"/>
    <mergeCell ref="KMB12:KMF12"/>
    <mergeCell ref="KMG12:KMK12"/>
    <mergeCell ref="KML12:KMP12"/>
    <mergeCell ref="KMQ12:KMU12"/>
    <mergeCell ref="KMV12:KMZ12"/>
    <mergeCell ref="KLC12:KLG12"/>
    <mergeCell ref="KLH12:KLL12"/>
    <mergeCell ref="KLM12:KLQ12"/>
    <mergeCell ref="KLR12:KLV12"/>
    <mergeCell ref="KLW12:KMA12"/>
    <mergeCell ref="KKD12:KKH12"/>
    <mergeCell ref="KKI12:KKM12"/>
    <mergeCell ref="KKN12:KKR12"/>
    <mergeCell ref="KKS12:KKW12"/>
    <mergeCell ref="KKX12:KLB12"/>
    <mergeCell ref="KJE12:KJI12"/>
    <mergeCell ref="KJJ12:KJN12"/>
    <mergeCell ref="KJO12:KJS12"/>
    <mergeCell ref="KJT12:KJX12"/>
    <mergeCell ref="KJY12:KKC12"/>
    <mergeCell ref="KIF12:KIJ12"/>
    <mergeCell ref="KIK12:KIO12"/>
    <mergeCell ref="KIP12:KIT12"/>
    <mergeCell ref="KIU12:KIY12"/>
    <mergeCell ref="KIZ12:KJD12"/>
    <mergeCell ref="KHG12:KHK12"/>
    <mergeCell ref="KHL12:KHP12"/>
    <mergeCell ref="KHQ12:KHU12"/>
    <mergeCell ref="KHV12:KHZ12"/>
    <mergeCell ref="KIA12:KIE12"/>
    <mergeCell ref="KGH12:KGL12"/>
    <mergeCell ref="KGM12:KGQ12"/>
    <mergeCell ref="KGR12:KGV12"/>
    <mergeCell ref="KGW12:KHA12"/>
    <mergeCell ref="KHB12:KHF12"/>
    <mergeCell ref="KSU12:KSY12"/>
    <mergeCell ref="KSZ12:KTD12"/>
    <mergeCell ref="KTE12:KTI12"/>
    <mergeCell ref="KTJ12:KTN12"/>
    <mergeCell ref="KTO12:KTS12"/>
    <mergeCell ref="KRV12:KRZ12"/>
    <mergeCell ref="KSA12:KSE12"/>
    <mergeCell ref="KSF12:KSJ12"/>
    <mergeCell ref="KSK12:KSO12"/>
    <mergeCell ref="KSP12:KST12"/>
    <mergeCell ref="KQW12:KRA12"/>
    <mergeCell ref="KRB12:KRF12"/>
    <mergeCell ref="KRG12:KRK12"/>
    <mergeCell ref="KRL12:KRP12"/>
    <mergeCell ref="KRQ12:KRU12"/>
    <mergeCell ref="KPX12:KQB12"/>
    <mergeCell ref="KQC12:KQG12"/>
    <mergeCell ref="KQH12:KQL12"/>
    <mergeCell ref="KQM12:KQQ12"/>
    <mergeCell ref="KQR12:KQV12"/>
    <mergeCell ref="KOY12:KPC12"/>
    <mergeCell ref="KPD12:KPH12"/>
    <mergeCell ref="KPI12:KPM12"/>
    <mergeCell ref="KPN12:KPR12"/>
    <mergeCell ref="KPS12:KPW12"/>
    <mergeCell ref="KNZ12:KOD12"/>
    <mergeCell ref="KOE12:KOI12"/>
    <mergeCell ref="KOJ12:KON12"/>
    <mergeCell ref="KOO12:KOS12"/>
    <mergeCell ref="KOT12:KOX12"/>
    <mergeCell ref="KNA12:KNE12"/>
    <mergeCell ref="KNF12:KNJ12"/>
    <mergeCell ref="KNK12:KNO12"/>
    <mergeCell ref="KNP12:KNT12"/>
    <mergeCell ref="KNU12:KNY12"/>
    <mergeCell ref="KZN12:KZR12"/>
    <mergeCell ref="KZS12:KZW12"/>
    <mergeCell ref="KZX12:LAB12"/>
    <mergeCell ref="LAC12:LAG12"/>
    <mergeCell ref="LAH12:LAL12"/>
    <mergeCell ref="KYO12:KYS12"/>
    <mergeCell ref="KYT12:KYX12"/>
    <mergeCell ref="KYY12:KZC12"/>
    <mergeCell ref="KZD12:KZH12"/>
    <mergeCell ref="KZI12:KZM12"/>
    <mergeCell ref="KXP12:KXT12"/>
    <mergeCell ref="KXU12:KXY12"/>
    <mergeCell ref="KXZ12:KYD12"/>
    <mergeCell ref="KYE12:KYI12"/>
    <mergeCell ref="KYJ12:KYN12"/>
    <mergeCell ref="KWQ12:KWU12"/>
    <mergeCell ref="KWV12:KWZ12"/>
    <mergeCell ref="KXA12:KXE12"/>
    <mergeCell ref="KXF12:KXJ12"/>
    <mergeCell ref="KXK12:KXO12"/>
    <mergeCell ref="KVR12:KVV12"/>
    <mergeCell ref="KVW12:KWA12"/>
    <mergeCell ref="KWB12:KWF12"/>
    <mergeCell ref="KWG12:KWK12"/>
    <mergeCell ref="KWL12:KWP12"/>
    <mergeCell ref="KUS12:KUW12"/>
    <mergeCell ref="KUX12:KVB12"/>
    <mergeCell ref="KVC12:KVG12"/>
    <mergeCell ref="KVH12:KVL12"/>
    <mergeCell ref="KVM12:KVQ12"/>
    <mergeCell ref="KTT12:KTX12"/>
    <mergeCell ref="KTY12:KUC12"/>
    <mergeCell ref="KUD12:KUH12"/>
    <mergeCell ref="KUI12:KUM12"/>
    <mergeCell ref="KUN12:KUR12"/>
    <mergeCell ref="LGG12:LGK12"/>
    <mergeCell ref="LGL12:LGP12"/>
    <mergeCell ref="LGQ12:LGU12"/>
    <mergeCell ref="LGV12:LGZ12"/>
    <mergeCell ref="LHA12:LHE12"/>
    <mergeCell ref="LFH12:LFL12"/>
    <mergeCell ref="LFM12:LFQ12"/>
    <mergeCell ref="LFR12:LFV12"/>
    <mergeCell ref="LFW12:LGA12"/>
    <mergeCell ref="LGB12:LGF12"/>
    <mergeCell ref="LEI12:LEM12"/>
    <mergeCell ref="LEN12:LER12"/>
    <mergeCell ref="LES12:LEW12"/>
    <mergeCell ref="LEX12:LFB12"/>
    <mergeCell ref="LFC12:LFG12"/>
    <mergeCell ref="LDJ12:LDN12"/>
    <mergeCell ref="LDO12:LDS12"/>
    <mergeCell ref="LDT12:LDX12"/>
    <mergeCell ref="LDY12:LEC12"/>
    <mergeCell ref="LED12:LEH12"/>
    <mergeCell ref="LCK12:LCO12"/>
    <mergeCell ref="LCP12:LCT12"/>
    <mergeCell ref="LCU12:LCY12"/>
    <mergeCell ref="LCZ12:LDD12"/>
    <mergeCell ref="LDE12:LDI12"/>
    <mergeCell ref="LBL12:LBP12"/>
    <mergeCell ref="LBQ12:LBU12"/>
    <mergeCell ref="LBV12:LBZ12"/>
    <mergeCell ref="LCA12:LCE12"/>
    <mergeCell ref="LCF12:LCJ12"/>
    <mergeCell ref="LAM12:LAQ12"/>
    <mergeCell ref="LAR12:LAV12"/>
    <mergeCell ref="LAW12:LBA12"/>
    <mergeCell ref="LBB12:LBF12"/>
    <mergeCell ref="LBG12:LBK12"/>
    <mergeCell ref="LMZ12:LND12"/>
    <mergeCell ref="LNE12:LNI12"/>
    <mergeCell ref="LNJ12:LNN12"/>
    <mergeCell ref="LNO12:LNS12"/>
    <mergeCell ref="LNT12:LNX12"/>
    <mergeCell ref="LMA12:LME12"/>
    <mergeCell ref="LMF12:LMJ12"/>
    <mergeCell ref="LMK12:LMO12"/>
    <mergeCell ref="LMP12:LMT12"/>
    <mergeCell ref="LMU12:LMY12"/>
    <mergeCell ref="LLB12:LLF12"/>
    <mergeCell ref="LLG12:LLK12"/>
    <mergeCell ref="LLL12:LLP12"/>
    <mergeCell ref="LLQ12:LLU12"/>
    <mergeCell ref="LLV12:LLZ12"/>
    <mergeCell ref="LKC12:LKG12"/>
    <mergeCell ref="LKH12:LKL12"/>
    <mergeCell ref="LKM12:LKQ12"/>
    <mergeCell ref="LKR12:LKV12"/>
    <mergeCell ref="LKW12:LLA12"/>
    <mergeCell ref="LJD12:LJH12"/>
    <mergeCell ref="LJI12:LJM12"/>
    <mergeCell ref="LJN12:LJR12"/>
    <mergeCell ref="LJS12:LJW12"/>
    <mergeCell ref="LJX12:LKB12"/>
    <mergeCell ref="LIE12:LII12"/>
    <mergeCell ref="LIJ12:LIN12"/>
    <mergeCell ref="LIO12:LIS12"/>
    <mergeCell ref="LIT12:LIX12"/>
    <mergeCell ref="LIY12:LJC12"/>
    <mergeCell ref="LHF12:LHJ12"/>
    <mergeCell ref="LHK12:LHO12"/>
    <mergeCell ref="LHP12:LHT12"/>
    <mergeCell ref="LHU12:LHY12"/>
    <mergeCell ref="LHZ12:LID12"/>
    <mergeCell ref="LTS12:LTW12"/>
    <mergeCell ref="LTX12:LUB12"/>
    <mergeCell ref="LUC12:LUG12"/>
    <mergeCell ref="LUH12:LUL12"/>
    <mergeCell ref="LUM12:LUQ12"/>
    <mergeCell ref="LST12:LSX12"/>
    <mergeCell ref="LSY12:LTC12"/>
    <mergeCell ref="LTD12:LTH12"/>
    <mergeCell ref="LTI12:LTM12"/>
    <mergeCell ref="LTN12:LTR12"/>
    <mergeCell ref="LRU12:LRY12"/>
    <mergeCell ref="LRZ12:LSD12"/>
    <mergeCell ref="LSE12:LSI12"/>
    <mergeCell ref="LSJ12:LSN12"/>
    <mergeCell ref="LSO12:LSS12"/>
    <mergeCell ref="LQV12:LQZ12"/>
    <mergeCell ref="LRA12:LRE12"/>
    <mergeCell ref="LRF12:LRJ12"/>
    <mergeCell ref="LRK12:LRO12"/>
    <mergeCell ref="LRP12:LRT12"/>
    <mergeCell ref="LPW12:LQA12"/>
    <mergeCell ref="LQB12:LQF12"/>
    <mergeCell ref="LQG12:LQK12"/>
    <mergeCell ref="LQL12:LQP12"/>
    <mergeCell ref="LQQ12:LQU12"/>
    <mergeCell ref="LOX12:LPB12"/>
    <mergeCell ref="LPC12:LPG12"/>
    <mergeCell ref="LPH12:LPL12"/>
    <mergeCell ref="LPM12:LPQ12"/>
    <mergeCell ref="LPR12:LPV12"/>
    <mergeCell ref="LNY12:LOC12"/>
    <mergeCell ref="LOD12:LOH12"/>
    <mergeCell ref="LOI12:LOM12"/>
    <mergeCell ref="LON12:LOR12"/>
    <mergeCell ref="LOS12:LOW12"/>
    <mergeCell ref="MAL12:MAP12"/>
    <mergeCell ref="MAQ12:MAU12"/>
    <mergeCell ref="MAV12:MAZ12"/>
    <mergeCell ref="MBA12:MBE12"/>
    <mergeCell ref="MBF12:MBJ12"/>
    <mergeCell ref="LZM12:LZQ12"/>
    <mergeCell ref="LZR12:LZV12"/>
    <mergeCell ref="LZW12:MAA12"/>
    <mergeCell ref="MAB12:MAF12"/>
    <mergeCell ref="MAG12:MAK12"/>
    <mergeCell ref="LYN12:LYR12"/>
    <mergeCell ref="LYS12:LYW12"/>
    <mergeCell ref="LYX12:LZB12"/>
    <mergeCell ref="LZC12:LZG12"/>
    <mergeCell ref="LZH12:LZL12"/>
    <mergeCell ref="LXO12:LXS12"/>
    <mergeCell ref="LXT12:LXX12"/>
    <mergeCell ref="LXY12:LYC12"/>
    <mergeCell ref="LYD12:LYH12"/>
    <mergeCell ref="LYI12:LYM12"/>
    <mergeCell ref="LWP12:LWT12"/>
    <mergeCell ref="LWU12:LWY12"/>
    <mergeCell ref="LWZ12:LXD12"/>
    <mergeCell ref="LXE12:LXI12"/>
    <mergeCell ref="LXJ12:LXN12"/>
    <mergeCell ref="LVQ12:LVU12"/>
    <mergeCell ref="LVV12:LVZ12"/>
    <mergeCell ref="LWA12:LWE12"/>
    <mergeCell ref="LWF12:LWJ12"/>
    <mergeCell ref="LWK12:LWO12"/>
    <mergeCell ref="LUR12:LUV12"/>
    <mergeCell ref="LUW12:LVA12"/>
    <mergeCell ref="LVB12:LVF12"/>
    <mergeCell ref="LVG12:LVK12"/>
    <mergeCell ref="LVL12:LVP12"/>
    <mergeCell ref="MHE12:MHI12"/>
    <mergeCell ref="MHJ12:MHN12"/>
    <mergeCell ref="MHO12:MHS12"/>
    <mergeCell ref="MHT12:MHX12"/>
    <mergeCell ref="MHY12:MIC12"/>
    <mergeCell ref="MGF12:MGJ12"/>
    <mergeCell ref="MGK12:MGO12"/>
    <mergeCell ref="MGP12:MGT12"/>
    <mergeCell ref="MGU12:MGY12"/>
    <mergeCell ref="MGZ12:MHD12"/>
    <mergeCell ref="MFG12:MFK12"/>
    <mergeCell ref="MFL12:MFP12"/>
    <mergeCell ref="MFQ12:MFU12"/>
    <mergeCell ref="MFV12:MFZ12"/>
    <mergeCell ref="MGA12:MGE12"/>
    <mergeCell ref="MEH12:MEL12"/>
    <mergeCell ref="MEM12:MEQ12"/>
    <mergeCell ref="MER12:MEV12"/>
    <mergeCell ref="MEW12:MFA12"/>
    <mergeCell ref="MFB12:MFF12"/>
    <mergeCell ref="MDI12:MDM12"/>
    <mergeCell ref="MDN12:MDR12"/>
    <mergeCell ref="MDS12:MDW12"/>
    <mergeCell ref="MDX12:MEB12"/>
    <mergeCell ref="MEC12:MEG12"/>
    <mergeCell ref="MCJ12:MCN12"/>
    <mergeCell ref="MCO12:MCS12"/>
    <mergeCell ref="MCT12:MCX12"/>
    <mergeCell ref="MCY12:MDC12"/>
    <mergeCell ref="MDD12:MDH12"/>
    <mergeCell ref="MBK12:MBO12"/>
    <mergeCell ref="MBP12:MBT12"/>
    <mergeCell ref="MBU12:MBY12"/>
    <mergeCell ref="MBZ12:MCD12"/>
    <mergeCell ref="MCE12:MCI12"/>
    <mergeCell ref="MNX12:MOB12"/>
    <mergeCell ref="MOC12:MOG12"/>
    <mergeCell ref="MOH12:MOL12"/>
    <mergeCell ref="MOM12:MOQ12"/>
    <mergeCell ref="MOR12:MOV12"/>
    <mergeCell ref="MMY12:MNC12"/>
    <mergeCell ref="MND12:MNH12"/>
    <mergeCell ref="MNI12:MNM12"/>
    <mergeCell ref="MNN12:MNR12"/>
    <mergeCell ref="MNS12:MNW12"/>
    <mergeCell ref="MLZ12:MMD12"/>
    <mergeCell ref="MME12:MMI12"/>
    <mergeCell ref="MMJ12:MMN12"/>
    <mergeCell ref="MMO12:MMS12"/>
    <mergeCell ref="MMT12:MMX12"/>
    <mergeCell ref="MLA12:MLE12"/>
    <mergeCell ref="MLF12:MLJ12"/>
    <mergeCell ref="MLK12:MLO12"/>
    <mergeCell ref="MLP12:MLT12"/>
    <mergeCell ref="MLU12:MLY12"/>
    <mergeCell ref="MKB12:MKF12"/>
    <mergeCell ref="MKG12:MKK12"/>
    <mergeCell ref="MKL12:MKP12"/>
    <mergeCell ref="MKQ12:MKU12"/>
    <mergeCell ref="MKV12:MKZ12"/>
    <mergeCell ref="MJC12:MJG12"/>
    <mergeCell ref="MJH12:MJL12"/>
    <mergeCell ref="MJM12:MJQ12"/>
    <mergeCell ref="MJR12:MJV12"/>
    <mergeCell ref="MJW12:MKA12"/>
    <mergeCell ref="MID12:MIH12"/>
    <mergeCell ref="MII12:MIM12"/>
    <mergeCell ref="MIN12:MIR12"/>
    <mergeCell ref="MIS12:MIW12"/>
    <mergeCell ref="MIX12:MJB12"/>
    <mergeCell ref="MUQ12:MUU12"/>
    <mergeCell ref="MUV12:MUZ12"/>
    <mergeCell ref="MVA12:MVE12"/>
    <mergeCell ref="MVF12:MVJ12"/>
    <mergeCell ref="MVK12:MVO12"/>
    <mergeCell ref="MTR12:MTV12"/>
    <mergeCell ref="MTW12:MUA12"/>
    <mergeCell ref="MUB12:MUF12"/>
    <mergeCell ref="MUG12:MUK12"/>
    <mergeCell ref="MUL12:MUP12"/>
    <mergeCell ref="MSS12:MSW12"/>
    <mergeCell ref="MSX12:MTB12"/>
    <mergeCell ref="MTC12:MTG12"/>
    <mergeCell ref="MTH12:MTL12"/>
    <mergeCell ref="MTM12:MTQ12"/>
    <mergeCell ref="MRT12:MRX12"/>
    <mergeCell ref="MRY12:MSC12"/>
    <mergeCell ref="MSD12:MSH12"/>
    <mergeCell ref="MSI12:MSM12"/>
    <mergeCell ref="MSN12:MSR12"/>
    <mergeCell ref="MQU12:MQY12"/>
    <mergeCell ref="MQZ12:MRD12"/>
    <mergeCell ref="MRE12:MRI12"/>
    <mergeCell ref="MRJ12:MRN12"/>
    <mergeCell ref="MRO12:MRS12"/>
    <mergeCell ref="MPV12:MPZ12"/>
    <mergeCell ref="MQA12:MQE12"/>
    <mergeCell ref="MQF12:MQJ12"/>
    <mergeCell ref="MQK12:MQO12"/>
    <mergeCell ref="MQP12:MQT12"/>
    <mergeCell ref="MOW12:MPA12"/>
    <mergeCell ref="MPB12:MPF12"/>
    <mergeCell ref="MPG12:MPK12"/>
    <mergeCell ref="MPL12:MPP12"/>
    <mergeCell ref="MPQ12:MPU12"/>
    <mergeCell ref="NBJ12:NBN12"/>
    <mergeCell ref="NBO12:NBS12"/>
    <mergeCell ref="NBT12:NBX12"/>
    <mergeCell ref="NBY12:NCC12"/>
    <mergeCell ref="NCD12:NCH12"/>
    <mergeCell ref="NAK12:NAO12"/>
    <mergeCell ref="NAP12:NAT12"/>
    <mergeCell ref="NAU12:NAY12"/>
    <mergeCell ref="NAZ12:NBD12"/>
    <mergeCell ref="NBE12:NBI12"/>
    <mergeCell ref="MZL12:MZP12"/>
    <mergeCell ref="MZQ12:MZU12"/>
    <mergeCell ref="MZV12:MZZ12"/>
    <mergeCell ref="NAA12:NAE12"/>
    <mergeCell ref="NAF12:NAJ12"/>
    <mergeCell ref="MYM12:MYQ12"/>
    <mergeCell ref="MYR12:MYV12"/>
    <mergeCell ref="MYW12:MZA12"/>
    <mergeCell ref="MZB12:MZF12"/>
    <mergeCell ref="MZG12:MZK12"/>
    <mergeCell ref="MXN12:MXR12"/>
    <mergeCell ref="MXS12:MXW12"/>
    <mergeCell ref="MXX12:MYB12"/>
    <mergeCell ref="MYC12:MYG12"/>
    <mergeCell ref="MYH12:MYL12"/>
    <mergeCell ref="MWO12:MWS12"/>
    <mergeCell ref="MWT12:MWX12"/>
    <mergeCell ref="MWY12:MXC12"/>
    <mergeCell ref="MXD12:MXH12"/>
    <mergeCell ref="MXI12:MXM12"/>
    <mergeCell ref="MVP12:MVT12"/>
    <mergeCell ref="MVU12:MVY12"/>
    <mergeCell ref="MVZ12:MWD12"/>
    <mergeCell ref="MWE12:MWI12"/>
    <mergeCell ref="MWJ12:MWN12"/>
    <mergeCell ref="NIC12:NIG12"/>
    <mergeCell ref="NIH12:NIL12"/>
    <mergeCell ref="NIM12:NIQ12"/>
    <mergeCell ref="NIR12:NIV12"/>
    <mergeCell ref="NIW12:NJA12"/>
    <mergeCell ref="NHD12:NHH12"/>
    <mergeCell ref="NHI12:NHM12"/>
    <mergeCell ref="NHN12:NHR12"/>
    <mergeCell ref="NHS12:NHW12"/>
    <mergeCell ref="NHX12:NIB12"/>
    <mergeCell ref="NGE12:NGI12"/>
    <mergeCell ref="NGJ12:NGN12"/>
    <mergeCell ref="NGO12:NGS12"/>
    <mergeCell ref="NGT12:NGX12"/>
    <mergeCell ref="NGY12:NHC12"/>
    <mergeCell ref="NFF12:NFJ12"/>
    <mergeCell ref="NFK12:NFO12"/>
    <mergeCell ref="NFP12:NFT12"/>
    <mergeCell ref="NFU12:NFY12"/>
    <mergeCell ref="NFZ12:NGD12"/>
    <mergeCell ref="NEG12:NEK12"/>
    <mergeCell ref="NEL12:NEP12"/>
    <mergeCell ref="NEQ12:NEU12"/>
    <mergeCell ref="NEV12:NEZ12"/>
    <mergeCell ref="NFA12:NFE12"/>
    <mergeCell ref="NDH12:NDL12"/>
    <mergeCell ref="NDM12:NDQ12"/>
    <mergeCell ref="NDR12:NDV12"/>
    <mergeCell ref="NDW12:NEA12"/>
    <mergeCell ref="NEB12:NEF12"/>
    <mergeCell ref="NCI12:NCM12"/>
    <mergeCell ref="NCN12:NCR12"/>
    <mergeCell ref="NCS12:NCW12"/>
    <mergeCell ref="NCX12:NDB12"/>
    <mergeCell ref="NDC12:NDG12"/>
    <mergeCell ref="NOV12:NOZ12"/>
    <mergeCell ref="NPA12:NPE12"/>
    <mergeCell ref="NPF12:NPJ12"/>
    <mergeCell ref="NPK12:NPO12"/>
    <mergeCell ref="NPP12:NPT12"/>
    <mergeCell ref="NNW12:NOA12"/>
    <mergeCell ref="NOB12:NOF12"/>
    <mergeCell ref="NOG12:NOK12"/>
    <mergeCell ref="NOL12:NOP12"/>
    <mergeCell ref="NOQ12:NOU12"/>
    <mergeCell ref="NMX12:NNB12"/>
    <mergeCell ref="NNC12:NNG12"/>
    <mergeCell ref="NNH12:NNL12"/>
    <mergeCell ref="NNM12:NNQ12"/>
    <mergeCell ref="NNR12:NNV12"/>
    <mergeCell ref="NLY12:NMC12"/>
    <mergeCell ref="NMD12:NMH12"/>
    <mergeCell ref="NMI12:NMM12"/>
    <mergeCell ref="NMN12:NMR12"/>
    <mergeCell ref="NMS12:NMW12"/>
    <mergeCell ref="NKZ12:NLD12"/>
    <mergeCell ref="NLE12:NLI12"/>
    <mergeCell ref="NLJ12:NLN12"/>
    <mergeCell ref="NLO12:NLS12"/>
    <mergeCell ref="NLT12:NLX12"/>
    <mergeCell ref="NKA12:NKE12"/>
    <mergeCell ref="NKF12:NKJ12"/>
    <mergeCell ref="NKK12:NKO12"/>
    <mergeCell ref="NKP12:NKT12"/>
    <mergeCell ref="NKU12:NKY12"/>
    <mergeCell ref="NJB12:NJF12"/>
    <mergeCell ref="NJG12:NJK12"/>
    <mergeCell ref="NJL12:NJP12"/>
    <mergeCell ref="NJQ12:NJU12"/>
    <mergeCell ref="NJV12:NJZ12"/>
    <mergeCell ref="NVO12:NVS12"/>
    <mergeCell ref="NVT12:NVX12"/>
    <mergeCell ref="NVY12:NWC12"/>
    <mergeCell ref="NWD12:NWH12"/>
    <mergeCell ref="NWI12:NWM12"/>
    <mergeCell ref="NUP12:NUT12"/>
    <mergeCell ref="NUU12:NUY12"/>
    <mergeCell ref="NUZ12:NVD12"/>
    <mergeCell ref="NVE12:NVI12"/>
    <mergeCell ref="NVJ12:NVN12"/>
    <mergeCell ref="NTQ12:NTU12"/>
    <mergeCell ref="NTV12:NTZ12"/>
    <mergeCell ref="NUA12:NUE12"/>
    <mergeCell ref="NUF12:NUJ12"/>
    <mergeCell ref="NUK12:NUO12"/>
    <mergeCell ref="NSR12:NSV12"/>
    <mergeCell ref="NSW12:NTA12"/>
    <mergeCell ref="NTB12:NTF12"/>
    <mergeCell ref="NTG12:NTK12"/>
    <mergeCell ref="NTL12:NTP12"/>
    <mergeCell ref="NRS12:NRW12"/>
    <mergeCell ref="NRX12:NSB12"/>
    <mergeCell ref="NSC12:NSG12"/>
    <mergeCell ref="NSH12:NSL12"/>
    <mergeCell ref="NSM12:NSQ12"/>
    <mergeCell ref="NQT12:NQX12"/>
    <mergeCell ref="NQY12:NRC12"/>
    <mergeCell ref="NRD12:NRH12"/>
    <mergeCell ref="NRI12:NRM12"/>
    <mergeCell ref="NRN12:NRR12"/>
    <mergeCell ref="NPU12:NPY12"/>
    <mergeCell ref="NPZ12:NQD12"/>
    <mergeCell ref="NQE12:NQI12"/>
    <mergeCell ref="NQJ12:NQN12"/>
    <mergeCell ref="NQO12:NQS12"/>
    <mergeCell ref="OCH12:OCL12"/>
    <mergeCell ref="OCM12:OCQ12"/>
    <mergeCell ref="OCR12:OCV12"/>
    <mergeCell ref="OCW12:ODA12"/>
    <mergeCell ref="ODB12:ODF12"/>
    <mergeCell ref="OBI12:OBM12"/>
    <mergeCell ref="OBN12:OBR12"/>
    <mergeCell ref="OBS12:OBW12"/>
    <mergeCell ref="OBX12:OCB12"/>
    <mergeCell ref="OCC12:OCG12"/>
    <mergeCell ref="OAJ12:OAN12"/>
    <mergeCell ref="OAO12:OAS12"/>
    <mergeCell ref="OAT12:OAX12"/>
    <mergeCell ref="OAY12:OBC12"/>
    <mergeCell ref="OBD12:OBH12"/>
    <mergeCell ref="NZK12:NZO12"/>
    <mergeCell ref="NZP12:NZT12"/>
    <mergeCell ref="NZU12:NZY12"/>
    <mergeCell ref="NZZ12:OAD12"/>
    <mergeCell ref="OAE12:OAI12"/>
    <mergeCell ref="NYL12:NYP12"/>
    <mergeCell ref="NYQ12:NYU12"/>
    <mergeCell ref="NYV12:NYZ12"/>
    <mergeCell ref="NZA12:NZE12"/>
    <mergeCell ref="NZF12:NZJ12"/>
    <mergeCell ref="NXM12:NXQ12"/>
    <mergeCell ref="NXR12:NXV12"/>
    <mergeCell ref="NXW12:NYA12"/>
    <mergeCell ref="NYB12:NYF12"/>
    <mergeCell ref="NYG12:NYK12"/>
    <mergeCell ref="NWN12:NWR12"/>
    <mergeCell ref="NWS12:NWW12"/>
    <mergeCell ref="NWX12:NXB12"/>
    <mergeCell ref="NXC12:NXG12"/>
    <mergeCell ref="NXH12:NXL12"/>
    <mergeCell ref="OJA12:OJE12"/>
    <mergeCell ref="OJF12:OJJ12"/>
    <mergeCell ref="OJK12:OJO12"/>
    <mergeCell ref="OJP12:OJT12"/>
    <mergeCell ref="OJU12:OJY12"/>
    <mergeCell ref="OIB12:OIF12"/>
    <mergeCell ref="OIG12:OIK12"/>
    <mergeCell ref="OIL12:OIP12"/>
    <mergeCell ref="OIQ12:OIU12"/>
    <mergeCell ref="OIV12:OIZ12"/>
    <mergeCell ref="OHC12:OHG12"/>
    <mergeCell ref="OHH12:OHL12"/>
    <mergeCell ref="OHM12:OHQ12"/>
    <mergeCell ref="OHR12:OHV12"/>
    <mergeCell ref="OHW12:OIA12"/>
    <mergeCell ref="OGD12:OGH12"/>
    <mergeCell ref="OGI12:OGM12"/>
    <mergeCell ref="OGN12:OGR12"/>
    <mergeCell ref="OGS12:OGW12"/>
    <mergeCell ref="OGX12:OHB12"/>
    <mergeCell ref="OFE12:OFI12"/>
    <mergeCell ref="OFJ12:OFN12"/>
    <mergeCell ref="OFO12:OFS12"/>
    <mergeCell ref="OFT12:OFX12"/>
    <mergeCell ref="OFY12:OGC12"/>
    <mergeCell ref="OEF12:OEJ12"/>
    <mergeCell ref="OEK12:OEO12"/>
    <mergeCell ref="OEP12:OET12"/>
    <mergeCell ref="OEU12:OEY12"/>
    <mergeCell ref="OEZ12:OFD12"/>
    <mergeCell ref="ODG12:ODK12"/>
    <mergeCell ref="ODL12:ODP12"/>
    <mergeCell ref="ODQ12:ODU12"/>
    <mergeCell ref="ODV12:ODZ12"/>
    <mergeCell ref="OEA12:OEE12"/>
    <mergeCell ref="OPT12:OPX12"/>
    <mergeCell ref="OPY12:OQC12"/>
    <mergeCell ref="OQD12:OQH12"/>
    <mergeCell ref="OQI12:OQM12"/>
    <mergeCell ref="OQN12:OQR12"/>
    <mergeCell ref="OOU12:OOY12"/>
    <mergeCell ref="OOZ12:OPD12"/>
    <mergeCell ref="OPE12:OPI12"/>
    <mergeCell ref="OPJ12:OPN12"/>
    <mergeCell ref="OPO12:OPS12"/>
    <mergeCell ref="ONV12:ONZ12"/>
    <mergeCell ref="OOA12:OOE12"/>
    <mergeCell ref="OOF12:OOJ12"/>
    <mergeCell ref="OOK12:OOO12"/>
    <mergeCell ref="OOP12:OOT12"/>
    <mergeCell ref="OMW12:ONA12"/>
    <mergeCell ref="ONB12:ONF12"/>
    <mergeCell ref="ONG12:ONK12"/>
    <mergeCell ref="ONL12:ONP12"/>
    <mergeCell ref="ONQ12:ONU12"/>
    <mergeCell ref="OLX12:OMB12"/>
    <mergeCell ref="OMC12:OMG12"/>
    <mergeCell ref="OMH12:OML12"/>
    <mergeCell ref="OMM12:OMQ12"/>
    <mergeCell ref="OMR12:OMV12"/>
    <mergeCell ref="OKY12:OLC12"/>
    <mergeCell ref="OLD12:OLH12"/>
    <mergeCell ref="OLI12:OLM12"/>
    <mergeCell ref="OLN12:OLR12"/>
    <mergeCell ref="OLS12:OLW12"/>
    <mergeCell ref="OJZ12:OKD12"/>
    <mergeCell ref="OKE12:OKI12"/>
    <mergeCell ref="OKJ12:OKN12"/>
    <mergeCell ref="OKO12:OKS12"/>
    <mergeCell ref="OKT12:OKX12"/>
    <mergeCell ref="OWM12:OWQ12"/>
    <mergeCell ref="OWR12:OWV12"/>
    <mergeCell ref="OWW12:OXA12"/>
    <mergeCell ref="OXB12:OXF12"/>
    <mergeCell ref="OXG12:OXK12"/>
    <mergeCell ref="OVN12:OVR12"/>
    <mergeCell ref="OVS12:OVW12"/>
    <mergeCell ref="OVX12:OWB12"/>
    <mergeCell ref="OWC12:OWG12"/>
    <mergeCell ref="OWH12:OWL12"/>
    <mergeCell ref="OUO12:OUS12"/>
    <mergeCell ref="OUT12:OUX12"/>
    <mergeCell ref="OUY12:OVC12"/>
    <mergeCell ref="OVD12:OVH12"/>
    <mergeCell ref="OVI12:OVM12"/>
    <mergeCell ref="OTP12:OTT12"/>
    <mergeCell ref="OTU12:OTY12"/>
    <mergeCell ref="OTZ12:OUD12"/>
    <mergeCell ref="OUE12:OUI12"/>
    <mergeCell ref="OUJ12:OUN12"/>
    <mergeCell ref="OSQ12:OSU12"/>
    <mergeCell ref="OSV12:OSZ12"/>
    <mergeCell ref="OTA12:OTE12"/>
    <mergeCell ref="OTF12:OTJ12"/>
    <mergeCell ref="OTK12:OTO12"/>
    <mergeCell ref="ORR12:ORV12"/>
    <mergeCell ref="ORW12:OSA12"/>
    <mergeCell ref="OSB12:OSF12"/>
    <mergeCell ref="OSG12:OSK12"/>
    <mergeCell ref="OSL12:OSP12"/>
    <mergeCell ref="OQS12:OQW12"/>
    <mergeCell ref="OQX12:ORB12"/>
    <mergeCell ref="ORC12:ORG12"/>
    <mergeCell ref="ORH12:ORL12"/>
    <mergeCell ref="ORM12:ORQ12"/>
    <mergeCell ref="PDF12:PDJ12"/>
    <mergeCell ref="PDK12:PDO12"/>
    <mergeCell ref="PDP12:PDT12"/>
    <mergeCell ref="PDU12:PDY12"/>
    <mergeCell ref="PDZ12:PED12"/>
    <mergeCell ref="PCG12:PCK12"/>
    <mergeCell ref="PCL12:PCP12"/>
    <mergeCell ref="PCQ12:PCU12"/>
    <mergeCell ref="PCV12:PCZ12"/>
    <mergeCell ref="PDA12:PDE12"/>
    <mergeCell ref="PBH12:PBL12"/>
    <mergeCell ref="PBM12:PBQ12"/>
    <mergeCell ref="PBR12:PBV12"/>
    <mergeCell ref="PBW12:PCA12"/>
    <mergeCell ref="PCB12:PCF12"/>
    <mergeCell ref="PAI12:PAM12"/>
    <mergeCell ref="PAN12:PAR12"/>
    <mergeCell ref="PAS12:PAW12"/>
    <mergeCell ref="PAX12:PBB12"/>
    <mergeCell ref="PBC12:PBG12"/>
    <mergeCell ref="OZJ12:OZN12"/>
    <mergeCell ref="OZO12:OZS12"/>
    <mergeCell ref="OZT12:OZX12"/>
    <mergeCell ref="OZY12:PAC12"/>
    <mergeCell ref="PAD12:PAH12"/>
    <mergeCell ref="OYK12:OYO12"/>
    <mergeCell ref="OYP12:OYT12"/>
    <mergeCell ref="OYU12:OYY12"/>
    <mergeCell ref="OYZ12:OZD12"/>
    <mergeCell ref="OZE12:OZI12"/>
    <mergeCell ref="OXL12:OXP12"/>
    <mergeCell ref="OXQ12:OXU12"/>
    <mergeCell ref="OXV12:OXZ12"/>
    <mergeCell ref="OYA12:OYE12"/>
    <mergeCell ref="OYF12:OYJ12"/>
    <mergeCell ref="PJY12:PKC12"/>
    <mergeCell ref="PKD12:PKH12"/>
    <mergeCell ref="PKI12:PKM12"/>
    <mergeCell ref="PKN12:PKR12"/>
    <mergeCell ref="PKS12:PKW12"/>
    <mergeCell ref="PIZ12:PJD12"/>
    <mergeCell ref="PJE12:PJI12"/>
    <mergeCell ref="PJJ12:PJN12"/>
    <mergeCell ref="PJO12:PJS12"/>
    <mergeCell ref="PJT12:PJX12"/>
    <mergeCell ref="PIA12:PIE12"/>
    <mergeCell ref="PIF12:PIJ12"/>
    <mergeCell ref="PIK12:PIO12"/>
    <mergeCell ref="PIP12:PIT12"/>
    <mergeCell ref="PIU12:PIY12"/>
    <mergeCell ref="PHB12:PHF12"/>
    <mergeCell ref="PHG12:PHK12"/>
    <mergeCell ref="PHL12:PHP12"/>
    <mergeCell ref="PHQ12:PHU12"/>
    <mergeCell ref="PHV12:PHZ12"/>
    <mergeCell ref="PGC12:PGG12"/>
    <mergeCell ref="PGH12:PGL12"/>
    <mergeCell ref="PGM12:PGQ12"/>
    <mergeCell ref="PGR12:PGV12"/>
    <mergeCell ref="PGW12:PHA12"/>
    <mergeCell ref="PFD12:PFH12"/>
    <mergeCell ref="PFI12:PFM12"/>
    <mergeCell ref="PFN12:PFR12"/>
    <mergeCell ref="PFS12:PFW12"/>
    <mergeCell ref="PFX12:PGB12"/>
    <mergeCell ref="PEE12:PEI12"/>
    <mergeCell ref="PEJ12:PEN12"/>
    <mergeCell ref="PEO12:PES12"/>
    <mergeCell ref="PET12:PEX12"/>
    <mergeCell ref="PEY12:PFC12"/>
    <mergeCell ref="PQR12:PQV12"/>
    <mergeCell ref="PQW12:PRA12"/>
    <mergeCell ref="PRB12:PRF12"/>
    <mergeCell ref="PRG12:PRK12"/>
    <mergeCell ref="PRL12:PRP12"/>
    <mergeCell ref="PPS12:PPW12"/>
    <mergeCell ref="PPX12:PQB12"/>
    <mergeCell ref="PQC12:PQG12"/>
    <mergeCell ref="PQH12:PQL12"/>
    <mergeCell ref="PQM12:PQQ12"/>
    <mergeCell ref="POT12:POX12"/>
    <mergeCell ref="POY12:PPC12"/>
    <mergeCell ref="PPD12:PPH12"/>
    <mergeCell ref="PPI12:PPM12"/>
    <mergeCell ref="PPN12:PPR12"/>
    <mergeCell ref="PNU12:PNY12"/>
    <mergeCell ref="PNZ12:POD12"/>
    <mergeCell ref="POE12:POI12"/>
    <mergeCell ref="POJ12:PON12"/>
    <mergeCell ref="POO12:POS12"/>
    <mergeCell ref="PMV12:PMZ12"/>
    <mergeCell ref="PNA12:PNE12"/>
    <mergeCell ref="PNF12:PNJ12"/>
    <mergeCell ref="PNK12:PNO12"/>
    <mergeCell ref="PNP12:PNT12"/>
    <mergeCell ref="PLW12:PMA12"/>
    <mergeCell ref="PMB12:PMF12"/>
    <mergeCell ref="PMG12:PMK12"/>
    <mergeCell ref="PML12:PMP12"/>
    <mergeCell ref="PMQ12:PMU12"/>
    <mergeCell ref="PKX12:PLB12"/>
    <mergeCell ref="PLC12:PLG12"/>
    <mergeCell ref="PLH12:PLL12"/>
    <mergeCell ref="PLM12:PLQ12"/>
    <mergeCell ref="PLR12:PLV12"/>
    <mergeCell ref="PXK12:PXO12"/>
    <mergeCell ref="PXP12:PXT12"/>
    <mergeCell ref="PXU12:PXY12"/>
    <mergeCell ref="PXZ12:PYD12"/>
    <mergeCell ref="PYE12:PYI12"/>
    <mergeCell ref="PWL12:PWP12"/>
    <mergeCell ref="PWQ12:PWU12"/>
    <mergeCell ref="PWV12:PWZ12"/>
    <mergeCell ref="PXA12:PXE12"/>
    <mergeCell ref="PXF12:PXJ12"/>
    <mergeCell ref="PVM12:PVQ12"/>
    <mergeCell ref="PVR12:PVV12"/>
    <mergeCell ref="PVW12:PWA12"/>
    <mergeCell ref="PWB12:PWF12"/>
    <mergeCell ref="PWG12:PWK12"/>
    <mergeCell ref="PUN12:PUR12"/>
    <mergeCell ref="PUS12:PUW12"/>
    <mergeCell ref="PUX12:PVB12"/>
    <mergeCell ref="PVC12:PVG12"/>
    <mergeCell ref="PVH12:PVL12"/>
    <mergeCell ref="PTO12:PTS12"/>
    <mergeCell ref="PTT12:PTX12"/>
    <mergeCell ref="PTY12:PUC12"/>
    <mergeCell ref="PUD12:PUH12"/>
    <mergeCell ref="PUI12:PUM12"/>
    <mergeCell ref="PSP12:PST12"/>
    <mergeCell ref="PSU12:PSY12"/>
    <mergeCell ref="PSZ12:PTD12"/>
    <mergeCell ref="PTE12:PTI12"/>
    <mergeCell ref="PTJ12:PTN12"/>
    <mergeCell ref="PRQ12:PRU12"/>
    <mergeCell ref="PRV12:PRZ12"/>
    <mergeCell ref="PSA12:PSE12"/>
    <mergeCell ref="PSF12:PSJ12"/>
    <mergeCell ref="PSK12:PSO12"/>
    <mergeCell ref="QED12:QEH12"/>
    <mergeCell ref="QEI12:QEM12"/>
    <mergeCell ref="QEN12:QER12"/>
    <mergeCell ref="QES12:QEW12"/>
    <mergeCell ref="QEX12:QFB12"/>
    <mergeCell ref="QDE12:QDI12"/>
    <mergeCell ref="QDJ12:QDN12"/>
    <mergeCell ref="QDO12:QDS12"/>
    <mergeCell ref="QDT12:QDX12"/>
    <mergeCell ref="QDY12:QEC12"/>
    <mergeCell ref="QCF12:QCJ12"/>
    <mergeCell ref="QCK12:QCO12"/>
    <mergeCell ref="QCP12:QCT12"/>
    <mergeCell ref="QCU12:QCY12"/>
    <mergeCell ref="QCZ12:QDD12"/>
    <mergeCell ref="QBG12:QBK12"/>
    <mergeCell ref="QBL12:QBP12"/>
    <mergeCell ref="QBQ12:QBU12"/>
    <mergeCell ref="QBV12:QBZ12"/>
    <mergeCell ref="QCA12:QCE12"/>
    <mergeCell ref="QAH12:QAL12"/>
    <mergeCell ref="QAM12:QAQ12"/>
    <mergeCell ref="QAR12:QAV12"/>
    <mergeCell ref="QAW12:QBA12"/>
    <mergeCell ref="QBB12:QBF12"/>
    <mergeCell ref="PZI12:PZM12"/>
    <mergeCell ref="PZN12:PZR12"/>
    <mergeCell ref="PZS12:PZW12"/>
    <mergeCell ref="PZX12:QAB12"/>
    <mergeCell ref="QAC12:QAG12"/>
    <mergeCell ref="PYJ12:PYN12"/>
    <mergeCell ref="PYO12:PYS12"/>
    <mergeCell ref="PYT12:PYX12"/>
    <mergeCell ref="PYY12:PZC12"/>
    <mergeCell ref="PZD12:PZH12"/>
    <mergeCell ref="QKW12:QLA12"/>
    <mergeCell ref="QLB12:QLF12"/>
    <mergeCell ref="QLG12:QLK12"/>
    <mergeCell ref="QLL12:QLP12"/>
    <mergeCell ref="QLQ12:QLU12"/>
    <mergeCell ref="QJX12:QKB12"/>
    <mergeCell ref="QKC12:QKG12"/>
    <mergeCell ref="QKH12:QKL12"/>
    <mergeCell ref="QKM12:QKQ12"/>
    <mergeCell ref="QKR12:QKV12"/>
    <mergeCell ref="QIY12:QJC12"/>
    <mergeCell ref="QJD12:QJH12"/>
    <mergeCell ref="QJI12:QJM12"/>
    <mergeCell ref="QJN12:QJR12"/>
    <mergeCell ref="QJS12:QJW12"/>
    <mergeCell ref="QHZ12:QID12"/>
    <mergeCell ref="QIE12:QII12"/>
    <mergeCell ref="QIJ12:QIN12"/>
    <mergeCell ref="QIO12:QIS12"/>
    <mergeCell ref="QIT12:QIX12"/>
    <mergeCell ref="QHA12:QHE12"/>
    <mergeCell ref="QHF12:QHJ12"/>
    <mergeCell ref="QHK12:QHO12"/>
    <mergeCell ref="QHP12:QHT12"/>
    <mergeCell ref="QHU12:QHY12"/>
    <mergeCell ref="QGB12:QGF12"/>
    <mergeCell ref="QGG12:QGK12"/>
    <mergeCell ref="QGL12:QGP12"/>
    <mergeCell ref="QGQ12:QGU12"/>
    <mergeCell ref="QGV12:QGZ12"/>
    <mergeCell ref="QFC12:QFG12"/>
    <mergeCell ref="QFH12:QFL12"/>
    <mergeCell ref="QFM12:QFQ12"/>
    <mergeCell ref="QFR12:QFV12"/>
    <mergeCell ref="QFW12:QGA12"/>
    <mergeCell ref="QRP12:QRT12"/>
    <mergeCell ref="QRU12:QRY12"/>
    <mergeCell ref="QRZ12:QSD12"/>
    <mergeCell ref="QSE12:QSI12"/>
    <mergeCell ref="QSJ12:QSN12"/>
    <mergeCell ref="QQQ12:QQU12"/>
    <mergeCell ref="QQV12:QQZ12"/>
    <mergeCell ref="QRA12:QRE12"/>
    <mergeCell ref="QRF12:QRJ12"/>
    <mergeCell ref="QRK12:QRO12"/>
    <mergeCell ref="QPR12:QPV12"/>
    <mergeCell ref="QPW12:QQA12"/>
    <mergeCell ref="QQB12:QQF12"/>
    <mergeCell ref="QQG12:QQK12"/>
    <mergeCell ref="QQL12:QQP12"/>
    <mergeCell ref="QOS12:QOW12"/>
    <mergeCell ref="QOX12:QPB12"/>
    <mergeCell ref="QPC12:QPG12"/>
    <mergeCell ref="QPH12:QPL12"/>
    <mergeCell ref="QPM12:QPQ12"/>
    <mergeCell ref="QNT12:QNX12"/>
    <mergeCell ref="QNY12:QOC12"/>
    <mergeCell ref="QOD12:QOH12"/>
    <mergeCell ref="QOI12:QOM12"/>
    <mergeCell ref="QON12:QOR12"/>
    <mergeCell ref="QMU12:QMY12"/>
    <mergeCell ref="QMZ12:QND12"/>
    <mergeCell ref="QNE12:QNI12"/>
    <mergeCell ref="QNJ12:QNN12"/>
    <mergeCell ref="QNO12:QNS12"/>
    <mergeCell ref="QLV12:QLZ12"/>
    <mergeCell ref="QMA12:QME12"/>
    <mergeCell ref="QMF12:QMJ12"/>
    <mergeCell ref="QMK12:QMO12"/>
    <mergeCell ref="QMP12:QMT12"/>
    <mergeCell ref="QYI12:QYM12"/>
    <mergeCell ref="QYN12:QYR12"/>
    <mergeCell ref="QYS12:QYW12"/>
    <mergeCell ref="QYX12:QZB12"/>
    <mergeCell ref="QZC12:QZG12"/>
    <mergeCell ref="QXJ12:QXN12"/>
    <mergeCell ref="QXO12:QXS12"/>
    <mergeCell ref="QXT12:QXX12"/>
    <mergeCell ref="QXY12:QYC12"/>
    <mergeCell ref="QYD12:QYH12"/>
    <mergeCell ref="QWK12:QWO12"/>
    <mergeCell ref="QWP12:QWT12"/>
    <mergeCell ref="QWU12:QWY12"/>
    <mergeCell ref="QWZ12:QXD12"/>
    <mergeCell ref="QXE12:QXI12"/>
    <mergeCell ref="QVL12:QVP12"/>
    <mergeCell ref="QVQ12:QVU12"/>
    <mergeCell ref="QVV12:QVZ12"/>
    <mergeCell ref="QWA12:QWE12"/>
    <mergeCell ref="QWF12:QWJ12"/>
    <mergeCell ref="QUM12:QUQ12"/>
    <mergeCell ref="QUR12:QUV12"/>
    <mergeCell ref="QUW12:QVA12"/>
    <mergeCell ref="QVB12:QVF12"/>
    <mergeCell ref="QVG12:QVK12"/>
    <mergeCell ref="QTN12:QTR12"/>
    <mergeCell ref="QTS12:QTW12"/>
    <mergeCell ref="QTX12:QUB12"/>
    <mergeCell ref="QUC12:QUG12"/>
    <mergeCell ref="QUH12:QUL12"/>
    <mergeCell ref="QSO12:QSS12"/>
    <mergeCell ref="QST12:QSX12"/>
    <mergeCell ref="QSY12:QTC12"/>
    <mergeCell ref="QTD12:QTH12"/>
    <mergeCell ref="QTI12:QTM12"/>
    <mergeCell ref="RFB12:RFF12"/>
    <mergeCell ref="RFG12:RFK12"/>
    <mergeCell ref="RFL12:RFP12"/>
    <mergeCell ref="RFQ12:RFU12"/>
    <mergeCell ref="RFV12:RFZ12"/>
    <mergeCell ref="REC12:REG12"/>
    <mergeCell ref="REH12:REL12"/>
    <mergeCell ref="REM12:REQ12"/>
    <mergeCell ref="RER12:REV12"/>
    <mergeCell ref="REW12:RFA12"/>
    <mergeCell ref="RDD12:RDH12"/>
    <mergeCell ref="RDI12:RDM12"/>
    <mergeCell ref="RDN12:RDR12"/>
    <mergeCell ref="RDS12:RDW12"/>
    <mergeCell ref="RDX12:REB12"/>
    <mergeCell ref="RCE12:RCI12"/>
    <mergeCell ref="RCJ12:RCN12"/>
    <mergeCell ref="RCO12:RCS12"/>
    <mergeCell ref="RCT12:RCX12"/>
    <mergeCell ref="RCY12:RDC12"/>
    <mergeCell ref="RBF12:RBJ12"/>
    <mergeCell ref="RBK12:RBO12"/>
    <mergeCell ref="RBP12:RBT12"/>
    <mergeCell ref="RBU12:RBY12"/>
    <mergeCell ref="RBZ12:RCD12"/>
    <mergeCell ref="RAG12:RAK12"/>
    <mergeCell ref="RAL12:RAP12"/>
    <mergeCell ref="RAQ12:RAU12"/>
    <mergeCell ref="RAV12:RAZ12"/>
    <mergeCell ref="RBA12:RBE12"/>
    <mergeCell ref="QZH12:QZL12"/>
    <mergeCell ref="QZM12:QZQ12"/>
    <mergeCell ref="QZR12:QZV12"/>
    <mergeCell ref="QZW12:RAA12"/>
    <mergeCell ref="RAB12:RAF12"/>
    <mergeCell ref="RLU12:RLY12"/>
    <mergeCell ref="RLZ12:RMD12"/>
    <mergeCell ref="RME12:RMI12"/>
    <mergeCell ref="RMJ12:RMN12"/>
    <mergeCell ref="RMO12:RMS12"/>
    <mergeCell ref="RKV12:RKZ12"/>
    <mergeCell ref="RLA12:RLE12"/>
    <mergeCell ref="RLF12:RLJ12"/>
    <mergeCell ref="RLK12:RLO12"/>
    <mergeCell ref="RLP12:RLT12"/>
    <mergeCell ref="RJW12:RKA12"/>
    <mergeCell ref="RKB12:RKF12"/>
    <mergeCell ref="RKG12:RKK12"/>
    <mergeCell ref="RKL12:RKP12"/>
    <mergeCell ref="RKQ12:RKU12"/>
    <mergeCell ref="RIX12:RJB12"/>
    <mergeCell ref="RJC12:RJG12"/>
    <mergeCell ref="RJH12:RJL12"/>
    <mergeCell ref="RJM12:RJQ12"/>
    <mergeCell ref="RJR12:RJV12"/>
    <mergeCell ref="RHY12:RIC12"/>
    <mergeCell ref="RID12:RIH12"/>
    <mergeCell ref="RII12:RIM12"/>
    <mergeCell ref="RIN12:RIR12"/>
    <mergeCell ref="RIS12:RIW12"/>
    <mergeCell ref="RGZ12:RHD12"/>
    <mergeCell ref="RHE12:RHI12"/>
    <mergeCell ref="RHJ12:RHN12"/>
    <mergeCell ref="RHO12:RHS12"/>
    <mergeCell ref="RHT12:RHX12"/>
    <mergeCell ref="RGA12:RGE12"/>
    <mergeCell ref="RGF12:RGJ12"/>
    <mergeCell ref="RGK12:RGO12"/>
    <mergeCell ref="RGP12:RGT12"/>
    <mergeCell ref="RGU12:RGY12"/>
    <mergeCell ref="RSN12:RSR12"/>
    <mergeCell ref="RSS12:RSW12"/>
    <mergeCell ref="RSX12:RTB12"/>
    <mergeCell ref="RTC12:RTG12"/>
    <mergeCell ref="RTH12:RTL12"/>
    <mergeCell ref="RRO12:RRS12"/>
    <mergeCell ref="RRT12:RRX12"/>
    <mergeCell ref="RRY12:RSC12"/>
    <mergeCell ref="RSD12:RSH12"/>
    <mergeCell ref="RSI12:RSM12"/>
    <mergeCell ref="RQP12:RQT12"/>
    <mergeCell ref="RQU12:RQY12"/>
    <mergeCell ref="RQZ12:RRD12"/>
    <mergeCell ref="RRE12:RRI12"/>
    <mergeCell ref="RRJ12:RRN12"/>
    <mergeCell ref="RPQ12:RPU12"/>
    <mergeCell ref="RPV12:RPZ12"/>
    <mergeCell ref="RQA12:RQE12"/>
    <mergeCell ref="RQF12:RQJ12"/>
    <mergeCell ref="RQK12:RQO12"/>
    <mergeCell ref="ROR12:ROV12"/>
    <mergeCell ref="ROW12:RPA12"/>
    <mergeCell ref="RPB12:RPF12"/>
    <mergeCell ref="RPG12:RPK12"/>
    <mergeCell ref="RPL12:RPP12"/>
    <mergeCell ref="RNS12:RNW12"/>
    <mergeCell ref="RNX12:ROB12"/>
    <mergeCell ref="ROC12:ROG12"/>
    <mergeCell ref="ROH12:ROL12"/>
    <mergeCell ref="ROM12:ROQ12"/>
    <mergeCell ref="RMT12:RMX12"/>
    <mergeCell ref="RMY12:RNC12"/>
    <mergeCell ref="RND12:RNH12"/>
    <mergeCell ref="RNI12:RNM12"/>
    <mergeCell ref="RNN12:RNR12"/>
    <mergeCell ref="RZG12:RZK12"/>
    <mergeCell ref="RZL12:RZP12"/>
    <mergeCell ref="RZQ12:RZU12"/>
    <mergeCell ref="RZV12:RZZ12"/>
    <mergeCell ref="SAA12:SAE12"/>
    <mergeCell ref="RYH12:RYL12"/>
    <mergeCell ref="RYM12:RYQ12"/>
    <mergeCell ref="RYR12:RYV12"/>
    <mergeCell ref="RYW12:RZA12"/>
    <mergeCell ref="RZB12:RZF12"/>
    <mergeCell ref="RXI12:RXM12"/>
    <mergeCell ref="RXN12:RXR12"/>
    <mergeCell ref="RXS12:RXW12"/>
    <mergeCell ref="RXX12:RYB12"/>
    <mergeCell ref="RYC12:RYG12"/>
    <mergeCell ref="RWJ12:RWN12"/>
    <mergeCell ref="RWO12:RWS12"/>
    <mergeCell ref="RWT12:RWX12"/>
    <mergeCell ref="RWY12:RXC12"/>
    <mergeCell ref="RXD12:RXH12"/>
    <mergeCell ref="RVK12:RVO12"/>
    <mergeCell ref="RVP12:RVT12"/>
    <mergeCell ref="RVU12:RVY12"/>
    <mergeCell ref="RVZ12:RWD12"/>
    <mergeCell ref="RWE12:RWI12"/>
    <mergeCell ref="RUL12:RUP12"/>
    <mergeCell ref="RUQ12:RUU12"/>
    <mergeCell ref="RUV12:RUZ12"/>
    <mergeCell ref="RVA12:RVE12"/>
    <mergeCell ref="RVF12:RVJ12"/>
    <mergeCell ref="RTM12:RTQ12"/>
    <mergeCell ref="RTR12:RTV12"/>
    <mergeCell ref="RTW12:RUA12"/>
    <mergeCell ref="RUB12:RUF12"/>
    <mergeCell ref="RUG12:RUK12"/>
    <mergeCell ref="SFZ12:SGD12"/>
    <mergeCell ref="SGE12:SGI12"/>
    <mergeCell ref="SGJ12:SGN12"/>
    <mergeCell ref="SGO12:SGS12"/>
    <mergeCell ref="SGT12:SGX12"/>
    <mergeCell ref="SFA12:SFE12"/>
    <mergeCell ref="SFF12:SFJ12"/>
    <mergeCell ref="SFK12:SFO12"/>
    <mergeCell ref="SFP12:SFT12"/>
    <mergeCell ref="SFU12:SFY12"/>
    <mergeCell ref="SEB12:SEF12"/>
    <mergeCell ref="SEG12:SEK12"/>
    <mergeCell ref="SEL12:SEP12"/>
    <mergeCell ref="SEQ12:SEU12"/>
    <mergeCell ref="SEV12:SEZ12"/>
    <mergeCell ref="SDC12:SDG12"/>
    <mergeCell ref="SDH12:SDL12"/>
    <mergeCell ref="SDM12:SDQ12"/>
    <mergeCell ref="SDR12:SDV12"/>
    <mergeCell ref="SDW12:SEA12"/>
    <mergeCell ref="SCD12:SCH12"/>
    <mergeCell ref="SCI12:SCM12"/>
    <mergeCell ref="SCN12:SCR12"/>
    <mergeCell ref="SCS12:SCW12"/>
    <mergeCell ref="SCX12:SDB12"/>
    <mergeCell ref="SBE12:SBI12"/>
    <mergeCell ref="SBJ12:SBN12"/>
    <mergeCell ref="SBO12:SBS12"/>
    <mergeCell ref="SBT12:SBX12"/>
    <mergeCell ref="SBY12:SCC12"/>
    <mergeCell ref="SAF12:SAJ12"/>
    <mergeCell ref="SAK12:SAO12"/>
    <mergeCell ref="SAP12:SAT12"/>
    <mergeCell ref="SAU12:SAY12"/>
    <mergeCell ref="SAZ12:SBD12"/>
    <mergeCell ref="SMS12:SMW12"/>
    <mergeCell ref="SMX12:SNB12"/>
    <mergeCell ref="SNC12:SNG12"/>
    <mergeCell ref="SNH12:SNL12"/>
    <mergeCell ref="SNM12:SNQ12"/>
    <mergeCell ref="SLT12:SLX12"/>
    <mergeCell ref="SLY12:SMC12"/>
    <mergeCell ref="SMD12:SMH12"/>
    <mergeCell ref="SMI12:SMM12"/>
    <mergeCell ref="SMN12:SMR12"/>
    <mergeCell ref="SKU12:SKY12"/>
    <mergeCell ref="SKZ12:SLD12"/>
    <mergeCell ref="SLE12:SLI12"/>
    <mergeCell ref="SLJ12:SLN12"/>
    <mergeCell ref="SLO12:SLS12"/>
    <mergeCell ref="SJV12:SJZ12"/>
    <mergeCell ref="SKA12:SKE12"/>
    <mergeCell ref="SKF12:SKJ12"/>
    <mergeCell ref="SKK12:SKO12"/>
    <mergeCell ref="SKP12:SKT12"/>
    <mergeCell ref="SIW12:SJA12"/>
    <mergeCell ref="SJB12:SJF12"/>
    <mergeCell ref="SJG12:SJK12"/>
    <mergeCell ref="SJL12:SJP12"/>
    <mergeCell ref="SJQ12:SJU12"/>
    <mergeCell ref="SHX12:SIB12"/>
    <mergeCell ref="SIC12:SIG12"/>
    <mergeCell ref="SIH12:SIL12"/>
    <mergeCell ref="SIM12:SIQ12"/>
    <mergeCell ref="SIR12:SIV12"/>
    <mergeCell ref="SGY12:SHC12"/>
    <mergeCell ref="SHD12:SHH12"/>
    <mergeCell ref="SHI12:SHM12"/>
    <mergeCell ref="SHN12:SHR12"/>
    <mergeCell ref="SHS12:SHW12"/>
    <mergeCell ref="STL12:STP12"/>
    <mergeCell ref="STQ12:STU12"/>
    <mergeCell ref="STV12:STZ12"/>
    <mergeCell ref="SUA12:SUE12"/>
    <mergeCell ref="SUF12:SUJ12"/>
    <mergeCell ref="SSM12:SSQ12"/>
    <mergeCell ref="SSR12:SSV12"/>
    <mergeCell ref="SSW12:STA12"/>
    <mergeCell ref="STB12:STF12"/>
    <mergeCell ref="STG12:STK12"/>
    <mergeCell ref="SRN12:SRR12"/>
    <mergeCell ref="SRS12:SRW12"/>
    <mergeCell ref="SRX12:SSB12"/>
    <mergeCell ref="SSC12:SSG12"/>
    <mergeCell ref="SSH12:SSL12"/>
    <mergeCell ref="SQO12:SQS12"/>
    <mergeCell ref="SQT12:SQX12"/>
    <mergeCell ref="SQY12:SRC12"/>
    <mergeCell ref="SRD12:SRH12"/>
    <mergeCell ref="SRI12:SRM12"/>
    <mergeCell ref="SPP12:SPT12"/>
    <mergeCell ref="SPU12:SPY12"/>
    <mergeCell ref="SPZ12:SQD12"/>
    <mergeCell ref="SQE12:SQI12"/>
    <mergeCell ref="SQJ12:SQN12"/>
    <mergeCell ref="SOQ12:SOU12"/>
    <mergeCell ref="SOV12:SOZ12"/>
    <mergeCell ref="SPA12:SPE12"/>
    <mergeCell ref="SPF12:SPJ12"/>
    <mergeCell ref="SPK12:SPO12"/>
    <mergeCell ref="SNR12:SNV12"/>
    <mergeCell ref="SNW12:SOA12"/>
    <mergeCell ref="SOB12:SOF12"/>
    <mergeCell ref="SOG12:SOK12"/>
    <mergeCell ref="SOL12:SOP12"/>
    <mergeCell ref="TAE12:TAI12"/>
    <mergeCell ref="TAJ12:TAN12"/>
    <mergeCell ref="TAO12:TAS12"/>
    <mergeCell ref="TAT12:TAX12"/>
    <mergeCell ref="TAY12:TBC12"/>
    <mergeCell ref="SZF12:SZJ12"/>
    <mergeCell ref="SZK12:SZO12"/>
    <mergeCell ref="SZP12:SZT12"/>
    <mergeCell ref="SZU12:SZY12"/>
    <mergeCell ref="SZZ12:TAD12"/>
    <mergeCell ref="SYG12:SYK12"/>
    <mergeCell ref="SYL12:SYP12"/>
    <mergeCell ref="SYQ12:SYU12"/>
    <mergeCell ref="SYV12:SYZ12"/>
    <mergeCell ref="SZA12:SZE12"/>
    <mergeCell ref="SXH12:SXL12"/>
    <mergeCell ref="SXM12:SXQ12"/>
    <mergeCell ref="SXR12:SXV12"/>
    <mergeCell ref="SXW12:SYA12"/>
    <mergeCell ref="SYB12:SYF12"/>
    <mergeCell ref="SWI12:SWM12"/>
    <mergeCell ref="SWN12:SWR12"/>
    <mergeCell ref="SWS12:SWW12"/>
    <mergeCell ref="SWX12:SXB12"/>
    <mergeCell ref="SXC12:SXG12"/>
    <mergeCell ref="SVJ12:SVN12"/>
    <mergeCell ref="SVO12:SVS12"/>
    <mergeCell ref="SVT12:SVX12"/>
    <mergeCell ref="SVY12:SWC12"/>
    <mergeCell ref="SWD12:SWH12"/>
    <mergeCell ref="SUK12:SUO12"/>
    <mergeCell ref="SUP12:SUT12"/>
    <mergeCell ref="SUU12:SUY12"/>
    <mergeCell ref="SUZ12:SVD12"/>
    <mergeCell ref="SVE12:SVI12"/>
    <mergeCell ref="TGX12:THB12"/>
    <mergeCell ref="THC12:THG12"/>
    <mergeCell ref="THH12:THL12"/>
    <mergeCell ref="THM12:THQ12"/>
    <mergeCell ref="THR12:THV12"/>
    <mergeCell ref="TFY12:TGC12"/>
    <mergeCell ref="TGD12:TGH12"/>
    <mergeCell ref="TGI12:TGM12"/>
    <mergeCell ref="TGN12:TGR12"/>
    <mergeCell ref="TGS12:TGW12"/>
    <mergeCell ref="TEZ12:TFD12"/>
    <mergeCell ref="TFE12:TFI12"/>
    <mergeCell ref="TFJ12:TFN12"/>
    <mergeCell ref="TFO12:TFS12"/>
    <mergeCell ref="TFT12:TFX12"/>
    <mergeCell ref="TEA12:TEE12"/>
    <mergeCell ref="TEF12:TEJ12"/>
    <mergeCell ref="TEK12:TEO12"/>
    <mergeCell ref="TEP12:TET12"/>
    <mergeCell ref="TEU12:TEY12"/>
    <mergeCell ref="TDB12:TDF12"/>
    <mergeCell ref="TDG12:TDK12"/>
    <mergeCell ref="TDL12:TDP12"/>
    <mergeCell ref="TDQ12:TDU12"/>
    <mergeCell ref="TDV12:TDZ12"/>
    <mergeCell ref="TCC12:TCG12"/>
    <mergeCell ref="TCH12:TCL12"/>
    <mergeCell ref="TCM12:TCQ12"/>
    <mergeCell ref="TCR12:TCV12"/>
    <mergeCell ref="TCW12:TDA12"/>
    <mergeCell ref="TBD12:TBH12"/>
    <mergeCell ref="TBI12:TBM12"/>
    <mergeCell ref="TBN12:TBR12"/>
    <mergeCell ref="TBS12:TBW12"/>
    <mergeCell ref="TBX12:TCB12"/>
    <mergeCell ref="TNQ12:TNU12"/>
    <mergeCell ref="TNV12:TNZ12"/>
    <mergeCell ref="TOA12:TOE12"/>
    <mergeCell ref="TOF12:TOJ12"/>
    <mergeCell ref="TOK12:TOO12"/>
    <mergeCell ref="TMR12:TMV12"/>
    <mergeCell ref="TMW12:TNA12"/>
    <mergeCell ref="TNB12:TNF12"/>
    <mergeCell ref="TNG12:TNK12"/>
    <mergeCell ref="TNL12:TNP12"/>
    <mergeCell ref="TLS12:TLW12"/>
    <mergeCell ref="TLX12:TMB12"/>
    <mergeCell ref="TMC12:TMG12"/>
    <mergeCell ref="TMH12:TML12"/>
    <mergeCell ref="TMM12:TMQ12"/>
    <mergeCell ref="TKT12:TKX12"/>
    <mergeCell ref="TKY12:TLC12"/>
    <mergeCell ref="TLD12:TLH12"/>
    <mergeCell ref="TLI12:TLM12"/>
    <mergeCell ref="TLN12:TLR12"/>
    <mergeCell ref="TJU12:TJY12"/>
    <mergeCell ref="TJZ12:TKD12"/>
    <mergeCell ref="TKE12:TKI12"/>
    <mergeCell ref="TKJ12:TKN12"/>
    <mergeCell ref="TKO12:TKS12"/>
    <mergeCell ref="TIV12:TIZ12"/>
    <mergeCell ref="TJA12:TJE12"/>
    <mergeCell ref="TJF12:TJJ12"/>
    <mergeCell ref="TJK12:TJO12"/>
    <mergeCell ref="TJP12:TJT12"/>
    <mergeCell ref="THW12:TIA12"/>
    <mergeCell ref="TIB12:TIF12"/>
    <mergeCell ref="TIG12:TIK12"/>
    <mergeCell ref="TIL12:TIP12"/>
    <mergeCell ref="TIQ12:TIU12"/>
    <mergeCell ref="TUJ12:TUN12"/>
    <mergeCell ref="TUO12:TUS12"/>
    <mergeCell ref="TUT12:TUX12"/>
    <mergeCell ref="TUY12:TVC12"/>
    <mergeCell ref="TVD12:TVH12"/>
    <mergeCell ref="TTK12:TTO12"/>
    <mergeCell ref="TTP12:TTT12"/>
    <mergeCell ref="TTU12:TTY12"/>
    <mergeCell ref="TTZ12:TUD12"/>
    <mergeCell ref="TUE12:TUI12"/>
    <mergeCell ref="TSL12:TSP12"/>
    <mergeCell ref="TSQ12:TSU12"/>
    <mergeCell ref="TSV12:TSZ12"/>
    <mergeCell ref="TTA12:TTE12"/>
    <mergeCell ref="TTF12:TTJ12"/>
    <mergeCell ref="TRM12:TRQ12"/>
    <mergeCell ref="TRR12:TRV12"/>
    <mergeCell ref="TRW12:TSA12"/>
    <mergeCell ref="TSB12:TSF12"/>
    <mergeCell ref="TSG12:TSK12"/>
    <mergeCell ref="TQN12:TQR12"/>
    <mergeCell ref="TQS12:TQW12"/>
    <mergeCell ref="TQX12:TRB12"/>
    <mergeCell ref="TRC12:TRG12"/>
    <mergeCell ref="TRH12:TRL12"/>
    <mergeCell ref="TPO12:TPS12"/>
    <mergeCell ref="TPT12:TPX12"/>
    <mergeCell ref="TPY12:TQC12"/>
    <mergeCell ref="TQD12:TQH12"/>
    <mergeCell ref="TQI12:TQM12"/>
    <mergeCell ref="TOP12:TOT12"/>
    <mergeCell ref="TOU12:TOY12"/>
    <mergeCell ref="TOZ12:TPD12"/>
    <mergeCell ref="TPE12:TPI12"/>
    <mergeCell ref="TPJ12:TPN12"/>
    <mergeCell ref="UBC12:UBG12"/>
    <mergeCell ref="UBH12:UBL12"/>
    <mergeCell ref="UBM12:UBQ12"/>
    <mergeCell ref="UBR12:UBV12"/>
    <mergeCell ref="UBW12:UCA12"/>
    <mergeCell ref="UAD12:UAH12"/>
    <mergeCell ref="UAI12:UAM12"/>
    <mergeCell ref="UAN12:UAR12"/>
    <mergeCell ref="UAS12:UAW12"/>
    <mergeCell ref="UAX12:UBB12"/>
    <mergeCell ref="TZE12:TZI12"/>
    <mergeCell ref="TZJ12:TZN12"/>
    <mergeCell ref="TZO12:TZS12"/>
    <mergeCell ref="TZT12:TZX12"/>
    <mergeCell ref="TZY12:UAC12"/>
    <mergeCell ref="TYF12:TYJ12"/>
    <mergeCell ref="TYK12:TYO12"/>
    <mergeCell ref="TYP12:TYT12"/>
    <mergeCell ref="TYU12:TYY12"/>
    <mergeCell ref="TYZ12:TZD12"/>
    <mergeCell ref="TXG12:TXK12"/>
    <mergeCell ref="TXL12:TXP12"/>
    <mergeCell ref="TXQ12:TXU12"/>
    <mergeCell ref="TXV12:TXZ12"/>
    <mergeCell ref="TYA12:TYE12"/>
    <mergeCell ref="TWH12:TWL12"/>
    <mergeCell ref="TWM12:TWQ12"/>
    <mergeCell ref="TWR12:TWV12"/>
    <mergeCell ref="TWW12:TXA12"/>
    <mergeCell ref="TXB12:TXF12"/>
    <mergeCell ref="TVI12:TVM12"/>
    <mergeCell ref="TVN12:TVR12"/>
    <mergeCell ref="TVS12:TVW12"/>
    <mergeCell ref="TVX12:TWB12"/>
    <mergeCell ref="TWC12:TWG12"/>
    <mergeCell ref="UHV12:UHZ12"/>
    <mergeCell ref="UIA12:UIE12"/>
    <mergeCell ref="UIF12:UIJ12"/>
    <mergeCell ref="UIK12:UIO12"/>
    <mergeCell ref="UIP12:UIT12"/>
    <mergeCell ref="UGW12:UHA12"/>
    <mergeCell ref="UHB12:UHF12"/>
    <mergeCell ref="UHG12:UHK12"/>
    <mergeCell ref="UHL12:UHP12"/>
    <mergeCell ref="UHQ12:UHU12"/>
    <mergeCell ref="UFX12:UGB12"/>
    <mergeCell ref="UGC12:UGG12"/>
    <mergeCell ref="UGH12:UGL12"/>
    <mergeCell ref="UGM12:UGQ12"/>
    <mergeCell ref="UGR12:UGV12"/>
    <mergeCell ref="UEY12:UFC12"/>
    <mergeCell ref="UFD12:UFH12"/>
    <mergeCell ref="UFI12:UFM12"/>
    <mergeCell ref="UFN12:UFR12"/>
    <mergeCell ref="UFS12:UFW12"/>
    <mergeCell ref="UDZ12:UED12"/>
    <mergeCell ref="UEE12:UEI12"/>
    <mergeCell ref="UEJ12:UEN12"/>
    <mergeCell ref="UEO12:UES12"/>
    <mergeCell ref="UET12:UEX12"/>
    <mergeCell ref="UDA12:UDE12"/>
    <mergeCell ref="UDF12:UDJ12"/>
    <mergeCell ref="UDK12:UDO12"/>
    <mergeCell ref="UDP12:UDT12"/>
    <mergeCell ref="UDU12:UDY12"/>
    <mergeCell ref="UCB12:UCF12"/>
    <mergeCell ref="UCG12:UCK12"/>
    <mergeCell ref="UCL12:UCP12"/>
    <mergeCell ref="UCQ12:UCU12"/>
    <mergeCell ref="UCV12:UCZ12"/>
    <mergeCell ref="UOO12:UOS12"/>
    <mergeCell ref="UOT12:UOX12"/>
    <mergeCell ref="UOY12:UPC12"/>
    <mergeCell ref="UPD12:UPH12"/>
    <mergeCell ref="UPI12:UPM12"/>
    <mergeCell ref="UNP12:UNT12"/>
    <mergeCell ref="UNU12:UNY12"/>
    <mergeCell ref="UNZ12:UOD12"/>
    <mergeCell ref="UOE12:UOI12"/>
    <mergeCell ref="UOJ12:UON12"/>
    <mergeCell ref="UMQ12:UMU12"/>
    <mergeCell ref="UMV12:UMZ12"/>
    <mergeCell ref="UNA12:UNE12"/>
    <mergeCell ref="UNF12:UNJ12"/>
    <mergeCell ref="UNK12:UNO12"/>
    <mergeCell ref="ULR12:ULV12"/>
    <mergeCell ref="ULW12:UMA12"/>
    <mergeCell ref="UMB12:UMF12"/>
    <mergeCell ref="UMG12:UMK12"/>
    <mergeCell ref="UML12:UMP12"/>
    <mergeCell ref="UKS12:UKW12"/>
    <mergeCell ref="UKX12:ULB12"/>
    <mergeCell ref="ULC12:ULG12"/>
    <mergeCell ref="ULH12:ULL12"/>
    <mergeCell ref="ULM12:ULQ12"/>
    <mergeCell ref="UJT12:UJX12"/>
    <mergeCell ref="UJY12:UKC12"/>
    <mergeCell ref="UKD12:UKH12"/>
    <mergeCell ref="UKI12:UKM12"/>
    <mergeCell ref="UKN12:UKR12"/>
    <mergeCell ref="UIU12:UIY12"/>
    <mergeCell ref="UIZ12:UJD12"/>
    <mergeCell ref="UJE12:UJI12"/>
    <mergeCell ref="UJJ12:UJN12"/>
    <mergeCell ref="UJO12:UJS12"/>
    <mergeCell ref="UVH12:UVL12"/>
    <mergeCell ref="UVM12:UVQ12"/>
    <mergeCell ref="UVR12:UVV12"/>
    <mergeCell ref="UVW12:UWA12"/>
    <mergeCell ref="UWB12:UWF12"/>
    <mergeCell ref="UUI12:UUM12"/>
    <mergeCell ref="UUN12:UUR12"/>
    <mergeCell ref="UUS12:UUW12"/>
    <mergeCell ref="UUX12:UVB12"/>
    <mergeCell ref="UVC12:UVG12"/>
    <mergeCell ref="UTJ12:UTN12"/>
    <mergeCell ref="UTO12:UTS12"/>
    <mergeCell ref="UTT12:UTX12"/>
    <mergeCell ref="UTY12:UUC12"/>
    <mergeCell ref="UUD12:UUH12"/>
    <mergeCell ref="USK12:USO12"/>
    <mergeCell ref="USP12:UST12"/>
    <mergeCell ref="USU12:USY12"/>
    <mergeCell ref="USZ12:UTD12"/>
    <mergeCell ref="UTE12:UTI12"/>
    <mergeCell ref="URL12:URP12"/>
    <mergeCell ref="URQ12:URU12"/>
    <mergeCell ref="URV12:URZ12"/>
    <mergeCell ref="USA12:USE12"/>
    <mergeCell ref="USF12:USJ12"/>
    <mergeCell ref="UQM12:UQQ12"/>
    <mergeCell ref="UQR12:UQV12"/>
    <mergeCell ref="UQW12:URA12"/>
    <mergeCell ref="URB12:URF12"/>
    <mergeCell ref="URG12:URK12"/>
    <mergeCell ref="UPN12:UPR12"/>
    <mergeCell ref="UPS12:UPW12"/>
    <mergeCell ref="UPX12:UQB12"/>
    <mergeCell ref="UQC12:UQG12"/>
    <mergeCell ref="UQH12:UQL12"/>
    <mergeCell ref="VCA12:VCE12"/>
    <mergeCell ref="VCF12:VCJ12"/>
    <mergeCell ref="VCK12:VCO12"/>
    <mergeCell ref="VCP12:VCT12"/>
    <mergeCell ref="VCU12:VCY12"/>
    <mergeCell ref="VBB12:VBF12"/>
    <mergeCell ref="VBG12:VBK12"/>
    <mergeCell ref="VBL12:VBP12"/>
    <mergeCell ref="VBQ12:VBU12"/>
    <mergeCell ref="VBV12:VBZ12"/>
    <mergeCell ref="VAC12:VAG12"/>
    <mergeCell ref="VAH12:VAL12"/>
    <mergeCell ref="VAM12:VAQ12"/>
    <mergeCell ref="VAR12:VAV12"/>
    <mergeCell ref="VAW12:VBA12"/>
    <mergeCell ref="UZD12:UZH12"/>
    <mergeCell ref="UZI12:UZM12"/>
    <mergeCell ref="UZN12:UZR12"/>
    <mergeCell ref="UZS12:UZW12"/>
    <mergeCell ref="UZX12:VAB12"/>
    <mergeCell ref="UYE12:UYI12"/>
    <mergeCell ref="UYJ12:UYN12"/>
    <mergeCell ref="UYO12:UYS12"/>
    <mergeCell ref="UYT12:UYX12"/>
    <mergeCell ref="UYY12:UZC12"/>
    <mergeCell ref="UXF12:UXJ12"/>
    <mergeCell ref="UXK12:UXO12"/>
    <mergeCell ref="UXP12:UXT12"/>
    <mergeCell ref="UXU12:UXY12"/>
    <mergeCell ref="UXZ12:UYD12"/>
    <mergeCell ref="UWG12:UWK12"/>
    <mergeCell ref="UWL12:UWP12"/>
    <mergeCell ref="UWQ12:UWU12"/>
    <mergeCell ref="UWV12:UWZ12"/>
    <mergeCell ref="UXA12:UXE12"/>
    <mergeCell ref="VIT12:VIX12"/>
    <mergeCell ref="VIY12:VJC12"/>
    <mergeCell ref="VJD12:VJH12"/>
    <mergeCell ref="VJI12:VJM12"/>
    <mergeCell ref="VJN12:VJR12"/>
    <mergeCell ref="VHU12:VHY12"/>
    <mergeCell ref="VHZ12:VID12"/>
    <mergeCell ref="VIE12:VII12"/>
    <mergeCell ref="VIJ12:VIN12"/>
    <mergeCell ref="VIO12:VIS12"/>
    <mergeCell ref="VGV12:VGZ12"/>
    <mergeCell ref="VHA12:VHE12"/>
    <mergeCell ref="VHF12:VHJ12"/>
    <mergeCell ref="VHK12:VHO12"/>
    <mergeCell ref="VHP12:VHT12"/>
    <mergeCell ref="VFW12:VGA12"/>
    <mergeCell ref="VGB12:VGF12"/>
    <mergeCell ref="VGG12:VGK12"/>
    <mergeCell ref="VGL12:VGP12"/>
    <mergeCell ref="VGQ12:VGU12"/>
    <mergeCell ref="VEX12:VFB12"/>
    <mergeCell ref="VFC12:VFG12"/>
    <mergeCell ref="VFH12:VFL12"/>
    <mergeCell ref="VFM12:VFQ12"/>
    <mergeCell ref="VFR12:VFV12"/>
    <mergeCell ref="VDY12:VEC12"/>
    <mergeCell ref="VED12:VEH12"/>
    <mergeCell ref="VEI12:VEM12"/>
    <mergeCell ref="VEN12:VER12"/>
    <mergeCell ref="VES12:VEW12"/>
    <mergeCell ref="VCZ12:VDD12"/>
    <mergeCell ref="VDE12:VDI12"/>
    <mergeCell ref="VDJ12:VDN12"/>
    <mergeCell ref="VDO12:VDS12"/>
    <mergeCell ref="VDT12:VDX12"/>
    <mergeCell ref="VPM12:VPQ12"/>
    <mergeCell ref="VPR12:VPV12"/>
    <mergeCell ref="VPW12:VQA12"/>
    <mergeCell ref="VQB12:VQF12"/>
    <mergeCell ref="VQG12:VQK12"/>
    <mergeCell ref="VON12:VOR12"/>
    <mergeCell ref="VOS12:VOW12"/>
    <mergeCell ref="VOX12:VPB12"/>
    <mergeCell ref="VPC12:VPG12"/>
    <mergeCell ref="VPH12:VPL12"/>
    <mergeCell ref="VNO12:VNS12"/>
    <mergeCell ref="VNT12:VNX12"/>
    <mergeCell ref="VNY12:VOC12"/>
    <mergeCell ref="VOD12:VOH12"/>
    <mergeCell ref="VOI12:VOM12"/>
    <mergeCell ref="VMP12:VMT12"/>
    <mergeCell ref="VMU12:VMY12"/>
    <mergeCell ref="VMZ12:VND12"/>
    <mergeCell ref="VNE12:VNI12"/>
    <mergeCell ref="VNJ12:VNN12"/>
    <mergeCell ref="VLQ12:VLU12"/>
    <mergeCell ref="VLV12:VLZ12"/>
    <mergeCell ref="VMA12:VME12"/>
    <mergeCell ref="VMF12:VMJ12"/>
    <mergeCell ref="VMK12:VMO12"/>
    <mergeCell ref="VKR12:VKV12"/>
    <mergeCell ref="VKW12:VLA12"/>
    <mergeCell ref="VLB12:VLF12"/>
    <mergeCell ref="VLG12:VLK12"/>
    <mergeCell ref="VLL12:VLP12"/>
    <mergeCell ref="VJS12:VJW12"/>
    <mergeCell ref="VJX12:VKB12"/>
    <mergeCell ref="VKC12:VKG12"/>
    <mergeCell ref="VKH12:VKL12"/>
    <mergeCell ref="VKM12:VKQ12"/>
    <mergeCell ref="VWF12:VWJ12"/>
    <mergeCell ref="VWK12:VWO12"/>
    <mergeCell ref="VWP12:VWT12"/>
    <mergeCell ref="VWU12:VWY12"/>
    <mergeCell ref="VWZ12:VXD12"/>
    <mergeCell ref="VVG12:VVK12"/>
    <mergeCell ref="VVL12:VVP12"/>
    <mergeCell ref="VVQ12:VVU12"/>
    <mergeCell ref="VVV12:VVZ12"/>
    <mergeCell ref="VWA12:VWE12"/>
    <mergeCell ref="VUH12:VUL12"/>
    <mergeCell ref="VUM12:VUQ12"/>
    <mergeCell ref="VUR12:VUV12"/>
    <mergeCell ref="VUW12:VVA12"/>
    <mergeCell ref="VVB12:VVF12"/>
    <mergeCell ref="VTI12:VTM12"/>
    <mergeCell ref="VTN12:VTR12"/>
    <mergeCell ref="VTS12:VTW12"/>
    <mergeCell ref="VTX12:VUB12"/>
    <mergeCell ref="VUC12:VUG12"/>
    <mergeCell ref="VSJ12:VSN12"/>
    <mergeCell ref="VSO12:VSS12"/>
    <mergeCell ref="VST12:VSX12"/>
    <mergeCell ref="VSY12:VTC12"/>
    <mergeCell ref="VTD12:VTH12"/>
    <mergeCell ref="VRK12:VRO12"/>
    <mergeCell ref="VRP12:VRT12"/>
    <mergeCell ref="VRU12:VRY12"/>
    <mergeCell ref="VRZ12:VSD12"/>
    <mergeCell ref="VSE12:VSI12"/>
    <mergeCell ref="VQL12:VQP12"/>
    <mergeCell ref="VQQ12:VQU12"/>
    <mergeCell ref="VQV12:VQZ12"/>
    <mergeCell ref="VRA12:VRE12"/>
    <mergeCell ref="VRF12:VRJ12"/>
    <mergeCell ref="WCY12:WDC12"/>
    <mergeCell ref="WDD12:WDH12"/>
    <mergeCell ref="WDI12:WDM12"/>
    <mergeCell ref="WDN12:WDR12"/>
    <mergeCell ref="WDS12:WDW12"/>
    <mergeCell ref="WBZ12:WCD12"/>
    <mergeCell ref="WCE12:WCI12"/>
    <mergeCell ref="WCJ12:WCN12"/>
    <mergeCell ref="WCO12:WCS12"/>
    <mergeCell ref="WCT12:WCX12"/>
    <mergeCell ref="WBA12:WBE12"/>
    <mergeCell ref="WBF12:WBJ12"/>
    <mergeCell ref="WBK12:WBO12"/>
    <mergeCell ref="WBP12:WBT12"/>
    <mergeCell ref="WBU12:WBY12"/>
    <mergeCell ref="WAB12:WAF12"/>
    <mergeCell ref="WAG12:WAK12"/>
    <mergeCell ref="WAL12:WAP12"/>
    <mergeCell ref="WAQ12:WAU12"/>
    <mergeCell ref="WAV12:WAZ12"/>
    <mergeCell ref="VZC12:VZG12"/>
    <mergeCell ref="VZH12:VZL12"/>
    <mergeCell ref="VZM12:VZQ12"/>
    <mergeCell ref="VZR12:VZV12"/>
    <mergeCell ref="VZW12:WAA12"/>
    <mergeCell ref="VYD12:VYH12"/>
    <mergeCell ref="VYI12:VYM12"/>
    <mergeCell ref="VYN12:VYR12"/>
    <mergeCell ref="VYS12:VYW12"/>
    <mergeCell ref="VYX12:VZB12"/>
    <mergeCell ref="VXE12:VXI12"/>
    <mergeCell ref="VXJ12:VXN12"/>
    <mergeCell ref="VXO12:VXS12"/>
    <mergeCell ref="VXT12:VXX12"/>
    <mergeCell ref="VXY12:VYC12"/>
    <mergeCell ref="WJR12:WJV12"/>
    <mergeCell ref="WJW12:WKA12"/>
    <mergeCell ref="WKB12:WKF12"/>
    <mergeCell ref="WKG12:WKK12"/>
    <mergeCell ref="WKL12:WKP12"/>
    <mergeCell ref="WIS12:WIW12"/>
    <mergeCell ref="WIX12:WJB12"/>
    <mergeCell ref="WJC12:WJG12"/>
    <mergeCell ref="WJH12:WJL12"/>
    <mergeCell ref="WJM12:WJQ12"/>
    <mergeCell ref="WHT12:WHX12"/>
    <mergeCell ref="WHY12:WIC12"/>
    <mergeCell ref="WID12:WIH12"/>
    <mergeCell ref="WII12:WIM12"/>
    <mergeCell ref="WIN12:WIR12"/>
    <mergeCell ref="WGU12:WGY12"/>
    <mergeCell ref="WGZ12:WHD12"/>
    <mergeCell ref="WHE12:WHI12"/>
    <mergeCell ref="WHJ12:WHN12"/>
    <mergeCell ref="WHO12:WHS12"/>
    <mergeCell ref="WFV12:WFZ12"/>
    <mergeCell ref="WGA12:WGE12"/>
    <mergeCell ref="WGF12:WGJ12"/>
    <mergeCell ref="WGK12:WGO12"/>
    <mergeCell ref="WGP12:WGT12"/>
    <mergeCell ref="WEW12:WFA12"/>
    <mergeCell ref="WFB12:WFF12"/>
    <mergeCell ref="WFG12:WFK12"/>
    <mergeCell ref="WFL12:WFP12"/>
    <mergeCell ref="WFQ12:WFU12"/>
    <mergeCell ref="WDX12:WEB12"/>
    <mergeCell ref="WEC12:WEG12"/>
    <mergeCell ref="WEH12:WEL12"/>
    <mergeCell ref="WEM12:WEQ12"/>
    <mergeCell ref="WER12:WEV12"/>
    <mergeCell ref="WQK12:WQO12"/>
    <mergeCell ref="WQP12:WQT12"/>
    <mergeCell ref="WQU12:WQY12"/>
    <mergeCell ref="WQZ12:WRD12"/>
    <mergeCell ref="WRE12:WRI12"/>
    <mergeCell ref="WPL12:WPP12"/>
    <mergeCell ref="WPQ12:WPU12"/>
    <mergeCell ref="WPV12:WPZ12"/>
    <mergeCell ref="WQA12:WQE12"/>
    <mergeCell ref="WQF12:WQJ12"/>
    <mergeCell ref="WOM12:WOQ12"/>
    <mergeCell ref="WOR12:WOV12"/>
    <mergeCell ref="WOW12:WPA12"/>
    <mergeCell ref="WPB12:WPF12"/>
    <mergeCell ref="WPG12:WPK12"/>
    <mergeCell ref="WNN12:WNR12"/>
    <mergeCell ref="WNS12:WNW12"/>
    <mergeCell ref="WNX12:WOB12"/>
    <mergeCell ref="WOC12:WOG12"/>
    <mergeCell ref="WOH12:WOL12"/>
    <mergeCell ref="WMO12:WMS12"/>
    <mergeCell ref="WMT12:WMX12"/>
    <mergeCell ref="WMY12:WNC12"/>
    <mergeCell ref="WND12:WNH12"/>
    <mergeCell ref="WNI12:WNM12"/>
    <mergeCell ref="WLP12:WLT12"/>
    <mergeCell ref="WLU12:WLY12"/>
    <mergeCell ref="WLZ12:WMD12"/>
    <mergeCell ref="WME12:WMI12"/>
    <mergeCell ref="WMJ12:WMN12"/>
    <mergeCell ref="WKQ12:WKU12"/>
    <mergeCell ref="WKV12:WKZ12"/>
    <mergeCell ref="WLA12:WLE12"/>
    <mergeCell ref="WLF12:WLJ12"/>
    <mergeCell ref="WLK12:WLO12"/>
    <mergeCell ref="WYR12:WYV12"/>
    <mergeCell ref="WYW12:WZA12"/>
    <mergeCell ref="WXD12:WXH12"/>
    <mergeCell ref="WXI12:WXM12"/>
    <mergeCell ref="WXN12:WXR12"/>
    <mergeCell ref="WXS12:WXW12"/>
    <mergeCell ref="WXX12:WYB12"/>
    <mergeCell ref="WWE12:WWI12"/>
    <mergeCell ref="WWJ12:WWN12"/>
    <mergeCell ref="WWO12:WWS12"/>
    <mergeCell ref="WWT12:WWX12"/>
    <mergeCell ref="WWY12:WXC12"/>
    <mergeCell ref="WVF12:WVJ12"/>
    <mergeCell ref="WVK12:WVO12"/>
    <mergeCell ref="WVP12:WVT12"/>
    <mergeCell ref="WVU12:WVY12"/>
    <mergeCell ref="WVZ12:WWD12"/>
    <mergeCell ref="WUG12:WUK12"/>
    <mergeCell ref="WUL12:WUP12"/>
    <mergeCell ref="WUQ12:WUU12"/>
    <mergeCell ref="WUV12:WUZ12"/>
    <mergeCell ref="WVA12:WVE12"/>
    <mergeCell ref="WTH12:WTL12"/>
    <mergeCell ref="WTM12:WTQ12"/>
    <mergeCell ref="WTR12:WTV12"/>
    <mergeCell ref="WTW12:WUA12"/>
    <mergeCell ref="WUB12:WUF12"/>
    <mergeCell ref="WSI12:WSM12"/>
    <mergeCell ref="WSN12:WSR12"/>
    <mergeCell ref="WSS12:WSW12"/>
    <mergeCell ref="WSX12:WTB12"/>
    <mergeCell ref="WTC12:WTG12"/>
    <mergeCell ref="WRJ12:WRN12"/>
    <mergeCell ref="WRO12:WRS12"/>
    <mergeCell ref="WRT12:WRX12"/>
    <mergeCell ref="WRY12:WSC12"/>
    <mergeCell ref="WSD12:WSH12"/>
    <mergeCell ref="DV13:DZ13"/>
    <mergeCell ref="EA13:EE13"/>
    <mergeCell ref="EF13:EJ13"/>
    <mergeCell ref="EK13:EO13"/>
    <mergeCell ref="EP13:ET13"/>
    <mergeCell ref="CW13:DA13"/>
    <mergeCell ref="DB13:DF13"/>
    <mergeCell ref="DG13:DK13"/>
    <mergeCell ref="DL13:DP13"/>
    <mergeCell ref="DQ13:DU13"/>
    <mergeCell ref="BX13:CB13"/>
    <mergeCell ref="CC13:CG13"/>
    <mergeCell ref="CH13:CL13"/>
    <mergeCell ref="CM13:CQ13"/>
    <mergeCell ref="CR13:CV13"/>
    <mergeCell ref="XEV12:XEZ12"/>
    <mergeCell ref="XFA12:XFD12"/>
    <mergeCell ref="F13:J13"/>
    <mergeCell ref="K13:O13"/>
    <mergeCell ref="P13:T13"/>
    <mergeCell ref="U13:Y13"/>
    <mergeCell ref="Z13:AD13"/>
    <mergeCell ref="AE13:AI13"/>
    <mergeCell ref="AJ13:AN13"/>
    <mergeCell ref="AO13:AS13"/>
    <mergeCell ref="AT13:AX13"/>
    <mergeCell ref="AY13:BC13"/>
    <mergeCell ref="BD13:BH13"/>
    <mergeCell ref="BI13:BM13"/>
    <mergeCell ref="BN13:BR13"/>
    <mergeCell ref="BS13:BW13"/>
    <mergeCell ref="XDW12:XEA12"/>
    <mergeCell ref="XEB12:XEF12"/>
    <mergeCell ref="XEG12:XEK12"/>
    <mergeCell ref="XEL12:XEP12"/>
    <mergeCell ref="XEQ12:XEU12"/>
    <mergeCell ref="XCX12:XDB12"/>
    <mergeCell ref="XDC12:XDG12"/>
    <mergeCell ref="XDH12:XDL12"/>
    <mergeCell ref="XDM12:XDQ12"/>
    <mergeCell ref="XDR12:XDV12"/>
    <mergeCell ref="XBY12:XCC12"/>
    <mergeCell ref="XCD12:XCH12"/>
    <mergeCell ref="XCI12:XCM12"/>
    <mergeCell ref="XCN12:XCR12"/>
    <mergeCell ref="XCS12:XCW12"/>
    <mergeCell ref="XAZ12:XBD12"/>
    <mergeCell ref="XBE12:XBI12"/>
    <mergeCell ref="XBJ12:XBN12"/>
    <mergeCell ref="XBO12:XBS12"/>
    <mergeCell ref="XBT12:XBX12"/>
    <mergeCell ref="XAA12:XAE12"/>
    <mergeCell ref="XAF12:XAJ12"/>
    <mergeCell ref="XAK12:XAO12"/>
    <mergeCell ref="XAP12:XAT12"/>
    <mergeCell ref="XAU12:XAY12"/>
    <mergeCell ref="WZB12:WZF12"/>
    <mergeCell ref="WZG12:WZK12"/>
    <mergeCell ref="WZL12:WZP12"/>
    <mergeCell ref="WZQ12:WZU12"/>
    <mergeCell ref="WZV12:WZZ12"/>
    <mergeCell ref="WYC12:WYG12"/>
    <mergeCell ref="WYH12:WYL12"/>
    <mergeCell ref="WYM12:WYQ12"/>
    <mergeCell ref="KO13:KS13"/>
    <mergeCell ref="KT13:KX13"/>
    <mergeCell ref="KY13:LC13"/>
    <mergeCell ref="LD13:LH13"/>
    <mergeCell ref="LI13:LM13"/>
    <mergeCell ref="JP13:JT13"/>
    <mergeCell ref="JU13:JY13"/>
    <mergeCell ref="JZ13:KD13"/>
    <mergeCell ref="KE13:KI13"/>
    <mergeCell ref="KJ13:KN13"/>
    <mergeCell ref="IQ13:IU13"/>
    <mergeCell ref="IV13:IZ13"/>
    <mergeCell ref="JA13:JE13"/>
    <mergeCell ref="JF13:JJ13"/>
    <mergeCell ref="JK13:JO13"/>
    <mergeCell ref="HR13:HV13"/>
    <mergeCell ref="HW13:IA13"/>
    <mergeCell ref="IB13:IF13"/>
    <mergeCell ref="IG13:IK13"/>
    <mergeCell ref="IL13:IP13"/>
    <mergeCell ref="GS13:GW13"/>
    <mergeCell ref="GX13:HB13"/>
    <mergeCell ref="HC13:HG13"/>
    <mergeCell ref="HH13:HL13"/>
    <mergeCell ref="HM13:HQ13"/>
    <mergeCell ref="FT13:FX13"/>
    <mergeCell ref="FY13:GC13"/>
    <mergeCell ref="GD13:GH13"/>
    <mergeCell ref="GI13:GM13"/>
    <mergeCell ref="GN13:GR13"/>
    <mergeCell ref="EU13:EY13"/>
    <mergeCell ref="EZ13:FD13"/>
    <mergeCell ref="FE13:FI13"/>
    <mergeCell ref="FJ13:FN13"/>
    <mergeCell ref="FO13:FS13"/>
    <mergeCell ref="RH13:RL13"/>
    <mergeCell ref="RM13:RQ13"/>
    <mergeCell ref="RR13:RV13"/>
    <mergeCell ref="RW13:SA13"/>
    <mergeCell ref="SB13:SF13"/>
    <mergeCell ref="QI13:QM13"/>
    <mergeCell ref="QN13:QR13"/>
    <mergeCell ref="QS13:QW13"/>
    <mergeCell ref="QX13:RB13"/>
    <mergeCell ref="RC13:RG13"/>
    <mergeCell ref="PJ13:PN13"/>
    <mergeCell ref="PO13:PS13"/>
    <mergeCell ref="PT13:PX13"/>
    <mergeCell ref="PY13:QC13"/>
    <mergeCell ref="QD13:QH13"/>
    <mergeCell ref="OK13:OO13"/>
    <mergeCell ref="OP13:OT13"/>
    <mergeCell ref="OU13:OY13"/>
    <mergeCell ref="OZ13:PD13"/>
    <mergeCell ref="PE13:PI13"/>
    <mergeCell ref="NL13:NP13"/>
    <mergeCell ref="NQ13:NU13"/>
    <mergeCell ref="NV13:NZ13"/>
    <mergeCell ref="OA13:OE13"/>
    <mergeCell ref="OF13:OJ13"/>
    <mergeCell ref="MM13:MQ13"/>
    <mergeCell ref="MR13:MV13"/>
    <mergeCell ref="MW13:NA13"/>
    <mergeCell ref="NB13:NF13"/>
    <mergeCell ref="NG13:NK13"/>
    <mergeCell ref="LN13:LR13"/>
    <mergeCell ref="LS13:LW13"/>
    <mergeCell ref="LX13:MB13"/>
    <mergeCell ref="MC13:MG13"/>
    <mergeCell ref="MH13:ML13"/>
    <mergeCell ref="YA13:YE13"/>
    <mergeCell ref="YF13:YJ13"/>
    <mergeCell ref="YK13:YO13"/>
    <mergeCell ref="YP13:YT13"/>
    <mergeCell ref="YU13:YY13"/>
    <mergeCell ref="XB13:XF13"/>
    <mergeCell ref="XG13:XK13"/>
    <mergeCell ref="XL13:XP13"/>
    <mergeCell ref="XQ13:XU13"/>
    <mergeCell ref="XV13:XZ13"/>
    <mergeCell ref="WC13:WG13"/>
    <mergeCell ref="WH13:WL13"/>
    <mergeCell ref="WM13:WQ13"/>
    <mergeCell ref="WR13:WV13"/>
    <mergeCell ref="WW13:XA13"/>
    <mergeCell ref="VD13:VH13"/>
    <mergeCell ref="VI13:VM13"/>
    <mergeCell ref="VN13:VR13"/>
    <mergeCell ref="VS13:VW13"/>
    <mergeCell ref="VX13:WB13"/>
    <mergeCell ref="UE13:UI13"/>
    <mergeCell ref="UJ13:UN13"/>
    <mergeCell ref="UO13:US13"/>
    <mergeCell ref="UT13:UX13"/>
    <mergeCell ref="UY13:VC13"/>
    <mergeCell ref="TF13:TJ13"/>
    <mergeCell ref="TK13:TO13"/>
    <mergeCell ref="TP13:TT13"/>
    <mergeCell ref="TU13:TY13"/>
    <mergeCell ref="TZ13:UD13"/>
    <mergeCell ref="SG13:SK13"/>
    <mergeCell ref="SL13:SP13"/>
    <mergeCell ref="SQ13:SU13"/>
    <mergeCell ref="SV13:SZ13"/>
    <mergeCell ref="TA13:TE13"/>
    <mergeCell ref="AET13:AEX13"/>
    <mergeCell ref="AEY13:AFC13"/>
    <mergeCell ref="AFD13:AFH13"/>
    <mergeCell ref="AFI13:AFM13"/>
    <mergeCell ref="AFN13:AFR13"/>
    <mergeCell ref="ADU13:ADY13"/>
    <mergeCell ref="ADZ13:AED13"/>
    <mergeCell ref="AEE13:AEI13"/>
    <mergeCell ref="AEJ13:AEN13"/>
    <mergeCell ref="AEO13:AES13"/>
    <mergeCell ref="ACV13:ACZ13"/>
    <mergeCell ref="ADA13:ADE13"/>
    <mergeCell ref="ADF13:ADJ13"/>
    <mergeCell ref="ADK13:ADO13"/>
    <mergeCell ref="ADP13:ADT13"/>
    <mergeCell ref="ABW13:ACA13"/>
    <mergeCell ref="ACB13:ACF13"/>
    <mergeCell ref="ACG13:ACK13"/>
    <mergeCell ref="ACL13:ACP13"/>
    <mergeCell ref="ACQ13:ACU13"/>
    <mergeCell ref="AAX13:ABB13"/>
    <mergeCell ref="ABC13:ABG13"/>
    <mergeCell ref="ABH13:ABL13"/>
    <mergeCell ref="ABM13:ABQ13"/>
    <mergeCell ref="ABR13:ABV13"/>
    <mergeCell ref="ZY13:AAC13"/>
    <mergeCell ref="AAD13:AAH13"/>
    <mergeCell ref="AAI13:AAM13"/>
    <mergeCell ref="AAN13:AAR13"/>
    <mergeCell ref="AAS13:AAW13"/>
    <mergeCell ref="YZ13:ZD13"/>
    <mergeCell ref="ZE13:ZI13"/>
    <mergeCell ref="ZJ13:ZN13"/>
    <mergeCell ref="ZO13:ZS13"/>
    <mergeCell ref="ZT13:ZX13"/>
    <mergeCell ref="ALM13:ALQ13"/>
    <mergeCell ref="ALR13:ALV13"/>
    <mergeCell ref="ALW13:AMA13"/>
    <mergeCell ref="AMB13:AMF13"/>
    <mergeCell ref="AMG13:AMK13"/>
    <mergeCell ref="AKN13:AKR13"/>
    <mergeCell ref="AKS13:AKW13"/>
    <mergeCell ref="AKX13:ALB13"/>
    <mergeCell ref="ALC13:ALG13"/>
    <mergeCell ref="ALH13:ALL13"/>
    <mergeCell ref="AJO13:AJS13"/>
    <mergeCell ref="AJT13:AJX13"/>
    <mergeCell ref="AJY13:AKC13"/>
    <mergeCell ref="AKD13:AKH13"/>
    <mergeCell ref="AKI13:AKM13"/>
    <mergeCell ref="AIP13:AIT13"/>
    <mergeCell ref="AIU13:AIY13"/>
    <mergeCell ref="AIZ13:AJD13"/>
    <mergeCell ref="AJE13:AJI13"/>
    <mergeCell ref="AJJ13:AJN13"/>
    <mergeCell ref="AHQ13:AHU13"/>
    <mergeCell ref="AHV13:AHZ13"/>
    <mergeCell ref="AIA13:AIE13"/>
    <mergeCell ref="AIF13:AIJ13"/>
    <mergeCell ref="AIK13:AIO13"/>
    <mergeCell ref="AGR13:AGV13"/>
    <mergeCell ref="AGW13:AHA13"/>
    <mergeCell ref="AHB13:AHF13"/>
    <mergeCell ref="AHG13:AHK13"/>
    <mergeCell ref="AHL13:AHP13"/>
    <mergeCell ref="AFS13:AFW13"/>
    <mergeCell ref="AFX13:AGB13"/>
    <mergeCell ref="AGC13:AGG13"/>
    <mergeCell ref="AGH13:AGL13"/>
    <mergeCell ref="AGM13:AGQ13"/>
    <mergeCell ref="ASF13:ASJ13"/>
    <mergeCell ref="ASK13:ASO13"/>
    <mergeCell ref="ASP13:AST13"/>
    <mergeCell ref="ASU13:ASY13"/>
    <mergeCell ref="ASZ13:ATD13"/>
    <mergeCell ref="ARG13:ARK13"/>
    <mergeCell ref="ARL13:ARP13"/>
    <mergeCell ref="ARQ13:ARU13"/>
    <mergeCell ref="ARV13:ARZ13"/>
    <mergeCell ref="ASA13:ASE13"/>
    <mergeCell ref="AQH13:AQL13"/>
    <mergeCell ref="AQM13:AQQ13"/>
    <mergeCell ref="AQR13:AQV13"/>
    <mergeCell ref="AQW13:ARA13"/>
    <mergeCell ref="ARB13:ARF13"/>
    <mergeCell ref="API13:APM13"/>
    <mergeCell ref="APN13:APR13"/>
    <mergeCell ref="APS13:APW13"/>
    <mergeCell ref="APX13:AQB13"/>
    <mergeCell ref="AQC13:AQG13"/>
    <mergeCell ref="AOJ13:AON13"/>
    <mergeCell ref="AOO13:AOS13"/>
    <mergeCell ref="AOT13:AOX13"/>
    <mergeCell ref="AOY13:APC13"/>
    <mergeCell ref="APD13:APH13"/>
    <mergeCell ref="ANK13:ANO13"/>
    <mergeCell ref="ANP13:ANT13"/>
    <mergeCell ref="ANU13:ANY13"/>
    <mergeCell ref="ANZ13:AOD13"/>
    <mergeCell ref="AOE13:AOI13"/>
    <mergeCell ref="AML13:AMP13"/>
    <mergeCell ref="AMQ13:AMU13"/>
    <mergeCell ref="AMV13:AMZ13"/>
    <mergeCell ref="ANA13:ANE13"/>
    <mergeCell ref="ANF13:ANJ13"/>
    <mergeCell ref="AYY13:AZC13"/>
    <mergeCell ref="AZD13:AZH13"/>
    <mergeCell ref="AZI13:AZM13"/>
    <mergeCell ref="AZN13:AZR13"/>
    <mergeCell ref="AZS13:AZW13"/>
    <mergeCell ref="AXZ13:AYD13"/>
    <mergeCell ref="AYE13:AYI13"/>
    <mergeCell ref="AYJ13:AYN13"/>
    <mergeCell ref="AYO13:AYS13"/>
    <mergeCell ref="AYT13:AYX13"/>
    <mergeCell ref="AXA13:AXE13"/>
    <mergeCell ref="AXF13:AXJ13"/>
    <mergeCell ref="AXK13:AXO13"/>
    <mergeCell ref="AXP13:AXT13"/>
    <mergeCell ref="AXU13:AXY13"/>
    <mergeCell ref="AWB13:AWF13"/>
    <mergeCell ref="AWG13:AWK13"/>
    <mergeCell ref="AWL13:AWP13"/>
    <mergeCell ref="AWQ13:AWU13"/>
    <mergeCell ref="AWV13:AWZ13"/>
    <mergeCell ref="AVC13:AVG13"/>
    <mergeCell ref="AVH13:AVL13"/>
    <mergeCell ref="AVM13:AVQ13"/>
    <mergeCell ref="AVR13:AVV13"/>
    <mergeCell ref="AVW13:AWA13"/>
    <mergeCell ref="AUD13:AUH13"/>
    <mergeCell ref="AUI13:AUM13"/>
    <mergeCell ref="AUN13:AUR13"/>
    <mergeCell ref="AUS13:AUW13"/>
    <mergeCell ref="AUX13:AVB13"/>
    <mergeCell ref="ATE13:ATI13"/>
    <mergeCell ref="ATJ13:ATN13"/>
    <mergeCell ref="ATO13:ATS13"/>
    <mergeCell ref="ATT13:ATX13"/>
    <mergeCell ref="ATY13:AUC13"/>
    <mergeCell ref="BFR13:BFV13"/>
    <mergeCell ref="BFW13:BGA13"/>
    <mergeCell ref="BGB13:BGF13"/>
    <mergeCell ref="BGG13:BGK13"/>
    <mergeCell ref="BGL13:BGP13"/>
    <mergeCell ref="BES13:BEW13"/>
    <mergeCell ref="BEX13:BFB13"/>
    <mergeCell ref="BFC13:BFG13"/>
    <mergeCell ref="BFH13:BFL13"/>
    <mergeCell ref="BFM13:BFQ13"/>
    <mergeCell ref="BDT13:BDX13"/>
    <mergeCell ref="BDY13:BEC13"/>
    <mergeCell ref="BED13:BEH13"/>
    <mergeCell ref="BEI13:BEM13"/>
    <mergeCell ref="BEN13:BER13"/>
    <mergeCell ref="BCU13:BCY13"/>
    <mergeCell ref="BCZ13:BDD13"/>
    <mergeCell ref="BDE13:BDI13"/>
    <mergeCell ref="BDJ13:BDN13"/>
    <mergeCell ref="BDO13:BDS13"/>
    <mergeCell ref="BBV13:BBZ13"/>
    <mergeCell ref="BCA13:BCE13"/>
    <mergeCell ref="BCF13:BCJ13"/>
    <mergeCell ref="BCK13:BCO13"/>
    <mergeCell ref="BCP13:BCT13"/>
    <mergeCell ref="BAW13:BBA13"/>
    <mergeCell ref="BBB13:BBF13"/>
    <mergeCell ref="BBG13:BBK13"/>
    <mergeCell ref="BBL13:BBP13"/>
    <mergeCell ref="BBQ13:BBU13"/>
    <mergeCell ref="AZX13:BAB13"/>
    <mergeCell ref="BAC13:BAG13"/>
    <mergeCell ref="BAH13:BAL13"/>
    <mergeCell ref="BAM13:BAQ13"/>
    <mergeCell ref="BAR13:BAV13"/>
    <mergeCell ref="BMK13:BMO13"/>
    <mergeCell ref="BMP13:BMT13"/>
    <mergeCell ref="BMU13:BMY13"/>
    <mergeCell ref="BMZ13:BND13"/>
    <mergeCell ref="BNE13:BNI13"/>
    <mergeCell ref="BLL13:BLP13"/>
    <mergeCell ref="BLQ13:BLU13"/>
    <mergeCell ref="BLV13:BLZ13"/>
    <mergeCell ref="BMA13:BME13"/>
    <mergeCell ref="BMF13:BMJ13"/>
    <mergeCell ref="BKM13:BKQ13"/>
    <mergeCell ref="BKR13:BKV13"/>
    <mergeCell ref="BKW13:BLA13"/>
    <mergeCell ref="BLB13:BLF13"/>
    <mergeCell ref="BLG13:BLK13"/>
    <mergeCell ref="BJN13:BJR13"/>
    <mergeCell ref="BJS13:BJW13"/>
    <mergeCell ref="BJX13:BKB13"/>
    <mergeCell ref="BKC13:BKG13"/>
    <mergeCell ref="BKH13:BKL13"/>
    <mergeCell ref="BIO13:BIS13"/>
    <mergeCell ref="BIT13:BIX13"/>
    <mergeCell ref="BIY13:BJC13"/>
    <mergeCell ref="BJD13:BJH13"/>
    <mergeCell ref="BJI13:BJM13"/>
    <mergeCell ref="BHP13:BHT13"/>
    <mergeCell ref="BHU13:BHY13"/>
    <mergeCell ref="BHZ13:BID13"/>
    <mergeCell ref="BIE13:BII13"/>
    <mergeCell ref="BIJ13:BIN13"/>
    <mergeCell ref="BGQ13:BGU13"/>
    <mergeCell ref="BGV13:BGZ13"/>
    <mergeCell ref="BHA13:BHE13"/>
    <mergeCell ref="BHF13:BHJ13"/>
    <mergeCell ref="BHK13:BHO13"/>
    <mergeCell ref="BTD13:BTH13"/>
    <mergeCell ref="BTI13:BTM13"/>
    <mergeCell ref="BTN13:BTR13"/>
    <mergeCell ref="BTS13:BTW13"/>
    <mergeCell ref="BTX13:BUB13"/>
    <mergeCell ref="BSE13:BSI13"/>
    <mergeCell ref="BSJ13:BSN13"/>
    <mergeCell ref="BSO13:BSS13"/>
    <mergeCell ref="BST13:BSX13"/>
    <mergeCell ref="BSY13:BTC13"/>
    <mergeCell ref="BRF13:BRJ13"/>
    <mergeCell ref="BRK13:BRO13"/>
    <mergeCell ref="BRP13:BRT13"/>
    <mergeCell ref="BRU13:BRY13"/>
    <mergeCell ref="BRZ13:BSD13"/>
    <mergeCell ref="BQG13:BQK13"/>
    <mergeCell ref="BQL13:BQP13"/>
    <mergeCell ref="BQQ13:BQU13"/>
    <mergeCell ref="BQV13:BQZ13"/>
    <mergeCell ref="BRA13:BRE13"/>
    <mergeCell ref="BPH13:BPL13"/>
    <mergeCell ref="BPM13:BPQ13"/>
    <mergeCell ref="BPR13:BPV13"/>
    <mergeCell ref="BPW13:BQA13"/>
    <mergeCell ref="BQB13:BQF13"/>
    <mergeCell ref="BOI13:BOM13"/>
    <mergeCell ref="BON13:BOR13"/>
    <mergeCell ref="BOS13:BOW13"/>
    <mergeCell ref="BOX13:BPB13"/>
    <mergeCell ref="BPC13:BPG13"/>
    <mergeCell ref="BNJ13:BNN13"/>
    <mergeCell ref="BNO13:BNS13"/>
    <mergeCell ref="BNT13:BNX13"/>
    <mergeCell ref="BNY13:BOC13"/>
    <mergeCell ref="BOD13:BOH13"/>
    <mergeCell ref="BZW13:CAA13"/>
    <mergeCell ref="CAB13:CAF13"/>
    <mergeCell ref="CAG13:CAK13"/>
    <mergeCell ref="CAL13:CAP13"/>
    <mergeCell ref="CAQ13:CAU13"/>
    <mergeCell ref="BYX13:BZB13"/>
    <mergeCell ref="BZC13:BZG13"/>
    <mergeCell ref="BZH13:BZL13"/>
    <mergeCell ref="BZM13:BZQ13"/>
    <mergeCell ref="BZR13:BZV13"/>
    <mergeCell ref="BXY13:BYC13"/>
    <mergeCell ref="BYD13:BYH13"/>
    <mergeCell ref="BYI13:BYM13"/>
    <mergeCell ref="BYN13:BYR13"/>
    <mergeCell ref="BYS13:BYW13"/>
    <mergeCell ref="BWZ13:BXD13"/>
    <mergeCell ref="BXE13:BXI13"/>
    <mergeCell ref="BXJ13:BXN13"/>
    <mergeCell ref="BXO13:BXS13"/>
    <mergeCell ref="BXT13:BXX13"/>
    <mergeCell ref="BWA13:BWE13"/>
    <mergeCell ref="BWF13:BWJ13"/>
    <mergeCell ref="BWK13:BWO13"/>
    <mergeCell ref="BWP13:BWT13"/>
    <mergeCell ref="BWU13:BWY13"/>
    <mergeCell ref="BVB13:BVF13"/>
    <mergeCell ref="BVG13:BVK13"/>
    <mergeCell ref="BVL13:BVP13"/>
    <mergeCell ref="BVQ13:BVU13"/>
    <mergeCell ref="BVV13:BVZ13"/>
    <mergeCell ref="BUC13:BUG13"/>
    <mergeCell ref="BUH13:BUL13"/>
    <mergeCell ref="BUM13:BUQ13"/>
    <mergeCell ref="BUR13:BUV13"/>
    <mergeCell ref="BUW13:BVA13"/>
    <mergeCell ref="CGP13:CGT13"/>
    <mergeCell ref="CGU13:CGY13"/>
    <mergeCell ref="CGZ13:CHD13"/>
    <mergeCell ref="CHE13:CHI13"/>
    <mergeCell ref="CHJ13:CHN13"/>
    <mergeCell ref="CFQ13:CFU13"/>
    <mergeCell ref="CFV13:CFZ13"/>
    <mergeCell ref="CGA13:CGE13"/>
    <mergeCell ref="CGF13:CGJ13"/>
    <mergeCell ref="CGK13:CGO13"/>
    <mergeCell ref="CER13:CEV13"/>
    <mergeCell ref="CEW13:CFA13"/>
    <mergeCell ref="CFB13:CFF13"/>
    <mergeCell ref="CFG13:CFK13"/>
    <mergeCell ref="CFL13:CFP13"/>
    <mergeCell ref="CDS13:CDW13"/>
    <mergeCell ref="CDX13:CEB13"/>
    <mergeCell ref="CEC13:CEG13"/>
    <mergeCell ref="CEH13:CEL13"/>
    <mergeCell ref="CEM13:CEQ13"/>
    <mergeCell ref="CCT13:CCX13"/>
    <mergeCell ref="CCY13:CDC13"/>
    <mergeCell ref="CDD13:CDH13"/>
    <mergeCell ref="CDI13:CDM13"/>
    <mergeCell ref="CDN13:CDR13"/>
    <mergeCell ref="CBU13:CBY13"/>
    <mergeCell ref="CBZ13:CCD13"/>
    <mergeCell ref="CCE13:CCI13"/>
    <mergeCell ref="CCJ13:CCN13"/>
    <mergeCell ref="CCO13:CCS13"/>
    <mergeCell ref="CAV13:CAZ13"/>
    <mergeCell ref="CBA13:CBE13"/>
    <mergeCell ref="CBF13:CBJ13"/>
    <mergeCell ref="CBK13:CBO13"/>
    <mergeCell ref="CBP13:CBT13"/>
    <mergeCell ref="CNI13:CNM13"/>
    <mergeCell ref="CNN13:CNR13"/>
    <mergeCell ref="CNS13:CNW13"/>
    <mergeCell ref="CNX13:COB13"/>
    <mergeCell ref="COC13:COG13"/>
    <mergeCell ref="CMJ13:CMN13"/>
    <mergeCell ref="CMO13:CMS13"/>
    <mergeCell ref="CMT13:CMX13"/>
    <mergeCell ref="CMY13:CNC13"/>
    <mergeCell ref="CND13:CNH13"/>
    <mergeCell ref="CLK13:CLO13"/>
    <mergeCell ref="CLP13:CLT13"/>
    <mergeCell ref="CLU13:CLY13"/>
    <mergeCell ref="CLZ13:CMD13"/>
    <mergeCell ref="CME13:CMI13"/>
    <mergeCell ref="CKL13:CKP13"/>
    <mergeCell ref="CKQ13:CKU13"/>
    <mergeCell ref="CKV13:CKZ13"/>
    <mergeCell ref="CLA13:CLE13"/>
    <mergeCell ref="CLF13:CLJ13"/>
    <mergeCell ref="CJM13:CJQ13"/>
    <mergeCell ref="CJR13:CJV13"/>
    <mergeCell ref="CJW13:CKA13"/>
    <mergeCell ref="CKB13:CKF13"/>
    <mergeCell ref="CKG13:CKK13"/>
    <mergeCell ref="CIN13:CIR13"/>
    <mergeCell ref="CIS13:CIW13"/>
    <mergeCell ref="CIX13:CJB13"/>
    <mergeCell ref="CJC13:CJG13"/>
    <mergeCell ref="CJH13:CJL13"/>
    <mergeCell ref="CHO13:CHS13"/>
    <mergeCell ref="CHT13:CHX13"/>
    <mergeCell ref="CHY13:CIC13"/>
    <mergeCell ref="CID13:CIH13"/>
    <mergeCell ref="CII13:CIM13"/>
    <mergeCell ref="CUB13:CUF13"/>
    <mergeCell ref="CUG13:CUK13"/>
    <mergeCell ref="CUL13:CUP13"/>
    <mergeCell ref="CUQ13:CUU13"/>
    <mergeCell ref="CUV13:CUZ13"/>
    <mergeCell ref="CTC13:CTG13"/>
    <mergeCell ref="CTH13:CTL13"/>
    <mergeCell ref="CTM13:CTQ13"/>
    <mergeCell ref="CTR13:CTV13"/>
    <mergeCell ref="CTW13:CUA13"/>
    <mergeCell ref="CSD13:CSH13"/>
    <mergeCell ref="CSI13:CSM13"/>
    <mergeCell ref="CSN13:CSR13"/>
    <mergeCell ref="CSS13:CSW13"/>
    <mergeCell ref="CSX13:CTB13"/>
    <mergeCell ref="CRE13:CRI13"/>
    <mergeCell ref="CRJ13:CRN13"/>
    <mergeCell ref="CRO13:CRS13"/>
    <mergeCell ref="CRT13:CRX13"/>
    <mergeCell ref="CRY13:CSC13"/>
    <mergeCell ref="CQF13:CQJ13"/>
    <mergeCell ref="CQK13:CQO13"/>
    <mergeCell ref="CQP13:CQT13"/>
    <mergeCell ref="CQU13:CQY13"/>
    <mergeCell ref="CQZ13:CRD13"/>
    <mergeCell ref="CPG13:CPK13"/>
    <mergeCell ref="CPL13:CPP13"/>
    <mergeCell ref="CPQ13:CPU13"/>
    <mergeCell ref="CPV13:CPZ13"/>
    <mergeCell ref="CQA13:CQE13"/>
    <mergeCell ref="COH13:COL13"/>
    <mergeCell ref="COM13:COQ13"/>
    <mergeCell ref="COR13:COV13"/>
    <mergeCell ref="COW13:CPA13"/>
    <mergeCell ref="CPB13:CPF13"/>
    <mergeCell ref="DAU13:DAY13"/>
    <mergeCell ref="DAZ13:DBD13"/>
    <mergeCell ref="DBE13:DBI13"/>
    <mergeCell ref="DBJ13:DBN13"/>
    <mergeCell ref="DBO13:DBS13"/>
    <mergeCell ref="CZV13:CZZ13"/>
    <mergeCell ref="DAA13:DAE13"/>
    <mergeCell ref="DAF13:DAJ13"/>
    <mergeCell ref="DAK13:DAO13"/>
    <mergeCell ref="DAP13:DAT13"/>
    <mergeCell ref="CYW13:CZA13"/>
    <mergeCell ref="CZB13:CZF13"/>
    <mergeCell ref="CZG13:CZK13"/>
    <mergeCell ref="CZL13:CZP13"/>
    <mergeCell ref="CZQ13:CZU13"/>
    <mergeCell ref="CXX13:CYB13"/>
    <mergeCell ref="CYC13:CYG13"/>
    <mergeCell ref="CYH13:CYL13"/>
    <mergeCell ref="CYM13:CYQ13"/>
    <mergeCell ref="CYR13:CYV13"/>
    <mergeCell ref="CWY13:CXC13"/>
    <mergeCell ref="CXD13:CXH13"/>
    <mergeCell ref="CXI13:CXM13"/>
    <mergeCell ref="CXN13:CXR13"/>
    <mergeCell ref="CXS13:CXW13"/>
    <mergeCell ref="CVZ13:CWD13"/>
    <mergeCell ref="CWE13:CWI13"/>
    <mergeCell ref="CWJ13:CWN13"/>
    <mergeCell ref="CWO13:CWS13"/>
    <mergeCell ref="CWT13:CWX13"/>
    <mergeCell ref="CVA13:CVE13"/>
    <mergeCell ref="CVF13:CVJ13"/>
    <mergeCell ref="CVK13:CVO13"/>
    <mergeCell ref="CVP13:CVT13"/>
    <mergeCell ref="CVU13:CVY13"/>
    <mergeCell ref="DHN13:DHR13"/>
    <mergeCell ref="DHS13:DHW13"/>
    <mergeCell ref="DHX13:DIB13"/>
    <mergeCell ref="DIC13:DIG13"/>
    <mergeCell ref="DIH13:DIL13"/>
    <mergeCell ref="DGO13:DGS13"/>
    <mergeCell ref="DGT13:DGX13"/>
    <mergeCell ref="DGY13:DHC13"/>
    <mergeCell ref="DHD13:DHH13"/>
    <mergeCell ref="DHI13:DHM13"/>
    <mergeCell ref="DFP13:DFT13"/>
    <mergeCell ref="DFU13:DFY13"/>
    <mergeCell ref="DFZ13:DGD13"/>
    <mergeCell ref="DGE13:DGI13"/>
    <mergeCell ref="DGJ13:DGN13"/>
    <mergeCell ref="DEQ13:DEU13"/>
    <mergeCell ref="DEV13:DEZ13"/>
    <mergeCell ref="DFA13:DFE13"/>
    <mergeCell ref="DFF13:DFJ13"/>
    <mergeCell ref="DFK13:DFO13"/>
    <mergeCell ref="DDR13:DDV13"/>
    <mergeCell ref="DDW13:DEA13"/>
    <mergeCell ref="DEB13:DEF13"/>
    <mergeCell ref="DEG13:DEK13"/>
    <mergeCell ref="DEL13:DEP13"/>
    <mergeCell ref="DCS13:DCW13"/>
    <mergeCell ref="DCX13:DDB13"/>
    <mergeCell ref="DDC13:DDG13"/>
    <mergeCell ref="DDH13:DDL13"/>
    <mergeCell ref="DDM13:DDQ13"/>
    <mergeCell ref="DBT13:DBX13"/>
    <mergeCell ref="DBY13:DCC13"/>
    <mergeCell ref="DCD13:DCH13"/>
    <mergeCell ref="DCI13:DCM13"/>
    <mergeCell ref="DCN13:DCR13"/>
    <mergeCell ref="DOG13:DOK13"/>
    <mergeCell ref="DOL13:DOP13"/>
    <mergeCell ref="DOQ13:DOU13"/>
    <mergeCell ref="DOV13:DOZ13"/>
    <mergeCell ref="DPA13:DPE13"/>
    <mergeCell ref="DNH13:DNL13"/>
    <mergeCell ref="DNM13:DNQ13"/>
    <mergeCell ref="DNR13:DNV13"/>
    <mergeCell ref="DNW13:DOA13"/>
    <mergeCell ref="DOB13:DOF13"/>
    <mergeCell ref="DMI13:DMM13"/>
    <mergeCell ref="DMN13:DMR13"/>
    <mergeCell ref="DMS13:DMW13"/>
    <mergeCell ref="DMX13:DNB13"/>
    <mergeCell ref="DNC13:DNG13"/>
    <mergeCell ref="DLJ13:DLN13"/>
    <mergeCell ref="DLO13:DLS13"/>
    <mergeCell ref="DLT13:DLX13"/>
    <mergeCell ref="DLY13:DMC13"/>
    <mergeCell ref="DMD13:DMH13"/>
    <mergeCell ref="DKK13:DKO13"/>
    <mergeCell ref="DKP13:DKT13"/>
    <mergeCell ref="DKU13:DKY13"/>
    <mergeCell ref="DKZ13:DLD13"/>
    <mergeCell ref="DLE13:DLI13"/>
    <mergeCell ref="DJL13:DJP13"/>
    <mergeCell ref="DJQ13:DJU13"/>
    <mergeCell ref="DJV13:DJZ13"/>
    <mergeCell ref="DKA13:DKE13"/>
    <mergeCell ref="DKF13:DKJ13"/>
    <mergeCell ref="DIM13:DIQ13"/>
    <mergeCell ref="DIR13:DIV13"/>
    <mergeCell ref="DIW13:DJA13"/>
    <mergeCell ref="DJB13:DJF13"/>
    <mergeCell ref="DJG13:DJK13"/>
    <mergeCell ref="DUZ13:DVD13"/>
    <mergeCell ref="DVE13:DVI13"/>
    <mergeCell ref="DVJ13:DVN13"/>
    <mergeCell ref="DVO13:DVS13"/>
    <mergeCell ref="DVT13:DVX13"/>
    <mergeCell ref="DUA13:DUE13"/>
    <mergeCell ref="DUF13:DUJ13"/>
    <mergeCell ref="DUK13:DUO13"/>
    <mergeCell ref="DUP13:DUT13"/>
    <mergeCell ref="DUU13:DUY13"/>
    <mergeCell ref="DTB13:DTF13"/>
    <mergeCell ref="DTG13:DTK13"/>
    <mergeCell ref="DTL13:DTP13"/>
    <mergeCell ref="DTQ13:DTU13"/>
    <mergeCell ref="DTV13:DTZ13"/>
    <mergeCell ref="DSC13:DSG13"/>
    <mergeCell ref="DSH13:DSL13"/>
    <mergeCell ref="DSM13:DSQ13"/>
    <mergeCell ref="DSR13:DSV13"/>
    <mergeCell ref="DSW13:DTA13"/>
    <mergeCell ref="DRD13:DRH13"/>
    <mergeCell ref="DRI13:DRM13"/>
    <mergeCell ref="DRN13:DRR13"/>
    <mergeCell ref="DRS13:DRW13"/>
    <mergeCell ref="DRX13:DSB13"/>
    <mergeCell ref="DQE13:DQI13"/>
    <mergeCell ref="DQJ13:DQN13"/>
    <mergeCell ref="DQO13:DQS13"/>
    <mergeCell ref="DQT13:DQX13"/>
    <mergeCell ref="DQY13:DRC13"/>
    <mergeCell ref="DPF13:DPJ13"/>
    <mergeCell ref="DPK13:DPO13"/>
    <mergeCell ref="DPP13:DPT13"/>
    <mergeCell ref="DPU13:DPY13"/>
    <mergeCell ref="DPZ13:DQD13"/>
    <mergeCell ref="EBS13:EBW13"/>
    <mergeCell ref="EBX13:ECB13"/>
    <mergeCell ref="ECC13:ECG13"/>
    <mergeCell ref="ECH13:ECL13"/>
    <mergeCell ref="ECM13:ECQ13"/>
    <mergeCell ref="EAT13:EAX13"/>
    <mergeCell ref="EAY13:EBC13"/>
    <mergeCell ref="EBD13:EBH13"/>
    <mergeCell ref="EBI13:EBM13"/>
    <mergeCell ref="EBN13:EBR13"/>
    <mergeCell ref="DZU13:DZY13"/>
    <mergeCell ref="DZZ13:EAD13"/>
    <mergeCell ref="EAE13:EAI13"/>
    <mergeCell ref="EAJ13:EAN13"/>
    <mergeCell ref="EAO13:EAS13"/>
    <mergeCell ref="DYV13:DYZ13"/>
    <mergeCell ref="DZA13:DZE13"/>
    <mergeCell ref="DZF13:DZJ13"/>
    <mergeCell ref="DZK13:DZO13"/>
    <mergeCell ref="DZP13:DZT13"/>
    <mergeCell ref="DXW13:DYA13"/>
    <mergeCell ref="DYB13:DYF13"/>
    <mergeCell ref="DYG13:DYK13"/>
    <mergeCell ref="DYL13:DYP13"/>
    <mergeCell ref="DYQ13:DYU13"/>
    <mergeCell ref="DWX13:DXB13"/>
    <mergeCell ref="DXC13:DXG13"/>
    <mergeCell ref="DXH13:DXL13"/>
    <mergeCell ref="DXM13:DXQ13"/>
    <mergeCell ref="DXR13:DXV13"/>
    <mergeCell ref="DVY13:DWC13"/>
    <mergeCell ref="DWD13:DWH13"/>
    <mergeCell ref="DWI13:DWM13"/>
    <mergeCell ref="DWN13:DWR13"/>
    <mergeCell ref="DWS13:DWW13"/>
    <mergeCell ref="EIL13:EIP13"/>
    <mergeCell ref="EIQ13:EIU13"/>
    <mergeCell ref="EIV13:EIZ13"/>
    <mergeCell ref="EJA13:EJE13"/>
    <mergeCell ref="EJF13:EJJ13"/>
    <mergeCell ref="EHM13:EHQ13"/>
    <mergeCell ref="EHR13:EHV13"/>
    <mergeCell ref="EHW13:EIA13"/>
    <mergeCell ref="EIB13:EIF13"/>
    <mergeCell ref="EIG13:EIK13"/>
    <mergeCell ref="EGN13:EGR13"/>
    <mergeCell ref="EGS13:EGW13"/>
    <mergeCell ref="EGX13:EHB13"/>
    <mergeCell ref="EHC13:EHG13"/>
    <mergeCell ref="EHH13:EHL13"/>
    <mergeCell ref="EFO13:EFS13"/>
    <mergeCell ref="EFT13:EFX13"/>
    <mergeCell ref="EFY13:EGC13"/>
    <mergeCell ref="EGD13:EGH13"/>
    <mergeCell ref="EGI13:EGM13"/>
    <mergeCell ref="EEP13:EET13"/>
    <mergeCell ref="EEU13:EEY13"/>
    <mergeCell ref="EEZ13:EFD13"/>
    <mergeCell ref="EFE13:EFI13"/>
    <mergeCell ref="EFJ13:EFN13"/>
    <mergeCell ref="EDQ13:EDU13"/>
    <mergeCell ref="EDV13:EDZ13"/>
    <mergeCell ref="EEA13:EEE13"/>
    <mergeCell ref="EEF13:EEJ13"/>
    <mergeCell ref="EEK13:EEO13"/>
    <mergeCell ref="ECR13:ECV13"/>
    <mergeCell ref="ECW13:EDA13"/>
    <mergeCell ref="EDB13:EDF13"/>
    <mergeCell ref="EDG13:EDK13"/>
    <mergeCell ref="EDL13:EDP13"/>
    <mergeCell ref="EPE13:EPI13"/>
    <mergeCell ref="EPJ13:EPN13"/>
    <mergeCell ref="EPO13:EPS13"/>
    <mergeCell ref="EPT13:EPX13"/>
    <mergeCell ref="EPY13:EQC13"/>
    <mergeCell ref="EOF13:EOJ13"/>
    <mergeCell ref="EOK13:EOO13"/>
    <mergeCell ref="EOP13:EOT13"/>
    <mergeCell ref="EOU13:EOY13"/>
    <mergeCell ref="EOZ13:EPD13"/>
    <mergeCell ref="ENG13:ENK13"/>
    <mergeCell ref="ENL13:ENP13"/>
    <mergeCell ref="ENQ13:ENU13"/>
    <mergeCell ref="ENV13:ENZ13"/>
    <mergeCell ref="EOA13:EOE13"/>
    <mergeCell ref="EMH13:EML13"/>
    <mergeCell ref="EMM13:EMQ13"/>
    <mergeCell ref="EMR13:EMV13"/>
    <mergeCell ref="EMW13:ENA13"/>
    <mergeCell ref="ENB13:ENF13"/>
    <mergeCell ref="ELI13:ELM13"/>
    <mergeCell ref="ELN13:ELR13"/>
    <mergeCell ref="ELS13:ELW13"/>
    <mergeCell ref="ELX13:EMB13"/>
    <mergeCell ref="EMC13:EMG13"/>
    <mergeCell ref="EKJ13:EKN13"/>
    <mergeCell ref="EKO13:EKS13"/>
    <mergeCell ref="EKT13:EKX13"/>
    <mergeCell ref="EKY13:ELC13"/>
    <mergeCell ref="ELD13:ELH13"/>
    <mergeCell ref="EJK13:EJO13"/>
    <mergeCell ref="EJP13:EJT13"/>
    <mergeCell ref="EJU13:EJY13"/>
    <mergeCell ref="EJZ13:EKD13"/>
    <mergeCell ref="EKE13:EKI13"/>
    <mergeCell ref="EVX13:EWB13"/>
    <mergeCell ref="EWC13:EWG13"/>
    <mergeCell ref="EWH13:EWL13"/>
    <mergeCell ref="EWM13:EWQ13"/>
    <mergeCell ref="EWR13:EWV13"/>
    <mergeCell ref="EUY13:EVC13"/>
    <mergeCell ref="EVD13:EVH13"/>
    <mergeCell ref="EVI13:EVM13"/>
    <mergeCell ref="EVN13:EVR13"/>
    <mergeCell ref="EVS13:EVW13"/>
    <mergeCell ref="ETZ13:EUD13"/>
    <mergeCell ref="EUE13:EUI13"/>
    <mergeCell ref="EUJ13:EUN13"/>
    <mergeCell ref="EUO13:EUS13"/>
    <mergeCell ref="EUT13:EUX13"/>
    <mergeCell ref="ETA13:ETE13"/>
    <mergeCell ref="ETF13:ETJ13"/>
    <mergeCell ref="ETK13:ETO13"/>
    <mergeCell ref="ETP13:ETT13"/>
    <mergeCell ref="ETU13:ETY13"/>
    <mergeCell ref="ESB13:ESF13"/>
    <mergeCell ref="ESG13:ESK13"/>
    <mergeCell ref="ESL13:ESP13"/>
    <mergeCell ref="ESQ13:ESU13"/>
    <mergeCell ref="ESV13:ESZ13"/>
    <mergeCell ref="ERC13:ERG13"/>
    <mergeCell ref="ERH13:ERL13"/>
    <mergeCell ref="ERM13:ERQ13"/>
    <mergeCell ref="ERR13:ERV13"/>
    <mergeCell ref="ERW13:ESA13"/>
    <mergeCell ref="EQD13:EQH13"/>
    <mergeCell ref="EQI13:EQM13"/>
    <mergeCell ref="EQN13:EQR13"/>
    <mergeCell ref="EQS13:EQW13"/>
    <mergeCell ref="EQX13:ERB13"/>
    <mergeCell ref="FCQ13:FCU13"/>
    <mergeCell ref="FCV13:FCZ13"/>
    <mergeCell ref="FDA13:FDE13"/>
    <mergeCell ref="FDF13:FDJ13"/>
    <mergeCell ref="FDK13:FDO13"/>
    <mergeCell ref="FBR13:FBV13"/>
    <mergeCell ref="FBW13:FCA13"/>
    <mergeCell ref="FCB13:FCF13"/>
    <mergeCell ref="FCG13:FCK13"/>
    <mergeCell ref="FCL13:FCP13"/>
    <mergeCell ref="FAS13:FAW13"/>
    <mergeCell ref="FAX13:FBB13"/>
    <mergeCell ref="FBC13:FBG13"/>
    <mergeCell ref="FBH13:FBL13"/>
    <mergeCell ref="FBM13:FBQ13"/>
    <mergeCell ref="EZT13:EZX13"/>
    <mergeCell ref="EZY13:FAC13"/>
    <mergeCell ref="FAD13:FAH13"/>
    <mergeCell ref="FAI13:FAM13"/>
    <mergeCell ref="FAN13:FAR13"/>
    <mergeCell ref="EYU13:EYY13"/>
    <mergeCell ref="EYZ13:EZD13"/>
    <mergeCell ref="EZE13:EZI13"/>
    <mergeCell ref="EZJ13:EZN13"/>
    <mergeCell ref="EZO13:EZS13"/>
    <mergeCell ref="EXV13:EXZ13"/>
    <mergeCell ref="EYA13:EYE13"/>
    <mergeCell ref="EYF13:EYJ13"/>
    <mergeCell ref="EYK13:EYO13"/>
    <mergeCell ref="EYP13:EYT13"/>
    <mergeCell ref="EWW13:EXA13"/>
    <mergeCell ref="EXB13:EXF13"/>
    <mergeCell ref="EXG13:EXK13"/>
    <mergeCell ref="EXL13:EXP13"/>
    <mergeCell ref="EXQ13:EXU13"/>
    <mergeCell ref="FJJ13:FJN13"/>
    <mergeCell ref="FJO13:FJS13"/>
    <mergeCell ref="FJT13:FJX13"/>
    <mergeCell ref="FJY13:FKC13"/>
    <mergeCell ref="FKD13:FKH13"/>
    <mergeCell ref="FIK13:FIO13"/>
    <mergeCell ref="FIP13:FIT13"/>
    <mergeCell ref="FIU13:FIY13"/>
    <mergeCell ref="FIZ13:FJD13"/>
    <mergeCell ref="FJE13:FJI13"/>
    <mergeCell ref="FHL13:FHP13"/>
    <mergeCell ref="FHQ13:FHU13"/>
    <mergeCell ref="FHV13:FHZ13"/>
    <mergeCell ref="FIA13:FIE13"/>
    <mergeCell ref="FIF13:FIJ13"/>
    <mergeCell ref="FGM13:FGQ13"/>
    <mergeCell ref="FGR13:FGV13"/>
    <mergeCell ref="FGW13:FHA13"/>
    <mergeCell ref="FHB13:FHF13"/>
    <mergeCell ref="FHG13:FHK13"/>
    <mergeCell ref="FFN13:FFR13"/>
    <mergeCell ref="FFS13:FFW13"/>
    <mergeCell ref="FFX13:FGB13"/>
    <mergeCell ref="FGC13:FGG13"/>
    <mergeCell ref="FGH13:FGL13"/>
    <mergeCell ref="FEO13:FES13"/>
    <mergeCell ref="FET13:FEX13"/>
    <mergeCell ref="FEY13:FFC13"/>
    <mergeCell ref="FFD13:FFH13"/>
    <mergeCell ref="FFI13:FFM13"/>
    <mergeCell ref="FDP13:FDT13"/>
    <mergeCell ref="FDU13:FDY13"/>
    <mergeCell ref="FDZ13:FED13"/>
    <mergeCell ref="FEE13:FEI13"/>
    <mergeCell ref="FEJ13:FEN13"/>
    <mergeCell ref="FQC13:FQG13"/>
    <mergeCell ref="FQH13:FQL13"/>
    <mergeCell ref="FQM13:FQQ13"/>
    <mergeCell ref="FQR13:FQV13"/>
    <mergeCell ref="FQW13:FRA13"/>
    <mergeCell ref="FPD13:FPH13"/>
    <mergeCell ref="FPI13:FPM13"/>
    <mergeCell ref="FPN13:FPR13"/>
    <mergeCell ref="FPS13:FPW13"/>
    <mergeCell ref="FPX13:FQB13"/>
    <mergeCell ref="FOE13:FOI13"/>
    <mergeCell ref="FOJ13:FON13"/>
    <mergeCell ref="FOO13:FOS13"/>
    <mergeCell ref="FOT13:FOX13"/>
    <mergeCell ref="FOY13:FPC13"/>
    <mergeCell ref="FNF13:FNJ13"/>
    <mergeCell ref="FNK13:FNO13"/>
    <mergeCell ref="FNP13:FNT13"/>
    <mergeCell ref="FNU13:FNY13"/>
    <mergeCell ref="FNZ13:FOD13"/>
    <mergeCell ref="FMG13:FMK13"/>
    <mergeCell ref="FML13:FMP13"/>
    <mergeCell ref="FMQ13:FMU13"/>
    <mergeCell ref="FMV13:FMZ13"/>
    <mergeCell ref="FNA13:FNE13"/>
    <mergeCell ref="FLH13:FLL13"/>
    <mergeCell ref="FLM13:FLQ13"/>
    <mergeCell ref="FLR13:FLV13"/>
    <mergeCell ref="FLW13:FMA13"/>
    <mergeCell ref="FMB13:FMF13"/>
    <mergeCell ref="FKI13:FKM13"/>
    <mergeCell ref="FKN13:FKR13"/>
    <mergeCell ref="FKS13:FKW13"/>
    <mergeCell ref="FKX13:FLB13"/>
    <mergeCell ref="FLC13:FLG13"/>
    <mergeCell ref="FWV13:FWZ13"/>
    <mergeCell ref="FXA13:FXE13"/>
    <mergeCell ref="FXF13:FXJ13"/>
    <mergeCell ref="FXK13:FXO13"/>
    <mergeCell ref="FXP13:FXT13"/>
    <mergeCell ref="FVW13:FWA13"/>
    <mergeCell ref="FWB13:FWF13"/>
    <mergeCell ref="FWG13:FWK13"/>
    <mergeCell ref="FWL13:FWP13"/>
    <mergeCell ref="FWQ13:FWU13"/>
    <mergeCell ref="FUX13:FVB13"/>
    <mergeCell ref="FVC13:FVG13"/>
    <mergeCell ref="FVH13:FVL13"/>
    <mergeCell ref="FVM13:FVQ13"/>
    <mergeCell ref="FVR13:FVV13"/>
    <mergeCell ref="FTY13:FUC13"/>
    <mergeCell ref="FUD13:FUH13"/>
    <mergeCell ref="FUI13:FUM13"/>
    <mergeCell ref="FUN13:FUR13"/>
    <mergeCell ref="FUS13:FUW13"/>
    <mergeCell ref="FSZ13:FTD13"/>
    <mergeCell ref="FTE13:FTI13"/>
    <mergeCell ref="FTJ13:FTN13"/>
    <mergeCell ref="FTO13:FTS13"/>
    <mergeCell ref="FTT13:FTX13"/>
    <mergeCell ref="FSA13:FSE13"/>
    <mergeCell ref="FSF13:FSJ13"/>
    <mergeCell ref="FSK13:FSO13"/>
    <mergeCell ref="FSP13:FST13"/>
    <mergeCell ref="FSU13:FSY13"/>
    <mergeCell ref="FRB13:FRF13"/>
    <mergeCell ref="FRG13:FRK13"/>
    <mergeCell ref="FRL13:FRP13"/>
    <mergeCell ref="FRQ13:FRU13"/>
    <mergeCell ref="FRV13:FRZ13"/>
    <mergeCell ref="GDO13:GDS13"/>
    <mergeCell ref="GDT13:GDX13"/>
    <mergeCell ref="GDY13:GEC13"/>
    <mergeCell ref="GED13:GEH13"/>
    <mergeCell ref="GEI13:GEM13"/>
    <mergeCell ref="GCP13:GCT13"/>
    <mergeCell ref="GCU13:GCY13"/>
    <mergeCell ref="GCZ13:GDD13"/>
    <mergeCell ref="GDE13:GDI13"/>
    <mergeCell ref="GDJ13:GDN13"/>
    <mergeCell ref="GBQ13:GBU13"/>
    <mergeCell ref="GBV13:GBZ13"/>
    <mergeCell ref="GCA13:GCE13"/>
    <mergeCell ref="GCF13:GCJ13"/>
    <mergeCell ref="GCK13:GCO13"/>
    <mergeCell ref="GAR13:GAV13"/>
    <mergeCell ref="GAW13:GBA13"/>
    <mergeCell ref="GBB13:GBF13"/>
    <mergeCell ref="GBG13:GBK13"/>
    <mergeCell ref="GBL13:GBP13"/>
    <mergeCell ref="FZS13:FZW13"/>
    <mergeCell ref="FZX13:GAB13"/>
    <mergeCell ref="GAC13:GAG13"/>
    <mergeCell ref="GAH13:GAL13"/>
    <mergeCell ref="GAM13:GAQ13"/>
    <mergeCell ref="FYT13:FYX13"/>
    <mergeCell ref="FYY13:FZC13"/>
    <mergeCell ref="FZD13:FZH13"/>
    <mergeCell ref="FZI13:FZM13"/>
    <mergeCell ref="FZN13:FZR13"/>
    <mergeCell ref="FXU13:FXY13"/>
    <mergeCell ref="FXZ13:FYD13"/>
    <mergeCell ref="FYE13:FYI13"/>
    <mergeCell ref="FYJ13:FYN13"/>
    <mergeCell ref="FYO13:FYS13"/>
    <mergeCell ref="GKH13:GKL13"/>
    <mergeCell ref="GKM13:GKQ13"/>
    <mergeCell ref="GKR13:GKV13"/>
    <mergeCell ref="GKW13:GLA13"/>
    <mergeCell ref="GLB13:GLF13"/>
    <mergeCell ref="GJI13:GJM13"/>
    <mergeCell ref="GJN13:GJR13"/>
    <mergeCell ref="GJS13:GJW13"/>
    <mergeCell ref="GJX13:GKB13"/>
    <mergeCell ref="GKC13:GKG13"/>
    <mergeCell ref="GIJ13:GIN13"/>
    <mergeCell ref="GIO13:GIS13"/>
    <mergeCell ref="GIT13:GIX13"/>
    <mergeCell ref="GIY13:GJC13"/>
    <mergeCell ref="GJD13:GJH13"/>
    <mergeCell ref="GHK13:GHO13"/>
    <mergeCell ref="GHP13:GHT13"/>
    <mergeCell ref="GHU13:GHY13"/>
    <mergeCell ref="GHZ13:GID13"/>
    <mergeCell ref="GIE13:GII13"/>
    <mergeCell ref="GGL13:GGP13"/>
    <mergeCell ref="GGQ13:GGU13"/>
    <mergeCell ref="GGV13:GGZ13"/>
    <mergeCell ref="GHA13:GHE13"/>
    <mergeCell ref="GHF13:GHJ13"/>
    <mergeCell ref="GFM13:GFQ13"/>
    <mergeCell ref="GFR13:GFV13"/>
    <mergeCell ref="GFW13:GGA13"/>
    <mergeCell ref="GGB13:GGF13"/>
    <mergeCell ref="GGG13:GGK13"/>
    <mergeCell ref="GEN13:GER13"/>
    <mergeCell ref="GES13:GEW13"/>
    <mergeCell ref="GEX13:GFB13"/>
    <mergeCell ref="GFC13:GFG13"/>
    <mergeCell ref="GFH13:GFL13"/>
    <mergeCell ref="GRA13:GRE13"/>
    <mergeCell ref="GRF13:GRJ13"/>
    <mergeCell ref="GRK13:GRO13"/>
    <mergeCell ref="GRP13:GRT13"/>
    <mergeCell ref="GRU13:GRY13"/>
    <mergeCell ref="GQB13:GQF13"/>
    <mergeCell ref="GQG13:GQK13"/>
    <mergeCell ref="GQL13:GQP13"/>
    <mergeCell ref="GQQ13:GQU13"/>
    <mergeCell ref="GQV13:GQZ13"/>
    <mergeCell ref="GPC13:GPG13"/>
    <mergeCell ref="GPH13:GPL13"/>
    <mergeCell ref="GPM13:GPQ13"/>
    <mergeCell ref="GPR13:GPV13"/>
    <mergeCell ref="GPW13:GQA13"/>
    <mergeCell ref="GOD13:GOH13"/>
    <mergeCell ref="GOI13:GOM13"/>
    <mergeCell ref="GON13:GOR13"/>
    <mergeCell ref="GOS13:GOW13"/>
    <mergeCell ref="GOX13:GPB13"/>
    <mergeCell ref="GNE13:GNI13"/>
    <mergeCell ref="GNJ13:GNN13"/>
    <mergeCell ref="GNO13:GNS13"/>
    <mergeCell ref="GNT13:GNX13"/>
    <mergeCell ref="GNY13:GOC13"/>
    <mergeCell ref="GMF13:GMJ13"/>
    <mergeCell ref="GMK13:GMO13"/>
    <mergeCell ref="GMP13:GMT13"/>
    <mergeCell ref="GMU13:GMY13"/>
    <mergeCell ref="GMZ13:GND13"/>
    <mergeCell ref="GLG13:GLK13"/>
    <mergeCell ref="GLL13:GLP13"/>
    <mergeCell ref="GLQ13:GLU13"/>
    <mergeCell ref="GLV13:GLZ13"/>
    <mergeCell ref="GMA13:GME13"/>
    <mergeCell ref="GXT13:GXX13"/>
    <mergeCell ref="GXY13:GYC13"/>
    <mergeCell ref="GYD13:GYH13"/>
    <mergeCell ref="GYI13:GYM13"/>
    <mergeCell ref="GYN13:GYR13"/>
    <mergeCell ref="GWU13:GWY13"/>
    <mergeCell ref="GWZ13:GXD13"/>
    <mergeCell ref="GXE13:GXI13"/>
    <mergeCell ref="GXJ13:GXN13"/>
    <mergeCell ref="GXO13:GXS13"/>
    <mergeCell ref="GVV13:GVZ13"/>
    <mergeCell ref="GWA13:GWE13"/>
    <mergeCell ref="GWF13:GWJ13"/>
    <mergeCell ref="GWK13:GWO13"/>
    <mergeCell ref="GWP13:GWT13"/>
    <mergeCell ref="GUW13:GVA13"/>
    <mergeCell ref="GVB13:GVF13"/>
    <mergeCell ref="GVG13:GVK13"/>
    <mergeCell ref="GVL13:GVP13"/>
    <mergeCell ref="GVQ13:GVU13"/>
    <mergeCell ref="GTX13:GUB13"/>
    <mergeCell ref="GUC13:GUG13"/>
    <mergeCell ref="GUH13:GUL13"/>
    <mergeCell ref="GUM13:GUQ13"/>
    <mergeCell ref="GUR13:GUV13"/>
    <mergeCell ref="GSY13:GTC13"/>
    <mergeCell ref="GTD13:GTH13"/>
    <mergeCell ref="GTI13:GTM13"/>
    <mergeCell ref="GTN13:GTR13"/>
    <mergeCell ref="GTS13:GTW13"/>
    <mergeCell ref="GRZ13:GSD13"/>
    <mergeCell ref="GSE13:GSI13"/>
    <mergeCell ref="GSJ13:GSN13"/>
    <mergeCell ref="GSO13:GSS13"/>
    <mergeCell ref="GST13:GSX13"/>
    <mergeCell ref="HEM13:HEQ13"/>
    <mergeCell ref="HER13:HEV13"/>
    <mergeCell ref="HEW13:HFA13"/>
    <mergeCell ref="HFB13:HFF13"/>
    <mergeCell ref="HFG13:HFK13"/>
    <mergeCell ref="HDN13:HDR13"/>
    <mergeCell ref="HDS13:HDW13"/>
    <mergeCell ref="HDX13:HEB13"/>
    <mergeCell ref="HEC13:HEG13"/>
    <mergeCell ref="HEH13:HEL13"/>
    <mergeCell ref="HCO13:HCS13"/>
    <mergeCell ref="HCT13:HCX13"/>
    <mergeCell ref="HCY13:HDC13"/>
    <mergeCell ref="HDD13:HDH13"/>
    <mergeCell ref="HDI13:HDM13"/>
    <mergeCell ref="HBP13:HBT13"/>
    <mergeCell ref="HBU13:HBY13"/>
    <mergeCell ref="HBZ13:HCD13"/>
    <mergeCell ref="HCE13:HCI13"/>
    <mergeCell ref="HCJ13:HCN13"/>
    <mergeCell ref="HAQ13:HAU13"/>
    <mergeCell ref="HAV13:HAZ13"/>
    <mergeCell ref="HBA13:HBE13"/>
    <mergeCell ref="HBF13:HBJ13"/>
    <mergeCell ref="HBK13:HBO13"/>
    <mergeCell ref="GZR13:GZV13"/>
    <mergeCell ref="GZW13:HAA13"/>
    <mergeCell ref="HAB13:HAF13"/>
    <mergeCell ref="HAG13:HAK13"/>
    <mergeCell ref="HAL13:HAP13"/>
    <mergeCell ref="GYS13:GYW13"/>
    <mergeCell ref="GYX13:GZB13"/>
    <mergeCell ref="GZC13:GZG13"/>
    <mergeCell ref="GZH13:GZL13"/>
    <mergeCell ref="GZM13:GZQ13"/>
    <mergeCell ref="HLF13:HLJ13"/>
    <mergeCell ref="HLK13:HLO13"/>
    <mergeCell ref="HLP13:HLT13"/>
    <mergeCell ref="HLU13:HLY13"/>
    <mergeCell ref="HLZ13:HMD13"/>
    <mergeCell ref="HKG13:HKK13"/>
    <mergeCell ref="HKL13:HKP13"/>
    <mergeCell ref="HKQ13:HKU13"/>
    <mergeCell ref="HKV13:HKZ13"/>
    <mergeCell ref="HLA13:HLE13"/>
    <mergeCell ref="HJH13:HJL13"/>
    <mergeCell ref="HJM13:HJQ13"/>
    <mergeCell ref="HJR13:HJV13"/>
    <mergeCell ref="HJW13:HKA13"/>
    <mergeCell ref="HKB13:HKF13"/>
    <mergeCell ref="HII13:HIM13"/>
    <mergeCell ref="HIN13:HIR13"/>
    <mergeCell ref="HIS13:HIW13"/>
    <mergeCell ref="HIX13:HJB13"/>
    <mergeCell ref="HJC13:HJG13"/>
    <mergeCell ref="HHJ13:HHN13"/>
    <mergeCell ref="HHO13:HHS13"/>
    <mergeCell ref="HHT13:HHX13"/>
    <mergeCell ref="HHY13:HIC13"/>
    <mergeCell ref="HID13:HIH13"/>
    <mergeCell ref="HGK13:HGO13"/>
    <mergeCell ref="HGP13:HGT13"/>
    <mergeCell ref="HGU13:HGY13"/>
    <mergeCell ref="HGZ13:HHD13"/>
    <mergeCell ref="HHE13:HHI13"/>
    <mergeCell ref="HFL13:HFP13"/>
    <mergeCell ref="HFQ13:HFU13"/>
    <mergeCell ref="HFV13:HFZ13"/>
    <mergeCell ref="HGA13:HGE13"/>
    <mergeCell ref="HGF13:HGJ13"/>
    <mergeCell ref="HRY13:HSC13"/>
    <mergeCell ref="HSD13:HSH13"/>
    <mergeCell ref="HSI13:HSM13"/>
    <mergeCell ref="HSN13:HSR13"/>
    <mergeCell ref="HSS13:HSW13"/>
    <mergeCell ref="HQZ13:HRD13"/>
    <mergeCell ref="HRE13:HRI13"/>
    <mergeCell ref="HRJ13:HRN13"/>
    <mergeCell ref="HRO13:HRS13"/>
    <mergeCell ref="HRT13:HRX13"/>
    <mergeCell ref="HQA13:HQE13"/>
    <mergeCell ref="HQF13:HQJ13"/>
    <mergeCell ref="HQK13:HQO13"/>
    <mergeCell ref="HQP13:HQT13"/>
    <mergeCell ref="HQU13:HQY13"/>
    <mergeCell ref="HPB13:HPF13"/>
    <mergeCell ref="HPG13:HPK13"/>
    <mergeCell ref="HPL13:HPP13"/>
    <mergeCell ref="HPQ13:HPU13"/>
    <mergeCell ref="HPV13:HPZ13"/>
    <mergeCell ref="HOC13:HOG13"/>
    <mergeCell ref="HOH13:HOL13"/>
    <mergeCell ref="HOM13:HOQ13"/>
    <mergeCell ref="HOR13:HOV13"/>
    <mergeCell ref="HOW13:HPA13"/>
    <mergeCell ref="HND13:HNH13"/>
    <mergeCell ref="HNI13:HNM13"/>
    <mergeCell ref="HNN13:HNR13"/>
    <mergeCell ref="HNS13:HNW13"/>
    <mergeCell ref="HNX13:HOB13"/>
    <mergeCell ref="HME13:HMI13"/>
    <mergeCell ref="HMJ13:HMN13"/>
    <mergeCell ref="HMO13:HMS13"/>
    <mergeCell ref="HMT13:HMX13"/>
    <mergeCell ref="HMY13:HNC13"/>
    <mergeCell ref="HYR13:HYV13"/>
    <mergeCell ref="HYW13:HZA13"/>
    <mergeCell ref="HZB13:HZF13"/>
    <mergeCell ref="HZG13:HZK13"/>
    <mergeCell ref="HZL13:HZP13"/>
    <mergeCell ref="HXS13:HXW13"/>
    <mergeCell ref="HXX13:HYB13"/>
    <mergeCell ref="HYC13:HYG13"/>
    <mergeCell ref="HYH13:HYL13"/>
    <mergeCell ref="HYM13:HYQ13"/>
    <mergeCell ref="HWT13:HWX13"/>
    <mergeCell ref="HWY13:HXC13"/>
    <mergeCell ref="HXD13:HXH13"/>
    <mergeCell ref="HXI13:HXM13"/>
    <mergeCell ref="HXN13:HXR13"/>
    <mergeCell ref="HVU13:HVY13"/>
    <mergeCell ref="HVZ13:HWD13"/>
    <mergeCell ref="HWE13:HWI13"/>
    <mergeCell ref="HWJ13:HWN13"/>
    <mergeCell ref="HWO13:HWS13"/>
    <mergeCell ref="HUV13:HUZ13"/>
    <mergeCell ref="HVA13:HVE13"/>
    <mergeCell ref="HVF13:HVJ13"/>
    <mergeCell ref="HVK13:HVO13"/>
    <mergeCell ref="HVP13:HVT13"/>
    <mergeCell ref="HTW13:HUA13"/>
    <mergeCell ref="HUB13:HUF13"/>
    <mergeCell ref="HUG13:HUK13"/>
    <mergeCell ref="HUL13:HUP13"/>
    <mergeCell ref="HUQ13:HUU13"/>
    <mergeCell ref="HSX13:HTB13"/>
    <mergeCell ref="HTC13:HTG13"/>
    <mergeCell ref="HTH13:HTL13"/>
    <mergeCell ref="HTM13:HTQ13"/>
    <mergeCell ref="HTR13:HTV13"/>
    <mergeCell ref="IFK13:IFO13"/>
    <mergeCell ref="IFP13:IFT13"/>
    <mergeCell ref="IFU13:IFY13"/>
    <mergeCell ref="IFZ13:IGD13"/>
    <mergeCell ref="IGE13:IGI13"/>
    <mergeCell ref="IEL13:IEP13"/>
    <mergeCell ref="IEQ13:IEU13"/>
    <mergeCell ref="IEV13:IEZ13"/>
    <mergeCell ref="IFA13:IFE13"/>
    <mergeCell ref="IFF13:IFJ13"/>
    <mergeCell ref="IDM13:IDQ13"/>
    <mergeCell ref="IDR13:IDV13"/>
    <mergeCell ref="IDW13:IEA13"/>
    <mergeCell ref="IEB13:IEF13"/>
    <mergeCell ref="IEG13:IEK13"/>
    <mergeCell ref="ICN13:ICR13"/>
    <mergeCell ref="ICS13:ICW13"/>
    <mergeCell ref="ICX13:IDB13"/>
    <mergeCell ref="IDC13:IDG13"/>
    <mergeCell ref="IDH13:IDL13"/>
    <mergeCell ref="IBO13:IBS13"/>
    <mergeCell ref="IBT13:IBX13"/>
    <mergeCell ref="IBY13:ICC13"/>
    <mergeCell ref="ICD13:ICH13"/>
    <mergeCell ref="ICI13:ICM13"/>
    <mergeCell ref="IAP13:IAT13"/>
    <mergeCell ref="IAU13:IAY13"/>
    <mergeCell ref="IAZ13:IBD13"/>
    <mergeCell ref="IBE13:IBI13"/>
    <mergeCell ref="IBJ13:IBN13"/>
    <mergeCell ref="HZQ13:HZU13"/>
    <mergeCell ref="HZV13:HZZ13"/>
    <mergeCell ref="IAA13:IAE13"/>
    <mergeCell ref="IAF13:IAJ13"/>
    <mergeCell ref="IAK13:IAO13"/>
    <mergeCell ref="IMD13:IMH13"/>
    <mergeCell ref="IMI13:IMM13"/>
    <mergeCell ref="IMN13:IMR13"/>
    <mergeCell ref="IMS13:IMW13"/>
    <mergeCell ref="IMX13:INB13"/>
    <mergeCell ref="ILE13:ILI13"/>
    <mergeCell ref="ILJ13:ILN13"/>
    <mergeCell ref="ILO13:ILS13"/>
    <mergeCell ref="ILT13:ILX13"/>
    <mergeCell ref="ILY13:IMC13"/>
    <mergeCell ref="IKF13:IKJ13"/>
    <mergeCell ref="IKK13:IKO13"/>
    <mergeCell ref="IKP13:IKT13"/>
    <mergeCell ref="IKU13:IKY13"/>
    <mergeCell ref="IKZ13:ILD13"/>
    <mergeCell ref="IJG13:IJK13"/>
    <mergeCell ref="IJL13:IJP13"/>
    <mergeCell ref="IJQ13:IJU13"/>
    <mergeCell ref="IJV13:IJZ13"/>
    <mergeCell ref="IKA13:IKE13"/>
    <mergeCell ref="IIH13:IIL13"/>
    <mergeCell ref="IIM13:IIQ13"/>
    <mergeCell ref="IIR13:IIV13"/>
    <mergeCell ref="IIW13:IJA13"/>
    <mergeCell ref="IJB13:IJF13"/>
    <mergeCell ref="IHI13:IHM13"/>
    <mergeCell ref="IHN13:IHR13"/>
    <mergeCell ref="IHS13:IHW13"/>
    <mergeCell ref="IHX13:IIB13"/>
    <mergeCell ref="IIC13:IIG13"/>
    <mergeCell ref="IGJ13:IGN13"/>
    <mergeCell ref="IGO13:IGS13"/>
    <mergeCell ref="IGT13:IGX13"/>
    <mergeCell ref="IGY13:IHC13"/>
    <mergeCell ref="IHD13:IHH13"/>
    <mergeCell ref="ISW13:ITA13"/>
    <mergeCell ref="ITB13:ITF13"/>
    <mergeCell ref="ITG13:ITK13"/>
    <mergeCell ref="ITL13:ITP13"/>
    <mergeCell ref="ITQ13:ITU13"/>
    <mergeCell ref="IRX13:ISB13"/>
    <mergeCell ref="ISC13:ISG13"/>
    <mergeCell ref="ISH13:ISL13"/>
    <mergeCell ref="ISM13:ISQ13"/>
    <mergeCell ref="ISR13:ISV13"/>
    <mergeCell ref="IQY13:IRC13"/>
    <mergeCell ref="IRD13:IRH13"/>
    <mergeCell ref="IRI13:IRM13"/>
    <mergeCell ref="IRN13:IRR13"/>
    <mergeCell ref="IRS13:IRW13"/>
    <mergeCell ref="IPZ13:IQD13"/>
    <mergeCell ref="IQE13:IQI13"/>
    <mergeCell ref="IQJ13:IQN13"/>
    <mergeCell ref="IQO13:IQS13"/>
    <mergeCell ref="IQT13:IQX13"/>
    <mergeCell ref="IPA13:IPE13"/>
    <mergeCell ref="IPF13:IPJ13"/>
    <mergeCell ref="IPK13:IPO13"/>
    <mergeCell ref="IPP13:IPT13"/>
    <mergeCell ref="IPU13:IPY13"/>
    <mergeCell ref="IOB13:IOF13"/>
    <mergeCell ref="IOG13:IOK13"/>
    <mergeCell ref="IOL13:IOP13"/>
    <mergeCell ref="IOQ13:IOU13"/>
    <mergeCell ref="IOV13:IOZ13"/>
    <mergeCell ref="INC13:ING13"/>
    <mergeCell ref="INH13:INL13"/>
    <mergeCell ref="INM13:INQ13"/>
    <mergeCell ref="INR13:INV13"/>
    <mergeCell ref="INW13:IOA13"/>
    <mergeCell ref="IZP13:IZT13"/>
    <mergeCell ref="IZU13:IZY13"/>
    <mergeCell ref="IZZ13:JAD13"/>
    <mergeCell ref="JAE13:JAI13"/>
    <mergeCell ref="JAJ13:JAN13"/>
    <mergeCell ref="IYQ13:IYU13"/>
    <mergeCell ref="IYV13:IYZ13"/>
    <mergeCell ref="IZA13:IZE13"/>
    <mergeCell ref="IZF13:IZJ13"/>
    <mergeCell ref="IZK13:IZO13"/>
    <mergeCell ref="IXR13:IXV13"/>
    <mergeCell ref="IXW13:IYA13"/>
    <mergeCell ref="IYB13:IYF13"/>
    <mergeCell ref="IYG13:IYK13"/>
    <mergeCell ref="IYL13:IYP13"/>
    <mergeCell ref="IWS13:IWW13"/>
    <mergeCell ref="IWX13:IXB13"/>
    <mergeCell ref="IXC13:IXG13"/>
    <mergeCell ref="IXH13:IXL13"/>
    <mergeCell ref="IXM13:IXQ13"/>
    <mergeCell ref="IVT13:IVX13"/>
    <mergeCell ref="IVY13:IWC13"/>
    <mergeCell ref="IWD13:IWH13"/>
    <mergeCell ref="IWI13:IWM13"/>
    <mergeCell ref="IWN13:IWR13"/>
    <mergeCell ref="IUU13:IUY13"/>
    <mergeCell ref="IUZ13:IVD13"/>
    <mergeCell ref="IVE13:IVI13"/>
    <mergeCell ref="IVJ13:IVN13"/>
    <mergeCell ref="IVO13:IVS13"/>
    <mergeCell ref="ITV13:ITZ13"/>
    <mergeCell ref="IUA13:IUE13"/>
    <mergeCell ref="IUF13:IUJ13"/>
    <mergeCell ref="IUK13:IUO13"/>
    <mergeCell ref="IUP13:IUT13"/>
    <mergeCell ref="JGI13:JGM13"/>
    <mergeCell ref="JGN13:JGR13"/>
    <mergeCell ref="JGS13:JGW13"/>
    <mergeCell ref="JGX13:JHB13"/>
    <mergeCell ref="JHC13:JHG13"/>
    <mergeCell ref="JFJ13:JFN13"/>
    <mergeCell ref="JFO13:JFS13"/>
    <mergeCell ref="JFT13:JFX13"/>
    <mergeCell ref="JFY13:JGC13"/>
    <mergeCell ref="JGD13:JGH13"/>
    <mergeCell ref="JEK13:JEO13"/>
    <mergeCell ref="JEP13:JET13"/>
    <mergeCell ref="JEU13:JEY13"/>
    <mergeCell ref="JEZ13:JFD13"/>
    <mergeCell ref="JFE13:JFI13"/>
    <mergeCell ref="JDL13:JDP13"/>
    <mergeCell ref="JDQ13:JDU13"/>
    <mergeCell ref="JDV13:JDZ13"/>
    <mergeCell ref="JEA13:JEE13"/>
    <mergeCell ref="JEF13:JEJ13"/>
    <mergeCell ref="JCM13:JCQ13"/>
    <mergeCell ref="JCR13:JCV13"/>
    <mergeCell ref="JCW13:JDA13"/>
    <mergeCell ref="JDB13:JDF13"/>
    <mergeCell ref="JDG13:JDK13"/>
    <mergeCell ref="JBN13:JBR13"/>
    <mergeCell ref="JBS13:JBW13"/>
    <mergeCell ref="JBX13:JCB13"/>
    <mergeCell ref="JCC13:JCG13"/>
    <mergeCell ref="JCH13:JCL13"/>
    <mergeCell ref="JAO13:JAS13"/>
    <mergeCell ref="JAT13:JAX13"/>
    <mergeCell ref="JAY13:JBC13"/>
    <mergeCell ref="JBD13:JBH13"/>
    <mergeCell ref="JBI13:JBM13"/>
    <mergeCell ref="JNB13:JNF13"/>
    <mergeCell ref="JNG13:JNK13"/>
    <mergeCell ref="JNL13:JNP13"/>
    <mergeCell ref="JNQ13:JNU13"/>
    <mergeCell ref="JNV13:JNZ13"/>
    <mergeCell ref="JMC13:JMG13"/>
    <mergeCell ref="JMH13:JML13"/>
    <mergeCell ref="JMM13:JMQ13"/>
    <mergeCell ref="JMR13:JMV13"/>
    <mergeCell ref="JMW13:JNA13"/>
    <mergeCell ref="JLD13:JLH13"/>
    <mergeCell ref="JLI13:JLM13"/>
    <mergeCell ref="JLN13:JLR13"/>
    <mergeCell ref="JLS13:JLW13"/>
    <mergeCell ref="JLX13:JMB13"/>
    <mergeCell ref="JKE13:JKI13"/>
    <mergeCell ref="JKJ13:JKN13"/>
    <mergeCell ref="JKO13:JKS13"/>
    <mergeCell ref="JKT13:JKX13"/>
    <mergeCell ref="JKY13:JLC13"/>
    <mergeCell ref="JJF13:JJJ13"/>
    <mergeCell ref="JJK13:JJO13"/>
    <mergeCell ref="JJP13:JJT13"/>
    <mergeCell ref="JJU13:JJY13"/>
    <mergeCell ref="JJZ13:JKD13"/>
    <mergeCell ref="JIG13:JIK13"/>
    <mergeCell ref="JIL13:JIP13"/>
    <mergeCell ref="JIQ13:JIU13"/>
    <mergeCell ref="JIV13:JIZ13"/>
    <mergeCell ref="JJA13:JJE13"/>
    <mergeCell ref="JHH13:JHL13"/>
    <mergeCell ref="JHM13:JHQ13"/>
    <mergeCell ref="JHR13:JHV13"/>
    <mergeCell ref="JHW13:JIA13"/>
    <mergeCell ref="JIB13:JIF13"/>
    <mergeCell ref="JTU13:JTY13"/>
    <mergeCell ref="JTZ13:JUD13"/>
    <mergeCell ref="JUE13:JUI13"/>
    <mergeCell ref="JUJ13:JUN13"/>
    <mergeCell ref="JUO13:JUS13"/>
    <mergeCell ref="JSV13:JSZ13"/>
    <mergeCell ref="JTA13:JTE13"/>
    <mergeCell ref="JTF13:JTJ13"/>
    <mergeCell ref="JTK13:JTO13"/>
    <mergeCell ref="JTP13:JTT13"/>
    <mergeCell ref="JRW13:JSA13"/>
    <mergeCell ref="JSB13:JSF13"/>
    <mergeCell ref="JSG13:JSK13"/>
    <mergeCell ref="JSL13:JSP13"/>
    <mergeCell ref="JSQ13:JSU13"/>
    <mergeCell ref="JQX13:JRB13"/>
    <mergeCell ref="JRC13:JRG13"/>
    <mergeCell ref="JRH13:JRL13"/>
    <mergeCell ref="JRM13:JRQ13"/>
    <mergeCell ref="JRR13:JRV13"/>
    <mergeCell ref="JPY13:JQC13"/>
    <mergeCell ref="JQD13:JQH13"/>
    <mergeCell ref="JQI13:JQM13"/>
    <mergeCell ref="JQN13:JQR13"/>
    <mergeCell ref="JQS13:JQW13"/>
    <mergeCell ref="JOZ13:JPD13"/>
    <mergeCell ref="JPE13:JPI13"/>
    <mergeCell ref="JPJ13:JPN13"/>
    <mergeCell ref="JPO13:JPS13"/>
    <mergeCell ref="JPT13:JPX13"/>
    <mergeCell ref="JOA13:JOE13"/>
    <mergeCell ref="JOF13:JOJ13"/>
    <mergeCell ref="JOK13:JOO13"/>
    <mergeCell ref="JOP13:JOT13"/>
    <mergeCell ref="JOU13:JOY13"/>
    <mergeCell ref="KAN13:KAR13"/>
    <mergeCell ref="KAS13:KAW13"/>
    <mergeCell ref="KAX13:KBB13"/>
    <mergeCell ref="KBC13:KBG13"/>
    <mergeCell ref="KBH13:KBL13"/>
    <mergeCell ref="JZO13:JZS13"/>
    <mergeCell ref="JZT13:JZX13"/>
    <mergeCell ref="JZY13:KAC13"/>
    <mergeCell ref="KAD13:KAH13"/>
    <mergeCell ref="KAI13:KAM13"/>
    <mergeCell ref="JYP13:JYT13"/>
    <mergeCell ref="JYU13:JYY13"/>
    <mergeCell ref="JYZ13:JZD13"/>
    <mergeCell ref="JZE13:JZI13"/>
    <mergeCell ref="JZJ13:JZN13"/>
    <mergeCell ref="JXQ13:JXU13"/>
    <mergeCell ref="JXV13:JXZ13"/>
    <mergeCell ref="JYA13:JYE13"/>
    <mergeCell ref="JYF13:JYJ13"/>
    <mergeCell ref="JYK13:JYO13"/>
    <mergeCell ref="JWR13:JWV13"/>
    <mergeCell ref="JWW13:JXA13"/>
    <mergeCell ref="JXB13:JXF13"/>
    <mergeCell ref="JXG13:JXK13"/>
    <mergeCell ref="JXL13:JXP13"/>
    <mergeCell ref="JVS13:JVW13"/>
    <mergeCell ref="JVX13:JWB13"/>
    <mergeCell ref="JWC13:JWG13"/>
    <mergeCell ref="JWH13:JWL13"/>
    <mergeCell ref="JWM13:JWQ13"/>
    <mergeCell ref="JUT13:JUX13"/>
    <mergeCell ref="JUY13:JVC13"/>
    <mergeCell ref="JVD13:JVH13"/>
    <mergeCell ref="JVI13:JVM13"/>
    <mergeCell ref="JVN13:JVR13"/>
    <mergeCell ref="KHG13:KHK13"/>
    <mergeCell ref="KHL13:KHP13"/>
    <mergeCell ref="KHQ13:KHU13"/>
    <mergeCell ref="KHV13:KHZ13"/>
    <mergeCell ref="KIA13:KIE13"/>
    <mergeCell ref="KGH13:KGL13"/>
    <mergeCell ref="KGM13:KGQ13"/>
    <mergeCell ref="KGR13:KGV13"/>
    <mergeCell ref="KGW13:KHA13"/>
    <mergeCell ref="KHB13:KHF13"/>
    <mergeCell ref="KFI13:KFM13"/>
    <mergeCell ref="KFN13:KFR13"/>
    <mergeCell ref="KFS13:KFW13"/>
    <mergeCell ref="KFX13:KGB13"/>
    <mergeCell ref="KGC13:KGG13"/>
    <mergeCell ref="KEJ13:KEN13"/>
    <mergeCell ref="KEO13:KES13"/>
    <mergeCell ref="KET13:KEX13"/>
    <mergeCell ref="KEY13:KFC13"/>
    <mergeCell ref="KFD13:KFH13"/>
    <mergeCell ref="KDK13:KDO13"/>
    <mergeCell ref="KDP13:KDT13"/>
    <mergeCell ref="KDU13:KDY13"/>
    <mergeCell ref="KDZ13:KED13"/>
    <mergeCell ref="KEE13:KEI13"/>
    <mergeCell ref="KCL13:KCP13"/>
    <mergeCell ref="KCQ13:KCU13"/>
    <mergeCell ref="KCV13:KCZ13"/>
    <mergeCell ref="KDA13:KDE13"/>
    <mergeCell ref="KDF13:KDJ13"/>
    <mergeCell ref="KBM13:KBQ13"/>
    <mergeCell ref="KBR13:KBV13"/>
    <mergeCell ref="KBW13:KCA13"/>
    <mergeCell ref="KCB13:KCF13"/>
    <mergeCell ref="KCG13:KCK13"/>
    <mergeCell ref="KNZ13:KOD13"/>
    <mergeCell ref="KOE13:KOI13"/>
    <mergeCell ref="KOJ13:KON13"/>
    <mergeCell ref="KOO13:KOS13"/>
    <mergeCell ref="KOT13:KOX13"/>
    <mergeCell ref="KNA13:KNE13"/>
    <mergeCell ref="KNF13:KNJ13"/>
    <mergeCell ref="KNK13:KNO13"/>
    <mergeCell ref="KNP13:KNT13"/>
    <mergeCell ref="KNU13:KNY13"/>
    <mergeCell ref="KMB13:KMF13"/>
    <mergeCell ref="KMG13:KMK13"/>
    <mergeCell ref="KML13:KMP13"/>
    <mergeCell ref="KMQ13:KMU13"/>
    <mergeCell ref="KMV13:KMZ13"/>
    <mergeCell ref="KLC13:KLG13"/>
    <mergeCell ref="KLH13:KLL13"/>
    <mergeCell ref="KLM13:KLQ13"/>
    <mergeCell ref="KLR13:KLV13"/>
    <mergeCell ref="KLW13:KMA13"/>
    <mergeCell ref="KKD13:KKH13"/>
    <mergeCell ref="KKI13:KKM13"/>
    <mergeCell ref="KKN13:KKR13"/>
    <mergeCell ref="KKS13:KKW13"/>
    <mergeCell ref="KKX13:KLB13"/>
    <mergeCell ref="KJE13:KJI13"/>
    <mergeCell ref="KJJ13:KJN13"/>
    <mergeCell ref="KJO13:KJS13"/>
    <mergeCell ref="KJT13:KJX13"/>
    <mergeCell ref="KJY13:KKC13"/>
    <mergeCell ref="KIF13:KIJ13"/>
    <mergeCell ref="KIK13:KIO13"/>
    <mergeCell ref="KIP13:KIT13"/>
    <mergeCell ref="KIU13:KIY13"/>
    <mergeCell ref="KIZ13:KJD13"/>
    <mergeCell ref="KUS13:KUW13"/>
    <mergeCell ref="KUX13:KVB13"/>
    <mergeCell ref="KVC13:KVG13"/>
    <mergeCell ref="KVH13:KVL13"/>
    <mergeCell ref="KVM13:KVQ13"/>
    <mergeCell ref="KTT13:KTX13"/>
    <mergeCell ref="KTY13:KUC13"/>
    <mergeCell ref="KUD13:KUH13"/>
    <mergeCell ref="KUI13:KUM13"/>
    <mergeCell ref="KUN13:KUR13"/>
    <mergeCell ref="KSU13:KSY13"/>
    <mergeCell ref="KSZ13:KTD13"/>
    <mergeCell ref="KTE13:KTI13"/>
    <mergeCell ref="KTJ13:KTN13"/>
    <mergeCell ref="KTO13:KTS13"/>
    <mergeCell ref="KRV13:KRZ13"/>
    <mergeCell ref="KSA13:KSE13"/>
    <mergeCell ref="KSF13:KSJ13"/>
    <mergeCell ref="KSK13:KSO13"/>
    <mergeCell ref="KSP13:KST13"/>
    <mergeCell ref="KQW13:KRA13"/>
    <mergeCell ref="KRB13:KRF13"/>
    <mergeCell ref="KRG13:KRK13"/>
    <mergeCell ref="KRL13:KRP13"/>
    <mergeCell ref="KRQ13:KRU13"/>
    <mergeCell ref="KPX13:KQB13"/>
    <mergeCell ref="KQC13:KQG13"/>
    <mergeCell ref="KQH13:KQL13"/>
    <mergeCell ref="KQM13:KQQ13"/>
    <mergeCell ref="KQR13:KQV13"/>
    <mergeCell ref="KOY13:KPC13"/>
    <mergeCell ref="KPD13:KPH13"/>
    <mergeCell ref="KPI13:KPM13"/>
    <mergeCell ref="KPN13:KPR13"/>
    <mergeCell ref="KPS13:KPW13"/>
    <mergeCell ref="LBL13:LBP13"/>
    <mergeCell ref="LBQ13:LBU13"/>
    <mergeCell ref="LBV13:LBZ13"/>
    <mergeCell ref="LCA13:LCE13"/>
    <mergeCell ref="LCF13:LCJ13"/>
    <mergeCell ref="LAM13:LAQ13"/>
    <mergeCell ref="LAR13:LAV13"/>
    <mergeCell ref="LAW13:LBA13"/>
    <mergeCell ref="LBB13:LBF13"/>
    <mergeCell ref="LBG13:LBK13"/>
    <mergeCell ref="KZN13:KZR13"/>
    <mergeCell ref="KZS13:KZW13"/>
    <mergeCell ref="KZX13:LAB13"/>
    <mergeCell ref="LAC13:LAG13"/>
    <mergeCell ref="LAH13:LAL13"/>
    <mergeCell ref="KYO13:KYS13"/>
    <mergeCell ref="KYT13:KYX13"/>
    <mergeCell ref="KYY13:KZC13"/>
    <mergeCell ref="KZD13:KZH13"/>
    <mergeCell ref="KZI13:KZM13"/>
    <mergeCell ref="KXP13:KXT13"/>
    <mergeCell ref="KXU13:KXY13"/>
    <mergeCell ref="KXZ13:KYD13"/>
    <mergeCell ref="KYE13:KYI13"/>
    <mergeCell ref="KYJ13:KYN13"/>
    <mergeCell ref="KWQ13:KWU13"/>
    <mergeCell ref="KWV13:KWZ13"/>
    <mergeCell ref="KXA13:KXE13"/>
    <mergeCell ref="KXF13:KXJ13"/>
    <mergeCell ref="KXK13:KXO13"/>
    <mergeCell ref="KVR13:KVV13"/>
    <mergeCell ref="KVW13:KWA13"/>
    <mergeCell ref="KWB13:KWF13"/>
    <mergeCell ref="KWG13:KWK13"/>
    <mergeCell ref="KWL13:KWP13"/>
    <mergeCell ref="LIE13:LII13"/>
    <mergeCell ref="LIJ13:LIN13"/>
    <mergeCell ref="LIO13:LIS13"/>
    <mergeCell ref="LIT13:LIX13"/>
    <mergeCell ref="LIY13:LJC13"/>
    <mergeCell ref="LHF13:LHJ13"/>
    <mergeCell ref="LHK13:LHO13"/>
    <mergeCell ref="LHP13:LHT13"/>
    <mergeCell ref="LHU13:LHY13"/>
    <mergeCell ref="LHZ13:LID13"/>
    <mergeCell ref="LGG13:LGK13"/>
    <mergeCell ref="LGL13:LGP13"/>
    <mergeCell ref="LGQ13:LGU13"/>
    <mergeCell ref="LGV13:LGZ13"/>
    <mergeCell ref="LHA13:LHE13"/>
    <mergeCell ref="LFH13:LFL13"/>
    <mergeCell ref="LFM13:LFQ13"/>
    <mergeCell ref="LFR13:LFV13"/>
    <mergeCell ref="LFW13:LGA13"/>
    <mergeCell ref="LGB13:LGF13"/>
    <mergeCell ref="LEI13:LEM13"/>
    <mergeCell ref="LEN13:LER13"/>
    <mergeCell ref="LES13:LEW13"/>
    <mergeCell ref="LEX13:LFB13"/>
    <mergeCell ref="LFC13:LFG13"/>
    <mergeCell ref="LDJ13:LDN13"/>
    <mergeCell ref="LDO13:LDS13"/>
    <mergeCell ref="LDT13:LDX13"/>
    <mergeCell ref="LDY13:LEC13"/>
    <mergeCell ref="LED13:LEH13"/>
    <mergeCell ref="LCK13:LCO13"/>
    <mergeCell ref="LCP13:LCT13"/>
    <mergeCell ref="LCU13:LCY13"/>
    <mergeCell ref="LCZ13:LDD13"/>
    <mergeCell ref="LDE13:LDI13"/>
    <mergeCell ref="LOX13:LPB13"/>
    <mergeCell ref="LPC13:LPG13"/>
    <mergeCell ref="LPH13:LPL13"/>
    <mergeCell ref="LPM13:LPQ13"/>
    <mergeCell ref="LPR13:LPV13"/>
    <mergeCell ref="LNY13:LOC13"/>
    <mergeCell ref="LOD13:LOH13"/>
    <mergeCell ref="LOI13:LOM13"/>
    <mergeCell ref="LON13:LOR13"/>
    <mergeCell ref="LOS13:LOW13"/>
    <mergeCell ref="LMZ13:LND13"/>
    <mergeCell ref="LNE13:LNI13"/>
    <mergeCell ref="LNJ13:LNN13"/>
    <mergeCell ref="LNO13:LNS13"/>
    <mergeCell ref="LNT13:LNX13"/>
    <mergeCell ref="LMA13:LME13"/>
    <mergeCell ref="LMF13:LMJ13"/>
    <mergeCell ref="LMK13:LMO13"/>
    <mergeCell ref="LMP13:LMT13"/>
    <mergeCell ref="LMU13:LMY13"/>
    <mergeCell ref="LLB13:LLF13"/>
    <mergeCell ref="LLG13:LLK13"/>
    <mergeCell ref="LLL13:LLP13"/>
    <mergeCell ref="LLQ13:LLU13"/>
    <mergeCell ref="LLV13:LLZ13"/>
    <mergeCell ref="LKC13:LKG13"/>
    <mergeCell ref="LKH13:LKL13"/>
    <mergeCell ref="LKM13:LKQ13"/>
    <mergeCell ref="LKR13:LKV13"/>
    <mergeCell ref="LKW13:LLA13"/>
    <mergeCell ref="LJD13:LJH13"/>
    <mergeCell ref="LJI13:LJM13"/>
    <mergeCell ref="LJN13:LJR13"/>
    <mergeCell ref="LJS13:LJW13"/>
    <mergeCell ref="LJX13:LKB13"/>
    <mergeCell ref="LVQ13:LVU13"/>
    <mergeCell ref="LVV13:LVZ13"/>
    <mergeCell ref="LWA13:LWE13"/>
    <mergeCell ref="LWF13:LWJ13"/>
    <mergeCell ref="LWK13:LWO13"/>
    <mergeCell ref="LUR13:LUV13"/>
    <mergeCell ref="LUW13:LVA13"/>
    <mergeCell ref="LVB13:LVF13"/>
    <mergeCell ref="LVG13:LVK13"/>
    <mergeCell ref="LVL13:LVP13"/>
    <mergeCell ref="LTS13:LTW13"/>
    <mergeCell ref="LTX13:LUB13"/>
    <mergeCell ref="LUC13:LUG13"/>
    <mergeCell ref="LUH13:LUL13"/>
    <mergeCell ref="LUM13:LUQ13"/>
    <mergeCell ref="LST13:LSX13"/>
    <mergeCell ref="LSY13:LTC13"/>
    <mergeCell ref="LTD13:LTH13"/>
    <mergeCell ref="LTI13:LTM13"/>
    <mergeCell ref="LTN13:LTR13"/>
    <mergeCell ref="LRU13:LRY13"/>
    <mergeCell ref="LRZ13:LSD13"/>
    <mergeCell ref="LSE13:LSI13"/>
    <mergeCell ref="LSJ13:LSN13"/>
    <mergeCell ref="LSO13:LSS13"/>
    <mergeCell ref="LQV13:LQZ13"/>
    <mergeCell ref="LRA13:LRE13"/>
    <mergeCell ref="LRF13:LRJ13"/>
    <mergeCell ref="LRK13:LRO13"/>
    <mergeCell ref="LRP13:LRT13"/>
    <mergeCell ref="LPW13:LQA13"/>
    <mergeCell ref="LQB13:LQF13"/>
    <mergeCell ref="LQG13:LQK13"/>
    <mergeCell ref="LQL13:LQP13"/>
    <mergeCell ref="LQQ13:LQU13"/>
    <mergeCell ref="MCJ13:MCN13"/>
    <mergeCell ref="MCO13:MCS13"/>
    <mergeCell ref="MCT13:MCX13"/>
    <mergeCell ref="MCY13:MDC13"/>
    <mergeCell ref="MDD13:MDH13"/>
    <mergeCell ref="MBK13:MBO13"/>
    <mergeCell ref="MBP13:MBT13"/>
    <mergeCell ref="MBU13:MBY13"/>
    <mergeCell ref="MBZ13:MCD13"/>
    <mergeCell ref="MCE13:MCI13"/>
    <mergeCell ref="MAL13:MAP13"/>
    <mergeCell ref="MAQ13:MAU13"/>
    <mergeCell ref="MAV13:MAZ13"/>
    <mergeCell ref="MBA13:MBE13"/>
    <mergeCell ref="MBF13:MBJ13"/>
    <mergeCell ref="LZM13:LZQ13"/>
    <mergeCell ref="LZR13:LZV13"/>
    <mergeCell ref="LZW13:MAA13"/>
    <mergeCell ref="MAB13:MAF13"/>
    <mergeCell ref="MAG13:MAK13"/>
    <mergeCell ref="LYN13:LYR13"/>
    <mergeCell ref="LYS13:LYW13"/>
    <mergeCell ref="LYX13:LZB13"/>
    <mergeCell ref="LZC13:LZG13"/>
    <mergeCell ref="LZH13:LZL13"/>
    <mergeCell ref="LXO13:LXS13"/>
    <mergeCell ref="LXT13:LXX13"/>
    <mergeCell ref="LXY13:LYC13"/>
    <mergeCell ref="LYD13:LYH13"/>
    <mergeCell ref="LYI13:LYM13"/>
    <mergeCell ref="LWP13:LWT13"/>
    <mergeCell ref="LWU13:LWY13"/>
    <mergeCell ref="LWZ13:LXD13"/>
    <mergeCell ref="LXE13:LXI13"/>
    <mergeCell ref="LXJ13:LXN13"/>
    <mergeCell ref="MJC13:MJG13"/>
    <mergeCell ref="MJH13:MJL13"/>
    <mergeCell ref="MJM13:MJQ13"/>
    <mergeCell ref="MJR13:MJV13"/>
    <mergeCell ref="MJW13:MKA13"/>
    <mergeCell ref="MID13:MIH13"/>
    <mergeCell ref="MII13:MIM13"/>
    <mergeCell ref="MIN13:MIR13"/>
    <mergeCell ref="MIS13:MIW13"/>
    <mergeCell ref="MIX13:MJB13"/>
    <mergeCell ref="MHE13:MHI13"/>
    <mergeCell ref="MHJ13:MHN13"/>
    <mergeCell ref="MHO13:MHS13"/>
    <mergeCell ref="MHT13:MHX13"/>
    <mergeCell ref="MHY13:MIC13"/>
    <mergeCell ref="MGF13:MGJ13"/>
    <mergeCell ref="MGK13:MGO13"/>
    <mergeCell ref="MGP13:MGT13"/>
    <mergeCell ref="MGU13:MGY13"/>
    <mergeCell ref="MGZ13:MHD13"/>
    <mergeCell ref="MFG13:MFK13"/>
    <mergeCell ref="MFL13:MFP13"/>
    <mergeCell ref="MFQ13:MFU13"/>
    <mergeCell ref="MFV13:MFZ13"/>
    <mergeCell ref="MGA13:MGE13"/>
    <mergeCell ref="MEH13:MEL13"/>
    <mergeCell ref="MEM13:MEQ13"/>
    <mergeCell ref="MER13:MEV13"/>
    <mergeCell ref="MEW13:MFA13"/>
    <mergeCell ref="MFB13:MFF13"/>
    <mergeCell ref="MDI13:MDM13"/>
    <mergeCell ref="MDN13:MDR13"/>
    <mergeCell ref="MDS13:MDW13"/>
    <mergeCell ref="MDX13:MEB13"/>
    <mergeCell ref="MEC13:MEG13"/>
    <mergeCell ref="MPV13:MPZ13"/>
    <mergeCell ref="MQA13:MQE13"/>
    <mergeCell ref="MQF13:MQJ13"/>
    <mergeCell ref="MQK13:MQO13"/>
    <mergeCell ref="MQP13:MQT13"/>
    <mergeCell ref="MOW13:MPA13"/>
    <mergeCell ref="MPB13:MPF13"/>
    <mergeCell ref="MPG13:MPK13"/>
    <mergeCell ref="MPL13:MPP13"/>
    <mergeCell ref="MPQ13:MPU13"/>
    <mergeCell ref="MNX13:MOB13"/>
    <mergeCell ref="MOC13:MOG13"/>
    <mergeCell ref="MOH13:MOL13"/>
    <mergeCell ref="MOM13:MOQ13"/>
    <mergeCell ref="MOR13:MOV13"/>
    <mergeCell ref="MMY13:MNC13"/>
    <mergeCell ref="MND13:MNH13"/>
    <mergeCell ref="MNI13:MNM13"/>
    <mergeCell ref="MNN13:MNR13"/>
    <mergeCell ref="MNS13:MNW13"/>
    <mergeCell ref="MLZ13:MMD13"/>
    <mergeCell ref="MME13:MMI13"/>
    <mergeCell ref="MMJ13:MMN13"/>
    <mergeCell ref="MMO13:MMS13"/>
    <mergeCell ref="MMT13:MMX13"/>
    <mergeCell ref="MLA13:MLE13"/>
    <mergeCell ref="MLF13:MLJ13"/>
    <mergeCell ref="MLK13:MLO13"/>
    <mergeCell ref="MLP13:MLT13"/>
    <mergeCell ref="MLU13:MLY13"/>
    <mergeCell ref="MKB13:MKF13"/>
    <mergeCell ref="MKG13:MKK13"/>
    <mergeCell ref="MKL13:MKP13"/>
    <mergeCell ref="MKQ13:MKU13"/>
    <mergeCell ref="MKV13:MKZ13"/>
    <mergeCell ref="MWO13:MWS13"/>
    <mergeCell ref="MWT13:MWX13"/>
    <mergeCell ref="MWY13:MXC13"/>
    <mergeCell ref="MXD13:MXH13"/>
    <mergeCell ref="MXI13:MXM13"/>
    <mergeCell ref="MVP13:MVT13"/>
    <mergeCell ref="MVU13:MVY13"/>
    <mergeCell ref="MVZ13:MWD13"/>
    <mergeCell ref="MWE13:MWI13"/>
    <mergeCell ref="MWJ13:MWN13"/>
    <mergeCell ref="MUQ13:MUU13"/>
    <mergeCell ref="MUV13:MUZ13"/>
    <mergeCell ref="MVA13:MVE13"/>
    <mergeCell ref="MVF13:MVJ13"/>
    <mergeCell ref="MVK13:MVO13"/>
    <mergeCell ref="MTR13:MTV13"/>
    <mergeCell ref="MTW13:MUA13"/>
    <mergeCell ref="MUB13:MUF13"/>
    <mergeCell ref="MUG13:MUK13"/>
    <mergeCell ref="MUL13:MUP13"/>
    <mergeCell ref="MSS13:MSW13"/>
    <mergeCell ref="MSX13:MTB13"/>
    <mergeCell ref="MTC13:MTG13"/>
    <mergeCell ref="MTH13:MTL13"/>
    <mergeCell ref="MTM13:MTQ13"/>
    <mergeCell ref="MRT13:MRX13"/>
    <mergeCell ref="MRY13:MSC13"/>
    <mergeCell ref="MSD13:MSH13"/>
    <mergeCell ref="MSI13:MSM13"/>
    <mergeCell ref="MSN13:MSR13"/>
    <mergeCell ref="MQU13:MQY13"/>
    <mergeCell ref="MQZ13:MRD13"/>
    <mergeCell ref="MRE13:MRI13"/>
    <mergeCell ref="MRJ13:MRN13"/>
    <mergeCell ref="MRO13:MRS13"/>
    <mergeCell ref="NDH13:NDL13"/>
    <mergeCell ref="NDM13:NDQ13"/>
    <mergeCell ref="NDR13:NDV13"/>
    <mergeCell ref="NDW13:NEA13"/>
    <mergeCell ref="NEB13:NEF13"/>
    <mergeCell ref="NCI13:NCM13"/>
    <mergeCell ref="NCN13:NCR13"/>
    <mergeCell ref="NCS13:NCW13"/>
    <mergeCell ref="NCX13:NDB13"/>
    <mergeCell ref="NDC13:NDG13"/>
    <mergeCell ref="NBJ13:NBN13"/>
    <mergeCell ref="NBO13:NBS13"/>
    <mergeCell ref="NBT13:NBX13"/>
    <mergeCell ref="NBY13:NCC13"/>
    <mergeCell ref="NCD13:NCH13"/>
    <mergeCell ref="NAK13:NAO13"/>
    <mergeCell ref="NAP13:NAT13"/>
    <mergeCell ref="NAU13:NAY13"/>
    <mergeCell ref="NAZ13:NBD13"/>
    <mergeCell ref="NBE13:NBI13"/>
    <mergeCell ref="MZL13:MZP13"/>
    <mergeCell ref="MZQ13:MZU13"/>
    <mergeCell ref="MZV13:MZZ13"/>
    <mergeCell ref="NAA13:NAE13"/>
    <mergeCell ref="NAF13:NAJ13"/>
    <mergeCell ref="MYM13:MYQ13"/>
    <mergeCell ref="MYR13:MYV13"/>
    <mergeCell ref="MYW13:MZA13"/>
    <mergeCell ref="MZB13:MZF13"/>
    <mergeCell ref="MZG13:MZK13"/>
    <mergeCell ref="MXN13:MXR13"/>
    <mergeCell ref="MXS13:MXW13"/>
    <mergeCell ref="MXX13:MYB13"/>
    <mergeCell ref="MYC13:MYG13"/>
    <mergeCell ref="MYH13:MYL13"/>
    <mergeCell ref="NKA13:NKE13"/>
    <mergeCell ref="NKF13:NKJ13"/>
    <mergeCell ref="NKK13:NKO13"/>
    <mergeCell ref="NKP13:NKT13"/>
    <mergeCell ref="NKU13:NKY13"/>
    <mergeCell ref="NJB13:NJF13"/>
    <mergeCell ref="NJG13:NJK13"/>
    <mergeCell ref="NJL13:NJP13"/>
    <mergeCell ref="NJQ13:NJU13"/>
    <mergeCell ref="NJV13:NJZ13"/>
    <mergeCell ref="NIC13:NIG13"/>
    <mergeCell ref="NIH13:NIL13"/>
    <mergeCell ref="NIM13:NIQ13"/>
    <mergeCell ref="NIR13:NIV13"/>
    <mergeCell ref="NIW13:NJA13"/>
    <mergeCell ref="NHD13:NHH13"/>
    <mergeCell ref="NHI13:NHM13"/>
    <mergeCell ref="NHN13:NHR13"/>
    <mergeCell ref="NHS13:NHW13"/>
    <mergeCell ref="NHX13:NIB13"/>
    <mergeCell ref="NGE13:NGI13"/>
    <mergeCell ref="NGJ13:NGN13"/>
    <mergeCell ref="NGO13:NGS13"/>
    <mergeCell ref="NGT13:NGX13"/>
    <mergeCell ref="NGY13:NHC13"/>
    <mergeCell ref="NFF13:NFJ13"/>
    <mergeCell ref="NFK13:NFO13"/>
    <mergeCell ref="NFP13:NFT13"/>
    <mergeCell ref="NFU13:NFY13"/>
    <mergeCell ref="NFZ13:NGD13"/>
    <mergeCell ref="NEG13:NEK13"/>
    <mergeCell ref="NEL13:NEP13"/>
    <mergeCell ref="NEQ13:NEU13"/>
    <mergeCell ref="NEV13:NEZ13"/>
    <mergeCell ref="NFA13:NFE13"/>
    <mergeCell ref="NQT13:NQX13"/>
    <mergeCell ref="NQY13:NRC13"/>
    <mergeCell ref="NRD13:NRH13"/>
    <mergeCell ref="NRI13:NRM13"/>
    <mergeCell ref="NRN13:NRR13"/>
    <mergeCell ref="NPU13:NPY13"/>
    <mergeCell ref="NPZ13:NQD13"/>
    <mergeCell ref="NQE13:NQI13"/>
    <mergeCell ref="NQJ13:NQN13"/>
    <mergeCell ref="NQO13:NQS13"/>
    <mergeCell ref="NOV13:NOZ13"/>
    <mergeCell ref="NPA13:NPE13"/>
    <mergeCell ref="NPF13:NPJ13"/>
    <mergeCell ref="NPK13:NPO13"/>
    <mergeCell ref="NPP13:NPT13"/>
    <mergeCell ref="NNW13:NOA13"/>
    <mergeCell ref="NOB13:NOF13"/>
    <mergeCell ref="NOG13:NOK13"/>
    <mergeCell ref="NOL13:NOP13"/>
    <mergeCell ref="NOQ13:NOU13"/>
    <mergeCell ref="NMX13:NNB13"/>
    <mergeCell ref="NNC13:NNG13"/>
    <mergeCell ref="NNH13:NNL13"/>
    <mergeCell ref="NNM13:NNQ13"/>
    <mergeCell ref="NNR13:NNV13"/>
    <mergeCell ref="NLY13:NMC13"/>
    <mergeCell ref="NMD13:NMH13"/>
    <mergeCell ref="NMI13:NMM13"/>
    <mergeCell ref="NMN13:NMR13"/>
    <mergeCell ref="NMS13:NMW13"/>
    <mergeCell ref="NKZ13:NLD13"/>
    <mergeCell ref="NLE13:NLI13"/>
    <mergeCell ref="NLJ13:NLN13"/>
    <mergeCell ref="NLO13:NLS13"/>
    <mergeCell ref="NLT13:NLX13"/>
    <mergeCell ref="NXM13:NXQ13"/>
    <mergeCell ref="NXR13:NXV13"/>
    <mergeCell ref="NXW13:NYA13"/>
    <mergeCell ref="NYB13:NYF13"/>
    <mergeCell ref="NYG13:NYK13"/>
    <mergeCell ref="NWN13:NWR13"/>
    <mergeCell ref="NWS13:NWW13"/>
    <mergeCell ref="NWX13:NXB13"/>
    <mergeCell ref="NXC13:NXG13"/>
    <mergeCell ref="NXH13:NXL13"/>
    <mergeCell ref="NVO13:NVS13"/>
    <mergeCell ref="NVT13:NVX13"/>
    <mergeCell ref="NVY13:NWC13"/>
    <mergeCell ref="NWD13:NWH13"/>
    <mergeCell ref="NWI13:NWM13"/>
    <mergeCell ref="NUP13:NUT13"/>
    <mergeCell ref="NUU13:NUY13"/>
    <mergeCell ref="NUZ13:NVD13"/>
    <mergeCell ref="NVE13:NVI13"/>
    <mergeCell ref="NVJ13:NVN13"/>
    <mergeCell ref="NTQ13:NTU13"/>
    <mergeCell ref="NTV13:NTZ13"/>
    <mergeCell ref="NUA13:NUE13"/>
    <mergeCell ref="NUF13:NUJ13"/>
    <mergeCell ref="NUK13:NUO13"/>
    <mergeCell ref="NSR13:NSV13"/>
    <mergeCell ref="NSW13:NTA13"/>
    <mergeCell ref="NTB13:NTF13"/>
    <mergeCell ref="NTG13:NTK13"/>
    <mergeCell ref="NTL13:NTP13"/>
    <mergeCell ref="NRS13:NRW13"/>
    <mergeCell ref="NRX13:NSB13"/>
    <mergeCell ref="NSC13:NSG13"/>
    <mergeCell ref="NSH13:NSL13"/>
    <mergeCell ref="NSM13:NSQ13"/>
    <mergeCell ref="OEF13:OEJ13"/>
    <mergeCell ref="OEK13:OEO13"/>
    <mergeCell ref="OEP13:OET13"/>
    <mergeCell ref="OEU13:OEY13"/>
    <mergeCell ref="OEZ13:OFD13"/>
    <mergeCell ref="ODG13:ODK13"/>
    <mergeCell ref="ODL13:ODP13"/>
    <mergeCell ref="ODQ13:ODU13"/>
    <mergeCell ref="ODV13:ODZ13"/>
    <mergeCell ref="OEA13:OEE13"/>
    <mergeCell ref="OCH13:OCL13"/>
    <mergeCell ref="OCM13:OCQ13"/>
    <mergeCell ref="OCR13:OCV13"/>
    <mergeCell ref="OCW13:ODA13"/>
    <mergeCell ref="ODB13:ODF13"/>
    <mergeCell ref="OBI13:OBM13"/>
    <mergeCell ref="OBN13:OBR13"/>
    <mergeCell ref="OBS13:OBW13"/>
    <mergeCell ref="OBX13:OCB13"/>
    <mergeCell ref="OCC13:OCG13"/>
    <mergeCell ref="OAJ13:OAN13"/>
    <mergeCell ref="OAO13:OAS13"/>
    <mergeCell ref="OAT13:OAX13"/>
    <mergeCell ref="OAY13:OBC13"/>
    <mergeCell ref="OBD13:OBH13"/>
    <mergeCell ref="NZK13:NZO13"/>
    <mergeCell ref="NZP13:NZT13"/>
    <mergeCell ref="NZU13:NZY13"/>
    <mergeCell ref="NZZ13:OAD13"/>
    <mergeCell ref="OAE13:OAI13"/>
    <mergeCell ref="NYL13:NYP13"/>
    <mergeCell ref="NYQ13:NYU13"/>
    <mergeCell ref="NYV13:NYZ13"/>
    <mergeCell ref="NZA13:NZE13"/>
    <mergeCell ref="NZF13:NZJ13"/>
    <mergeCell ref="OKY13:OLC13"/>
    <mergeCell ref="OLD13:OLH13"/>
    <mergeCell ref="OLI13:OLM13"/>
    <mergeCell ref="OLN13:OLR13"/>
    <mergeCell ref="OLS13:OLW13"/>
    <mergeCell ref="OJZ13:OKD13"/>
    <mergeCell ref="OKE13:OKI13"/>
    <mergeCell ref="OKJ13:OKN13"/>
    <mergeCell ref="OKO13:OKS13"/>
    <mergeCell ref="OKT13:OKX13"/>
    <mergeCell ref="OJA13:OJE13"/>
    <mergeCell ref="OJF13:OJJ13"/>
    <mergeCell ref="OJK13:OJO13"/>
    <mergeCell ref="OJP13:OJT13"/>
    <mergeCell ref="OJU13:OJY13"/>
    <mergeCell ref="OIB13:OIF13"/>
    <mergeCell ref="OIG13:OIK13"/>
    <mergeCell ref="OIL13:OIP13"/>
    <mergeCell ref="OIQ13:OIU13"/>
    <mergeCell ref="OIV13:OIZ13"/>
    <mergeCell ref="OHC13:OHG13"/>
    <mergeCell ref="OHH13:OHL13"/>
    <mergeCell ref="OHM13:OHQ13"/>
    <mergeCell ref="OHR13:OHV13"/>
    <mergeCell ref="OHW13:OIA13"/>
    <mergeCell ref="OGD13:OGH13"/>
    <mergeCell ref="OGI13:OGM13"/>
    <mergeCell ref="OGN13:OGR13"/>
    <mergeCell ref="OGS13:OGW13"/>
    <mergeCell ref="OGX13:OHB13"/>
    <mergeCell ref="OFE13:OFI13"/>
    <mergeCell ref="OFJ13:OFN13"/>
    <mergeCell ref="OFO13:OFS13"/>
    <mergeCell ref="OFT13:OFX13"/>
    <mergeCell ref="OFY13:OGC13"/>
    <mergeCell ref="ORR13:ORV13"/>
    <mergeCell ref="ORW13:OSA13"/>
    <mergeCell ref="OSB13:OSF13"/>
    <mergeCell ref="OSG13:OSK13"/>
    <mergeCell ref="OSL13:OSP13"/>
    <mergeCell ref="OQS13:OQW13"/>
    <mergeCell ref="OQX13:ORB13"/>
    <mergeCell ref="ORC13:ORG13"/>
    <mergeCell ref="ORH13:ORL13"/>
    <mergeCell ref="ORM13:ORQ13"/>
    <mergeCell ref="OPT13:OPX13"/>
    <mergeCell ref="OPY13:OQC13"/>
    <mergeCell ref="OQD13:OQH13"/>
    <mergeCell ref="OQI13:OQM13"/>
    <mergeCell ref="OQN13:OQR13"/>
    <mergeCell ref="OOU13:OOY13"/>
    <mergeCell ref="OOZ13:OPD13"/>
    <mergeCell ref="OPE13:OPI13"/>
    <mergeCell ref="OPJ13:OPN13"/>
    <mergeCell ref="OPO13:OPS13"/>
    <mergeCell ref="ONV13:ONZ13"/>
    <mergeCell ref="OOA13:OOE13"/>
    <mergeCell ref="OOF13:OOJ13"/>
    <mergeCell ref="OOK13:OOO13"/>
    <mergeCell ref="OOP13:OOT13"/>
    <mergeCell ref="OMW13:ONA13"/>
    <mergeCell ref="ONB13:ONF13"/>
    <mergeCell ref="ONG13:ONK13"/>
    <mergeCell ref="ONL13:ONP13"/>
    <mergeCell ref="ONQ13:ONU13"/>
    <mergeCell ref="OLX13:OMB13"/>
    <mergeCell ref="OMC13:OMG13"/>
    <mergeCell ref="OMH13:OML13"/>
    <mergeCell ref="OMM13:OMQ13"/>
    <mergeCell ref="OMR13:OMV13"/>
    <mergeCell ref="OYK13:OYO13"/>
    <mergeCell ref="OYP13:OYT13"/>
    <mergeCell ref="OYU13:OYY13"/>
    <mergeCell ref="OYZ13:OZD13"/>
    <mergeCell ref="OZE13:OZI13"/>
    <mergeCell ref="OXL13:OXP13"/>
    <mergeCell ref="OXQ13:OXU13"/>
    <mergeCell ref="OXV13:OXZ13"/>
    <mergeCell ref="OYA13:OYE13"/>
    <mergeCell ref="OYF13:OYJ13"/>
    <mergeCell ref="OWM13:OWQ13"/>
    <mergeCell ref="OWR13:OWV13"/>
    <mergeCell ref="OWW13:OXA13"/>
    <mergeCell ref="OXB13:OXF13"/>
    <mergeCell ref="OXG13:OXK13"/>
    <mergeCell ref="OVN13:OVR13"/>
    <mergeCell ref="OVS13:OVW13"/>
    <mergeCell ref="OVX13:OWB13"/>
    <mergeCell ref="OWC13:OWG13"/>
    <mergeCell ref="OWH13:OWL13"/>
    <mergeCell ref="OUO13:OUS13"/>
    <mergeCell ref="OUT13:OUX13"/>
    <mergeCell ref="OUY13:OVC13"/>
    <mergeCell ref="OVD13:OVH13"/>
    <mergeCell ref="OVI13:OVM13"/>
    <mergeCell ref="OTP13:OTT13"/>
    <mergeCell ref="OTU13:OTY13"/>
    <mergeCell ref="OTZ13:OUD13"/>
    <mergeCell ref="OUE13:OUI13"/>
    <mergeCell ref="OUJ13:OUN13"/>
    <mergeCell ref="OSQ13:OSU13"/>
    <mergeCell ref="OSV13:OSZ13"/>
    <mergeCell ref="OTA13:OTE13"/>
    <mergeCell ref="OTF13:OTJ13"/>
    <mergeCell ref="OTK13:OTO13"/>
    <mergeCell ref="PFD13:PFH13"/>
    <mergeCell ref="PFI13:PFM13"/>
    <mergeCell ref="PFN13:PFR13"/>
    <mergeCell ref="PFS13:PFW13"/>
    <mergeCell ref="PFX13:PGB13"/>
    <mergeCell ref="PEE13:PEI13"/>
    <mergeCell ref="PEJ13:PEN13"/>
    <mergeCell ref="PEO13:PES13"/>
    <mergeCell ref="PET13:PEX13"/>
    <mergeCell ref="PEY13:PFC13"/>
    <mergeCell ref="PDF13:PDJ13"/>
    <mergeCell ref="PDK13:PDO13"/>
    <mergeCell ref="PDP13:PDT13"/>
    <mergeCell ref="PDU13:PDY13"/>
    <mergeCell ref="PDZ13:PED13"/>
    <mergeCell ref="PCG13:PCK13"/>
    <mergeCell ref="PCL13:PCP13"/>
    <mergeCell ref="PCQ13:PCU13"/>
    <mergeCell ref="PCV13:PCZ13"/>
    <mergeCell ref="PDA13:PDE13"/>
    <mergeCell ref="PBH13:PBL13"/>
    <mergeCell ref="PBM13:PBQ13"/>
    <mergeCell ref="PBR13:PBV13"/>
    <mergeCell ref="PBW13:PCA13"/>
    <mergeCell ref="PCB13:PCF13"/>
    <mergeCell ref="PAI13:PAM13"/>
    <mergeCell ref="PAN13:PAR13"/>
    <mergeCell ref="PAS13:PAW13"/>
    <mergeCell ref="PAX13:PBB13"/>
    <mergeCell ref="PBC13:PBG13"/>
    <mergeCell ref="OZJ13:OZN13"/>
    <mergeCell ref="OZO13:OZS13"/>
    <mergeCell ref="OZT13:OZX13"/>
    <mergeCell ref="OZY13:PAC13"/>
    <mergeCell ref="PAD13:PAH13"/>
    <mergeCell ref="PLW13:PMA13"/>
    <mergeCell ref="PMB13:PMF13"/>
    <mergeCell ref="PMG13:PMK13"/>
    <mergeCell ref="PML13:PMP13"/>
    <mergeCell ref="PMQ13:PMU13"/>
    <mergeCell ref="PKX13:PLB13"/>
    <mergeCell ref="PLC13:PLG13"/>
    <mergeCell ref="PLH13:PLL13"/>
    <mergeCell ref="PLM13:PLQ13"/>
    <mergeCell ref="PLR13:PLV13"/>
    <mergeCell ref="PJY13:PKC13"/>
    <mergeCell ref="PKD13:PKH13"/>
    <mergeCell ref="PKI13:PKM13"/>
    <mergeCell ref="PKN13:PKR13"/>
    <mergeCell ref="PKS13:PKW13"/>
    <mergeCell ref="PIZ13:PJD13"/>
    <mergeCell ref="PJE13:PJI13"/>
    <mergeCell ref="PJJ13:PJN13"/>
    <mergeCell ref="PJO13:PJS13"/>
    <mergeCell ref="PJT13:PJX13"/>
    <mergeCell ref="PIA13:PIE13"/>
    <mergeCell ref="PIF13:PIJ13"/>
    <mergeCell ref="PIK13:PIO13"/>
    <mergeCell ref="PIP13:PIT13"/>
    <mergeCell ref="PIU13:PIY13"/>
    <mergeCell ref="PHB13:PHF13"/>
    <mergeCell ref="PHG13:PHK13"/>
    <mergeCell ref="PHL13:PHP13"/>
    <mergeCell ref="PHQ13:PHU13"/>
    <mergeCell ref="PHV13:PHZ13"/>
    <mergeCell ref="PGC13:PGG13"/>
    <mergeCell ref="PGH13:PGL13"/>
    <mergeCell ref="PGM13:PGQ13"/>
    <mergeCell ref="PGR13:PGV13"/>
    <mergeCell ref="PGW13:PHA13"/>
    <mergeCell ref="PSP13:PST13"/>
    <mergeCell ref="PSU13:PSY13"/>
    <mergeCell ref="PSZ13:PTD13"/>
    <mergeCell ref="PTE13:PTI13"/>
    <mergeCell ref="PTJ13:PTN13"/>
    <mergeCell ref="PRQ13:PRU13"/>
    <mergeCell ref="PRV13:PRZ13"/>
    <mergeCell ref="PSA13:PSE13"/>
    <mergeCell ref="PSF13:PSJ13"/>
    <mergeCell ref="PSK13:PSO13"/>
    <mergeCell ref="PQR13:PQV13"/>
    <mergeCell ref="PQW13:PRA13"/>
    <mergeCell ref="PRB13:PRF13"/>
    <mergeCell ref="PRG13:PRK13"/>
    <mergeCell ref="PRL13:PRP13"/>
    <mergeCell ref="PPS13:PPW13"/>
    <mergeCell ref="PPX13:PQB13"/>
    <mergeCell ref="PQC13:PQG13"/>
    <mergeCell ref="PQH13:PQL13"/>
    <mergeCell ref="PQM13:PQQ13"/>
    <mergeCell ref="POT13:POX13"/>
    <mergeCell ref="POY13:PPC13"/>
    <mergeCell ref="PPD13:PPH13"/>
    <mergeCell ref="PPI13:PPM13"/>
    <mergeCell ref="PPN13:PPR13"/>
    <mergeCell ref="PNU13:PNY13"/>
    <mergeCell ref="PNZ13:POD13"/>
    <mergeCell ref="POE13:POI13"/>
    <mergeCell ref="POJ13:PON13"/>
    <mergeCell ref="POO13:POS13"/>
    <mergeCell ref="PMV13:PMZ13"/>
    <mergeCell ref="PNA13:PNE13"/>
    <mergeCell ref="PNF13:PNJ13"/>
    <mergeCell ref="PNK13:PNO13"/>
    <mergeCell ref="PNP13:PNT13"/>
    <mergeCell ref="PZI13:PZM13"/>
    <mergeCell ref="PZN13:PZR13"/>
    <mergeCell ref="PZS13:PZW13"/>
    <mergeCell ref="PZX13:QAB13"/>
    <mergeCell ref="QAC13:QAG13"/>
    <mergeCell ref="PYJ13:PYN13"/>
    <mergeCell ref="PYO13:PYS13"/>
    <mergeCell ref="PYT13:PYX13"/>
    <mergeCell ref="PYY13:PZC13"/>
    <mergeCell ref="PZD13:PZH13"/>
    <mergeCell ref="PXK13:PXO13"/>
    <mergeCell ref="PXP13:PXT13"/>
    <mergeCell ref="PXU13:PXY13"/>
    <mergeCell ref="PXZ13:PYD13"/>
    <mergeCell ref="PYE13:PYI13"/>
    <mergeCell ref="PWL13:PWP13"/>
    <mergeCell ref="PWQ13:PWU13"/>
    <mergeCell ref="PWV13:PWZ13"/>
    <mergeCell ref="PXA13:PXE13"/>
    <mergeCell ref="PXF13:PXJ13"/>
    <mergeCell ref="PVM13:PVQ13"/>
    <mergeCell ref="PVR13:PVV13"/>
    <mergeCell ref="PVW13:PWA13"/>
    <mergeCell ref="PWB13:PWF13"/>
    <mergeCell ref="PWG13:PWK13"/>
    <mergeCell ref="PUN13:PUR13"/>
    <mergeCell ref="PUS13:PUW13"/>
    <mergeCell ref="PUX13:PVB13"/>
    <mergeCell ref="PVC13:PVG13"/>
    <mergeCell ref="PVH13:PVL13"/>
    <mergeCell ref="PTO13:PTS13"/>
    <mergeCell ref="PTT13:PTX13"/>
    <mergeCell ref="PTY13:PUC13"/>
    <mergeCell ref="PUD13:PUH13"/>
    <mergeCell ref="PUI13:PUM13"/>
    <mergeCell ref="QGB13:QGF13"/>
    <mergeCell ref="QGG13:QGK13"/>
    <mergeCell ref="QGL13:QGP13"/>
    <mergeCell ref="QGQ13:QGU13"/>
    <mergeCell ref="QGV13:QGZ13"/>
    <mergeCell ref="QFC13:QFG13"/>
    <mergeCell ref="QFH13:QFL13"/>
    <mergeCell ref="QFM13:QFQ13"/>
    <mergeCell ref="QFR13:QFV13"/>
    <mergeCell ref="QFW13:QGA13"/>
    <mergeCell ref="QED13:QEH13"/>
    <mergeCell ref="QEI13:QEM13"/>
    <mergeCell ref="QEN13:QER13"/>
    <mergeCell ref="QES13:QEW13"/>
    <mergeCell ref="QEX13:QFB13"/>
    <mergeCell ref="QDE13:QDI13"/>
    <mergeCell ref="QDJ13:QDN13"/>
    <mergeCell ref="QDO13:QDS13"/>
    <mergeCell ref="QDT13:QDX13"/>
    <mergeCell ref="QDY13:QEC13"/>
    <mergeCell ref="QCF13:QCJ13"/>
    <mergeCell ref="QCK13:QCO13"/>
    <mergeCell ref="QCP13:QCT13"/>
    <mergeCell ref="QCU13:QCY13"/>
    <mergeCell ref="QCZ13:QDD13"/>
    <mergeCell ref="QBG13:QBK13"/>
    <mergeCell ref="QBL13:QBP13"/>
    <mergeCell ref="QBQ13:QBU13"/>
    <mergeCell ref="QBV13:QBZ13"/>
    <mergeCell ref="QCA13:QCE13"/>
    <mergeCell ref="QAH13:QAL13"/>
    <mergeCell ref="QAM13:QAQ13"/>
    <mergeCell ref="QAR13:QAV13"/>
    <mergeCell ref="QAW13:QBA13"/>
    <mergeCell ref="QBB13:QBF13"/>
    <mergeCell ref="QMU13:QMY13"/>
    <mergeCell ref="QMZ13:QND13"/>
    <mergeCell ref="QNE13:QNI13"/>
    <mergeCell ref="QNJ13:QNN13"/>
    <mergeCell ref="QNO13:QNS13"/>
    <mergeCell ref="QLV13:QLZ13"/>
    <mergeCell ref="QMA13:QME13"/>
    <mergeCell ref="QMF13:QMJ13"/>
    <mergeCell ref="QMK13:QMO13"/>
    <mergeCell ref="QMP13:QMT13"/>
    <mergeCell ref="QKW13:QLA13"/>
    <mergeCell ref="QLB13:QLF13"/>
    <mergeCell ref="QLG13:QLK13"/>
    <mergeCell ref="QLL13:QLP13"/>
    <mergeCell ref="QLQ13:QLU13"/>
    <mergeCell ref="QJX13:QKB13"/>
    <mergeCell ref="QKC13:QKG13"/>
    <mergeCell ref="QKH13:QKL13"/>
    <mergeCell ref="QKM13:QKQ13"/>
    <mergeCell ref="QKR13:QKV13"/>
    <mergeCell ref="QIY13:QJC13"/>
    <mergeCell ref="QJD13:QJH13"/>
    <mergeCell ref="QJI13:QJM13"/>
    <mergeCell ref="QJN13:QJR13"/>
    <mergeCell ref="QJS13:QJW13"/>
    <mergeCell ref="QHZ13:QID13"/>
    <mergeCell ref="QIE13:QII13"/>
    <mergeCell ref="QIJ13:QIN13"/>
    <mergeCell ref="QIO13:QIS13"/>
    <mergeCell ref="QIT13:QIX13"/>
    <mergeCell ref="QHA13:QHE13"/>
    <mergeCell ref="QHF13:QHJ13"/>
    <mergeCell ref="QHK13:QHO13"/>
    <mergeCell ref="QHP13:QHT13"/>
    <mergeCell ref="QHU13:QHY13"/>
    <mergeCell ref="QTN13:QTR13"/>
    <mergeCell ref="QTS13:QTW13"/>
    <mergeCell ref="QTX13:QUB13"/>
    <mergeCell ref="QUC13:QUG13"/>
    <mergeCell ref="QUH13:QUL13"/>
    <mergeCell ref="QSO13:QSS13"/>
    <mergeCell ref="QST13:QSX13"/>
    <mergeCell ref="QSY13:QTC13"/>
    <mergeCell ref="QTD13:QTH13"/>
    <mergeCell ref="QTI13:QTM13"/>
    <mergeCell ref="QRP13:QRT13"/>
    <mergeCell ref="QRU13:QRY13"/>
    <mergeCell ref="QRZ13:QSD13"/>
    <mergeCell ref="QSE13:QSI13"/>
    <mergeCell ref="QSJ13:QSN13"/>
    <mergeCell ref="QQQ13:QQU13"/>
    <mergeCell ref="QQV13:QQZ13"/>
    <mergeCell ref="QRA13:QRE13"/>
    <mergeCell ref="QRF13:QRJ13"/>
    <mergeCell ref="QRK13:QRO13"/>
    <mergeCell ref="QPR13:QPV13"/>
    <mergeCell ref="QPW13:QQA13"/>
    <mergeCell ref="QQB13:QQF13"/>
    <mergeCell ref="QQG13:QQK13"/>
    <mergeCell ref="QQL13:QQP13"/>
    <mergeCell ref="QOS13:QOW13"/>
    <mergeCell ref="QOX13:QPB13"/>
    <mergeCell ref="QPC13:QPG13"/>
    <mergeCell ref="QPH13:QPL13"/>
    <mergeCell ref="QPM13:QPQ13"/>
    <mergeCell ref="QNT13:QNX13"/>
    <mergeCell ref="QNY13:QOC13"/>
    <mergeCell ref="QOD13:QOH13"/>
    <mergeCell ref="QOI13:QOM13"/>
    <mergeCell ref="QON13:QOR13"/>
    <mergeCell ref="RAG13:RAK13"/>
    <mergeCell ref="RAL13:RAP13"/>
    <mergeCell ref="RAQ13:RAU13"/>
    <mergeCell ref="RAV13:RAZ13"/>
    <mergeCell ref="RBA13:RBE13"/>
    <mergeCell ref="QZH13:QZL13"/>
    <mergeCell ref="QZM13:QZQ13"/>
    <mergeCell ref="QZR13:QZV13"/>
    <mergeCell ref="QZW13:RAA13"/>
    <mergeCell ref="RAB13:RAF13"/>
    <mergeCell ref="QYI13:QYM13"/>
    <mergeCell ref="QYN13:QYR13"/>
    <mergeCell ref="QYS13:QYW13"/>
    <mergeCell ref="QYX13:QZB13"/>
    <mergeCell ref="QZC13:QZG13"/>
    <mergeCell ref="QXJ13:QXN13"/>
    <mergeCell ref="QXO13:QXS13"/>
    <mergeCell ref="QXT13:QXX13"/>
    <mergeCell ref="QXY13:QYC13"/>
    <mergeCell ref="QYD13:QYH13"/>
    <mergeCell ref="QWK13:QWO13"/>
    <mergeCell ref="QWP13:QWT13"/>
    <mergeCell ref="QWU13:QWY13"/>
    <mergeCell ref="QWZ13:QXD13"/>
    <mergeCell ref="QXE13:QXI13"/>
    <mergeCell ref="QVL13:QVP13"/>
    <mergeCell ref="QVQ13:QVU13"/>
    <mergeCell ref="QVV13:QVZ13"/>
    <mergeCell ref="QWA13:QWE13"/>
    <mergeCell ref="QWF13:QWJ13"/>
    <mergeCell ref="QUM13:QUQ13"/>
    <mergeCell ref="QUR13:QUV13"/>
    <mergeCell ref="QUW13:QVA13"/>
    <mergeCell ref="QVB13:QVF13"/>
    <mergeCell ref="QVG13:QVK13"/>
    <mergeCell ref="RGZ13:RHD13"/>
    <mergeCell ref="RHE13:RHI13"/>
    <mergeCell ref="RHJ13:RHN13"/>
    <mergeCell ref="RHO13:RHS13"/>
    <mergeCell ref="RHT13:RHX13"/>
    <mergeCell ref="RGA13:RGE13"/>
    <mergeCell ref="RGF13:RGJ13"/>
    <mergeCell ref="RGK13:RGO13"/>
    <mergeCell ref="RGP13:RGT13"/>
    <mergeCell ref="RGU13:RGY13"/>
    <mergeCell ref="RFB13:RFF13"/>
    <mergeCell ref="RFG13:RFK13"/>
    <mergeCell ref="RFL13:RFP13"/>
    <mergeCell ref="RFQ13:RFU13"/>
    <mergeCell ref="RFV13:RFZ13"/>
    <mergeCell ref="REC13:REG13"/>
    <mergeCell ref="REH13:REL13"/>
    <mergeCell ref="REM13:REQ13"/>
    <mergeCell ref="RER13:REV13"/>
    <mergeCell ref="REW13:RFA13"/>
    <mergeCell ref="RDD13:RDH13"/>
    <mergeCell ref="RDI13:RDM13"/>
    <mergeCell ref="RDN13:RDR13"/>
    <mergeCell ref="RDS13:RDW13"/>
    <mergeCell ref="RDX13:REB13"/>
    <mergeCell ref="RCE13:RCI13"/>
    <mergeCell ref="RCJ13:RCN13"/>
    <mergeCell ref="RCO13:RCS13"/>
    <mergeCell ref="RCT13:RCX13"/>
    <mergeCell ref="RCY13:RDC13"/>
    <mergeCell ref="RBF13:RBJ13"/>
    <mergeCell ref="RBK13:RBO13"/>
    <mergeCell ref="RBP13:RBT13"/>
    <mergeCell ref="RBU13:RBY13"/>
    <mergeCell ref="RBZ13:RCD13"/>
    <mergeCell ref="RNS13:RNW13"/>
    <mergeCell ref="RNX13:ROB13"/>
    <mergeCell ref="ROC13:ROG13"/>
    <mergeCell ref="ROH13:ROL13"/>
    <mergeCell ref="ROM13:ROQ13"/>
    <mergeCell ref="RMT13:RMX13"/>
    <mergeCell ref="RMY13:RNC13"/>
    <mergeCell ref="RND13:RNH13"/>
    <mergeCell ref="RNI13:RNM13"/>
    <mergeCell ref="RNN13:RNR13"/>
    <mergeCell ref="RLU13:RLY13"/>
    <mergeCell ref="RLZ13:RMD13"/>
    <mergeCell ref="RME13:RMI13"/>
    <mergeCell ref="RMJ13:RMN13"/>
    <mergeCell ref="RMO13:RMS13"/>
    <mergeCell ref="RKV13:RKZ13"/>
    <mergeCell ref="RLA13:RLE13"/>
    <mergeCell ref="RLF13:RLJ13"/>
    <mergeCell ref="RLK13:RLO13"/>
    <mergeCell ref="RLP13:RLT13"/>
    <mergeCell ref="RJW13:RKA13"/>
    <mergeCell ref="RKB13:RKF13"/>
    <mergeCell ref="RKG13:RKK13"/>
    <mergeCell ref="RKL13:RKP13"/>
    <mergeCell ref="RKQ13:RKU13"/>
    <mergeCell ref="RIX13:RJB13"/>
    <mergeCell ref="RJC13:RJG13"/>
    <mergeCell ref="RJH13:RJL13"/>
    <mergeCell ref="RJM13:RJQ13"/>
    <mergeCell ref="RJR13:RJV13"/>
    <mergeCell ref="RHY13:RIC13"/>
    <mergeCell ref="RID13:RIH13"/>
    <mergeCell ref="RII13:RIM13"/>
    <mergeCell ref="RIN13:RIR13"/>
    <mergeCell ref="RIS13:RIW13"/>
    <mergeCell ref="RUL13:RUP13"/>
    <mergeCell ref="RUQ13:RUU13"/>
    <mergeCell ref="RUV13:RUZ13"/>
    <mergeCell ref="RVA13:RVE13"/>
    <mergeCell ref="RVF13:RVJ13"/>
    <mergeCell ref="RTM13:RTQ13"/>
    <mergeCell ref="RTR13:RTV13"/>
    <mergeCell ref="RTW13:RUA13"/>
    <mergeCell ref="RUB13:RUF13"/>
    <mergeCell ref="RUG13:RUK13"/>
    <mergeCell ref="RSN13:RSR13"/>
    <mergeCell ref="RSS13:RSW13"/>
    <mergeCell ref="RSX13:RTB13"/>
    <mergeCell ref="RTC13:RTG13"/>
    <mergeCell ref="RTH13:RTL13"/>
    <mergeCell ref="RRO13:RRS13"/>
    <mergeCell ref="RRT13:RRX13"/>
    <mergeCell ref="RRY13:RSC13"/>
    <mergeCell ref="RSD13:RSH13"/>
    <mergeCell ref="RSI13:RSM13"/>
    <mergeCell ref="RQP13:RQT13"/>
    <mergeCell ref="RQU13:RQY13"/>
    <mergeCell ref="RQZ13:RRD13"/>
    <mergeCell ref="RRE13:RRI13"/>
    <mergeCell ref="RRJ13:RRN13"/>
    <mergeCell ref="RPQ13:RPU13"/>
    <mergeCell ref="RPV13:RPZ13"/>
    <mergeCell ref="RQA13:RQE13"/>
    <mergeCell ref="RQF13:RQJ13"/>
    <mergeCell ref="RQK13:RQO13"/>
    <mergeCell ref="ROR13:ROV13"/>
    <mergeCell ref="ROW13:RPA13"/>
    <mergeCell ref="RPB13:RPF13"/>
    <mergeCell ref="RPG13:RPK13"/>
    <mergeCell ref="RPL13:RPP13"/>
    <mergeCell ref="SBE13:SBI13"/>
    <mergeCell ref="SBJ13:SBN13"/>
    <mergeCell ref="SBO13:SBS13"/>
    <mergeCell ref="SBT13:SBX13"/>
    <mergeCell ref="SBY13:SCC13"/>
    <mergeCell ref="SAF13:SAJ13"/>
    <mergeCell ref="SAK13:SAO13"/>
    <mergeCell ref="SAP13:SAT13"/>
    <mergeCell ref="SAU13:SAY13"/>
    <mergeCell ref="SAZ13:SBD13"/>
    <mergeCell ref="RZG13:RZK13"/>
    <mergeCell ref="RZL13:RZP13"/>
    <mergeCell ref="RZQ13:RZU13"/>
    <mergeCell ref="RZV13:RZZ13"/>
    <mergeCell ref="SAA13:SAE13"/>
    <mergeCell ref="RYH13:RYL13"/>
    <mergeCell ref="RYM13:RYQ13"/>
    <mergeCell ref="RYR13:RYV13"/>
    <mergeCell ref="RYW13:RZA13"/>
    <mergeCell ref="RZB13:RZF13"/>
    <mergeCell ref="RXI13:RXM13"/>
    <mergeCell ref="RXN13:RXR13"/>
    <mergeCell ref="RXS13:RXW13"/>
    <mergeCell ref="RXX13:RYB13"/>
    <mergeCell ref="RYC13:RYG13"/>
    <mergeCell ref="RWJ13:RWN13"/>
    <mergeCell ref="RWO13:RWS13"/>
    <mergeCell ref="RWT13:RWX13"/>
    <mergeCell ref="RWY13:RXC13"/>
    <mergeCell ref="RXD13:RXH13"/>
    <mergeCell ref="RVK13:RVO13"/>
    <mergeCell ref="RVP13:RVT13"/>
    <mergeCell ref="RVU13:RVY13"/>
    <mergeCell ref="RVZ13:RWD13"/>
    <mergeCell ref="RWE13:RWI13"/>
    <mergeCell ref="SHX13:SIB13"/>
    <mergeCell ref="SIC13:SIG13"/>
    <mergeCell ref="SIH13:SIL13"/>
    <mergeCell ref="SIM13:SIQ13"/>
    <mergeCell ref="SIR13:SIV13"/>
    <mergeCell ref="SGY13:SHC13"/>
    <mergeCell ref="SHD13:SHH13"/>
    <mergeCell ref="SHI13:SHM13"/>
    <mergeCell ref="SHN13:SHR13"/>
    <mergeCell ref="SHS13:SHW13"/>
    <mergeCell ref="SFZ13:SGD13"/>
    <mergeCell ref="SGE13:SGI13"/>
    <mergeCell ref="SGJ13:SGN13"/>
    <mergeCell ref="SGO13:SGS13"/>
    <mergeCell ref="SGT13:SGX13"/>
    <mergeCell ref="SFA13:SFE13"/>
    <mergeCell ref="SFF13:SFJ13"/>
    <mergeCell ref="SFK13:SFO13"/>
    <mergeCell ref="SFP13:SFT13"/>
    <mergeCell ref="SFU13:SFY13"/>
    <mergeCell ref="SEB13:SEF13"/>
    <mergeCell ref="SEG13:SEK13"/>
    <mergeCell ref="SEL13:SEP13"/>
    <mergeCell ref="SEQ13:SEU13"/>
    <mergeCell ref="SEV13:SEZ13"/>
    <mergeCell ref="SDC13:SDG13"/>
    <mergeCell ref="SDH13:SDL13"/>
    <mergeCell ref="SDM13:SDQ13"/>
    <mergeCell ref="SDR13:SDV13"/>
    <mergeCell ref="SDW13:SEA13"/>
    <mergeCell ref="SCD13:SCH13"/>
    <mergeCell ref="SCI13:SCM13"/>
    <mergeCell ref="SCN13:SCR13"/>
    <mergeCell ref="SCS13:SCW13"/>
    <mergeCell ref="SCX13:SDB13"/>
    <mergeCell ref="SOQ13:SOU13"/>
    <mergeCell ref="SOV13:SOZ13"/>
    <mergeCell ref="SPA13:SPE13"/>
    <mergeCell ref="SPF13:SPJ13"/>
    <mergeCell ref="SPK13:SPO13"/>
    <mergeCell ref="SNR13:SNV13"/>
    <mergeCell ref="SNW13:SOA13"/>
    <mergeCell ref="SOB13:SOF13"/>
    <mergeCell ref="SOG13:SOK13"/>
    <mergeCell ref="SOL13:SOP13"/>
    <mergeCell ref="SMS13:SMW13"/>
    <mergeCell ref="SMX13:SNB13"/>
    <mergeCell ref="SNC13:SNG13"/>
    <mergeCell ref="SNH13:SNL13"/>
    <mergeCell ref="SNM13:SNQ13"/>
    <mergeCell ref="SLT13:SLX13"/>
    <mergeCell ref="SLY13:SMC13"/>
    <mergeCell ref="SMD13:SMH13"/>
    <mergeCell ref="SMI13:SMM13"/>
    <mergeCell ref="SMN13:SMR13"/>
    <mergeCell ref="SKU13:SKY13"/>
    <mergeCell ref="SKZ13:SLD13"/>
    <mergeCell ref="SLE13:SLI13"/>
    <mergeCell ref="SLJ13:SLN13"/>
    <mergeCell ref="SLO13:SLS13"/>
    <mergeCell ref="SJV13:SJZ13"/>
    <mergeCell ref="SKA13:SKE13"/>
    <mergeCell ref="SKF13:SKJ13"/>
    <mergeCell ref="SKK13:SKO13"/>
    <mergeCell ref="SKP13:SKT13"/>
    <mergeCell ref="SIW13:SJA13"/>
    <mergeCell ref="SJB13:SJF13"/>
    <mergeCell ref="SJG13:SJK13"/>
    <mergeCell ref="SJL13:SJP13"/>
    <mergeCell ref="SJQ13:SJU13"/>
    <mergeCell ref="SVJ13:SVN13"/>
    <mergeCell ref="SVO13:SVS13"/>
    <mergeCell ref="SVT13:SVX13"/>
    <mergeCell ref="SVY13:SWC13"/>
    <mergeCell ref="SWD13:SWH13"/>
    <mergeCell ref="SUK13:SUO13"/>
    <mergeCell ref="SUP13:SUT13"/>
    <mergeCell ref="SUU13:SUY13"/>
    <mergeCell ref="SUZ13:SVD13"/>
    <mergeCell ref="SVE13:SVI13"/>
    <mergeCell ref="STL13:STP13"/>
    <mergeCell ref="STQ13:STU13"/>
    <mergeCell ref="STV13:STZ13"/>
    <mergeCell ref="SUA13:SUE13"/>
    <mergeCell ref="SUF13:SUJ13"/>
    <mergeCell ref="SSM13:SSQ13"/>
    <mergeCell ref="SSR13:SSV13"/>
    <mergeCell ref="SSW13:STA13"/>
    <mergeCell ref="STB13:STF13"/>
    <mergeCell ref="STG13:STK13"/>
    <mergeCell ref="SRN13:SRR13"/>
    <mergeCell ref="SRS13:SRW13"/>
    <mergeCell ref="SRX13:SSB13"/>
    <mergeCell ref="SSC13:SSG13"/>
    <mergeCell ref="SSH13:SSL13"/>
    <mergeCell ref="SQO13:SQS13"/>
    <mergeCell ref="SQT13:SQX13"/>
    <mergeCell ref="SQY13:SRC13"/>
    <mergeCell ref="SRD13:SRH13"/>
    <mergeCell ref="SRI13:SRM13"/>
    <mergeCell ref="SPP13:SPT13"/>
    <mergeCell ref="SPU13:SPY13"/>
    <mergeCell ref="SPZ13:SQD13"/>
    <mergeCell ref="SQE13:SQI13"/>
    <mergeCell ref="SQJ13:SQN13"/>
    <mergeCell ref="TCC13:TCG13"/>
    <mergeCell ref="TCH13:TCL13"/>
    <mergeCell ref="TCM13:TCQ13"/>
    <mergeCell ref="TCR13:TCV13"/>
    <mergeCell ref="TCW13:TDA13"/>
    <mergeCell ref="TBD13:TBH13"/>
    <mergeCell ref="TBI13:TBM13"/>
    <mergeCell ref="TBN13:TBR13"/>
    <mergeCell ref="TBS13:TBW13"/>
    <mergeCell ref="TBX13:TCB13"/>
    <mergeCell ref="TAE13:TAI13"/>
    <mergeCell ref="TAJ13:TAN13"/>
    <mergeCell ref="TAO13:TAS13"/>
    <mergeCell ref="TAT13:TAX13"/>
    <mergeCell ref="TAY13:TBC13"/>
    <mergeCell ref="SZF13:SZJ13"/>
    <mergeCell ref="SZK13:SZO13"/>
    <mergeCell ref="SZP13:SZT13"/>
    <mergeCell ref="SZU13:SZY13"/>
    <mergeCell ref="SZZ13:TAD13"/>
    <mergeCell ref="SYG13:SYK13"/>
    <mergeCell ref="SYL13:SYP13"/>
    <mergeCell ref="SYQ13:SYU13"/>
    <mergeCell ref="SYV13:SYZ13"/>
    <mergeCell ref="SZA13:SZE13"/>
    <mergeCell ref="SXH13:SXL13"/>
    <mergeCell ref="SXM13:SXQ13"/>
    <mergeCell ref="SXR13:SXV13"/>
    <mergeCell ref="SXW13:SYA13"/>
    <mergeCell ref="SYB13:SYF13"/>
    <mergeCell ref="SWI13:SWM13"/>
    <mergeCell ref="SWN13:SWR13"/>
    <mergeCell ref="SWS13:SWW13"/>
    <mergeCell ref="SWX13:SXB13"/>
    <mergeCell ref="SXC13:SXG13"/>
    <mergeCell ref="TIV13:TIZ13"/>
    <mergeCell ref="TJA13:TJE13"/>
    <mergeCell ref="TJF13:TJJ13"/>
    <mergeCell ref="TJK13:TJO13"/>
    <mergeCell ref="TJP13:TJT13"/>
    <mergeCell ref="THW13:TIA13"/>
    <mergeCell ref="TIB13:TIF13"/>
    <mergeCell ref="TIG13:TIK13"/>
    <mergeCell ref="TIL13:TIP13"/>
    <mergeCell ref="TIQ13:TIU13"/>
    <mergeCell ref="TGX13:THB13"/>
    <mergeCell ref="THC13:THG13"/>
    <mergeCell ref="THH13:THL13"/>
    <mergeCell ref="THM13:THQ13"/>
    <mergeCell ref="THR13:THV13"/>
    <mergeCell ref="TFY13:TGC13"/>
    <mergeCell ref="TGD13:TGH13"/>
    <mergeCell ref="TGI13:TGM13"/>
    <mergeCell ref="TGN13:TGR13"/>
    <mergeCell ref="TGS13:TGW13"/>
    <mergeCell ref="TEZ13:TFD13"/>
    <mergeCell ref="TFE13:TFI13"/>
    <mergeCell ref="TFJ13:TFN13"/>
    <mergeCell ref="TFO13:TFS13"/>
    <mergeCell ref="TFT13:TFX13"/>
    <mergeCell ref="TEA13:TEE13"/>
    <mergeCell ref="TEF13:TEJ13"/>
    <mergeCell ref="TEK13:TEO13"/>
    <mergeCell ref="TEP13:TET13"/>
    <mergeCell ref="TEU13:TEY13"/>
    <mergeCell ref="TDB13:TDF13"/>
    <mergeCell ref="TDG13:TDK13"/>
    <mergeCell ref="TDL13:TDP13"/>
    <mergeCell ref="TDQ13:TDU13"/>
    <mergeCell ref="TDV13:TDZ13"/>
    <mergeCell ref="TPO13:TPS13"/>
    <mergeCell ref="TPT13:TPX13"/>
    <mergeCell ref="TPY13:TQC13"/>
    <mergeCell ref="TQD13:TQH13"/>
    <mergeCell ref="TQI13:TQM13"/>
    <mergeCell ref="TOP13:TOT13"/>
    <mergeCell ref="TOU13:TOY13"/>
    <mergeCell ref="TOZ13:TPD13"/>
    <mergeCell ref="TPE13:TPI13"/>
    <mergeCell ref="TPJ13:TPN13"/>
    <mergeCell ref="TNQ13:TNU13"/>
    <mergeCell ref="TNV13:TNZ13"/>
    <mergeCell ref="TOA13:TOE13"/>
    <mergeCell ref="TOF13:TOJ13"/>
    <mergeCell ref="TOK13:TOO13"/>
    <mergeCell ref="TMR13:TMV13"/>
    <mergeCell ref="TMW13:TNA13"/>
    <mergeCell ref="TNB13:TNF13"/>
    <mergeCell ref="TNG13:TNK13"/>
    <mergeCell ref="TNL13:TNP13"/>
    <mergeCell ref="TLS13:TLW13"/>
    <mergeCell ref="TLX13:TMB13"/>
    <mergeCell ref="TMC13:TMG13"/>
    <mergeCell ref="TMH13:TML13"/>
    <mergeCell ref="TMM13:TMQ13"/>
    <mergeCell ref="TKT13:TKX13"/>
    <mergeCell ref="TKY13:TLC13"/>
    <mergeCell ref="TLD13:TLH13"/>
    <mergeCell ref="TLI13:TLM13"/>
    <mergeCell ref="TLN13:TLR13"/>
    <mergeCell ref="TJU13:TJY13"/>
    <mergeCell ref="TJZ13:TKD13"/>
    <mergeCell ref="TKE13:TKI13"/>
    <mergeCell ref="TKJ13:TKN13"/>
    <mergeCell ref="TKO13:TKS13"/>
    <mergeCell ref="TWH13:TWL13"/>
    <mergeCell ref="TWM13:TWQ13"/>
    <mergeCell ref="TWR13:TWV13"/>
    <mergeCell ref="TWW13:TXA13"/>
    <mergeCell ref="TXB13:TXF13"/>
    <mergeCell ref="TVI13:TVM13"/>
    <mergeCell ref="TVN13:TVR13"/>
    <mergeCell ref="TVS13:TVW13"/>
    <mergeCell ref="TVX13:TWB13"/>
    <mergeCell ref="TWC13:TWG13"/>
    <mergeCell ref="TUJ13:TUN13"/>
    <mergeCell ref="TUO13:TUS13"/>
    <mergeCell ref="TUT13:TUX13"/>
    <mergeCell ref="TUY13:TVC13"/>
    <mergeCell ref="TVD13:TVH13"/>
    <mergeCell ref="TTK13:TTO13"/>
    <mergeCell ref="TTP13:TTT13"/>
    <mergeCell ref="TTU13:TTY13"/>
    <mergeCell ref="TTZ13:TUD13"/>
    <mergeCell ref="TUE13:TUI13"/>
    <mergeCell ref="TSL13:TSP13"/>
    <mergeCell ref="TSQ13:TSU13"/>
    <mergeCell ref="TSV13:TSZ13"/>
    <mergeCell ref="TTA13:TTE13"/>
    <mergeCell ref="TTF13:TTJ13"/>
    <mergeCell ref="TRM13:TRQ13"/>
    <mergeCell ref="TRR13:TRV13"/>
    <mergeCell ref="TRW13:TSA13"/>
    <mergeCell ref="TSB13:TSF13"/>
    <mergeCell ref="TSG13:TSK13"/>
    <mergeCell ref="TQN13:TQR13"/>
    <mergeCell ref="TQS13:TQW13"/>
    <mergeCell ref="TQX13:TRB13"/>
    <mergeCell ref="TRC13:TRG13"/>
    <mergeCell ref="TRH13:TRL13"/>
    <mergeCell ref="UDA13:UDE13"/>
    <mergeCell ref="UDF13:UDJ13"/>
    <mergeCell ref="UDK13:UDO13"/>
    <mergeCell ref="UDP13:UDT13"/>
    <mergeCell ref="UDU13:UDY13"/>
    <mergeCell ref="UCB13:UCF13"/>
    <mergeCell ref="UCG13:UCK13"/>
    <mergeCell ref="UCL13:UCP13"/>
    <mergeCell ref="UCQ13:UCU13"/>
    <mergeCell ref="UCV13:UCZ13"/>
    <mergeCell ref="UBC13:UBG13"/>
    <mergeCell ref="UBH13:UBL13"/>
    <mergeCell ref="UBM13:UBQ13"/>
    <mergeCell ref="UBR13:UBV13"/>
    <mergeCell ref="UBW13:UCA13"/>
    <mergeCell ref="UAD13:UAH13"/>
    <mergeCell ref="UAI13:UAM13"/>
    <mergeCell ref="UAN13:UAR13"/>
    <mergeCell ref="UAS13:UAW13"/>
    <mergeCell ref="UAX13:UBB13"/>
    <mergeCell ref="TZE13:TZI13"/>
    <mergeCell ref="TZJ13:TZN13"/>
    <mergeCell ref="TZO13:TZS13"/>
    <mergeCell ref="TZT13:TZX13"/>
    <mergeCell ref="TZY13:UAC13"/>
    <mergeCell ref="TYF13:TYJ13"/>
    <mergeCell ref="TYK13:TYO13"/>
    <mergeCell ref="TYP13:TYT13"/>
    <mergeCell ref="TYU13:TYY13"/>
    <mergeCell ref="TYZ13:TZD13"/>
    <mergeCell ref="TXG13:TXK13"/>
    <mergeCell ref="TXL13:TXP13"/>
    <mergeCell ref="TXQ13:TXU13"/>
    <mergeCell ref="TXV13:TXZ13"/>
    <mergeCell ref="TYA13:TYE13"/>
    <mergeCell ref="UJT13:UJX13"/>
    <mergeCell ref="UJY13:UKC13"/>
    <mergeCell ref="UKD13:UKH13"/>
    <mergeCell ref="UKI13:UKM13"/>
    <mergeCell ref="UKN13:UKR13"/>
    <mergeCell ref="UIU13:UIY13"/>
    <mergeCell ref="UIZ13:UJD13"/>
    <mergeCell ref="UJE13:UJI13"/>
    <mergeCell ref="UJJ13:UJN13"/>
    <mergeCell ref="UJO13:UJS13"/>
    <mergeCell ref="UHV13:UHZ13"/>
    <mergeCell ref="UIA13:UIE13"/>
    <mergeCell ref="UIF13:UIJ13"/>
    <mergeCell ref="UIK13:UIO13"/>
    <mergeCell ref="UIP13:UIT13"/>
    <mergeCell ref="UGW13:UHA13"/>
    <mergeCell ref="UHB13:UHF13"/>
    <mergeCell ref="UHG13:UHK13"/>
    <mergeCell ref="UHL13:UHP13"/>
    <mergeCell ref="UHQ13:UHU13"/>
    <mergeCell ref="UFX13:UGB13"/>
    <mergeCell ref="UGC13:UGG13"/>
    <mergeCell ref="UGH13:UGL13"/>
    <mergeCell ref="UGM13:UGQ13"/>
    <mergeCell ref="UGR13:UGV13"/>
    <mergeCell ref="UEY13:UFC13"/>
    <mergeCell ref="UFD13:UFH13"/>
    <mergeCell ref="UFI13:UFM13"/>
    <mergeCell ref="UFN13:UFR13"/>
    <mergeCell ref="UFS13:UFW13"/>
    <mergeCell ref="UDZ13:UED13"/>
    <mergeCell ref="UEE13:UEI13"/>
    <mergeCell ref="UEJ13:UEN13"/>
    <mergeCell ref="UEO13:UES13"/>
    <mergeCell ref="UET13:UEX13"/>
    <mergeCell ref="UQM13:UQQ13"/>
    <mergeCell ref="UQR13:UQV13"/>
    <mergeCell ref="UQW13:URA13"/>
    <mergeCell ref="URB13:URF13"/>
    <mergeCell ref="URG13:URK13"/>
    <mergeCell ref="UPN13:UPR13"/>
    <mergeCell ref="UPS13:UPW13"/>
    <mergeCell ref="UPX13:UQB13"/>
    <mergeCell ref="UQC13:UQG13"/>
    <mergeCell ref="UQH13:UQL13"/>
    <mergeCell ref="UOO13:UOS13"/>
    <mergeCell ref="UOT13:UOX13"/>
    <mergeCell ref="UOY13:UPC13"/>
    <mergeCell ref="UPD13:UPH13"/>
    <mergeCell ref="UPI13:UPM13"/>
    <mergeCell ref="UNP13:UNT13"/>
    <mergeCell ref="UNU13:UNY13"/>
    <mergeCell ref="UNZ13:UOD13"/>
    <mergeCell ref="UOE13:UOI13"/>
    <mergeCell ref="UOJ13:UON13"/>
    <mergeCell ref="UMQ13:UMU13"/>
    <mergeCell ref="UMV13:UMZ13"/>
    <mergeCell ref="UNA13:UNE13"/>
    <mergeCell ref="UNF13:UNJ13"/>
    <mergeCell ref="UNK13:UNO13"/>
    <mergeCell ref="ULR13:ULV13"/>
    <mergeCell ref="ULW13:UMA13"/>
    <mergeCell ref="UMB13:UMF13"/>
    <mergeCell ref="UMG13:UMK13"/>
    <mergeCell ref="UML13:UMP13"/>
    <mergeCell ref="UKS13:UKW13"/>
    <mergeCell ref="UKX13:ULB13"/>
    <mergeCell ref="ULC13:ULG13"/>
    <mergeCell ref="ULH13:ULL13"/>
    <mergeCell ref="ULM13:ULQ13"/>
    <mergeCell ref="UXF13:UXJ13"/>
    <mergeCell ref="UXK13:UXO13"/>
    <mergeCell ref="UXP13:UXT13"/>
    <mergeCell ref="UXU13:UXY13"/>
    <mergeCell ref="UXZ13:UYD13"/>
    <mergeCell ref="UWG13:UWK13"/>
    <mergeCell ref="UWL13:UWP13"/>
    <mergeCell ref="UWQ13:UWU13"/>
    <mergeCell ref="UWV13:UWZ13"/>
    <mergeCell ref="UXA13:UXE13"/>
    <mergeCell ref="UVH13:UVL13"/>
    <mergeCell ref="UVM13:UVQ13"/>
    <mergeCell ref="UVR13:UVV13"/>
    <mergeCell ref="UVW13:UWA13"/>
    <mergeCell ref="UWB13:UWF13"/>
    <mergeCell ref="UUI13:UUM13"/>
    <mergeCell ref="UUN13:UUR13"/>
    <mergeCell ref="UUS13:UUW13"/>
    <mergeCell ref="UUX13:UVB13"/>
    <mergeCell ref="UVC13:UVG13"/>
    <mergeCell ref="UTJ13:UTN13"/>
    <mergeCell ref="UTO13:UTS13"/>
    <mergeCell ref="UTT13:UTX13"/>
    <mergeCell ref="UTY13:UUC13"/>
    <mergeCell ref="UUD13:UUH13"/>
    <mergeCell ref="USK13:USO13"/>
    <mergeCell ref="USP13:UST13"/>
    <mergeCell ref="USU13:USY13"/>
    <mergeCell ref="USZ13:UTD13"/>
    <mergeCell ref="UTE13:UTI13"/>
    <mergeCell ref="URL13:URP13"/>
    <mergeCell ref="URQ13:URU13"/>
    <mergeCell ref="URV13:URZ13"/>
    <mergeCell ref="USA13:USE13"/>
    <mergeCell ref="USF13:USJ13"/>
    <mergeCell ref="VDY13:VEC13"/>
    <mergeCell ref="VED13:VEH13"/>
    <mergeCell ref="VEI13:VEM13"/>
    <mergeCell ref="VEN13:VER13"/>
    <mergeCell ref="VES13:VEW13"/>
    <mergeCell ref="VCZ13:VDD13"/>
    <mergeCell ref="VDE13:VDI13"/>
    <mergeCell ref="VDJ13:VDN13"/>
    <mergeCell ref="VDO13:VDS13"/>
    <mergeCell ref="VDT13:VDX13"/>
    <mergeCell ref="VCA13:VCE13"/>
    <mergeCell ref="VCF13:VCJ13"/>
    <mergeCell ref="VCK13:VCO13"/>
    <mergeCell ref="VCP13:VCT13"/>
    <mergeCell ref="VCU13:VCY13"/>
    <mergeCell ref="VBB13:VBF13"/>
    <mergeCell ref="VBG13:VBK13"/>
    <mergeCell ref="VBL13:VBP13"/>
    <mergeCell ref="VBQ13:VBU13"/>
    <mergeCell ref="VBV13:VBZ13"/>
    <mergeCell ref="VAC13:VAG13"/>
    <mergeCell ref="VAH13:VAL13"/>
    <mergeCell ref="VAM13:VAQ13"/>
    <mergeCell ref="VAR13:VAV13"/>
    <mergeCell ref="VAW13:VBA13"/>
    <mergeCell ref="UZD13:UZH13"/>
    <mergeCell ref="UZI13:UZM13"/>
    <mergeCell ref="UZN13:UZR13"/>
    <mergeCell ref="UZS13:UZW13"/>
    <mergeCell ref="UZX13:VAB13"/>
    <mergeCell ref="UYE13:UYI13"/>
    <mergeCell ref="UYJ13:UYN13"/>
    <mergeCell ref="UYO13:UYS13"/>
    <mergeCell ref="UYT13:UYX13"/>
    <mergeCell ref="UYY13:UZC13"/>
    <mergeCell ref="VKR13:VKV13"/>
    <mergeCell ref="VKW13:VLA13"/>
    <mergeCell ref="VLB13:VLF13"/>
    <mergeCell ref="VLG13:VLK13"/>
    <mergeCell ref="VLL13:VLP13"/>
    <mergeCell ref="VJS13:VJW13"/>
    <mergeCell ref="VJX13:VKB13"/>
    <mergeCell ref="VKC13:VKG13"/>
    <mergeCell ref="VKH13:VKL13"/>
    <mergeCell ref="VKM13:VKQ13"/>
    <mergeCell ref="VIT13:VIX13"/>
    <mergeCell ref="VIY13:VJC13"/>
    <mergeCell ref="VJD13:VJH13"/>
    <mergeCell ref="VJI13:VJM13"/>
    <mergeCell ref="VJN13:VJR13"/>
    <mergeCell ref="VHU13:VHY13"/>
    <mergeCell ref="VHZ13:VID13"/>
    <mergeCell ref="VIE13:VII13"/>
    <mergeCell ref="VIJ13:VIN13"/>
    <mergeCell ref="VIO13:VIS13"/>
    <mergeCell ref="VGV13:VGZ13"/>
    <mergeCell ref="VHA13:VHE13"/>
    <mergeCell ref="VHF13:VHJ13"/>
    <mergeCell ref="VHK13:VHO13"/>
    <mergeCell ref="VHP13:VHT13"/>
    <mergeCell ref="VFW13:VGA13"/>
    <mergeCell ref="VGB13:VGF13"/>
    <mergeCell ref="VGG13:VGK13"/>
    <mergeCell ref="VGL13:VGP13"/>
    <mergeCell ref="VGQ13:VGU13"/>
    <mergeCell ref="VEX13:VFB13"/>
    <mergeCell ref="VFC13:VFG13"/>
    <mergeCell ref="VFH13:VFL13"/>
    <mergeCell ref="VFM13:VFQ13"/>
    <mergeCell ref="VFR13:VFV13"/>
    <mergeCell ref="VRK13:VRO13"/>
    <mergeCell ref="VRP13:VRT13"/>
    <mergeCell ref="VRU13:VRY13"/>
    <mergeCell ref="VRZ13:VSD13"/>
    <mergeCell ref="VSE13:VSI13"/>
    <mergeCell ref="VQL13:VQP13"/>
    <mergeCell ref="VQQ13:VQU13"/>
    <mergeCell ref="VQV13:VQZ13"/>
    <mergeCell ref="VRA13:VRE13"/>
    <mergeCell ref="VRF13:VRJ13"/>
    <mergeCell ref="VPM13:VPQ13"/>
    <mergeCell ref="VPR13:VPV13"/>
    <mergeCell ref="VPW13:VQA13"/>
    <mergeCell ref="VQB13:VQF13"/>
    <mergeCell ref="VQG13:VQK13"/>
    <mergeCell ref="VON13:VOR13"/>
    <mergeCell ref="VOS13:VOW13"/>
    <mergeCell ref="VOX13:VPB13"/>
    <mergeCell ref="VPC13:VPG13"/>
    <mergeCell ref="VPH13:VPL13"/>
    <mergeCell ref="VNO13:VNS13"/>
    <mergeCell ref="VNT13:VNX13"/>
    <mergeCell ref="VNY13:VOC13"/>
    <mergeCell ref="VOD13:VOH13"/>
    <mergeCell ref="VOI13:VOM13"/>
    <mergeCell ref="VMP13:VMT13"/>
    <mergeCell ref="VMU13:VMY13"/>
    <mergeCell ref="VMZ13:VND13"/>
    <mergeCell ref="VNE13:VNI13"/>
    <mergeCell ref="VNJ13:VNN13"/>
    <mergeCell ref="VLQ13:VLU13"/>
    <mergeCell ref="VLV13:VLZ13"/>
    <mergeCell ref="VMA13:VME13"/>
    <mergeCell ref="VMF13:VMJ13"/>
    <mergeCell ref="VMK13:VMO13"/>
    <mergeCell ref="VYD13:VYH13"/>
    <mergeCell ref="VYI13:VYM13"/>
    <mergeCell ref="VYN13:VYR13"/>
    <mergeCell ref="VYS13:VYW13"/>
    <mergeCell ref="VYX13:VZB13"/>
    <mergeCell ref="VXE13:VXI13"/>
    <mergeCell ref="VXJ13:VXN13"/>
    <mergeCell ref="VXO13:VXS13"/>
    <mergeCell ref="VXT13:VXX13"/>
    <mergeCell ref="VXY13:VYC13"/>
    <mergeCell ref="VWF13:VWJ13"/>
    <mergeCell ref="VWK13:VWO13"/>
    <mergeCell ref="VWP13:VWT13"/>
    <mergeCell ref="VWU13:VWY13"/>
    <mergeCell ref="VWZ13:VXD13"/>
    <mergeCell ref="VVG13:VVK13"/>
    <mergeCell ref="VVL13:VVP13"/>
    <mergeCell ref="VVQ13:VVU13"/>
    <mergeCell ref="VVV13:VVZ13"/>
    <mergeCell ref="VWA13:VWE13"/>
    <mergeCell ref="VUH13:VUL13"/>
    <mergeCell ref="VUM13:VUQ13"/>
    <mergeCell ref="VUR13:VUV13"/>
    <mergeCell ref="VUW13:VVA13"/>
    <mergeCell ref="VVB13:VVF13"/>
    <mergeCell ref="VTI13:VTM13"/>
    <mergeCell ref="VTN13:VTR13"/>
    <mergeCell ref="VTS13:VTW13"/>
    <mergeCell ref="VTX13:VUB13"/>
    <mergeCell ref="VUC13:VUG13"/>
    <mergeCell ref="VSJ13:VSN13"/>
    <mergeCell ref="VSO13:VSS13"/>
    <mergeCell ref="VST13:VSX13"/>
    <mergeCell ref="VSY13:VTC13"/>
    <mergeCell ref="VTD13:VTH13"/>
    <mergeCell ref="WEW13:WFA13"/>
    <mergeCell ref="WFB13:WFF13"/>
    <mergeCell ref="WFG13:WFK13"/>
    <mergeCell ref="WFL13:WFP13"/>
    <mergeCell ref="WFQ13:WFU13"/>
    <mergeCell ref="WDX13:WEB13"/>
    <mergeCell ref="WEC13:WEG13"/>
    <mergeCell ref="WEH13:WEL13"/>
    <mergeCell ref="WEM13:WEQ13"/>
    <mergeCell ref="WER13:WEV13"/>
    <mergeCell ref="WCY13:WDC13"/>
    <mergeCell ref="WDD13:WDH13"/>
    <mergeCell ref="WDI13:WDM13"/>
    <mergeCell ref="WDN13:WDR13"/>
    <mergeCell ref="WDS13:WDW13"/>
    <mergeCell ref="WBZ13:WCD13"/>
    <mergeCell ref="WCE13:WCI13"/>
    <mergeCell ref="WCJ13:WCN13"/>
    <mergeCell ref="WCO13:WCS13"/>
    <mergeCell ref="WCT13:WCX13"/>
    <mergeCell ref="WBA13:WBE13"/>
    <mergeCell ref="WBF13:WBJ13"/>
    <mergeCell ref="WBK13:WBO13"/>
    <mergeCell ref="WBP13:WBT13"/>
    <mergeCell ref="WBU13:WBY13"/>
    <mergeCell ref="WAB13:WAF13"/>
    <mergeCell ref="WAG13:WAK13"/>
    <mergeCell ref="WAL13:WAP13"/>
    <mergeCell ref="WAQ13:WAU13"/>
    <mergeCell ref="WAV13:WAZ13"/>
    <mergeCell ref="VZC13:VZG13"/>
    <mergeCell ref="VZH13:VZL13"/>
    <mergeCell ref="VZM13:VZQ13"/>
    <mergeCell ref="VZR13:VZV13"/>
    <mergeCell ref="VZW13:WAA13"/>
    <mergeCell ref="WLP13:WLT13"/>
    <mergeCell ref="WLU13:WLY13"/>
    <mergeCell ref="WLZ13:WMD13"/>
    <mergeCell ref="WME13:WMI13"/>
    <mergeCell ref="WMJ13:WMN13"/>
    <mergeCell ref="WKQ13:WKU13"/>
    <mergeCell ref="WKV13:WKZ13"/>
    <mergeCell ref="WLA13:WLE13"/>
    <mergeCell ref="WLF13:WLJ13"/>
    <mergeCell ref="WLK13:WLO13"/>
    <mergeCell ref="WJR13:WJV13"/>
    <mergeCell ref="WJW13:WKA13"/>
    <mergeCell ref="WKB13:WKF13"/>
    <mergeCell ref="WKG13:WKK13"/>
    <mergeCell ref="WKL13:WKP13"/>
    <mergeCell ref="WIS13:WIW13"/>
    <mergeCell ref="WIX13:WJB13"/>
    <mergeCell ref="WJC13:WJG13"/>
    <mergeCell ref="WJH13:WJL13"/>
    <mergeCell ref="WJM13:WJQ13"/>
    <mergeCell ref="WHT13:WHX13"/>
    <mergeCell ref="WHY13:WIC13"/>
    <mergeCell ref="WID13:WIH13"/>
    <mergeCell ref="WII13:WIM13"/>
    <mergeCell ref="WIN13:WIR13"/>
    <mergeCell ref="WGU13:WGY13"/>
    <mergeCell ref="WGZ13:WHD13"/>
    <mergeCell ref="WHE13:WHI13"/>
    <mergeCell ref="WHJ13:WHN13"/>
    <mergeCell ref="WHO13:WHS13"/>
    <mergeCell ref="WFV13:WFZ13"/>
    <mergeCell ref="WGA13:WGE13"/>
    <mergeCell ref="WGF13:WGJ13"/>
    <mergeCell ref="WGK13:WGO13"/>
    <mergeCell ref="WGP13:WGT13"/>
    <mergeCell ref="WSN13:WSR13"/>
    <mergeCell ref="WSS13:WSW13"/>
    <mergeCell ref="WSX13:WTB13"/>
    <mergeCell ref="WTC13:WTG13"/>
    <mergeCell ref="WRJ13:WRN13"/>
    <mergeCell ref="WRO13:WRS13"/>
    <mergeCell ref="WRT13:WRX13"/>
    <mergeCell ref="WRY13:WSC13"/>
    <mergeCell ref="WSD13:WSH13"/>
    <mergeCell ref="WQK13:WQO13"/>
    <mergeCell ref="WQP13:WQT13"/>
    <mergeCell ref="WQU13:WQY13"/>
    <mergeCell ref="WQZ13:WRD13"/>
    <mergeCell ref="WRE13:WRI13"/>
    <mergeCell ref="WPL13:WPP13"/>
    <mergeCell ref="WPQ13:WPU13"/>
    <mergeCell ref="WPV13:WPZ13"/>
    <mergeCell ref="WQA13:WQE13"/>
    <mergeCell ref="WQF13:WQJ13"/>
    <mergeCell ref="WOM13:WOQ13"/>
    <mergeCell ref="WOR13:WOV13"/>
    <mergeCell ref="WOW13:WPA13"/>
    <mergeCell ref="WPB13:WPF13"/>
    <mergeCell ref="WPG13:WPK13"/>
    <mergeCell ref="WNN13:WNR13"/>
    <mergeCell ref="WNS13:WNW13"/>
    <mergeCell ref="WNX13:WOB13"/>
    <mergeCell ref="WOC13:WOG13"/>
    <mergeCell ref="WOH13:WOL13"/>
    <mergeCell ref="WMO13:WMS13"/>
    <mergeCell ref="WMT13:WMX13"/>
    <mergeCell ref="WMY13:WNC13"/>
    <mergeCell ref="WND13:WNH13"/>
    <mergeCell ref="WNI13:WNM13"/>
    <mergeCell ref="A4:C4"/>
    <mergeCell ref="XEV13:XEZ13"/>
    <mergeCell ref="XFA13:XFD13"/>
    <mergeCell ref="XDW13:XEA13"/>
    <mergeCell ref="XEB13:XEF13"/>
    <mergeCell ref="XEG13:XEK13"/>
    <mergeCell ref="XEL13:XEP13"/>
    <mergeCell ref="XEQ13:XEU13"/>
    <mergeCell ref="XCX13:XDB13"/>
    <mergeCell ref="XDC13:XDG13"/>
    <mergeCell ref="XDH13:XDL13"/>
    <mergeCell ref="XDM13:XDQ13"/>
    <mergeCell ref="XDR13:XDV13"/>
    <mergeCell ref="XBY13:XCC13"/>
    <mergeCell ref="XCD13:XCH13"/>
    <mergeCell ref="XCI13:XCM13"/>
    <mergeCell ref="XCN13:XCR13"/>
    <mergeCell ref="XCS13:XCW13"/>
    <mergeCell ref="XAZ13:XBD13"/>
    <mergeCell ref="XBE13:XBI13"/>
    <mergeCell ref="XBJ13:XBN13"/>
    <mergeCell ref="XBO13:XBS13"/>
    <mergeCell ref="XBT13:XBX13"/>
    <mergeCell ref="XAA13:XAE13"/>
    <mergeCell ref="XAF13:XAJ13"/>
    <mergeCell ref="XAK13:XAO13"/>
    <mergeCell ref="XAP13:XAT13"/>
    <mergeCell ref="XAU13:XAY13"/>
    <mergeCell ref="WZB13:WZF13"/>
    <mergeCell ref="WZG13:WZK13"/>
    <mergeCell ref="WZL13:WZP13"/>
    <mergeCell ref="WZQ13:WZU13"/>
    <mergeCell ref="WZV13:WZZ13"/>
    <mergeCell ref="WYC13:WYG13"/>
    <mergeCell ref="WYH13:WYL13"/>
    <mergeCell ref="WYM13:WYQ13"/>
    <mergeCell ref="WYR13:WYV13"/>
    <mergeCell ref="WYW13:WZA13"/>
    <mergeCell ref="WXD13:WXH13"/>
    <mergeCell ref="WXI13:WXM13"/>
    <mergeCell ref="WXN13:WXR13"/>
    <mergeCell ref="WXS13:WXW13"/>
    <mergeCell ref="WXX13:WYB13"/>
    <mergeCell ref="WWE13:WWI13"/>
    <mergeCell ref="WWJ13:WWN13"/>
    <mergeCell ref="WWO13:WWS13"/>
    <mergeCell ref="WWT13:WWX13"/>
    <mergeCell ref="WWY13:WXC13"/>
    <mergeCell ref="WVF13:WVJ13"/>
    <mergeCell ref="WVK13:WVO13"/>
    <mergeCell ref="WVP13:WVT13"/>
    <mergeCell ref="WVU13:WVY13"/>
    <mergeCell ref="WVZ13:WWD13"/>
    <mergeCell ref="WUG13:WUK13"/>
    <mergeCell ref="WUL13:WUP13"/>
    <mergeCell ref="WUQ13:WUU13"/>
    <mergeCell ref="WUV13:WUZ13"/>
    <mergeCell ref="WVA13:WVE13"/>
    <mergeCell ref="WTH13:WTL13"/>
    <mergeCell ref="WTM13:WTQ13"/>
    <mergeCell ref="WTR13:WTV13"/>
    <mergeCell ref="WTW13:WUA13"/>
    <mergeCell ref="WUB13:WUF13"/>
    <mergeCell ref="WSI13:WSM13"/>
  </mergeCells>
  <printOptions horizontalCentered="1" verticalCentered="1" headings="1" gridLines="1"/>
  <pageMargins left="0.25" right="0.25" top="0.5" bottom="0.5" header="0.3" footer="0.3"/>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J210"/>
  <sheetViews>
    <sheetView workbookViewId="0">
      <selection activeCell="F45" sqref="F45"/>
    </sheetView>
  </sheetViews>
  <sheetFormatPr defaultColWidth="9.42578125" defaultRowHeight="14.25"/>
  <cols>
    <col min="1" max="1" width="37.42578125" style="9" customWidth="1"/>
    <col min="2" max="7" width="18.5703125" style="9" customWidth="1"/>
    <col min="8" max="8" width="26.42578125" style="11" bestFit="1" customWidth="1"/>
    <col min="9" max="9" width="29" style="9" bestFit="1" customWidth="1"/>
    <col min="10" max="10" width="15.5703125" style="9" bestFit="1" customWidth="1"/>
    <col min="11" max="16384" width="9.42578125" style="9"/>
  </cols>
  <sheetData>
    <row r="1" spans="1:10" s="35" customFormat="1" ht="45.75" customHeight="1">
      <c r="A1" s="1284" t="s">
        <v>219</v>
      </c>
      <c r="B1" s="1284"/>
      <c r="C1" s="1284"/>
      <c r="D1" s="1284"/>
      <c r="E1" s="1284"/>
      <c r="F1" s="1284"/>
      <c r="G1" s="1284"/>
      <c r="H1" s="14"/>
    </row>
    <row r="2" spans="1:10" s="35" customFormat="1" ht="19.5" customHeight="1" thickBot="1">
      <c r="A2" s="1347"/>
      <c r="B2" s="1348"/>
      <c r="C2" s="1348"/>
      <c r="D2" s="1348"/>
      <c r="E2" s="1348"/>
      <c r="F2" s="854"/>
      <c r="G2" s="854"/>
      <c r="H2" s="11"/>
    </row>
    <row r="3" spans="1:10" s="36" customFormat="1" ht="15">
      <c r="A3" s="1010"/>
      <c r="B3" s="1011"/>
      <c r="C3" s="1349" t="s">
        <v>828</v>
      </c>
      <c r="D3" s="1350"/>
      <c r="E3" s="1350"/>
      <c r="F3" s="1351"/>
      <c r="G3" s="1011"/>
      <c r="H3" s="11"/>
    </row>
    <row r="4" spans="1:10" ht="29.25" thickBot="1">
      <c r="A4" s="1012" t="s">
        <v>220</v>
      </c>
      <c r="B4" s="1013" t="s">
        <v>221</v>
      </c>
      <c r="C4" s="1013" t="s">
        <v>222</v>
      </c>
      <c r="D4" s="1014" t="s">
        <v>223</v>
      </c>
      <c r="E4" s="1015" t="s">
        <v>224</v>
      </c>
      <c r="F4" s="1016" t="s">
        <v>225</v>
      </c>
      <c r="G4" s="1016" t="s">
        <v>226</v>
      </c>
      <c r="I4" s="36"/>
      <c r="J4" s="36"/>
    </row>
    <row r="5" spans="1:10" ht="15.75" thickBot="1">
      <c r="A5" s="1017" t="s">
        <v>227</v>
      </c>
      <c r="B5" s="1018"/>
      <c r="C5" s="1018"/>
      <c r="D5" s="1018"/>
      <c r="E5" s="1018"/>
      <c r="F5" s="1018"/>
      <c r="G5" s="1018"/>
    </row>
    <row r="6" spans="1:10" ht="15" thickBot="1">
      <c r="A6" s="864" t="s">
        <v>228</v>
      </c>
      <c r="B6" s="1019"/>
      <c r="C6" s="1020">
        <f>SUM(C7:C9)</f>
        <v>3867</v>
      </c>
      <c r="D6" s="1020">
        <f t="shared" ref="D6:G6" si="0">SUM(D7:D9)</f>
        <v>1794.2482600000001</v>
      </c>
      <c r="E6" s="1021">
        <f t="shared" si="0"/>
        <v>0.95184621999999841</v>
      </c>
      <c r="F6" s="1020">
        <f t="shared" si="0"/>
        <v>43.342943399999825</v>
      </c>
      <c r="G6" s="1020">
        <f t="shared" si="0"/>
        <v>7280734.2699999996</v>
      </c>
      <c r="I6" s="37"/>
    </row>
    <row r="7" spans="1:10" ht="15">
      <c r="A7" s="1022"/>
      <c r="B7" s="1023" t="s">
        <v>229</v>
      </c>
      <c r="C7" s="1024">
        <v>2270</v>
      </c>
      <c r="D7" s="1025">
        <v>1108.9759329999999</v>
      </c>
      <c r="E7" s="1026">
        <v>0.82432363999999902</v>
      </c>
      <c r="F7" s="1027">
        <v>40.110746799999795</v>
      </c>
      <c r="G7" s="1028">
        <v>4825522.0999999996</v>
      </c>
      <c r="I7" s="37"/>
    </row>
    <row r="8" spans="1:10" ht="15">
      <c r="A8" s="1029"/>
      <c r="B8" s="1030" t="s">
        <v>230</v>
      </c>
      <c r="C8" s="1031">
        <v>242</v>
      </c>
      <c r="D8" s="1028">
        <v>71.285921000000201</v>
      </c>
      <c r="E8" s="1032">
        <v>4.4034480000000001E-2</v>
      </c>
      <c r="F8" s="1033">
        <v>0.76250839999998798</v>
      </c>
      <c r="G8" s="1028">
        <v>238137</v>
      </c>
      <c r="I8" s="37"/>
    </row>
    <row r="9" spans="1:10" ht="15.75" thickBot="1">
      <c r="A9" s="1034"/>
      <c r="B9" s="1035" t="s">
        <v>231</v>
      </c>
      <c r="C9" s="1036">
        <v>1355</v>
      </c>
      <c r="D9" s="1037">
        <v>613.98640599999999</v>
      </c>
      <c r="E9" s="1038">
        <v>8.3488099999999413E-2</v>
      </c>
      <c r="F9" s="1039">
        <v>2.4696882000000402</v>
      </c>
      <c r="G9" s="1028">
        <v>2217075.17</v>
      </c>
      <c r="I9" s="37"/>
    </row>
    <row r="10" spans="1:10" ht="15" thickBot="1">
      <c r="A10" s="864" t="s">
        <v>232</v>
      </c>
      <c r="B10" s="1040"/>
      <c r="C10" s="1020">
        <f>SUM(C11:C13)</f>
        <v>15781</v>
      </c>
      <c r="D10" s="1020">
        <f t="shared" ref="D10:G10" si="1">SUM(D11:D13)</f>
        <v>3219.9172309999799</v>
      </c>
      <c r="E10" s="1021">
        <f t="shared" si="1"/>
        <v>2.4895538199999701</v>
      </c>
      <c r="F10" s="1020">
        <f t="shared" si="1"/>
        <v>134.70483879999762</v>
      </c>
      <c r="G10" s="1020">
        <f t="shared" si="1"/>
        <v>10689126.530000001</v>
      </c>
      <c r="I10" s="37"/>
      <c r="J10" s="38"/>
    </row>
    <row r="11" spans="1:10" ht="15">
      <c r="A11" s="1022"/>
      <c r="B11" s="1023" t="s">
        <v>233</v>
      </c>
      <c r="C11" s="1024">
        <v>5166</v>
      </c>
      <c r="D11" s="1025">
        <v>1482.20646899999</v>
      </c>
      <c r="E11" s="1026">
        <v>1.1904627999999999</v>
      </c>
      <c r="F11" s="1027">
        <v>81.285152400000499</v>
      </c>
      <c r="G11" s="1028">
        <v>5138113.4400000004</v>
      </c>
      <c r="I11" s="37"/>
      <c r="J11" s="38"/>
    </row>
    <row r="12" spans="1:10" ht="15">
      <c r="A12" s="1029"/>
      <c r="B12" s="1030" t="s">
        <v>230</v>
      </c>
      <c r="C12" s="1031">
        <v>10531</v>
      </c>
      <c r="D12" s="1028">
        <v>1703.53089799999</v>
      </c>
      <c r="E12" s="1032">
        <v>1.29441487999997</v>
      </c>
      <c r="F12" s="1033">
        <v>53.623248599997105</v>
      </c>
      <c r="G12" s="1028">
        <v>5500514.7300000004</v>
      </c>
      <c r="I12" s="37"/>
      <c r="J12" s="38"/>
    </row>
    <row r="13" spans="1:10" ht="15">
      <c r="A13" s="1029"/>
      <c r="B13" s="1030" t="s">
        <v>234</v>
      </c>
      <c r="C13" s="1031">
        <v>84</v>
      </c>
      <c r="D13" s="1028">
        <v>34.179864000000002</v>
      </c>
      <c r="E13" s="1032">
        <v>4.6761399999999901E-3</v>
      </c>
      <c r="F13" s="1033">
        <v>-0.2035622</v>
      </c>
      <c r="G13" s="1028">
        <v>50498.36</v>
      </c>
      <c r="I13" s="37"/>
      <c r="J13" s="38"/>
    </row>
    <row r="14" spans="1:10" ht="15.75" thickBot="1">
      <c r="A14" s="1017" t="s">
        <v>235</v>
      </c>
      <c r="B14" s="1018"/>
      <c r="C14" s="1018"/>
      <c r="D14" s="1018"/>
      <c r="E14" s="1041"/>
      <c r="F14" s="1018"/>
      <c r="G14" s="1042"/>
      <c r="J14" s="38"/>
    </row>
    <row r="15" spans="1:10" ht="15" thickBot="1">
      <c r="A15" s="864" t="s">
        <v>228</v>
      </c>
      <c r="B15" s="1040"/>
      <c r="C15" s="1020">
        <f>SUM(C16:C18)</f>
        <v>543</v>
      </c>
      <c r="D15" s="1020">
        <f t="shared" ref="D15:G15" si="2">SUM(D16:D18)</f>
        <v>213.33370599999802</v>
      </c>
      <c r="E15" s="1021">
        <f t="shared" si="2"/>
        <v>0.10581811999999961</v>
      </c>
      <c r="F15" s="1020">
        <f t="shared" si="2"/>
        <v>0</v>
      </c>
      <c r="G15" s="1020">
        <f t="shared" si="2"/>
        <v>358556.04</v>
      </c>
      <c r="I15" s="37"/>
      <c r="J15" s="38"/>
    </row>
    <row r="16" spans="1:10" ht="15">
      <c r="A16" s="1022"/>
      <c r="B16" s="1023" t="s">
        <v>229</v>
      </c>
      <c r="C16" s="1025">
        <v>467</v>
      </c>
      <c r="D16" s="1025">
        <v>187.805873999998</v>
      </c>
      <c r="E16" s="1026">
        <v>9.7362179999999604E-2</v>
      </c>
      <c r="F16" s="1027">
        <v>0</v>
      </c>
      <c r="G16" s="1043">
        <v>309201.48</v>
      </c>
      <c r="I16" s="37"/>
      <c r="J16" s="38"/>
    </row>
    <row r="17" spans="1:10" ht="15">
      <c r="A17" s="1029"/>
      <c r="B17" s="1030" t="s">
        <v>230</v>
      </c>
      <c r="C17" s="1028">
        <v>52</v>
      </c>
      <c r="D17" s="1028">
        <v>16.826062999999998</v>
      </c>
      <c r="E17" s="1032">
        <v>7.5854E-3</v>
      </c>
      <c r="F17" s="1033">
        <v>0</v>
      </c>
      <c r="G17" s="1043">
        <v>32146.92</v>
      </c>
      <c r="I17" s="37"/>
      <c r="J17" s="38"/>
    </row>
    <row r="18" spans="1:10" ht="15.75" thickBot="1">
      <c r="A18" s="1034"/>
      <c r="B18" s="1035" t="s">
        <v>231</v>
      </c>
      <c r="C18" s="1037">
        <v>24</v>
      </c>
      <c r="D18" s="1037">
        <v>8.7017690000000005</v>
      </c>
      <c r="E18" s="1038">
        <v>8.7053999999999994E-4</v>
      </c>
      <c r="F18" s="1033">
        <v>0</v>
      </c>
      <c r="G18" s="1043">
        <v>17207.64</v>
      </c>
      <c r="H18" s="9"/>
      <c r="I18" s="37"/>
      <c r="J18" s="38"/>
    </row>
    <row r="19" spans="1:10" ht="15" thickBot="1">
      <c r="A19" s="864" t="s">
        <v>232</v>
      </c>
      <c r="B19" s="1040"/>
      <c r="C19" s="1020">
        <f>SUM(C20:C22)</f>
        <v>1196</v>
      </c>
      <c r="D19" s="1020">
        <f t="shared" ref="D19:G19" si="3">SUM(D20:D22)</f>
        <v>287.12263499999898</v>
      </c>
      <c r="E19" s="1021">
        <f t="shared" si="3"/>
        <v>8.0197500000000102E-2</v>
      </c>
      <c r="F19" s="1020">
        <f t="shared" si="3"/>
        <v>0</v>
      </c>
      <c r="G19" s="1020">
        <f t="shared" si="3"/>
        <v>553928.46</v>
      </c>
      <c r="H19" s="9"/>
      <c r="I19" s="37"/>
      <c r="J19" s="38"/>
    </row>
    <row r="20" spans="1:10" ht="15">
      <c r="A20" s="1022"/>
      <c r="B20" s="1023" t="s">
        <v>233</v>
      </c>
      <c r="C20" s="1025">
        <v>375</v>
      </c>
      <c r="D20" s="1025">
        <v>128.48335999999901</v>
      </c>
      <c r="E20" s="1026">
        <v>3.7003380000000197E-2</v>
      </c>
      <c r="F20" s="1027">
        <v>0</v>
      </c>
      <c r="G20" s="1043">
        <v>235260.84</v>
      </c>
      <c r="I20" s="37"/>
      <c r="J20" s="38"/>
    </row>
    <row r="21" spans="1:10" ht="15">
      <c r="A21" s="1029"/>
      <c r="B21" s="1030" t="s">
        <v>230</v>
      </c>
      <c r="C21" s="1028">
        <v>808</v>
      </c>
      <c r="D21" s="1028">
        <v>154.48484500000001</v>
      </c>
      <c r="E21" s="1032">
        <v>4.2775099999999899E-2</v>
      </c>
      <c r="F21" s="1033">
        <v>0</v>
      </c>
      <c r="G21" s="1043">
        <v>311900.79999999999</v>
      </c>
      <c r="I21" s="37"/>
      <c r="J21" s="38"/>
    </row>
    <row r="22" spans="1:10" ht="15">
      <c r="A22" s="1029"/>
      <c r="B22" s="1030" t="s">
        <v>234</v>
      </c>
      <c r="C22" s="1028">
        <v>13</v>
      </c>
      <c r="D22" s="1028">
        <v>4.1544299999999899</v>
      </c>
      <c r="E22" s="1032">
        <v>4.1901999999999998E-4</v>
      </c>
      <c r="F22" s="1033">
        <v>0</v>
      </c>
      <c r="G22" s="1043">
        <v>6766.82</v>
      </c>
      <c r="I22" s="37"/>
      <c r="J22" s="38"/>
    </row>
    <row r="23" spans="1:10" ht="15.75" thickBot="1">
      <c r="A23" s="1017" t="s">
        <v>236</v>
      </c>
      <c r="B23" s="1018"/>
      <c r="C23" s="1018"/>
      <c r="D23" s="1018"/>
      <c r="E23" s="1044"/>
      <c r="F23" s="1018"/>
      <c r="G23" s="1018"/>
      <c r="H23" s="9"/>
      <c r="I23" s="37"/>
      <c r="J23" s="38"/>
    </row>
    <row r="24" spans="1:10" ht="15" thickBot="1">
      <c r="A24" s="864" t="s">
        <v>228</v>
      </c>
      <c r="B24" s="1040"/>
      <c r="C24" s="1020">
        <f>SUM(C25:C27)</f>
        <v>0</v>
      </c>
      <c r="D24" s="1020"/>
      <c r="E24" s="1021"/>
      <c r="F24" s="1020"/>
      <c r="G24" s="1020"/>
      <c r="J24" s="38"/>
    </row>
    <row r="25" spans="1:10" ht="15">
      <c r="A25" s="1022"/>
      <c r="B25" s="1023" t="s">
        <v>229</v>
      </c>
      <c r="C25" s="1024">
        <v>0</v>
      </c>
      <c r="D25" s="1045">
        <v>0</v>
      </c>
      <c r="E25" s="1046">
        <v>0</v>
      </c>
      <c r="F25" s="1047">
        <v>0</v>
      </c>
      <c r="G25" s="1048">
        <v>0</v>
      </c>
      <c r="J25" s="38"/>
    </row>
    <row r="26" spans="1:10" ht="15">
      <c r="A26" s="1029"/>
      <c r="B26" s="1030" t="s">
        <v>230</v>
      </c>
      <c r="C26" s="1031">
        <v>0</v>
      </c>
      <c r="D26" s="1049">
        <v>0</v>
      </c>
      <c r="E26" s="1050">
        <v>0</v>
      </c>
      <c r="F26" s="1051">
        <v>0</v>
      </c>
      <c r="G26" s="1052">
        <v>0</v>
      </c>
      <c r="J26" s="38"/>
    </row>
    <row r="27" spans="1:10" ht="15.75" thickBot="1">
      <c r="A27" s="1034"/>
      <c r="B27" s="1035" t="s">
        <v>231</v>
      </c>
      <c r="C27" s="1036">
        <v>0</v>
      </c>
      <c r="D27" s="1053">
        <v>0</v>
      </c>
      <c r="E27" s="1054">
        <v>0</v>
      </c>
      <c r="F27" s="1055">
        <v>0</v>
      </c>
      <c r="G27" s="1056">
        <v>0</v>
      </c>
      <c r="H27" s="9"/>
    </row>
    <row r="28" spans="1:10" ht="15" thickBot="1">
      <c r="A28" s="864" t="s">
        <v>232</v>
      </c>
      <c r="B28" s="1040"/>
      <c r="C28" s="1020">
        <f>SUM(C29:C31)</f>
        <v>0</v>
      </c>
      <c r="D28" s="1020"/>
      <c r="E28" s="1021"/>
      <c r="F28" s="1020"/>
      <c r="G28" s="1020"/>
      <c r="H28" s="9"/>
    </row>
    <row r="29" spans="1:10" ht="15">
      <c r="A29" s="1022"/>
      <c r="B29" s="1023" t="s">
        <v>233</v>
      </c>
      <c r="C29" s="1024">
        <v>0</v>
      </c>
      <c r="D29" s="1045">
        <v>0</v>
      </c>
      <c r="E29" s="1046">
        <v>0</v>
      </c>
      <c r="F29" s="1047">
        <v>0</v>
      </c>
      <c r="G29" s="1048">
        <v>0</v>
      </c>
      <c r="H29" s="9"/>
    </row>
    <row r="30" spans="1:10" ht="15">
      <c r="A30" s="1029"/>
      <c r="B30" s="1030" t="s">
        <v>230</v>
      </c>
      <c r="C30" s="1031">
        <v>0</v>
      </c>
      <c r="D30" s="1049">
        <v>0</v>
      </c>
      <c r="E30" s="1050">
        <v>0</v>
      </c>
      <c r="F30" s="1051">
        <v>0</v>
      </c>
      <c r="G30" s="1052">
        <v>0</v>
      </c>
      <c r="H30" s="9"/>
    </row>
    <row r="31" spans="1:10" ht="15">
      <c r="A31" s="1029"/>
      <c r="B31" s="1030" t="s">
        <v>234</v>
      </c>
      <c r="C31" s="1036">
        <v>0</v>
      </c>
      <c r="D31" s="1053">
        <v>0</v>
      </c>
      <c r="E31" s="1054">
        <v>0</v>
      </c>
      <c r="F31" s="1055">
        <v>0</v>
      </c>
      <c r="G31" s="1056">
        <v>0</v>
      </c>
      <c r="H31" s="9"/>
    </row>
    <row r="32" spans="1:10" ht="15">
      <c r="A32" s="1034"/>
      <c r="B32" s="1035"/>
      <c r="C32" s="1036"/>
      <c r="D32" s="1037"/>
      <c r="E32" s="1038"/>
      <c r="F32" s="1057"/>
      <c r="G32" s="1057"/>
      <c r="H32" s="9"/>
    </row>
    <row r="33" spans="1:9" ht="15.75" thickBot="1">
      <c r="A33" s="1017" t="s">
        <v>237</v>
      </c>
      <c r="B33" s="1018"/>
      <c r="C33" s="1018"/>
      <c r="D33" s="1018"/>
      <c r="E33" s="1018"/>
      <c r="F33" s="1018"/>
      <c r="G33" s="1018"/>
      <c r="H33" s="9"/>
    </row>
    <row r="34" spans="1:9" ht="15.75" thickBot="1">
      <c r="A34" s="864" t="s">
        <v>238</v>
      </c>
      <c r="B34" s="1035"/>
      <c r="C34" s="1031"/>
      <c r="D34" s="1037"/>
      <c r="E34" s="1038"/>
      <c r="F34" s="1057"/>
      <c r="G34" s="1057"/>
      <c r="H34" s="9"/>
    </row>
    <row r="35" spans="1:9" ht="15.75" thickBot="1">
      <c r="A35" s="1058"/>
      <c r="B35" s="1059"/>
      <c r="C35" s="1037"/>
      <c r="D35" s="1037"/>
      <c r="E35" s="1038"/>
      <c r="F35" s="1057"/>
      <c r="G35" s="1057"/>
      <c r="H35" s="9"/>
      <c r="I35" s="4"/>
    </row>
    <row r="36" spans="1:9" ht="15" thickBot="1">
      <c r="A36" s="864" t="s">
        <v>239</v>
      </c>
      <c r="B36" s="1060"/>
      <c r="C36" s="1061">
        <f>C28+C24+C19+C15+C10+C6</f>
        <v>21387</v>
      </c>
      <c r="D36" s="1061">
        <f t="shared" ref="D36:G36" si="4">D28+D24+D19+D15+D10+D6</f>
        <v>5514.6218319999771</v>
      </c>
      <c r="E36" s="1062">
        <f t="shared" si="4"/>
        <v>3.6274156599999681</v>
      </c>
      <c r="F36" s="1061">
        <f t="shared" si="4"/>
        <v>178.04778219999744</v>
      </c>
      <c r="G36" s="1061">
        <f t="shared" si="4"/>
        <v>18882345.300000001</v>
      </c>
      <c r="H36" s="9"/>
    </row>
    <row r="37" spans="1:9" ht="15" customHeight="1">
      <c r="A37" s="733"/>
      <c r="B37" s="733"/>
      <c r="C37" s="733"/>
      <c r="D37" s="733"/>
      <c r="E37" s="733"/>
      <c r="F37" s="733"/>
      <c r="G37" s="733"/>
      <c r="H37" s="10"/>
    </row>
    <row r="38" spans="1:9" ht="15.75" thickBot="1">
      <c r="A38" s="733"/>
      <c r="B38" s="733"/>
      <c r="C38" s="733"/>
      <c r="D38" s="733"/>
      <c r="E38" s="733"/>
      <c r="F38" s="733"/>
      <c r="G38" s="733"/>
      <c r="H38" s="9"/>
    </row>
    <row r="39" spans="1:9" ht="15">
      <c r="A39" s="1352" t="s">
        <v>240</v>
      </c>
      <c r="B39" s="1353"/>
      <c r="C39" s="1353"/>
      <c r="D39" s="1353"/>
      <c r="E39" s="1354"/>
      <c r="F39" s="733"/>
      <c r="G39" s="733"/>
      <c r="H39" s="9"/>
    </row>
    <row r="40" spans="1:9" ht="51" customHeight="1">
      <c r="A40" s="1269" t="s">
        <v>241</v>
      </c>
      <c r="B40" s="1270" t="s">
        <v>829</v>
      </c>
      <c r="C40" s="1270" t="s">
        <v>830</v>
      </c>
      <c r="D40" s="1270" t="s">
        <v>831</v>
      </c>
      <c r="E40" s="1271" t="s">
        <v>242</v>
      </c>
      <c r="F40" s="733"/>
      <c r="G40" s="733"/>
      <c r="H40" s="9"/>
    </row>
    <row r="41" spans="1:9" ht="15">
      <c r="A41" s="1063">
        <v>2002</v>
      </c>
      <c r="B41" s="1028">
        <v>14089</v>
      </c>
      <c r="C41" s="1064"/>
      <c r="D41" s="1064"/>
      <c r="E41" s="1065"/>
      <c r="F41" s="733"/>
      <c r="G41" s="733"/>
      <c r="H41" s="9"/>
    </row>
    <row r="42" spans="1:9" ht="15">
      <c r="A42" s="1063">
        <v>2003</v>
      </c>
      <c r="B42" s="1028">
        <v>15706</v>
      </c>
      <c r="C42" s="1064"/>
      <c r="D42" s="1066"/>
      <c r="E42" s="1065"/>
      <c r="F42" s="733"/>
      <c r="G42" s="733"/>
      <c r="H42" s="9"/>
    </row>
    <row r="43" spans="1:9" ht="15">
      <c r="A43" s="1063">
        <v>2004</v>
      </c>
      <c r="B43" s="1028">
        <v>14897</v>
      </c>
      <c r="C43" s="1064"/>
      <c r="D43" s="1066"/>
      <c r="E43" s="1065"/>
      <c r="F43" s="733"/>
      <c r="G43" s="733"/>
      <c r="H43" s="9"/>
    </row>
    <row r="44" spans="1:9" ht="15">
      <c r="A44" s="1063">
        <v>2005</v>
      </c>
      <c r="B44" s="1028">
        <v>11254</v>
      </c>
      <c r="C44" s="1064"/>
      <c r="D44" s="1066"/>
      <c r="E44" s="1065"/>
      <c r="F44" s="733"/>
      <c r="G44" s="733"/>
      <c r="H44" s="9"/>
    </row>
    <row r="45" spans="1:9" ht="15">
      <c r="A45" s="1063">
        <v>2006</v>
      </c>
      <c r="B45" s="1028">
        <v>13771</v>
      </c>
      <c r="C45" s="1064"/>
      <c r="D45" s="1064"/>
      <c r="E45" s="1065"/>
      <c r="F45" s="733"/>
      <c r="G45" s="733"/>
      <c r="H45" s="9"/>
    </row>
    <row r="46" spans="1:9" ht="15">
      <c r="A46" s="1063">
        <v>2007</v>
      </c>
      <c r="B46" s="1028">
        <v>13074</v>
      </c>
      <c r="C46" s="1064"/>
      <c r="D46" s="1064"/>
      <c r="E46" s="1065"/>
      <c r="F46" s="733"/>
      <c r="G46" s="733"/>
      <c r="H46" s="9"/>
    </row>
    <row r="47" spans="1:9" ht="15">
      <c r="A47" s="1063">
        <v>2008</v>
      </c>
      <c r="B47" s="1028">
        <v>20804</v>
      </c>
      <c r="C47" s="1064"/>
      <c r="D47" s="1064"/>
      <c r="E47" s="1065"/>
      <c r="F47" s="733"/>
      <c r="G47" s="733"/>
      <c r="H47" s="9"/>
    </row>
    <row r="48" spans="1:9" ht="15">
      <c r="A48" s="1063">
        <v>2009</v>
      </c>
      <c r="B48" s="1028">
        <v>20927</v>
      </c>
      <c r="C48" s="1028">
        <v>6685</v>
      </c>
      <c r="D48" s="1067">
        <v>20384</v>
      </c>
      <c r="E48" s="1068">
        <f t="shared" ref="E48:E57" si="5">B48/D48</f>
        <v>1.0266385400313971</v>
      </c>
      <c r="F48" s="733"/>
      <c r="G48" s="733"/>
      <c r="H48" s="9"/>
    </row>
    <row r="49" spans="1:8" ht="15">
      <c r="A49" s="1063">
        <v>2010</v>
      </c>
      <c r="B49" s="1028">
        <v>21593</v>
      </c>
      <c r="C49" s="1028">
        <v>8690</v>
      </c>
      <c r="D49" s="1067">
        <v>20384</v>
      </c>
      <c r="E49" s="1068">
        <f t="shared" si="5"/>
        <v>1.059311224489796</v>
      </c>
      <c r="F49" s="733"/>
      <c r="G49" s="733"/>
      <c r="H49" s="9"/>
    </row>
    <row r="50" spans="1:8" ht="15">
      <c r="A50" s="1063">
        <v>2011</v>
      </c>
      <c r="B50" s="1028">
        <v>22575</v>
      </c>
      <c r="C50" s="1028">
        <v>8423</v>
      </c>
      <c r="D50" s="1067">
        <v>20384</v>
      </c>
      <c r="E50" s="1068">
        <f t="shared" si="5"/>
        <v>1.1074862637362637</v>
      </c>
      <c r="F50" s="733"/>
      <c r="G50" s="733"/>
      <c r="H50" s="9"/>
    </row>
    <row r="51" spans="1:8" ht="15">
      <c r="A51" s="1063">
        <v>2012</v>
      </c>
      <c r="B51" s="1028">
        <v>22415</v>
      </c>
      <c r="C51" s="1028">
        <v>7871</v>
      </c>
      <c r="D51" s="1051">
        <v>20316</v>
      </c>
      <c r="E51" s="1069">
        <f t="shared" si="5"/>
        <v>1.1033175822012207</v>
      </c>
      <c r="F51" s="733"/>
      <c r="G51" s="733"/>
      <c r="H51" s="9"/>
    </row>
    <row r="52" spans="1:8" ht="15">
      <c r="A52" s="1063">
        <v>2013</v>
      </c>
      <c r="B52" s="1028">
        <v>17568</v>
      </c>
      <c r="C52" s="1028">
        <v>13411</v>
      </c>
      <c r="D52" s="1051">
        <v>20316</v>
      </c>
      <c r="E52" s="1069">
        <f t="shared" si="5"/>
        <v>0.86473715298287068</v>
      </c>
      <c r="F52" s="733"/>
      <c r="G52" s="733"/>
      <c r="H52" s="9"/>
    </row>
    <row r="53" spans="1:8" ht="15">
      <c r="A53" s="1063">
        <v>2014</v>
      </c>
      <c r="B53" s="1028">
        <v>22039</v>
      </c>
      <c r="C53" s="1028">
        <v>15738</v>
      </c>
      <c r="D53" s="1051">
        <v>20316</v>
      </c>
      <c r="E53" s="1069">
        <f t="shared" si="5"/>
        <v>1.0848100019688915</v>
      </c>
      <c r="F53" s="733"/>
      <c r="G53" s="733"/>
      <c r="H53" s="9"/>
    </row>
    <row r="54" spans="1:8" ht="15">
      <c r="A54" s="1063">
        <v>2015</v>
      </c>
      <c r="B54" s="1028">
        <v>20209</v>
      </c>
      <c r="C54" s="1028">
        <v>17308</v>
      </c>
      <c r="D54" s="1051">
        <v>20316</v>
      </c>
      <c r="E54" s="1069">
        <f t="shared" si="5"/>
        <v>0.99473321519984248</v>
      </c>
      <c r="F54" s="733"/>
      <c r="G54" s="733"/>
      <c r="H54" s="9"/>
    </row>
    <row r="55" spans="1:8" ht="15">
      <c r="A55" s="1063">
        <v>2016</v>
      </c>
      <c r="B55" s="1028">
        <v>19792</v>
      </c>
      <c r="C55" s="1028">
        <v>22570</v>
      </c>
      <c r="D55" s="1051">
        <v>20316</v>
      </c>
      <c r="E55" s="1069">
        <f t="shared" si="5"/>
        <v>0.97420752116558373</v>
      </c>
      <c r="F55" s="733"/>
      <c r="G55" s="733"/>
      <c r="H55" s="9"/>
    </row>
    <row r="56" spans="1:8" ht="15">
      <c r="A56" s="1063">
        <v>2017</v>
      </c>
      <c r="B56" s="1028">
        <v>13212</v>
      </c>
      <c r="C56" s="1028">
        <v>30306</v>
      </c>
      <c r="D56" s="1051">
        <v>11563</v>
      </c>
      <c r="E56" s="1069">
        <f t="shared" si="5"/>
        <v>1.1426100492951656</v>
      </c>
      <c r="F56" s="1070" t="s">
        <v>180</v>
      </c>
      <c r="G56" s="733"/>
      <c r="H56" s="9"/>
    </row>
    <row r="57" spans="1:8" ht="15">
      <c r="A57" s="1063">
        <v>2018</v>
      </c>
      <c r="B57" s="1028">
        <v>7785</v>
      </c>
      <c r="C57" s="1028">
        <v>50716</v>
      </c>
      <c r="D57" s="1051">
        <v>11667</v>
      </c>
      <c r="E57" s="1069">
        <f t="shared" si="5"/>
        <v>0.66726664952429926</v>
      </c>
      <c r="F57" s="733"/>
      <c r="G57" s="733"/>
      <c r="H57" s="9"/>
    </row>
    <row r="58" spans="1:8" ht="15">
      <c r="A58" s="1063">
        <v>2019</v>
      </c>
      <c r="B58" s="1028"/>
      <c r="C58" s="1028"/>
      <c r="D58" s="1051"/>
      <c r="E58" s="1069"/>
      <c r="F58" s="1071"/>
      <c r="G58" s="733"/>
      <c r="H58" s="9"/>
    </row>
    <row r="59" spans="1:8" ht="15">
      <c r="A59" s="1063">
        <v>2020</v>
      </c>
      <c r="B59" s="1028"/>
      <c r="C59" s="1031"/>
      <c r="D59" s="1051"/>
      <c r="E59" s="1069"/>
      <c r="F59" s="733"/>
      <c r="G59" s="733"/>
      <c r="H59" s="9"/>
    </row>
    <row r="60" spans="1:8" ht="15.75" thickBot="1">
      <c r="A60" s="1072" t="s">
        <v>243</v>
      </c>
      <c r="B60" s="1073">
        <f>SUM(B41:B59)</f>
        <v>291710</v>
      </c>
      <c r="C60" s="1073">
        <f t="shared" ref="C60:D60" si="6">SUM(C41:C59)</f>
        <v>181718</v>
      </c>
      <c r="D60" s="1073">
        <f t="shared" si="6"/>
        <v>185962</v>
      </c>
      <c r="E60" s="1065"/>
      <c r="F60" s="1070"/>
      <c r="G60" s="733"/>
      <c r="H60" s="9"/>
    </row>
    <row r="61" spans="1:8" ht="15">
      <c r="A61" s="866"/>
      <c r="B61" s="993"/>
      <c r="C61" s="1074"/>
      <c r="D61" s="1075"/>
      <c r="E61" s="1076"/>
      <c r="F61" s="733"/>
      <c r="G61" s="733"/>
      <c r="H61" s="9"/>
    </row>
    <row r="62" spans="1:8" ht="14.25" customHeight="1">
      <c r="A62" s="1341" t="s">
        <v>244</v>
      </c>
      <c r="B62" s="1341"/>
      <c r="C62" s="1341"/>
      <c r="D62" s="1341"/>
      <c r="E62" s="1341"/>
      <c r="F62" s="1341"/>
      <c r="G62" s="1341"/>
      <c r="H62" s="9"/>
    </row>
    <row r="63" spans="1:8" ht="29.1" customHeight="1">
      <c r="A63" s="1341" t="s">
        <v>832</v>
      </c>
      <c r="B63" s="1341"/>
      <c r="C63" s="1341"/>
      <c r="D63" s="1341"/>
      <c r="E63" s="1341"/>
      <c r="F63" s="1341"/>
      <c r="G63" s="1341"/>
      <c r="H63" s="9"/>
    </row>
    <row r="64" spans="1:8" ht="15" customHeight="1">
      <c r="A64" s="1355" t="s">
        <v>833</v>
      </c>
      <c r="B64" s="1355"/>
      <c r="C64" s="1355"/>
      <c r="D64" s="1355"/>
      <c r="E64" s="1355"/>
      <c r="F64" s="1355"/>
      <c r="G64" s="1355"/>
      <c r="H64" s="9"/>
    </row>
    <row r="65" spans="1:8" ht="45.75" customHeight="1">
      <c r="A65" s="1341" t="s">
        <v>834</v>
      </c>
      <c r="B65" s="1341"/>
      <c r="C65" s="1341"/>
      <c r="D65" s="1341"/>
      <c r="E65" s="1341"/>
      <c r="F65" s="1341"/>
      <c r="G65" s="1341"/>
      <c r="H65" s="9"/>
    </row>
    <row r="66" spans="1:8" ht="13.5" customHeight="1">
      <c r="A66" s="1342" t="s">
        <v>835</v>
      </c>
      <c r="B66" s="1342"/>
      <c r="C66" s="1342"/>
      <c r="D66" s="1342"/>
      <c r="E66" s="1342"/>
      <c r="F66" s="1342"/>
      <c r="G66" s="1342"/>
      <c r="H66" s="39"/>
    </row>
    <row r="67" spans="1:8" ht="11.65" customHeight="1">
      <c r="A67" s="1343"/>
      <c r="B67" s="1343"/>
      <c r="C67" s="1343"/>
      <c r="D67" s="1343"/>
      <c r="E67" s="1343"/>
      <c r="F67" s="867"/>
      <c r="G67" s="867"/>
      <c r="H67" s="213"/>
    </row>
    <row r="68" spans="1:8" ht="11.25" customHeight="1">
      <c r="A68" s="733"/>
      <c r="B68" s="733"/>
      <c r="C68" s="733"/>
      <c r="D68" s="733"/>
      <c r="E68" s="733"/>
      <c r="F68" s="733"/>
      <c r="G68" s="733"/>
      <c r="H68" s="9"/>
    </row>
    <row r="69" spans="1:8" ht="15">
      <c r="A69" s="1344" t="s">
        <v>241</v>
      </c>
      <c r="B69" s="1345" t="s">
        <v>245</v>
      </c>
      <c r="C69" s="1345" t="s">
        <v>246</v>
      </c>
      <c r="D69" s="1345" t="s">
        <v>247</v>
      </c>
      <c r="E69" s="733"/>
      <c r="F69" s="733"/>
      <c r="G69" s="733"/>
      <c r="H69" s="9"/>
    </row>
    <row r="70" spans="1:8" ht="15">
      <c r="A70" s="1344"/>
      <c r="B70" s="1345"/>
      <c r="C70" s="1346"/>
      <c r="D70" s="1346"/>
      <c r="E70" s="733"/>
      <c r="F70" s="733"/>
      <c r="G70" s="733"/>
      <c r="H70" s="9"/>
    </row>
    <row r="71" spans="1:8" ht="53.25" customHeight="1">
      <c r="A71" s="1344"/>
      <c r="B71" s="1345"/>
      <c r="C71" s="1346"/>
      <c r="D71" s="1346"/>
      <c r="E71" s="733"/>
      <c r="F71" s="733"/>
      <c r="G71" s="733"/>
      <c r="H71" s="9"/>
    </row>
    <row r="72" spans="1:8" ht="24" customHeight="1">
      <c r="A72" s="1077">
        <v>2018</v>
      </c>
      <c r="B72" s="1078" t="s">
        <v>248</v>
      </c>
      <c r="C72" s="1079">
        <v>18866</v>
      </c>
      <c r="D72" s="1028">
        <v>184</v>
      </c>
      <c r="E72" s="733"/>
      <c r="F72" s="733"/>
      <c r="G72" s="733"/>
      <c r="H72" s="9"/>
    </row>
    <row r="73" spans="1:8" ht="15">
      <c r="A73" s="733"/>
      <c r="B73" s="733"/>
      <c r="C73" s="733"/>
      <c r="D73" s="733"/>
      <c r="E73" s="733"/>
      <c r="F73" s="733"/>
      <c r="G73" s="733"/>
      <c r="H73" s="9"/>
    </row>
    <row r="74" spans="1:8" ht="15">
      <c r="A74" s="733"/>
      <c r="B74" s="733"/>
      <c r="C74" s="733"/>
      <c r="D74" s="733"/>
      <c r="E74" s="733"/>
      <c r="F74" s="733"/>
      <c r="G74" s="733"/>
      <c r="H74" s="9"/>
    </row>
    <row r="75" spans="1:8">
      <c r="H75" s="10"/>
    </row>
    <row r="76" spans="1:8">
      <c r="H76" s="10"/>
    </row>
    <row r="77" spans="1:8">
      <c r="H77" s="10"/>
    </row>
    <row r="78" spans="1:8">
      <c r="H78" s="10"/>
    </row>
    <row r="79" spans="1:8">
      <c r="H79" s="10"/>
    </row>
    <row r="80" spans="1:8">
      <c r="H80" s="10"/>
    </row>
    <row r="81" spans="8:8">
      <c r="H81" s="10"/>
    </row>
    <row r="82" spans="8:8">
      <c r="H82" s="10"/>
    </row>
    <row r="83" spans="8:8">
      <c r="H83" s="10"/>
    </row>
    <row r="84" spans="8:8">
      <c r="H84" s="10"/>
    </row>
    <row r="85" spans="8:8">
      <c r="H85" s="10"/>
    </row>
    <row r="86" spans="8:8">
      <c r="H86" s="10"/>
    </row>
    <row r="87" spans="8:8">
      <c r="H87" s="10"/>
    </row>
    <row r="88" spans="8:8">
      <c r="H88" s="10"/>
    </row>
    <row r="89" spans="8:8">
      <c r="H89" s="10"/>
    </row>
    <row r="90" spans="8:8">
      <c r="H90" s="10"/>
    </row>
    <row r="91" spans="8:8">
      <c r="H91" s="10"/>
    </row>
    <row r="92" spans="8:8">
      <c r="H92" s="10"/>
    </row>
    <row r="93" spans="8:8">
      <c r="H93" s="10"/>
    </row>
    <row r="94" spans="8:8">
      <c r="H94" s="10"/>
    </row>
    <row r="95" spans="8:8">
      <c r="H95" s="10"/>
    </row>
    <row r="96" spans="8:8">
      <c r="H96" s="10"/>
    </row>
    <row r="97" spans="8:8">
      <c r="H97" s="10"/>
    </row>
    <row r="98" spans="8:8">
      <c r="H98" s="10"/>
    </row>
    <row r="99" spans="8:8">
      <c r="H99" s="10"/>
    </row>
    <row r="100" spans="8:8">
      <c r="H100" s="10"/>
    </row>
    <row r="101" spans="8:8">
      <c r="H101" s="10"/>
    </row>
    <row r="102" spans="8:8">
      <c r="H102" s="10"/>
    </row>
    <row r="103" spans="8:8">
      <c r="H103" s="10"/>
    </row>
    <row r="104" spans="8:8">
      <c r="H104" s="10"/>
    </row>
    <row r="105" spans="8:8">
      <c r="H105" s="10"/>
    </row>
    <row r="106" spans="8:8">
      <c r="H106" s="10"/>
    </row>
    <row r="107" spans="8:8">
      <c r="H107" s="10"/>
    </row>
    <row r="108" spans="8:8">
      <c r="H108" s="10"/>
    </row>
    <row r="109" spans="8:8">
      <c r="H109" s="10"/>
    </row>
    <row r="110" spans="8:8">
      <c r="H110" s="10"/>
    </row>
    <row r="111" spans="8:8">
      <c r="H111" s="10"/>
    </row>
    <row r="112" spans="8:8">
      <c r="H112" s="10"/>
    </row>
    <row r="113" spans="8:8">
      <c r="H113" s="10"/>
    </row>
    <row r="114" spans="8:8">
      <c r="H114" s="10"/>
    </row>
    <row r="115" spans="8:8">
      <c r="H115" s="10"/>
    </row>
    <row r="116" spans="8:8">
      <c r="H116" s="10"/>
    </row>
    <row r="117" spans="8:8">
      <c r="H117" s="10"/>
    </row>
    <row r="118" spans="8:8">
      <c r="H118" s="10"/>
    </row>
    <row r="119" spans="8:8">
      <c r="H119" s="10"/>
    </row>
    <row r="120" spans="8:8">
      <c r="H120" s="10"/>
    </row>
    <row r="121" spans="8:8">
      <c r="H121" s="10"/>
    </row>
    <row r="122" spans="8:8">
      <c r="H122" s="10"/>
    </row>
    <row r="123" spans="8:8">
      <c r="H123" s="10"/>
    </row>
    <row r="124" spans="8:8">
      <c r="H124" s="10"/>
    </row>
    <row r="125" spans="8:8">
      <c r="H125" s="10"/>
    </row>
    <row r="126" spans="8:8">
      <c r="H126" s="10"/>
    </row>
    <row r="127" spans="8:8">
      <c r="H127" s="10"/>
    </row>
    <row r="128" spans="8:8">
      <c r="H128" s="10"/>
    </row>
    <row r="129" spans="8:8">
      <c r="H129" s="10"/>
    </row>
    <row r="130" spans="8:8">
      <c r="H130" s="10"/>
    </row>
    <row r="131" spans="8:8">
      <c r="H131" s="10"/>
    </row>
    <row r="132" spans="8:8">
      <c r="H132" s="10"/>
    </row>
    <row r="133" spans="8:8">
      <c r="H133" s="10"/>
    </row>
    <row r="134" spans="8:8">
      <c r="H134" s="10"/>
    </row>
    <row r="135" spans="8:8">
      <c r="H135" s="10"/>
    </row>
    <row r="136" spans="8:8">
      <c r="H136" s="10"/>
    </row>
    <row r="137" spans="8:8">
      <c r="H137" s="10"/>
    </row>
    <row r="138" spans="8:8">
      <c r="H138" s="10"/>
    </row>
    <row r="139" spans="8:8">
      <c r="H139" s="10"/>
    </row>
    <row r="140" spans="8:8">
      <c r="H140" s="10"/>
    </row>
    <row r="141" spans="8:8">
      <c r="H141" s="10"/>
    </row>
    <row r="142" spans="8:8">
      <c r="H142" s="10"/>
    </row>
    <row r="143" spans="8:8">
      <c r="H143" s="10"/>
    </row>
    <row r="144" spans="8:8">
      <c r="H144" s="10"/>
    </row>
    <row r="145" spans="8:8">
      <c r="H145" s="10"/>
    </row>
    <row r="146" spans="8:8">
      <c r="H146" s="10"/>
    </row>
    <row r="147" spans="8:8">
      <c r="H147" s="10"/>
    </row>
    <row r="148" spans="8:8">
      <c r="H148" s="10"/>
    </row>
    <row r="149" spans="8:8">
      <c r="H149" s="10"/>
    </row>
    <row r="150" spans="8:8">
      <c r="H150" s="10"/>
    </row>
    <row r="151" spans="8:8">
      <c r="H151" s="10"/>
    </row>
    <row r="152" spans="8:8">
      <c r="H152" s="10"/>
    </row>
    <row r="153" spans="8:8">
      <c r="H153" s="10"/>
    </row>
    <row r="154" spans="8:8">
      <c r="H154" s="10"/>
    </row>
    <row r="155" spans="8:8">
      <c r="H155" s="10"/>
    </row>
    <row r="156" spans="8:8">
      <c r="H156" s="10"/>
    </row>
    <row r="157" spans="8:8">
      <c r="H157" s="10"/>
    </row>
    <row r="158" spans="8:8">
      <c r="H158" s="10"/>
    </row>
    <row r="159" spans="8:8">
      <c r="H159" s="10"/>
    </row>
    <row r="160" spans="8:8">
      <c r="H160" s="10"/>
    </row>
    <row r="161" spans="8:8">
      <c r="H161" s="10"/>
    </row>
    <row r="162" spans="8:8">
      <c r="H162" s="10"/>
    </row>
    <row r="163" spans="8:8">
      <c r="H163" s="10"/>
    </row>
    <row r="164" spans="8:8">
      <c r="H164" s="10"/>
    </row>
    <row r="165" spans="8:8">
      <c r="H165" s="10"/>
    </row>
    <row r="166" spans="8:8">
      <c r="H166" s="10"/>
    </row>
    <row r="167" spans="8:8">
      <c r="H167" s="10"/>
    </row>
    <row r="168" spans="8:8">
      <c r="H168" s="10"/>
    </row>
    <row r="169" spans="8:8">
      <c r="H169" s="10"/>
    </row>
    <row r="170" spans="8:8">
      <c r="H170" s="10"/>
    </row>
    <row r="171" spans="8:8">
      <c r="H171" s="10"/>
    </row>
    <row r="172" spans="8:8">
      <c r="H172" s="10"/>
    </row>
    <row r="173" spans="8:8">
      <c r="H173" s="10"/>
    </row>
    <row r="174" spans="8:8">
      <c r="H174" s="10"/>
    </row>
    <row r="175" spans="8:8">
      <c r="H175" s="10"/>
    </row>
    <row r="176" spans="8:8">
      <c r="H176" s="10"/>
    </row>
    <row r="177" spans="8:8">
      <c r="H177" s="10"/>
    </row>
    <row r="178" spans="8:8">
      <c r="H178" s="10"/>
    </row>
    <row r="179" spans="8:8">
      <c r="H179" s="10"/>
    </row>
    <row r="180" spans="8:8">
      <c r="H180" s="10"/>
    </row>
    <row r="181" spans="8:8">
      <c r="H181" s="10"/>
    </row>
    <row r="182" spans="8:8">
      <c r="H182" s="10"/>
    </row>
    <row r="183" spans="8:8">
      <c r="H183" s="10"/>
    </row>
    <row r="184" spans="8:8">
      <c r="H184" s="10"/>
    </row>
    <row r="185" spans="8:8">
      <c r="H185" s="10"/>
    </row>
    <row r="186" spans="8:8">
      <c r="H186" s="10"/>
    </row>
    <row r="187" spans="8:8">
      <c r="H187" s="10"/>
    </row>
    <row r="188" spans="8:8">
      <c r="H188" s="10"/>
    </row>
    <row r="189" spans="8:8">
      <c r="H189" s="10"/>
    </row>
    <row r="190" spans="8:8">
      <c r="H190" s="10"/>
    </row>
    <row r="191" spans="8:8">
      <c r="H191" s="10"/>
    </row>
    <row r="192" spans="8:8">
      <c r="H192" s="10"/>
    </row>
    <row r="193" spans="8:8">
      <c r="H193" s="10"/>
    </row>
    <row r="194" spans="8:8">
      <c r="H194" s="10"/>
    </row>
    <row r="195" spans="8:8">
      <c r="H195" s="10"/>
    </row>
    <row r="196" spans="8:8">
      <c r="H196" s="10"/>
    </row>
    <row r="197" spans="8:8">
      <c r="H197" s="10"/>
    </row>
    <row r="198" spans="8:8">
      <c r="H198" s="10"/>
    </row>
    <row r="199" spans="8:8">
      <c r="H199" s="10"/>
    </row>
    <row r="200" spans="8:8">
      <c r="H200" s="10"/>
    </row>
    <row r="201" spans="8:8">
      <c r="H201" s="10"/>
    </row>
    <row r="202" spans="8:8">
      <c r="H202" s="10"/>
    </row>
    <row r="203" spans="8:8">
      <c r="H203" s="10"/>
    </row>
    <row r="204" spans="8:8">
      <c r="H204" s="10"/>
    </row>
    <row r="205" spans="8:8">
      <c r="H205" s="10"/>
    </row>
    <row r="206" spans="8:8">
      <c r="H206" s="10"/>
    </row>
    <row r="207" spans="8:8">
      <c r="H207" s="10"/>
    </row>
    <row r="208" spans="8:8">
      <c r="H208" s="10"/>
    </row>
    <row r="209" spans="8:8">
      <c r="H209" s="10"/>
    </row>
    <row r="210" spans="8:8">
      <c r="H210" s="10"/>
    </row>
  </sheetData>
  <mergeCells count="14">
    <mergeCell ref="A65:G65"/>
    <mergeCell ref="A1:G1"/>
    <mergeCell ref="A66:G66"/>
    <mergeCell ref="A67:E67"/>
    <mergeCell ref="A69:A71"/>
    <mergeCell ref="B69:B71"/>
    <mergeCell ref="C69:C71"/>
    <mergeCell ref="D69:D71"/>
    <mergeCell ref="A2:E2"/>
    <mergeCell ref="C3:F3"/>
    <mergeCell ref="A39:E39"/>
    <mergeCell ref="A62:G62"/>
    <mergeCell ref="A63:G63"/>
    <mergeCell ref="A64:G64"/>
  </mergeCells>
  <printOptions horizontalCentered="1" verticalCentered="1" headings="1" gridLines="1"/>
  <pageMargins left="0.25" right="0.25" top="0.5" bottom="0.5" header="0.3" footer="0.3"/>
  <pageSetup scale="58"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H27"/>
  <sheetViews>
    <sheetView workbookViewId="0">
      <selection activeCell="A20" sqref="A1:G20"/>
    </sheetView>
  </sheetViews>
  <sheetFormatPr defaultColWidth="40.5703125" defaultRowHeight="57" customHeight="1"/>
  <cols>
    <col min="1" max="1" width="46.42578125" style="9" bestFit="1" customWidth="1"/>
    <col min="2" max="2" width="22" style="9" customWidth="1"/>
    <col min="3" max="3" width="9.5703125" style="9" customWidth="1"/>
    <col min="4" max="4" width="9.42578125" style="9" customWidth="1"/>
    <col min="5" max="5" width="11.5703125" style="9" customWidth="1"/>
    <col min="6" max="6" width="11.42578125" style="9" customWidth="1"/>
    <col min="7" max="7" width="27.5703125" style="9" customWidth="1"/>
    <col min="8" max="16384" width="40.5703125" style="9"/>
  </cols>
  <sheetData>
    <row r="1" spans="1:8" s="35" customFormat="1" ht="57" customHeight="1">
      <c r="A1" s="1358" t="s">
        <v>249</v>
      </c>
      <c r="B1" s="1284"/>
      <c r="C1" s="1284"/>
      <c r="D1" s="1284"/>
      <c r="E1" s="1284"/>
      <c r="F1" s="1284"/>
      <c r="G1" s="1284"/>
      <c r="H1" s="26"/>
    </row>
    <row r="2" spans="1:8" ht="14.25">
      <c r="A2" s="1344" t="s">
        <v>250</v>
      </c>
      <c r="B2" s="1344" t="s">
        <v>251</v>
      </c>
      <c r="C2" s="1344" t="s">
        <v>252</v>
      </c>
      <c r="D2" s="1359"/>
      <c r="E2" s="1359"/>
      <c r="F2" s="1359"/>
      <c r="G2" s="1357" t="s">
        <v>253</v>
      </c>
    </row>
    <row r="3" spans="1:8" ht="14.25">
      <c r="A3" s="1344"/>
      <c r="B3" s="1344"/>
      <c r="C3" s="997" t="s">
        <v>254</v>
      </c>
      <c r="D3" s="997" t="s">
        <v>255</v>
      </c>
      <c r="E3" s="997" t="s">
        <v>256</v>
      </c>
      <c r="F3" s="997" t="s">
        <v>257</v>
      </c>
      <c r="G3" s="1344"/>
    </row>
    <row r="4" spans="1:8" ht="15">
      <c r="A4" s="998" t="s">
        <v>258</v>
      </c>
      <c r="B4" s="999" t="s">
        <v>259</v>
      </c>
      <c r="C4" s="876" t="s">
        <v>260</v>
      </c>
      <c r="D4" s="876"/>
      <c r="E4" s="876" t="s">
        <v>260</v>
      </c>
      <c r="F4" s="999"/>
      <c r="G4" s="950">
        <v>3303064.7799999979</v>
      </c>
    </row>
    <row r="5" spans="1:8" ht="15">
      <c r="A5" s="1000" t="s">
        <v>261</v>
      </c>
      <c r="B5" s="999" t="s">
        <v>259</v>
      </c>
      <c r="C5" s="876" t="s">
        <v>260</v>
      </c>
      <c r="D5" s="876"/>
      <c r="E5" s="876" t="s">
        <v>260</v>
      </c>
      <c r="F5" s="999"/>
      <c r="G5" s="950">
        <v>0</v>
      </c>
    </row>
    <row r="6" spans="1:8" ht="15">
      <c r="A6" s="998" t="s">
        <v>262</v>
      </c>
      <c r="B6" s="999" t="s">
        <v>259</v>
      </c>
      <c r="C6" s="876"/>
      <c r="D6" s="876" t="s">
        <v>260</v>
      </c>
      <c r="E6" s="876" t="s">
        <v>260</v>
      </c>
      <c r="F6" s="999" t="s">
        <v>260</v>
      </c>
      <c r="G6" s="950">
        <v>831860.35999999975</v>
      </c>
    </row>
    <row r="7" spans="1:8" ht="15">
      <c r="A7" s="998" t="s">
        <v>263</v>
      </c>
      <c r="B7" s="999" t="s">
        <v>259</v>
      </c>
      <c r="C7" s="876" t="s">
        <v>260</v>
      </c>
      <c r="D7" s="876"/>
      <c r="E7" s="876"/>
      <c r="F7" s="999"/>
      <c r="G7" s="950">
        <v>920310.31999999925</v>
      </c>
    </row>
    <row r="8" spans="1:8" ht="15">
      <c r="A8" s="998" t="s">
        <v>264</v>
      </c>
      <c r="B8" s="999" t="s">
        <v>259</v>
      </c>
      <c r="C8" s="1001" t="s">
        <v>260</v>
      </c>
      <c r="D8" s="1001"/>
      <c r="E8" s="1001"/>
      <c r="F8" s="1002"/>
      <c r="G8" s="950">
        <v>1590053.63</v>
      </c>
    </row>
    <row r="9" spans="1:8" ht="30">
      <c r="A9" s="998" t="s">
        <v>265</v>
      </c>
      <c r="B9" s="999" t="s">
        <v>259</v>
      </c>
      <c r="C9" s="1001" t="s">
        <v>260</v>
      </c>
      <c r="D9" s="1001"/>
      <c r="E9" s="1001"/>
      <c r="F9" s="1002"/>
      <c r="G9" s="950">
        <v>897539.2300000001</v>
      </c>
    </row>
    <row r="10" spans="1:8" ht="15">
      <c r="A10" s="998" t="s">
        <v>266</v>
      </c>
      <c r="B10" s="999" t="s">
        <v>259</v>
      </c>
      <c r="C10" s="1001"/>
      <c r="D10" s="1001" t="s">
        <v>260</v>
      </c>
      <c r="E10" s="1001" t="s">
        <v>260</v>
      </c>
      <c r="F10" s="1002" t="s">
        <v>260</v>
      </c>
      <c r="G10" s="950">
        <v>1481569.0199999996</v>
      </c>
    </row>
    <row r="11" spans="1:8" ht="15">
      <c r="A11" s="998" t="s">
        <v>267</v>
      </c>
      <c r="B11" s="999" t="s">
        <v>259</v>
      </c>
      <c r="C11" s="1001" t="s">
        <v>260</v>
      </c>
      <c r="D11" s="1001"/>
      <c r="E11" s="1001"/>
      <c r="F11" s="1002"/>
      <c r="G11" s="950">
        <v>1087278.4999999998</v>
      </c>
    </row>
    <row r="12" spans="1:8" ht="15">
      <c r="A12" s="998" t="s">
        <v>268</v>
      </c>
      <c r="B12" s="999" t="s">
        <v>259</v>
      </c>
      <c r="C12" s="1003" t="s">
        <v>260</v>
      </c>
      <c r="D12" s="876"/>
      <c r="E12" s="876"/>
      <c r="F12" s="999"/>
      <c r="G12" s="950">
        <v>1183673.3500000001</v>
      </c>
    </row>
    <row r="13" spans="1:8" ht="15">
      <c r="A13" s="998" t="s">
        <v>269</v>
      </c>
      <c r="B13" s="999" t="s">
        <v>259</v>
      </c>
      <c r="C13" s="1004" t="s">
        <v>260</v>
      </c>
      <c r="D13" s="1004"/>
      <c r="E13" s="1004" t="s">
        <v>260</v>
      </c>
      <c r="F13" s="1005"/>
      <c r="G13" s="950">
        <v>395763.89999999979</v>
      </c>
    </row>
    <row r="14" spans="1:8" ht="15">
      <c r="A14" s="998" t="s">
        <v>270</v>
      </c>
      <c r="B14" s="999" t="s">
        <v>271</v>
      </c>
      <c r="C14" s="876"/>
      <c r="D14" s="876"/>
      <c r="E14" s="1003" t="s">
        <v>260</v>
      </c>
      <c r="F14" s="999"/>
      <c r="G14" s="950">
        <v>6023751.3100000378</v>
      </c>
    </row>
    <row r="15" spans="1:8" ht="30">
      <c r="A15" s="998" t="s">
        <v>272</v>
      </c>
      <c r="B15" s="999" t="s">
        <v>259</v>
      </c>
      <c r="C15" s="1006" t="s">
        <v>260</v>
      </c>
      <c r="D15" s="876"/>
      <c r="E15" s="876"/>
      <c r="F15" s="999"/>
      <c r="G15" s="950">
        <v>1167480.9000000004</v>
      </c>
    </row>
    <row r="16" spans="1:8" ht="15">
      <c r="A16" s="998"/>
      <c r="B16" s="999"/>
      <c r="C16" s="1006"/>
      <c r="D16" s="876"/>
      <c r="E16" s="876"/>
      <c r="F16" s="999"/>
      <c r="G16" s="950"/>
    </row>
    <row r="17" spans="1:8" ht="14.25">
      <c r="A17" s="1007" t="s">
        <v>273</v>
      </c>
      <c r="B17" s="1008"/>
      <c r="C17" s="1008"/>
      <c r="D17" s="1008"/>
      <c r="E17" s="1008"/>
      <c r="F17" s="1008"/>
      <c r="G17" s="1009">
        <f>SUM(G4:G16)</f>
        <v>18882345.300000034</v>
      </c>
      <c r="H17" s="40"/>
    </row>
    <row r="18" spans="1:8" ht="15">
      <c r="A18" s="733"/>
      <c r="B18" s="733"/>
      <c r="C18" s="733"/>
      <c r="D18" s="733"/>
      <c r="E18" s="733"/>
      <c r="F18" s="733"/>
      <c r="G18" s="927"/>
      <c r="H18" s="40"/>
    </row>
    <row r="19" spans="1:8" ht="14.25">
      <c r="A19" s="1292" t="s">
        <v>274</v>
      </c>
      <c r="B19" s="1292"/>
      <c r="C19" s="1292"/>
      <c r="D19" s="1292"/>
      <c r="E19" s="1292"/>
      <c r="F19" s="1292"/>
      <c r="G19" s="1292"/>
    </row>
    <row r="20" spans="1:8" ht="13.5" customHeight="1">
      <c r="A20" s="1356" t="s">
        <v>275</v>
      </c>
      <c r="B20" s="1356"/>
      <c r="C20" s="1356"/>
      <c r="D20" s="1356"/>
      <c r="E20" s="1356"/>
      <c r="F20" s="1356"/>
      <c r="G20" s="1356"/>
    </row>
    <row r="21" spans="1:8" ht="57" customHeight="1">
      <c r="A21" s="702"/>
      <c r="B21" s="702"/>
      <c r="C21" s="702"/>
      <c r="D21" s="702"/>
      <c r="E21" s="702"/>
      <c r="F21" s="702"/>
      <c r="G21" s="702"/>
    </row>
    <row r="22" spans="1:8" ht="57" customHeight="1">
      <c r="A22"/>
      <c r="B22"/>
      <c r="C22"/>
      <c r="D22"/>
      <c r="E22"/>
      <c r="F22"/>
      <c r="G22"/>
    </row>
    <row r="23" spans="1:8" ht="57" customHeight="1">
      <c r="A23"/>
      <c r="B23"/>
      <c r="C23"/>
      <c r="D23"/>
      <c r="E23"/>
      <c r="F23"/>
      <c r="G23"/>
    </row>
    <row r="24" spans="1:8" ht="57" customHeight="1">
      <c r="A24"/>
      <c r="B24"/>
      <c r="C24"/>
      <c r="D24"/>
      <c r="E24"/>
      <c r="F24"/>
      <c r="G24"/>
    </row>
    <row r="25" spans="1:8" ht="57" customHeight="1">
      <c r="A25"/>
      <c r="B25"/>
      <c r="C25"/>
      <c r="D25"/>
      <c r="E25"/>
      <c r="F25"/>
      <c r="G25"/>
    </row>
    <row r="26" spans="1:8" ht="57" customHeight="1">
      <c r="A26"/>
      <c r="B26"/>
      <c r="C26"/>
      <c r="D26"/>
      <c r="E26"/>
      <c r="F26"/>
      <c r="G26"/>
    </row>
    <row r="27" spans="1:8" ht="57" customHeight="1">
      <c r="A27"/>
      <c r="B27"/>
      <c r="C27"/>
      <c r="D27"/>
      <c r="E27"/>
      <c r="F27"/>
      <c r="G27"/>
    </row>
  </sheetData>
  <mergeCells count="7">
    <mergeCell ref="A20:G20"/>
    <mergeCell ref="A19:G19"/>
    <mergeCell ref="G2:G3"/>
    <mergeCell ref="A1:G1"/>
    <mergeCell ref="A2:A3"/>
    <mergeCell ref="B2:B3"/>
    <mergeCell ref="C2:F2"/>
  </mergeCells>
  <printOptions horizontalCentered="1" verticalCentered="1" headings="1" gridLines="1"/>
  <pageMargins left="0.25" right="0.25" top="0.5" bottom="0.5" header="0.3" footer="0.3"/>
  <pageSetup scale="96"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U73"/>
  <sheetViews>
    <sheetView workbookViewId="0">
      <selection activeCell="A10" sqref="A10"/>
    </sheetView>
  </sheetViews>
  <sheetFormatPr defaultColWidth="9.42578125" defaultRowHeight="14.25"/>
  <cols>
    <col min="1" max="1" width="41.42578125" style="9" bestFit="1" customWidth="1"/>
    <col min="2" max="2" width="10.5703125" style="9" customWidth="1"/>
    <col min="3" max="3" width="13.5703125" style="38" bestFit="1" customWidth="1"/>
    <col min="4" max="4" width="8.5703125" style="38" bestFit="1" customWidth="1"/>
    <col min="5" max="5" width="10.42578125" style="38" bestFit="1" customWidth="1"/>
    <col min="6" max="6" width="8.42578125" style="38" bestFit="1" customWidth="1"/>
    <col min="7" max="7" width="16.42578125" style="38" bestFit="1" customWidth="1"/>
    <col min="8" max="8" width="7.5703125" style="43" bestFit="1" customWidth="1"/>
    <col min="9" max="9" width="10.42578125" style="38" bestFit="1" customWidth="1"/>
    <col min="10" max="10" width="8.42578125" style="38" customWidth="1"/>
    <col min="11" max="11" width="10.42578125" style="38" bestFit="1" customWidth="1"/>
    <col min="12" max="12" width="8.42578125" style="38" bestFit="1" customWidth="1"/>
    <col min="13" max="13" width="15.42578125" style="38" bestFit="1" customWidth="1"/>
    <col min="14" max="14" width="9.42578125" style="43"/>
    <col min="15" max="15" width="14.5703125" style="38" bestFit="1" customWidth="1"/>
    <col min="16" max="16" width="12.5703125" style="38" bestFit="1" customWidth="1"/>
    <col min="17" max="17" width="14.42578125" style="43" customWidth="1"/>
    <col min="18" max="19" width="11.42578125" style="44" bestFit="1" customWidth="1"/>
    <col min="20" max="20" width="9.42578125" style="9"/>
    <col min="21" max="21" width="14" style="9" bestFit="1" customWidth="1"/>
    <col min="22" max="16384" width="9.42578125" style="9"/>
  </cols>
  <sheetData>
    <row r="1" spans="1:21" s="35" customFormat="1" ht="60" customHeight="1">
      <c r="A1" s="1284" t="s">
        <v>276</v>
      </c>
      <c r="B1" s="1284"/>
      <c r="C1" s="1284"/>
      <c r="D1" s="1284"/>
      <c r="E1" s="1284"/>
      <c r="F1" s="1284"/>
      <c r="G1" s="1284"/>
      <c r="H1" s="1284"/>
      <c r="I1" s="1284"/>
      <c r="J1" s="1284"/>
      <c r="K1" s="1284"/>
      <c r="L1" s="1284"/>
      <c r="M1" s="1284"/>
      <c r="N1" s="1284"/>
      <c r="O1" s="1284"/>
      <c r="P1" s="1284"/>
      <c r="Q1" s="1284"/>
      <c r="R1" s="1284"/>
      <c r="S1" s="1284"/>
    </row>
    <row r="2" spans="1:21" ht="30" customHeight="1">
      <c r="A2" s="966"/>
      <c r="B2" s="947" t="s">
        <v>277</v>
      </c>
      <c r="C2" s="1364" t="s">
        <v>278</v>
      </c>
      <c r="D2" s="1365"/>
      <c r="E2" s="1365"/>
      <c r="F2" s="1365"/>
      <c r="G2" s="1365"/>
      <c r="H2" s="1366"/>
      <c r="I2" s="1367" t="s">
        <v>279</v>
      </c>
      <c r="J2" s="1368"/>
      <c r="K2" s="1368"/>
      <c r="L2" s="1368"/>
      <c r="M2" s="1368"/>
      <c r="N2" s="1369"/>
      <c r="O2" s="1364" t="s">
        <v>280</v>
      </c>
      <c r="P2" s="1365"/>
      <c r="Q2" s="1365"/>
      <c r="R2" s="1365"/>
      <c r="S2" s="1366"/>
    </row>
    <row r="3" spans="1:21" ht="15" customHeight="1">
      <c r="A3" s="967"/>
      <c r="B3" s="968"/>
      <c r="C3" s="1361" t="s">
        <v>281</v>
      </c>
      <c r="D3" s="1361"/>
      <c r="E3" s="1361" t="s">
        <v>282</v>
      </c>
      <c r="F3" s="1361"/>
      <c r="G3" s="1361" t="s">
        <v>283</v>
      </c>
      <c r="H3" s="1361"/>
      <c r="I3" s="1361" t="s">
        <v>281</v>
      </c>
      <c r="J3" s="1361"/>
      <c r="K3" s="1361" t="s">
        <v>282</v>
      </c>
      <c r="L3" s="1361"/>
      <c r="M3" s="1361" t="s">
        <v>283</v>
      </c>
      <c r="N3" s="1361"/>
      <c r="O3" s="1361" t="s">
        <v>284</v>
      </c>
      <c r="P3" s="1361" t="s">
        <v>285</v>
      </c>
      <c r="Q3" s="1362" t="s">
        <v>283</v>
      </c>
      <c r="R3" s="1363" t="s">
        <v>286</v>
      </c>
      <c r="S3" s="1363" t="s">
        <v>287</v>
      </c>
    </row>
    <row r="4" spans="1:21" ht="15">
      <c r="A4" s="969"/>
      <c r="B4" s="968"/>
      <c r="C4" s="970" t="s">
        <v>96</v>
      </c>
      <c r="D4" s="970" t="s">
        <v>8</v>
      </c>
      <c r="E4" s="970" t="s">
        <v>96</v>
      </c>
      <c r="F4" s="970" t="s">
        <v>8</v>
      </c>
      <c r="G4" s="970" t="s">
        <v>288</v>
      </c>
      <c r="H4" s="971" t="s">
        <v>8</v>
      </c>
      <c r="I4" s="970" t="s">
        <v>96</v>
      </c>
      <c r="J4" s="970" t="s">
        <v>8</v>
      </c>
      <c r="K4" s="970" t="s">
        <v>96</v>
      </c>
      <c r="L4" s="970" t="s">
        <v>8</v>
      </c>
      <c r="M4" s="970" t="s">
        <v>288</v>
      </c>
      <c r="N4" s="971" t="s">
        <v>8</v>
      </c>
      <c r="O4" s="1361"/>
      <c r="P4" s="1361"/>
      <c r="Q4" s="1362"/>
      <c r="R4" s="1363"/>
      <c r="S4" s="1363"/>
    </row>
    <row r="5" spans="1:21" s="41" customFormat="1" ht="15">
      <c r="A5" s="972" t="s">
        <v>282</v>
      </c>
      <c r="B5" s="973" t="s">
        <v>109</v>
      </c>
      <c r="C5" s="974">
        <f>SUM(C7:C65)</f>
        <v>270538</v>
      </c>
      <c r="D5" s="975">
        <f>C5/O5</f>
        <v>0.82300187697165683</v>
      </c>
      <c r="E5" s="974">
        <f>E64</f>
        <v>19280</v>
      </c>
      <c r="F5" s="975">
        <f>E5/P5</f>
        <v>0.9014822088184411</v>
      </c>
      <c r="G5" s="976">
        <f>SUM(G7:G65)</f>
        <v>12085366.85</v>
      </c>
      <c r="H5" s="975">
        <f>G5/Q5</f>
        <v>0.64003526352205831</v>
      </c>
      <c r="I5" s="974">
        <f>SUM(I7:I65)</f>
        <v>58183</v>
      </c>
      <c r="J5" s="975">
        <f>I5/O5</f>
        <v>0.1769981230283432</v>
      </c>
      <c r="K5" s="974">
        <f>K64</f>
        <v>2107</v>
      </c>
      <c r="L5" s="975">
        <f>K5/P5</f>
        <v>9.8517791181558886E-2</v>
      </c>
      <c r="M5" s="976">
        <f>SUM(M7:M65)</f>
        <v>6796978.4500000002</v>
      </c>
      <c r="N5" s="975">
        <f>M5/Q5</f>
        <v>0.35996473647794164</v>
      </c>
      <c r="O5" s="974">
        <f>I5+C5</f>
        <v>328721</v>
      </c>
      <c r="P5" s="974">
        <f>E5+K5</f>
        <v>21387</v>
      </c>
      <c r="Q5" s="977">
        <f>G5+M5</f>
        <v>18882345.300000001</v>
      </c>
      <c r="R5" s="978">
        <f>Q5/O5</f>
        <v>57.441858901621742</v>
      </c>
      <c r="S5" s="978">
        <f>Q5/P5</f>
        <v>882.88891850189373</v>
      </c>
      <c r="U5" s="42"/>
    </row>
    <row r="6" spans="1:21" ht="13.35" customHeight="1">
      <c r="A6" s="886" t="s">
        <v>59</v>
      </c>
      <c r="B6" s="887"/>
      <c r="C6" s="979"/>
      <c r="D6" s="979"/>
      <c r="E6" s="979"/>
      <c r="F6" s="979"/>
      <c r="G6" s="980"/>
      <c r="H6" s="979"/>
      <c r="I6" s="979"/>
      <c r="J6" s="979"/>
      <c r="K6" s="979"/>
      <c r="L6" s="979"/>
      <c r="M6" s="980"/>
      <c r="N6" s="979"/>
      <c r="O6" s="979"/>
      <c r="P6" s="979"/>
      <c r="Q6" s="979"/>
      <c r="R6" s="979"/>
      <c r="S6" s="981"/>
    </row>
    <row r="7" spans="1:21" ht="13.35" customHeight="1">
      <c r="A7" s="891" t="s">
        <v>108</v>
      </c>
      <c r="B7" s="892" t="s">
        <v>109</v>
      </c>
      <c r="C7" s="982">
        <v>0</v>
      </c>
      <c r="D7" s="983">
        <f>IF(O7=0,0,C7/O7)</f>
        <v>0</v>
      </c>
      <c r="E7" s="982">
        <v>0</v>
      </c>
      <c r="F7" s="983">
        <f>IF(P7=0,0,E7/P7)</f>
        <v>0</v>
      </c>
      <c r="G7" s="984">
        <v>0</v>
      </c>
      <c r="H7" s="983">
        <f t="shared" ref="H7:H55" si="0">IF(Q7=0,0,G7/Q7)</f>
        <v>0</v>
      </c>
      <c r="I7" s="982">
        <v>313</v>
      </c>
      <c r="J7" s="983">
        <f>IF(O7=0,0,I7/O7)</f>
        <v>1</v>
      </c>
      <c r="K7" s="982">
        <v>313</v>
      </c>
      <c r="L7" s="983">
        <f>IF(P7=0,0,K7/P7)</f>
        <v>1</v>
      </c>
      <c r="M7" s="984">
        <v>238846.7</v>
      </c>
      <c r="N7" s="983">
        <f>IF(Q7=0,0,M7/Q7)</f>
        <v>1</v>
      </c>
      <c r="O7" s="982">
        <f>C7+I7</f>
        <v>313</v>
      </c>
      <c r="P7" s="982">
        <f>E7+K7</f>
        <v>313</v>
      </c>
      <c r="Q7" s="984">
        <f>G7+M7</f>
        <v>238846.7</v>
      </c>
      <c r="R7" s="984">
        <f>IF(O7=0,0,Q7/O7)</f>
        <v>763.08849840255596</v>
      </c>
      <c r="S7" s="984">
        <f>IF(O7=0,0,Q7/P7)</f>
        <v>763.08849840255596</v>
      </c>
    </row>
    <row r="8" spans="1:21" ht="13.35" customHeight="1">
      <c r="A8" s="891" t="s">
        <v>289</v>
      </c>
      <c r="B8" s="897" t="s">
        <v>109</v>
      </c>
      <c r="C8" s="982">
        <v>0</v>
      </c>
      <c r="D8" s="983">
        <f t="shared" ref="D8:D65" si="1">IF(O8=0,0,C8/O8)</f>
        <v>0</v>
      </c>
      <c r="E8" s="982">
        <v>0</v>
      </c>
      <c r="F8" s="983">
        <f t="shared" ref="F8:F55" si="2">IF(P8=0,0,E8/P8)</f>
        <v>0</v>
      </c>
      <c r="G8" s="984">
        <v>0</v>
      </c>
      <c r="H8" s="983">
        <f t="shared" si="0"/>
        <v>0</v>
      </c>
      <c r="I8" s="982">
        <v>995</v>
      </c>
      <c r="J8" s="983">
        <f t="shared" ref="J8:J9" si="3">IF(O8=0,0,I8/O8)</f>
        <v>1</v>
      </c>
      <c r="K8" s="982">
        <v>990</v>
      </c>
      <c r="L8" s="983">
        <f t="shared" ref="L8:L9" si="4">IF(P8=0,0,K8/P8)</f>
        <v>1</v>
      </c>
      <c r="M8" s="984">
        <v>848431.8</v>
      </c>
      <c r="N8" s="983">
        <f t="shared" ref="N8:N9" si="5">IF(Q8=0,0,M8/Q8)</f>
        <v>1</v>
      </c>
      <c r="O8" s="982">
        <f t="shared" ref="O8:O9" si="6">C8+I8</f>
        <v>995</v>
      </c>
      <c r="P8" s="982">
        <f t="shared" ref="P8:P9" si="7">E8+K8</f>
        <v>990</v>
      </c>
      <c r="Q8" s="984">
        <f t="shared" ref="Q8:Q9" si="8">G8+M8</f>
        <v>848431.8</v>
      </c>
      <c r="R8" s="984">
        <f t="shared" ref="R8:R9" si="9">IF(O8=0,0,Q8/O8)</f>
        <v>852.69527638190959</v>
      </c>
      <c r="S8" s="984">
        <f t="shared" ref="S8:S9" si="10">IF(O8=0,0,Q8/P8)</f>
        <v>857.00181818181818</v>
      </c>
    </row>
    <row r="9" spans="1:21" ht="13.35" customHeight="1">
      <c r="A9" s="891" t="s">
        <v>290</v>
      </c>
      <c r="B9" s="897" t="s">
        <v>109</v>
      </c>
      <c r="C9" s="982">
        <v>8972</v>
      </c>
      <c r="D9" s="983">
        <f t="shared" si="1"/>
        <v>0.92552094078811631</v>
      </c>
      <c r="E9" s="982">
        <v>9005</v>
      </c>
      <c r="F9" s="983">
        <f t="shared" si="2"/>
        <v>0.92482284071069121</v>
      </c>
      <c r="G9" s="984">
        <v>958366.36</v>
      </c>
      <c r="H9" s="983">
        <f t="shared" si="0"/>
        <v>0.91453144134718112</v>
      </c>
      <c r="I9" s="982">
        <v>722</v>
      </c>
      <c r="J9" s="983">
        <f t="shared" si="3"/>
        <v>7.4479059211883636E-2</v>
      </c>
      <c r="K9" s="982">
        <v>732</v>
      </c>
      <c r="L9" s="983">
        <f t="shared" si="4"/>
        <v>7.517715928930882E-2</v>
      </c>
      <c r="M9" s="984">
        <v>89565.2</v>
      </c>
      <c r="N9" s="983">
        <f t="shared" si="5"/>
        <v>8.5468558652818896E-2</v>
      </c>
      <c r="O9" s="982">
        <f t="shared" si="6"/>
        <v>9694</v>
      </c>
      <c r="P9" s="982">
        <f t="shared" si="7"/>
        <v>9737</v>
      </c>
      <c r="Q9" s="984">
        <f t="shared" si="8"/>
        <v>1047931.5599999999</v>
      </c>
      <c r="R9" s="984">
        <f t="shared" si="9"/>
        <v>108.10104807097173</v>
      </c>
      <c r="S9" s="984">
        <f t="shared" si="10"/>
        <v>107.62365821094792</v>
      </c>
    </row>
    <row r="10" spans="1:21" ht="13.35" customHeight="1">
      <c r="A10" s="886" t="s">
        <v>43</v>
      </c>
      <c r="B10" s="887"/>
      <c r="C10" s="979"/>
      <c r="D10" s="979"/>
      <c r="E10" s="979"/>
      <c r="F10" s="979"/>
      <c r="G10" s="980"/>
      <c r="H10" s="979"/>
      <c r="I10" s="979"/>
      <c r="J10" s="979"/>
      <c r="K10" s="979"/>
      <c r="L10" s="979"/>
      <c r="M10" s="980"/>
      <c r="N10" s="979"/>
      <c r="O10" s="979"/>
      <c r="P10" s="979"/>
      <c r="Q10" s="980"/>
      <c r="R10" s="980"/>
      <c r="S10" s="985"/>
    </row>
    <row r="11" spans="1:21" ht="13.35" customHeight="1">
      <c r="A11" s="901" t="s">
        <v>112</v>
      </c>
      <c r="B11" s="897" t="s">
        <v>113</v>
      </c>
      <c r="C11" s="982">
        <v>213</v>
      </c>
      <c r="D11" s="983">
        <f t="shared" si="1"/>
        <v>0.95945945945945943</v>
      </c>
      <c r="E11" s="982">
        <v>213</v>
      </c>
      <c r="F11" s="983">
        <f t="shared" si="2"/>
        <v>0.95945945945945943</v>
      </c>
      <c r="G11" s="984">
        <v>12334.96</v>
      </c>
      <c r="H11" s="983">
        <f t="shared" si="0"/>
        <v>0.96832579185520362</v>
      </c>
      <c r="I11" s="982">
        <v>9</v>
      </c>
      <c r="J11" s="983">
        <f t="shared" ref="J11:J20" si="11">IF(O11=0,0,I11/O11)</f>
        <v>4.0540540540540543E-2</v>
      </c>
      <c r="K11" s="982">
        <v>9</v>
      </c>
      <c r="L11" s="983">
        <f t="shared" ref="L11:L20" si="12">IF(P11=0,0,K11/P11)</f>
        <v>4.0540540540540543E-2</v>
      </c>
      <c r="M11" s="984">
        <v>403.48</v>
      </c>
      <c r="N11" s="983">
        <f t="shared" ref="N11:N20" si="13">IF(Q11=0,0,M11/Q11)</f>
        <v>3.1674208144796386E-2</v>
      </c>
      <c r="O11" s="982">
        <f t="shared" ref="O11:O20" si="14">C11+I11</f>
        <v>222</v>
      </c>
      <c r="P11" s="982">
        <f t="shared" ref="P11:P20" si="15">E11+K11</f>
        <v>222</v>
      </c>
      <c r="Q11" s="984">
        <f t="shared" ref="Q11:Q20" si="16">G11+M11</f>
        <v>12738.439999999999</v>
      </c>
      <c r="R11" s="984">
        <f t="shared" ref="R11:R20" si="17">IF(O11=0,0,Q11/O11)</f>
        <v>57.380360360360356</v>
      </c>
      <c r="S11" s="984">
        <f t="shared" ref="S11:S20" si="18">IF(O11=0,0,Q11/P11)</f>
        <v>57.380360360360356</v>
      </c>
    </row>
    <row r="12" spans="1:21" ht="13.35" customHeight="1">
      <c r="A12" s="891" t="s">
        <v>114</v>
      </c>
      <c r="B12" s="897" t="s">
        <v>113</v>
      </c>
      <c r="C12" s="982">
        <v>4048</v>
      </c>
      <c r="D12" s="983">
        <f t="shared" si="1"/>
        <v>0.55097318633455827</v>
      </c>
      <c r="E12" s="982">
        <v>4044</v>
      </c>
      <c r="F12" s="983">
        <f t="shared" si="2"/>
        <v>0.5508786268900695</v>
      </c>
      <c r="G12" s="984">
        <v>255515.1</v>
      </c>
      <c r="H12" s="983">
        <f t="shared" si="0"/>
        <v>0.55437269851292836</v>
      </c>
      <c r="I12" s="982">
        <v>3299</v>
      </c>
      <c r="J12" s="983">
        <f t="shared" si="11"/>
        <v>0.44902681366544167</v>
      </c>
      <c r="K12" s="982">
        <v>3297</v>
      </c>
      <c r="L12" s="983">
        <f t="shared" si="12"/>
        <v>0.4491213731099305</v>
      </c>
      <c r="M12" s="984">
        <v>205393.42</v>
      </c>
      <c r="N12" s="983">
        <f t="shared" si="13"/>
        <v>0.44562730148707169</v>
      </c>
      <c r="O12" s="982">
        <f t="shared" si="14"/>
        <v>7347</v>
      </c>
      <c r="P12" s="982">
        <f t="shared" si="15"/>
        <v>7341</v>
      </c>
      <c r="Q12" s="984">
        <f t="shared" si="16"/>
        <v>460908.52</v>
      </c>
      <c r="R12" s="984">
        <f t="shared" si="17"/>
        <v>62.734247992377846</v>
      </c>
      <c r="S12" s="984">
        <f t="shared" si="18"/>
        <v>62.78552240839123</v>
      </c>
    </row>
    <row r="13" spans="1:21" ht="13.35" customHeight="1">
      <c r="A13" s="891" t="s">
        <v>115</v>
      </c>
      <c r="B13" s="897" t="s">
        <v>113</v>
      </c>
      <c r="C13" s="982">
        <v>175</v>
      </c>
      <c r="D13" s="983">
        <f t="shared" si="1"/>
        <v>0.72016460905349799</v>
      </c>
      <c r="E13" s="982">
        <v>175</v>
      </c>
      <c r="F13" s="983">
        <f t="shared" si="2"/>
        <v>0.72016460905349799</v>
      </c>
      <c r="G13" s="984">
        <v>5187.57</v>
      </c>
      <c r="H13" s="983">
        <f t="shared" si="0"/>
        <v>0.71626984126984128</v>
      </c>
      <c r="I13" s="982">
        <v>68</v>
      </c>
      <c r="J13" s="983">
        <f t="shared" si="11"/>
        <v>0.27983539094650206</v>
      </c>
      <c r="K13" s="982">
        <v>68</v>
      </c>
      <c r="L13" s="983">
        <f t="shared" si="12"/>
        <v>0.27983539094650206</v>
      </c>
      <c r="M13" s="984">
        <v>2054.91</v>
      </c>
      <c r="N13" s="983">
        <f t="shared" si="13"/>
        <v>0.28373015873015872</v>
      </c>
      <c r="O13" s="982">
        <f t="shared" si="14"/>
        <v>243</v>
      </c>
      <c r="P13" s="982">
        <f t="shared" si="15"/>
        <v>243</v>
      </c>
      <c r="Q13" s="984">
        <f t="shared" si="16"/>
        <v>7242.48</v>
      </c>
      <c r="R13" s="984">
        <f t="shared" si="17"/>
        <v>29.804444444444442</v>
      </c>
      <c r="S13" s="984">
        <f t="shared" si="18"/>
        <v>29.804444444444442</v>
      </c>
    </row>
    <row r="14" spans="1:21" ht="13.35" customHeight="1">
      <c r="A14" s="891" t="s">
        <v>116</v>
      </c>
      <c r="B14" s="897" t="s">
        <v>113</v>
      </c>
      <c r="C14" s="982">
        <v>12502</v>
      </c>
      <c r="D14" s="983">
        <f t="shared" si="1"/>
        <v>0.88918918918918921</v>
      </c>
      <c r="E14" s="982">
        <v>12231</v>
      </c>
      <c r="F14" s="983">
        <f t="shared" si="2"/>
        <v>0.88797734862784961</v>
      </c>
      <c r="G14" s="984">
        <v>99455.57</v>
      </c>
      <c r="H14" s="983">
        <f t="shared" si="0"/>
        <v>0.84819983611769512</v>
      </c>
      <c r="I14" s="982">
        <v>1558</v>
      </c>
      <c r="J14" s="983">
        <f t="shared" si="11"/>
        <v>0.11081081081081082</v>
      </c>
      <c r="K14" s="982">
        <v>1543</v>
      </c>
      <c r="L14" s="983">
        <f t="shared" si="12"/>
        <v>0.11202265137215042</v>
      </c>
      <c r="M14" s="984">
        <v>17799.310000000001</v>
      </c>
      <c r="N14" s="983">
        <f t="shared" si="13"/>
        <v>0.15180016388230494</v>
      </c>
      <c r="O14" s="982">
        <f t="shared" si="14"/>
        <v>14060</v>
      </c>
      <c r="P14" s="982">
        <f t="shared" si="15"/>
        <v>13774</v>
      </c>
      <c r="Q14" s="984">
        <f t="shared" si="16"/>
        <v>117254.88</v>
      </c>
      <c r="R14" s="984">
        <f t="shared" si="17"/>
        <v>8.3396073968705551</v>
      </c>
      <c r="S14" s="984">
        <f t="shared" si="18"/>
        <v>8.5127689850442874</v>
      </c>
    </row>
    <row r="15" spans="1:21" ht="13.35" customHeight="1">
      <c r="A15" s="891" t="s">
        <v>117</v>
      </c>
      <c r="B15" s="897" t="s">
        <v>109</v>
      </c>
      <c r="C15" s="982">
        <v>388</v>
      </c>
      <c r="D15" s="983">
        <f t="shared" si="1"/>
        <v>0.49176172370088722</v>
      </c>
      <c r="E15" s="982">
        <v>384</v>
      </c>
      <c r="F15" s="983">
        <f t="shared" si="2"/>
        <v>0.49167733674775926</v>
      </c>
      <c r="G15" s="984">
        <v>37855.370000000003</v>
      </c>
      <c r="H15" s="983">
        <f t="shared" si="0"/>
        <v>7.2068765133245671E-2</v>
      </c>
      <c r="I15" s="982">
        <v>401</v>
      </c>
      <c r="J15" s="983">
        <f t="shared" si="11"/>
        <v>0.50823827629911278</v>
      </c>
      <c r="K15" s="982">
        <v>397</v>
      </c>
      <c r="L15" s="983">
        <f t="shared" si="12"/>
        <v>0.50832266325224074</v>
      </c>
      <c r="M15" s="984">
        <v>487411.99</v>
      </c>
      <c r="N15" s="983">
        <f t="shared" si="13"/>
        <v>0.92793123486675433</v>
      </c>
      <c r="O15" s="982">
        <f t="shared" si="14"/>
        <v>789</v>
      </c>
      <c r="P15" s="982">
        <f t="shared" si="15"/>
        <v>781</v>
      </c>
      <c r="Q15" s="984">
        <f t="shared" si="16"/>
        <v>525267.36</v>
      </c>
      <c r="R15" s="984">
        <f t="shared" si="17"/>
        <v>665.73809885931553</v>
      </c>
      <c r="S15" s="984">
        <f t="shared" si="18"/>
        <v>672.5574391805377</v>
      </c>
    </row>
    <row r="16" spans="1:21" ht="13.35" customHeight="1">
      <c r="A16" s="891" t="s">
        <v>118</v>
      </c>
      <c r="B16" s="897" t="s">
        <v>109</v>
      </c>
      <c r="C16" s="982">
        <v>2358</v>
      </c>
      <c r="D16" s="983">
        <f t="shared" si="1"/>
        <v>0.62712765957446803</v>
      </c>
      <c r="E16" s="982">
        <v>1680</v>
      </c>
      <c r="F16" s="983">
        <f t="shared" si="2"/>
        <v>0.62430323299888513</v>
      </c>
      <c r="G16" s="984">
        <v>147550.60999999999</v>
      </c>
      <c r="H16" s="983">
        <f t="shared" si="0"/>
        <v>0.62703228482608109</v>
      </c>
      <c r="I16" s="982">
        <v>1402</v>
      </c>
      <c r="J16" s="983">
        <f t="shared" si="11"/>
        <v>0.37287234042553191</v>
      </c>
      <c r="K16" s="982">
        <v>1011</v>
      </c>
      <c r="L16" s="983">
        <f t="shared" si="12"/>
        <v>0.37569676700111482</v>
      </c>
      <c r="M16" s="984">
        <v>87765.2</v>
      </c>
      <c r="N16" s="983">
        <f t="shared" si="13"/>
        <v>0.3729677151739188</v>
      </c>
      <c r="O16" s="982">
        <f t="shared" si="14"/>
        <v>3760</v>
      </c>
      <c r="P16" s="982">
        <f t="shared" si="15"/>
        <v>2691</v>
      </c>
      <c r="Q16" s="984">
        <f t="shared" si="16"/>
        <v>235315.81</v>
      </c>
      <c r="R16" s="984">
        <f t="shared" si="17"/>
        <v>62.583992021276593</v>
      </c>
      <c r="S16" s="984">
        <f t="shared" si="18"/>
        <v>87.445488665923449</v>
      </c>
    </row>
    <row r="17" spans="1:19" ht="13.35" customHeight="1">
      <c r="A17" s="766" t="s">
        <v>119</v>
      </c>
      <c r="B17" s="798" t="s">
        <v>109</v>
      </c>
      <c r="C17" s="986">
        <v>1</v>
      </c>
      <c r="D17" s="983">
        <f t="shared" si="1"/>
        <v>0.5</v>
      </c>
      <c r="E17" s="986">
        <v>1</v>
      </c>
      <c r="F17" s="983">
        <f t="shared" si="2"/>
        <v>0.5</v>
      </c>
      <c r="G17" s="987">
        <v>68.25</v>
      </c>
      <c r="H17" s="983">
        <f t="shared" si="0"/>
        <v>0.5</v>
      </c>
      <c r="I17" s="986">
        <v>1</v>
      </c>
      <c r="J17" s="983">
        <f t="shared" si="11"/>
        <v>0.5</v>
      </c>
      <c r="K17" s="986">
        <v>1</v>
      </c>
      <c r="L17" s="983">
        <f t="shared" si="12"/>
        <v>0.5</v>
      </c>
      <c r="M17" s="987">
        <v>68.25</v>
      </c>
      <c r="N17" s="983">
        <f t="shared" si="13"/>
        <v>0.5</v>
      </c>
      <c r="O17" s="982">
        <f t="shared" si="14"/>
        <v>2</v>
      </c>
      <c r="P17" s="982">
        <f t="shared" si="15"/>
        <v>2</v>
      </c>
      <c r="Q17" s="984">
        <f t="shared" si="16"/>
        <v>136.5</v>
      </c>
      <c r="R17" s="984">
        <f t="shared" si="17"/>
        <v>68.25</v>
      </c>
      <c r="S17" s="984">
        <f t="shared" si="18"/>
        <v>68.25</v>
      </c>
    </row>
    <row r="18" spans="1:19" ht="13.35" customHeight="1">
      <c r="A18" s="766" t="s">
        <v>120</v>
      </c>
      <c r="B18" s="798" t="s">
        <v>109</v>
      </c>
      <c r="C18" s="986"/>
      <c r="D18" s="983">
        <f t="shared" si="1"/>
        <v>0</v>
      </c>
      <c r="E18" s="986"/>
      <c r="F18" s="983">
        <f t="shared" si="2"/>
        <v>0</v>
      </c>
      <c r="G18" s="987">
        <v>0</v>
      </c>
      <c r="H18" s="983">
        <f t="shared" si="0"/>
        <v>0</v>
      </c>
      <c r="I18" s="986"/>
      <c r="J18" s="983">
        <f t="shared" si="11"/>
        <v>0</v>
      </c>
      <c r="K18" s="986"/>
      <c r="L18" s="983">
        <f t="shared" si="12"/>
        <v>0</v>
      </c>
      <c r="M18" s="987"/>
      <c r="N18" s="983">
        <f t="shared" si="13"/>
        <v>0</v>
      </c>
      <c r="O18" s="982">
        <f t="shared" si="14"/>
        <v>0</v>
      </c>
      <c r="P18" s="982">
        <f t="shared" si="15"/>
        <v>0</v>
      </c>
      <c r="Q18" s="984">
        <f t="shared" si="16"/>
        <v>0</v>
      </c>
      <c r="R18" s="984">
        <f t="shared" si="17"/>
        <v>0</v>
      </c>
      <c r="S18" s="984">
        <f t="shared" si="18"/>
        <v>0</v>
      </c>
    </row>
    <row r="19" spans="1:19" ht="13.35" customHeight="1">
      <c r="A19" s="766" t="s">
        <v>121</v>
      </c>
      <c r="B19" s="798" t="s">
        <v>109</v>
      </c>
      <c r="C19" s="986">
        <v>4</v>
      </c>
      <c r="D19" s="983">
        <f t="shared" si="1"/>
        <v>0.44444444444444442</v>
      </c>
      <c r="E19" s="986">
        <v>4</v>
      </c>
      <c r="F19" s="983">
        <f t="shared" si="2"/>
        <v>0.44444444444444442</v>
      </c>
      <c r="G19" s="987">
        <v>401.2</v>
      </c>
      <c r="H19" s="983">
        <f t="shared" si="0"/>
        <v>0.36363636363636365</v>
      </c>
      <c r="I19" s="986">
        <v>5</v>
      </c>
      <c r="J19" s="983">
        <f t="shared" si="11"/>
        <v>0.55555555555555558</v>
      </c>
      <c r="K19" s="986">
        <v>5</v>
      </c>
      <c r="L19" s="983">
        <f t="shared" si="12"/>
        <v>0.55555555555555558</v>
      </c>
      <c r="M19" s="987">
        <v>702.1</v>
      </c>
      <c r="N19" s="983">
        <f t="shared" si="13"/>
        <v>0.63636363636363646</v>
      </c>
      <c r="O19" s="982">
        <f t="shared" si="14"/>
        <v>9</v>
      </c>
      <c r="P19" s="982">
        <f t="shared" si="15"/>
        <v>9</v>
      </c>
      <c r="Q19" s="984">
        <f t="shared" si="16"/>
        <v>1103.3</v>
      </c>
      <c r="R19" s="984">
        <f t="shared" si="17"/>
        <v>122.58888888888889</v>
      </c>
      <c r="S19" s="984">
        <f t="shared" si="18"/>
        <v>122.58888888888889</v>
      </c>
    </row>
    <row r="20" spans="1:19" ht="13.35" customHeight="1">
      <c r="A20" s="766" t="s">
        <v>122</v>
      </c>
      <c r="B20" s="798" t="s">
        <v>109</v>
      </c>
      <c r="C20" s="986"/>
      <c r="D20" s="983">
        <f t="shared" si="1"/>
        <v>0</v>
      </c>
      <c r="E20" s="986"/>
      <c r="F20" s="983">
        <f t="shared" si="2"/>
        <v>0</v>
      </c>
      <c r="G20" s="987">
        <v>0</v>
      </c>
      <c r="H20" s="983">
        <f t="shared" si="0"/>
        <v>0</v>
      </c>
      <c r="I20" s="986"/>
      <c r="J20" s="983">
        <f t="shared" si="11"/>
        <v>0</v>
      </c>
      <c r="K20" s="986"/>
      <c r="L20" s="983">
        <f t="shared" si="12"/>
        <v>0</v>
      </c>
      <c r="M20" s="987"/>
      <c r="N20" s="983">
        <f t="shared" si="13"/>
        <v>0</v>
      </c>
      <c r="O20" s="982">
        <f t="shared" si="14"/>
        <v>0</v>
      </c>
      <c r="P20" s="982">
        <f t="shared" si="15"/>
        <v>0</v>
      </c>
      <c r="Q20" s="984">
        <f t="shared" si="16"/>
        <v>0</v>
      </c>
      <c r="R20" s="984">
        <f t="shared" si="17"/>
        <v>0</v>
      </c>
      <c r="S20" s="984">
        <f t="shared" si="18"/>
        <v>0</v>
      </c>
    </row>
    <row r="21" spans="1:19" ht="13.35" customHeight="1">
      <c r="A21" s="886" t="s">
        <v>44</v>
      </c>
      <c r="B21" s="887"/>
      <c r="C21" s="979"/>
      <c r="D21" s="979"/>
      <c r="E21" s="979"/>
      <c r="F21" s="979"/>
      <c r="G21" s="980"/>
      <c r="H21" s="979"/>
      <c r="I21" s="979"/>
      <c r="J21" s="979"/>
      <c r="K21" s="979"/>
      <c r="L21" s="979"/>
      <c r="M21" s="980"/>
      <c r="N21" s="979"/>
      <c r="O21" s="979"/>
      <c r="P21" s="979"/>
      <c r="Q21" s="980"/>
      <c r="R21" s="980"/>
      <c r="S21" s="985"/>
    </row>
    <row r="22" spans="1:19" ht="13.35" customHeight="1">
      <c r="A22" s="902" t="s">
        <v>291</v>
      </c>
      <c r="B22" s="897" t="s">
        <v>113</v>
      </c>
      <c r="C22" s="982">
        <v>4934</v>
      </c>
      <c r="D22" s="983">
        <f t="shared" si="1"/>
        <v>0.54345192201784343</v>
      </c>
      <c r="E22" s="982">
        <v>4934</v>
      </c>
      <c r="F22" s="983">
        <f t="shared" si="2"/>
        <v>0.54345192201784343</v>
      </c>
      <c r="G22" s="984">
        <v>2427150.7200000002</v>
      </c>
      <c r="H22" s="983">
        <f t="shared" si="0"/>
        <v>0.58121861758042326</v>
      </c>
      <c r="I22" s="982">
        <v>4145</v>
      </c>
      <c r="J22" s="983">
        <f t="shared" ref="J22:J23" si="19">IF(O22=0,0,I22/O22)</f>
        <v>0.45654807798215663</v>
      </c>
      <c r="K22" s="982">
        <v>4145</v>
      </c>
      <c r="L22" s="983">
        <f t="shared" ref="L22:L23" si="20">IF(P22=0,0,K22/P22)</f>
        <v>0.45654807798215663</v>
      </c>
      <c r="M22" s="984">
        <v>1748817.9199999999</v>
      </c>
      <c r="N22" s="983">
        <f t="shared" ref="N22:N23" si="21">IF(Q22=0,0,M22/Q22)</f>
        <v>0.41878138241957674</v>
      </c>
      <c r="O22" s="982">
        <f t="shared" ref="O22:O23" si="22">C22+I22</f>
        <v>9079</v>
      </c>
      <c r="P22" s="982">
        <f t="shared" ref="P22:P23" si="23">E22+K22</f>
        <v>9079</v>
      </c>
      <c r="Q22" s="984">
        <f t="shared" ref="Q22:Q23" si="24">G22+M22</f>
        <v>4175968.64</v>
      </c>
      <c r="R22" s="984">
        <f t="shared" ref="R22:R23" si="25">IF(O22=0,0,Q22/O22)</f>
        <v>459.95909681683008</v>
      </c>
      <c r="S22" s="984">
        <f t="shared" ref="S22:S23" si="26">IF(O22=0,0,Q22/P22)</f>
        <v>459.95909681683008</v>
      </c>
    </row>
    <row r="23" spans="1:19" ht="13.35" customHeight="1">
      <c r="A23" s="902" t="s">
        <v>292</v>
      </c>
      <c r="B23" s="897" t="s">
        <v>113</v>
      </c>
      <c r="C23" s="982">
        <v>148</v>
      </c>
      <c r="D23" s="983">
        <f t="shared" si="1"/>
        <v>0.5714285714285714</v>
      </c>
      <c r="E23" s="982">
        <v>150</v>
      </c>
      <c r="F23" s="983">
        <f t="shared" si="2"/>
        <v>0.57471264367816088</v>
      </c>
      <c r="G23" s="984">
        <v>170970.15</v>
      </c>
      <c r="H23" s="983">
        <f t="shared" si="0"/>
        <v>0.55460369810083199</v>
      </c>
      <c r="I23" s="982">
        <v>111</v>
      </c>
      <c r="J23" s="983">
        <f t="shared" si="19"/>
        <v>0.42857142857142855</v>
      </c>
      <c r="K23" s="982">
        <v>111</v>
      </c>
      <c r="L23" s="983">
        <f t="shared" si="20"/>
        <v>0.42528735632183906</v>
      </c>
      <c r="M23" s="984">
        <v>137304.29999999999</v>
      </c>
      <c r="N23" s="983">
        <f t="shared" si="21"/>
        <v>0.44539630189916812</v>
      </c>
      <c r="O23" s="982">
        <f t="shared" si="22"/>
        <v>259</v>
      </c>
      <c r="P23" s="982">
        <f t="shared" si="23"/>
        <v>261</v>
      </c>
      <c r="Q23" s="984">
        <f t="shared" si="24"/>
        <v>308274.44999999995</v>
      </c>
      <c r="R23" s="984">
        <f t="shared" si="25"/>
        <v>1190.2488416988415</v>
      </c>
      <c r="S23" s="984">
        <f t="shared" si="26"/>
        <v>1181.1281609195401</v>
      </c>
    </row>
    <row r="24" spans="1:19" ht="13.35" customHeight="1">
      <c r="A24" s="886" t="s">
        <v>45</v>
      </c>
      <c r="B24" s="887"/>
      <c r="C24" s="979"/>
      <c r="D24" s="979"/>
      <c r="E24" s="979"/>
      <c r="F24" s="979"/>
      <c r="G24" s="980"/>
      <c r="H24" s="979"/>
      <c r="I24" s="979"/>
      <c r="J24" s="979"/>
      <c r="K24" s="979"/>
      <c r="L24" s="979"/>
      <c r="M24" s="980"/>
      <c r="N24" s="979"/>
      <c r="O24" s="979"/>
      <c r="P24" s="979"/>
      <c r="Q24" s="980"/>
      <c r="R24" s="980"/>
      <c r="S24" s="985"/>
    </row>
    <row r="25" spans="1:19" ht="13.35" customHeight="1">
      <c r="A25" s="902" t="s">
        <v>293</v>
      </c>
      <c r="B25" s="897" t="s">
        <v>109</v>
      </c>
      <c r="C25" s="982">
        <v>0</v>
      </c>
      <c r="D25" s="983">
        <f t="shared" si="1"/>
        <v>0</v>
      </c>
      <c r="E25" s="982">
        <v>0</v>
      </c>
      <c r="F25" s="983">
        <f t="shared" si="2"/>
        <v>0</v>
      </c>
      <c r="G25" s="984">
        <v>0</v>
      </c>
      <c r="H25" s="983">
        <f t="shared" si="0"/>
        <v>0</v>
      </c>
      <c r="I25" s="982">
        <v>1</v>
      </c>
      <c r="J25" s="983">
        <f t="shared" ref="J25:J36" si="27">IF(O25=0,0,I25/O25)</f>
        <v>1</v>
      </c>
      <c r="K25" s="982">
        <v>1</v>
      </c>
      <c r="L25" s="983">
        <f t="shared" ref="L25:L36" si="28">IF(P25=0,0,K25/P25)</f>
        <v>1</v>
      </c>
      <c r="M25" s="984">
        <v>324.45</v>
      </c>
      <c r="N25" s="983">
        <f t="shared" ref="N25:N36" si="29">IF(Q25=0,0,M25/Q25)</f>
        <v>1</v>
      </c>
      <c r="O25" s="982">
        <f t="shared" ref="O25:O36" si="30">C25+I25</f>
        <v>1</v>
      </c>
      <c r="P25" s="982">
        <f t="shared" ref="P25:P36" si="31">E25+K25</f>
        <v>1</v>
      </c>
      <c r="Q25" s="984">
        <f t="shared" ref="Q25:Q36" si="32">G25+M25</f>
        <v>324.45</v>
      </c>
      <c r="R25" s="984">
        <f t="shared" ref="R25:R36" si="33">IF(O25=0,0,Q25/O25)</f>
        <v>324.45</v>
      </c>
      <c r="S25" s="984">
        <f t="shared" ref="S25:S36" si="34">IF(O25=0,0,Q25/P25)</f>
        <v>324.45</v>
      </c>
    </row>
    <row r="26" spans="1:19" ht="13.35" customHeight="1">
      <c r="A26" s="902" t="s">
        <v>127</v>
      </c>
      <c r="B26" s="897" t="s">
        <v>109</v>
      </c>
      <c r="C26" s="982">
        <v>1867</v>
      </c>
      <c r="D26" s="983">
        <f t="shared" si="1"/>
        <v>0.63676671214188263</v>
      </c>
      <c r="E26" s="982">
        <v>1867</v>
      </c>
      <c r="F26" s="983">
        <f t="shared" si="2"/>
        <v>0.63676671214188263</v>
      </c>
      <c r="G26" s="984">
        <v>198507.22</v>
      </c>
      <c r="H26" s="983">
        <f t="shared" si="0"/>
        <v>0.11223086554400798</v>
      </c>
      <c r="I26" s="982">
        <v>1065</v>
      </c>
      <c r="J26" s="983">
        <f t="shared" si="27"/>
        <v>0.36323328785811732</v>
      </c>
      <c r="K26" s="982">
        <v>1065</v>
      </c>
      <c r="L26" s="983">
        <f t="shared" si="28"/>
        <v>0.36323328785811732</v>
      </c>
      <c r="M26" s="984">
        <v>1570232.77</v>
      </c>
      <c r="N26" s="983">
        <f t="shared" si="29"/>
        <v>0.88776913445599204</v>
      </c>
      <c r="O26" s="982">
        <f t="shared" si="30"/>
        <v>2932</v>
      </c>
      <c r="P26" s="982">
        <f t="shared" si="31"/>
        <v>2932</v>
      </c>
      <c r="Q26" s="984">
        <f t="shared" si="32"/>
        <v>1768739.99</v>
      </c>
      <c r="R26" s="984">
        <f t="shared" si="33"/>
        <v>603.25374829467944</v>
      </c>
      <c r="S26" s="984">
        <f t="shared" si="34"/>
        <v>603.25374829467944</v>
      </c>
    </row>
    <row r="27" spans="1:19" ht="13.35" customHeight="1">
      <c r="A27" s="891" t="s">
        <v>128</v>
      </c>
      <c r="B27" s="897" t="s">
        <v>109</v>
      </c>
      <c r="C27" s="982">
        <v>192</v>
      </c>
      <c r="D27" s="983">
        <f t="shared" si="1"/>
        <v>1</v>
      </c>
      <c r="E27" s="982">
        <v>179</v>
      </c>
      <c r="F27" s="983">
        <f t="shared" si="2"/>
        <v>1</v>
      </c>
      <c r="G27" s="984">
        <v>194260.89</v>
      </c>
      <c r="H27" s="983">
        <f t="shared" si="0"/>
        <v>1</v>
      </c>
      <c r="I27" s="982">
        <v>0</v>
      </c>
      <c r="J27" s="983">
        <f t="shared" si="27"/>
        <v>0</v>
      </c>
      <c r="K27" s="982">
        <v>0</v>
      </c>
      <c r="L27" s="983">
        <f t="shared" si="28"/>
        <v>0</v>
      </c>
      <c r="M27" s="984">
        <v>0</v>
      </c>
      <c r="N27" s="983">
        <f t="shared" si="29"/>
        <v>0</v>
      </c>
      <c r="O27" s="982">
        <f t="shared" si="30"/>
        <v>192</v>
      </c>
      <c r="P27" s="982">
        <f t="shared" si="31"/>
        <v>179</v>
      </c>
      <c r="Q27" s="984">
        <f t="shared" si="32"/>
        <v>194260.89</v>
      </c>
      <c r="R27" s="984">
        <f t="shared" si="33"/>
        <v>1011.7754687500001</v>
      </c>
      <c r="S27" s="984">
        <f t="shared" si="34"/>
        <v>1085.2563687150839</v>
      </c>
    </row>
    <row r="28" spans="1:19" ht="13.35" customHeight="1">
      <c r="A28" s="891" t="s">
        <v>294</v>
      </c>
      <c r="B28" s="897" t="s">
        <v>109</v>
      </c>
      <c r="C28" s="982"/>
      <c r="D28" s="983">
        <f t="shared" si="1"/>
        <v>0</v>
      </c>
      <c r="E28" s="982"/>
      <c r="F28" s="983">
        <f t="shared" si="2"/>
        <v>0</v>
      </c>
      <c r="G28" s="984">
        <v>0</v>
      </c>
      <c r="H28" s="983">
        <f t="shared" si="0"/>
        <v>0</v>
      </c>
      <c r="I28" s="982"/>
      <c r="J28" s="983">
        <f t="shared" si="27"/>
        <v>0</v>
      </c>
      <c r="K28" s="982"/>
      <c r="L28" s="983">
        <f t="shared" si="28"/>
        <v>0</v>
      </c>
      <c r="M28" s="984"/>
      <c r="N28" s="983">
        <f t="shared" si="29"/>
        <v>0</v>
      </c>
      <c r="O28" s="982">
        <f t="shared" si="30"/>
        <v>0</v>
      </c>
      <c r="P28" s="982">
        <f t="shared" si="31"/>
        <v>0</v>
      </c>
      <c r="Q28" s="984">
        <f t="shared" si="32"/>
        <v>0</v>
      </c>
      <c r="R28" s="984">
        <f t="shared" si="33"/>
        <v>0</v>
      </c>
      <c r="S28" s="984">
        <f t="shared" si="34"/>
        <v>0</v>
      </c>
    </row>
    <row r="29" spans="1:19" ht="13.35" customHeight="1">
      <c r="A29" s="891" t="s">
        <v>130</v>
      </c>
      <c r="B29" s="897" t="s">
        <v>109</v>
      </c>
      <c r="C29" s="982"/>
      <c r="D29" s="983">
        <f t="shared" si="1"/>
        <v>0</v>
      </c>
      <c r="E29" s="982"/>
      <c r="F29" s="983">
        <f t="shared" si="2"/>
        <v>0</v>
      </c>
      <c r="G29" s="984">
        <v>0</v>
      </c>
      <c r="H29" s="983">
        <f t="shared" si="0"/>
        <v>0</v>
      </c>
      <c r="I29" s="982"/>
      <c r="J29" s="983">
        <f t="shared" si="27"/>
        <v>0</v>
      </c>
      <c r="K29" s="982"/>
      <c r="L29" s="983">
        <f t="shared" si="28"/>
        <v>0</v>
      </c>
      <c r="M29" s="984"/>
      <c r="N29" s="983">
        <f t="shared" si="29"/>
        <v>0</v>
      </c>
      <c r="O29" s="982">
        <f t="shared" si="30"/>
        <v>0</v>
      </c>
      <c r="P29" s="982">
        <f t="shared" si="31"/>
        <v>0</v>
      </c>
      <c r="Q29" s="984">
        <f t="shared" si="32"/>
        <v>0</v>
      </c>
      <c r="R29" s="984">
        <f t="shared" si="33"/>
        <v>0</v>
      </c>
      <c r="S29" s="984">
        <f t="shared" si="34"/>
        <v>0</v>
      </c>
    </row>
    <row r="30" spans="1:19" ht="13.35" customHeight="1">
      <c r="A30" s="903" t="s">
        <v>295</v>
      </c>
      <c r="B30" s="897" t="s">
        <v>109</v>
      </c>
      <c r="C30" s="982"/>
      <c r="D30" s="983">
        <f t="shared" si="1"/>
        <v>0</v>
      </c>
      <c r="E30" s="982"/>
      <c r="F30" s="983">
        <f t="shared" si="2"/>
        <v>0</v>
      </c>
      <c r="G30" s="984">
        <v>0</v>
      </c>
      <c r="H30" s="983">
        <f t="shared" si="0"/>
        <v>0</v>
      </c>
      <c r="I30" s="982"/>
      <c r="J30" s="983">
        <f t="shared" si="27"/>
        <v>0</v>
      </c>
      <c r="K30" s="982"/>
      <c r="L30" s="983">
        <f t="shared" si="28"/>
        <v>0</v>
      </c>
      <c r="M30" s="984"/>
      <c r="N30" s="983">
        <f t="shared" si="29"/>
        <v>0</v>
      </c>
      <c r="O30" s="982">
        <f t="shared" si="30"/>
        <v>0</v>
      </c>
      <c r="P30" s="982">
        <f t="shared" si="31"/>
        <v>0</v>
      </c>
      <c r="Q30" s="984">
        <f t="shared" si="32"/>
        <v>0</v>
      </c>
      <c r="R30" s="984">
        <f t="shared" si="33"/>
        <v>0</v>
      </c>
      <c r="S30" s="984">
        <f t="shared" si="34"/>
        <v>0</v>
      </c>
    </row>
    <row r="31" spans="1:19" ht="13.35" customHeight="1">
      <c r="A31" s="904" t="s">
        <v>296</v>
      </c>
      <c r="B31" s="897" t="s">
        <v>109</v>
      </c>
      <c r="C31" s="982"/>
      <c r="D31" s="983">
        <f t="shared" si="1"/>
        <v>0</v>
      </c>
      <c r="E31" s="982"/>
      <c r="F31" s="983">
        <f t="shared" si="2"/>
        <v>0</v>
      </c>
      <c r="G31" s="984">
        <v>0</v>
      </c>
      <c r="H31" s="983">
        <f t="shared" si="0"/>
        <v>0</v>
      </c>
      <c r="I31" s="982"/>
      <c r="J31" s="983">
        <f t="shared" si="27"/>
        <v>0</v>
      </c>
      <c r="K31" s="982"/>
      <c r="L31" s="983">
        <f t="shared" si="28"/>
        <v>0</v>
      </c>
      <c r="M31" s="984"/>
      <c r="N31" s="983">
        <f t="shared" si="29"/>
        <v>0</v>
      </c>
      <c r="O31" s="982">
        <f t="shared" si="30"/>
        <v>0</v>
      </c>
      <c r="P31" s="982">
        <f t="shared" si="31"/>
        <v>0</v>
      </c>
      <c r="Q31" s="984">
        <f t="shared" si="32"/>
        <v>0</v>
      </c>
      <c r="R31" s="984">
        <f t="shared" si="33"/>
        <v>0</v>
      </c>
      <c r="S31" s="984">
        <f t="shared" si="34"/>
        <v>0</v>
      </c>
    </row>
    <row r="32" spans="1:19" ht="13.35" customHeight="1">
      <c r="A32" s="905" t="s">
        <v>133</v>
      </c>
      <c r="B32" s="897" t="s">
        <v>113</v>
      </c>
      <c r="C32" s="988">
        <v>129</v>
      </c>
      <c r="D32" s="983">
        <f t="shared" si="1"/>
        <v>0.72067039106145248</v>
      </c>
      <c r="E32" s="982">
        <v>129</v>
      </c>
      <c r="F32" s="983">
        <f t="shared" si="2"/>
        <v>0.72067039106145248</v>
      </c>
      <c r="G32" s="984">
        <v>12214.83</v>
      </c>
      <c r="H32" s="983">
        <f t="shared" si="0"/>
        <v>0.34642496654109356</v>
      </c>
      <c r="I32" s="982">
        <v>50</v>
      </c>
      <c r="J32" s="983">
        <f t="shared" si="27"/>
        <v>0.27932960893854747</v>
      </c>
      <c r="K32" s="982">
        <v>50</v>
      </c>
      <c r="L32" s="983">
        <f t="shared" si="28"/>
        <v>0.27932960893854747</v>
      </c>
      <c r="M32" s="984">
        <v>23044.84</v>
      </c>
      <c r="N32" s="983">
        <f t="shared" si="29"/>
        <v>0.65357503345890644</v>
      </c>
      <c r="O32" s="982">
        <f t="shared" si="30"/>
        <v>179</v>
      </c>
      <c r="P32" s="982">
        <f t="shared" si="31"/>
        <v>179</v>
      </c>
      <c r="Q32" s="984">
        <f t="shared" si="32"/>
        <v>35259.67</v>
      </c>
      <c r="R32" s="984">
        <f t="shared" si="33"/>
        <v>196.98139664804469</v>
      </c>
      <c r="S32" s="984">
        <f t="shared" si="34"/>
        <v>196.98139664804469</v>
      </c>
    </row>
    <row r="33" spans="1:19" ht="13.35" customHeight="1">
      <c r="A33" s="766" t="s">
        <v>134</v>
      </c>
      <c r="B33" s="798" t="s">
        <v>113</v>
      </c>
      <c r="C33" s="986"/>
      <c r="D33" s="983">
        <f t="shared" si="1"/>
        <v>0</v>
      </c>
      <c r="E33" s="986"/>
      <c r="F33" s="983">
        <f t="shared" si="2"/>
        <v>0</v>
      </c>
      <c r="G33" s="987">
        <v>0</v>
      </c>
      <c r="H33" s="983">
        <f t="shared" si="0"/>
        <v>0</v>
      </c>
      <c r="I33" s="986"/>
      <c r="J33" s="983">
        <f t="shared" si="27"/>
        <v>0</v>
      </c>
      <c r="K33" s="986"/>
      <c r="L33" s="983">
        <f t="shared" si="28"/>
        <v>0</v>
      </c>
      <c r="M33" s="987"/>
      <c r="N33" s="983">
        <f t="shared" si="29"/>
        <v>0</v>
      </c>
      <c r="O33" s="982">
        <f t="shared" si="30"/>
        <v>0</v>
      </c>
      <c r="P33" s="982">
        <f t="shared" si="31"/>
        <v>0</v>
      </c>
      <c r="Q33" s="984">
        <f t="shared" si="32"/>
        <v>0</v>
      </c>
      <c r="R33" s="984">
        <f t="shared" si="33"/>
        <v>0</v>
      </c>
      <c r="S33" s="984">
        <f t="shared" si="34"/>
        <v>0</v>
      </c>
    </row>
    <row r="34" spans="1:19" ht="13.35" customHeight="1">
      <c r="A34" s="766" t="s">
        <v>135</v>
      </c>
      <c r="B34" s="798" t="s">
        <v>113</v>
      </c>
      <c r="C34" s="986"/>
      <c r="D34" s="983">
        <f t="shared" si="1"/>
        <v>0</v>
      </c>
      <c r="E34" s="986"/>
      <c r="F34" s="983">
        <f t="shared" si="2"/>
        <v>0</v>
      </c>
      <c r="G34" s="987">
        <v>0</v>
      </c>
      <c r="H34" s="983">
        <f t="shared" si="0"/>
        <v>0</v>
      </c>
      <c r="I34" s="986"/>
      <c r="J34" s="983">
        <f t="shared" si="27"/>
        <v>0</v>
      </c>
      <c r="K34" s="986"/>
      <c r="L34" s="983">
        <f t="shared" si="28"/>
        <v>0</v>
      </c>
      <c r="M34" s="987"/>
      <c r="N34" s="983">
        <f t="shared" si="29"/>
        <v>0</v>
      </c>
      <c r="O34" s="982">
        <f t="shared" si="30"/>
        <v>0</v>
      </c>
      <c r="P34" s="982">
        <f t="shared" si="31"/>
        <v>0</v>
      </c>
      <c r="Q34" s="984">
        <f t="shared" si="32"/>
        <v>0</v>
      </c>
      <c r="R34" s="984">
        <f t="shared" si="33"/>
        <v>0</v>
      </c>
      <c r="S34" s="984">
        <f t="shared" si="34"/>
        <v>0</v>
      </c>
    </row>
    <row r="35" spans="1:19" ht="13.35" customHeight="1">
      <c r="A35" s="766" t="s">
        <v>136</v>
      </c>
      <c r="B35" s="798" t="s">
        <v>113</v>
      </c>
      <c r="C35" s="986"/>
      <c r="D35" s="983">
        <f t="shared" si="1"/>
        <v>0</v>
      </c>
      <c r="E35" s="986"/>
      <c r="F35" s="983">
        <f t="shared" si="2"/>
        <v>0</v>
      </c>
      <c r="G35" s="987">
        <v>0</v>
      </c>
      <c r="H35" s="983">
        <f t="shared" si="0"/>
        <v>0</v>
      </c>
      <c r="I35" s="986"/>
      <c r="J35" s="983">
        <f t="shared" si="27"/>
        <v>0</v>
      </c>
      <c r="K35" s="986"/>
      <c r="L35" s="983">
        <f t="shared" si="28"/>
        <v>0</v>
      </c>
      <c r="M35" s="987"/>
      <c r="N35" s="983">
        <f t="shared" si="29"/>
        <v>0</v>
      </c>
      <c r="O35" s="982">
        <f t="shared" si="30"/>
        <v>0</v>
      </c>
      <c r="P35" s="982">
        <f t="shared" si="31"/>
        <v>0</v>
      </c>
      <c r="Q35" s="984">
        <f t="shared" si="32"/>
        <v>0</v>
      </c>
      <c r="R35" s="984">
        <f t="shared" si="33"/>
        <v>0</v>
      </c>
      <c r="S35" s="984">
        <f t="shared" si="34"/>
        <v>0</v>
      </c>
    </row>
    <row r="36" spans="1:19" ht="13.35" customHeight="1">
      <c r="A36" s="766" t="s">
        <v>137</v>
      </c>
      <c r="B36" s="798" t="s">
        <v>113</v>
      </c>
      <c r="C36" s="986"/>
      <c r="D36" s="983">
        <f t="shared" si="1"/>
        <v>0</v>
      </c>
      <c r="E36" s="986"/>
      <c r="F36" s="983">
        <f t="shared" si="2"/>
        <v>0</v>
      </c>
      <c r="G36" s="987">
        <v>0</v>
      </c>
      <c r="H36" s="983">
        <f t="shared" si="0"/>
        <v>0</v>
      </c>
      <c r="I36" s="986"/>
      <c r="J36" s="983">
        <f t="shared" si="27"/>
        <v>0</v>
      </c>
      <c r="K36" s="986"/>
      <c r="L36" s="983">
        <f t="shared" si="28"/>
        <v>0</v>
      </c>
      <c r="M36" s="987"/>
      <c r="N36" s="983">
        <f t="shared" si="29"/>
        <v>0</v>
      </c>
      <c r="O36" s="982">
        <f t="shared" si="30"/>
        <v>0</v>
      </c>
      <c r="P36" s="982">
        <f t="shared" si="31"/>
        <v>0</v>
      </c>
      <c r="Q36" s="984">
        <f t="shared" si="32"/>
        <v>0</v>
      </c>
      <c r="R36" s="984">
        <f t="shared" si="33"/>
        <v>0</v>
      </c>
      <c r="S36" s="984">
        <f t="shared" si="34"/>
        <v>0</v>
      </c>
    </row>
    <row r="37" spans="1:19" ht="13.35" customHeight="1">
      <c r="A37" s="886" t="s">
        <v>46</v>
      </c>
      <c r="B37" s="887"/>
      <c r="C37" s="979"/>
      <c r="D37" s="979"/>
      <c r="E37" s="979"/>
      <c r="F37" s="979"/>
      <c r="G37" s="980"/>
      <c r="H37" s="979"/>
      <c r="I37" s="979"/>
      <c r="J37" s="979"/>
      <c r="K37" s="979"/>
      <c r="L37" s="979"/>
      <c r="M37" s="980"/>
      <c r="N37" s="979"/>
      <c r="O37" s="979"/>
      <c r="P37" s="979"/>
      <c r="Q37" s="980"/>
      <c r="R37" s="980"/>
      <c r="S37" s="985"/>
    </row>
    <row r="38" spans="1:19" ht="13.35" customHeight="1">
      <c r="A38" s="891" t="s">
        <v>138</v>
      </c>
      <c r="B38" s="897" t="s">
        <v>113</v>
      </c>
      <c r="C38" s="982">
        <v>2507</v>
      </c>
      <c r="D38" s="983">
        <f t="shared" si="1"/>
        <v>0.92851851851851852</v>
      </c>
      <c r="E38" s="982">
        <v>2503</v>
      </c>
      <c r="F38" s="983">
        <f t="shared" si="2"/>
        <v>0.92841246290801183</v>
      </c>
      <c r="G38" s="984">
        <v>193961.72</v>
      </c>
      <c r="H38" s="983">
        <f t="shared" si="0"/>
        <v>0.93926410694770346</v>
      </c>
      <c r="I38" s="982">
        <v>193</v>
      </c>
      <c r="J38" s="983">
        <f t="shared" ref="J38:J40" si="35">IF(O38=0,0,I38/O38)</f>
        <v>7.1481481481481479E-2</v>
      </c>
      <c r="K38" s="982">
        <v>193</v>
      </c>
      <c r="L38" s="983">
        <f t="shared" ref="L38:L40" si="36">IF(P38=0,0,K38/P38)</f>
        <v>7.1587537091988132E-2</v>
      </c>
      <c r="M38" s="984">
        <v>12542.2</v>
      </c>
      <c r="N38" s="983">
        <f t="shared" ref="N38:N40" si="37">IF(Q38=0,0,M38/Q38)</f>
        <v>6.0735893052296534E-2</v>
      </c>
      <c r="O38" s="982">
        <f t="shared" ref="O38:O40" si="38">C38+I38</f>
        <v>2700</v>
      </c>
      <c r="P38" s="982">
        <f t="shared" ref="P38:P40" si="39">E38+K38</f>
        <v>2696</v>
      </c>
      <c r="Q38" s="984">
        <f t="shared" ref="Q38:Q40" si="40">G38+M38</f>
        <v>206503.92</v>
      </c>
      <c r="R38" s="984">
        <f t="shared" ref="R38:R40" si="41">IF(O38=0,0,Q38/O38)</f>
        <v>76.482933333333335</v>
      </c>
      <c r="S38" s="984">
        <f t="shared" ref="S38:S40" si="42">IF(O38=0,0,Q38/P38)</f>
        <v>76.596409495548968</v>
      </c>
    </row>
    <row r="39" spans="1:19" ht="13.35" customHeight="1">
      <c r="A39" s="891" t="s">
        <v>297</v>
      </c>
      <c r="B39" s="897" t="s">
        <v>113</v>
      </c>
      <c r="C39" s="982"/>
      <c r="D39" s="983">
        <f t="shared" si="1"/>
        <v>0</v>
      </c>
      <c r="E39" s="982">
        <v>0</v>
      </c>
      <c r="F39" s="983">
        <f t="shared" si="2"/>
        <v>0</v>
      </c>
      <c r="G39" s="984">
        <v>0</v>
      </c>
      <c r="H39" s="983">
        <f t="shared" si="0"/>
        <v>0</v>
      </c>
      <c r="I39" s="982"/>
      <c r="J39" s="983">
        <f t="shared" si="35"/>
        <v>0</v>
      </c>
      <c r="K39" s="982"/>
      <c r="L39" s="983">
        <f t="shared" si="36"/>
        <v>0</v>
      </c>
      <c r="M39" s="984"/>
      <c r="N39" s="983">
        <f t="shared" si="37"/>
        <v>0</v>
      </c>
      <c r="O39" s="982">
        <f t="shared" si="38"/>
        <v>0</v>
      </c>
      <c r="P39" s="982">
        <f t="shared" si="39"/>
        <v>0</v>
      </c>
      <c r="Q39" s="984">
        <f t="shared" si="40"/>
        <v>0</v>
      </c>
      <c r="R39" s="984">
        <f t="shared" si="41"/>
        <v>0</v>
      </c>
      <c r="S39" s="984">
        <f t="shared" si="42"/>
        <v>0</v>
      </c>
    </row>
    <row r="40" spans="1:19" ht="13.35" customHeight="1">
      <c r="A40" s="891" t="s">
        <v>298</v>
      </c>
      <c r="B40" s="897" t="s">
        <v>113</v>
      </c>
      <c r="C40" s="982"/>
      <c r="D40" s="983">
        <f t="shared" si="1"/>
        <v>0</v>
      </c>
      <c r="E40" s="982">
        <v>0</v>
      </c>
      <c r="F40" s="983">
        <f t="shared" si="2"/>
        <v>0</v>
      </c>
      <c r="G40" s="984">
        <v>0</v>
      </c>
      <c r="H40" s="983">
        <f t="shared" si="0"/>
        <v>0</v>
      </c>
      <c r="I40" s="982">
        <v>0</v>
      </c>
      <c r="J40" s="983">
        <f t="shared" si="35"/>
        <v>0</v>
      </c>
      <c r="K40" s="982">
        <v>0</v>
      </c>
      <c r="L40" s="983">
        <f t="shared" si="36"/>
        <v>0</v>
      </c>
      <c r="M40" s="984"/>
      <c r="N40" s="983">
        <f t="shared" si="37"/>
        <v>0</v>
      </c>
      <c r="O40" s="982">
        <f t="shared" si="38"/>
        <v>0</v>
      </c>
      <c r="P40" s="982">
        <f t="shared" si="39"/>
        <v>0</v>
      </c>
      <c r="Q40" s="984">
        <f t="shared" si="40"/>
        <v>0</v>
      </c>
      <c r="R40" s="984">
        <f t="shared" si="41"/>
        <v>0</v>
      </c>
      <c r="S40" s="984">
        <f t="shared" si="42"/>
        <v>0</v>
      </c>
    </row>
    <row r="41" spans="1:19" ht="13.35" customHeight="1">
      <c r="A41" s="886" t="s">
        <v>47</v>
      </c>
      <c r="B41" s="887"/>
      <c r="C41" s="979"/>
      <c r="D41" s="979"/>
      <c r="E41" s="979"/>
      <c r="F41" s="979"/>
      <c r="G41" s="980"/>
      <c r="H41" s="979"/>
      <c r="I41" s="979"/>
      <c r="J41" s="979"/>
      <c r="K41" s="979"/>
      <c r="L41" s="979"/>
      <c r="M41" s="980"/>
      <c r="N41" s="979"/>
      <c r="O41" s="979"/>
      <c r="P41" s="979"/>
      <c r="Q41" s="980"/>
      <c r="R41" s="980"/>
      <c r="S41" s="985"/>
    </row>
    <row r="42" spans="1:19" ht="13.35" customHeight="1">
      <c r="A42" s="891" t="s">
        <v>299</v>
      </c>
      <c r="B42" s="897" t="s">
        <v>109</v>
      </c>
      <c r="C42" s="982"/>
      <c r="D42" s="983">
        <f t="shared" si="1"/>
        <v>0</v>
      </c>
      <c r="E42" s="982"/>
      <c r="F42" s="983">
        <f t="shared" si="2"/>
        <v>0</v>
      </c>
      <c r="G42" s="984"/>
      <c r="H42" s="983">
        <f t="shared" si="0"/>
        <v>0</v>
      </c>
      <c r="I42" s="982"/>
      <c r="J42" s="983">
        <f t="shared" ref="J42:J51" si="43">IF(O42=0,0,I42/O42)</f>
        <v>0</v>
      </c>
      <c r="K42" s="982"/>
      <c r="L42" s="983">
        <f t="shared" ref="L42:L51" si="44">IF(P42=0,0,K42/P42)</f>
        <v>0</v>
      </c>
      <c r="M42" s="984"/>
      <c r="N42" s="983">
        <f t="shared" ref="N42:N51" si="45">IF(Q42=0,0,M42/Q42)</f>
        <v>0</v>
      </c>
      <c r="O42" s="982">
        <f t="shared" ref="O42:O51" si="46">C42+I42</f>
        <v>0</v>
      </c>
      <c r="P42" s="982">
        <f t="shared" ref="P42:P51" si="47">E42+K42</f>
        <v>0</v>
      </c>
      <c r="Q42" s="984">
        <f t="shared" ref="Q42:Q51" si="48">G42+M42</f>
        <v>0</v>
      </c>
      <c r="R42" s="984">
        <f t="shared" ref="R42:R51" si="49">IF(O42=0,0,Q42/O42)</f>
        <v>0</v>
      </c>
      <c r="S42" s="984">
        <f t="shared" ref="S42:S51" si="50">IF(O42=0,0,Q42/P42)</f>
        <v>0</v>
      </c>
    </row>
    <row r="43" spans="1:19" ht="13.35" customHeight="1">
      <c r="A43" s="891" t="s">
        <v>142</v>
      </c>
      <c r="B43" s="897" t="s">
        <v>109</v>
      </c>
      <c r="C43" s="982">
        <v>7080</v>
      </c>
      <c r="D43" s="983">
        <f t="shared" si="1"/>
        <v>0.75087496022908051</v>
      </c>
      <c r="E43" s="982">
        <v>2587</v>
      </c>
      <c r="F43" s="983">
        <f t="shared" si="2"/>
        <v>0.7146408839779006</v>
      </c>
      <c r="G43" s="984">
        <v>565540.80000000005</v>
      </c>
      <c r="H43" s="983">
        <f t="shared" si="0"/>
        <v>0.75206133718162371</v>
      </c>
      <c r="I43" s="982">
        <v>2349</v>
      </c>
      <c r="J43" s="983">
        <f t="shared" si="43"/>
        <v>0.24912503977091952</v>
      </c>
      <c r="K43" s="982">
        <v>1033</v>
      </c>
      <c r="L43" s="983">
        <f t="shared" si="44"/>
        <v>0.28535911602209946</v>
      </c>
      <c r="M43" s="984">
        <v>186446.8</v>
      </c>
      <c r="N43" s="983">
        <f t="shared" si="45"/>
        <v>0.2479386628183762</v>
      </c>
      <c r="O43" s="982">
        <f t="shared" si="46"/>
        <v>9429</v>
      </c>
      <c r="P43" s="982">
        <f t="shared" si="47"/>
        <v>3620</v>
      </c>
      <c r="Q43" s="984">
        <f t="shared" si="48"/>
        <v>751987.60000000009</v>
      </c>
      <c r="R43" s="984">
        <f t="shared" si="49"/>
        <v>79.752635486265788</v>
      </c>
      <c r="S43" s="984">
        <f t="shared" si="50"/>
        <v>207.73138121546964</v>
      </c>
    </row>
    <row r="44" spans="1:19" ht="13.35" customHeight="1">
      <c r="A44" s="891" t="s">
        <v>143</v>
      </c>
      <c r="B44" s="897" t="s">
        <v>109</v>
      </c>
      <c r="C44" s="982">
        <v>2035</v>
      </c>
      <c r="D44" s="983">
        <f t="shared" si="1"/>
        <v>0.72188719404043988</v>
      </c>
      <c r="E44" s="982">
        <v>1135</v>
      </c>
      <c r="F44" s="983">
        <f t="shared" si="2"/>
        <v>0.67720763723150357</v>
      </c>
      <c r="G44" s="984">
        <v>140449.5</v>
      </c>
      <c r="H44" s="983">
        <f t="shared" si="0"/>
        <v>0.72193651356623512</v>
      </c>
      <c r="I44" s="982">
        <v>784</v>
      </c>
      <c r="J44" s="983">
        <f t="shared" si="43"/>
        <v>0.27811280595956012</v>
      </c>
      <c r="K44" s="982">
        <v>541</v>
      </c>
      <c r="L44" s="983">
        <f t="shared" si="44"/>
        <v>0.32279236276849643</v>
      </c>
      <c r="M44" s="984">
        <v>54096</v>
      </c>
      <c r="N44" s="983">
        <f t="shared" si="45"/>
        <v>0.27806348643376483</v>
      </c>
      <c r="O44" s="982">
        <f t="shared" si="46"/>
        <v>2819</v>
      </c>
      <c r="P44" s="982">
        <f t="shared" si="47"/>
        <v>1676</v>
      </c>
      <c r="Q44" s="984">
        <f t="shared" si="48"/>
        <v>194545.5</v>
      </c>
      <c r="R44" s="984">
        <f t="shared" si="49"/>
        <v>69.012238382405101</v>
      </c>
      <c r="S44" s="984">
        <f t="shared" si="50"/>
        <v>116.07726730310263</v>
      </c>
    </row>
    <row r="45" spans="1:19" ht="13.35" customHeight="1">
      <c r="A45" s="891" t="s">
        <v>144</v>
      </c>
      <c r="B45" s="897" t="s">
        <v>109</v>
      </c>
      <c r="C45" s="982">
        <v>10956</v>
      </c>
      <c r="D45" s="983">
        <f t="shared" si="1"/>
        <v>0.76454989532449402</v>
      </c>
      <c r="E45" s="982">
        <v>5052</v>
      </c>
      <c r="F45" s="983">
        <f t="shared" si="2"/>
        <v>0.71598639455782309</v>
      </c>
      <c r="G45" s="984">
        <v>981965.54</v>
      </c>
      <c r="H45" s="983">
        <f t="shared" si="0"/>
        <v>0.76454609329863821</v>
      </c>
      <c r="I45" s="982">
        <v>3374</v>
      </c>
      <c r="J45" s="983">
        <f t="shared" si="43"/>
        <v>0.23545010467550592</v>
      </c>
      <c r="K45" s="982">
        <v>2004</v>
      </c>
      <c r="L45" s="983">
        <f t="shared" si="44"/>
        <v>0.28401360544217685</v>
      </c>
      <c r="M45" s="984">
        <v>302411.62</v>
      </c>
      <c r="N45" s="983">
        <f t="shared" si="45"/>
        <v>0.23545390670136174</v>
      </c>
      <c r="O45" s="982">
        <f t="shared" si="46"/>
        <v>14330</v>
      </c>
      <c r="P45" s="982">
        <f t="shared" si="47"/>
        <v>7056</v>
      </c>
      <c r="Q45" s="984">
        <f t="shared" si="48"/>
        <v>1284377.1600000001</v>
      </c>
      <c r="R45" s="984">
        <f t="shared" si="49"/>
        <v>89.628552686671327</v>
      </c>
      <c r="S45" s="984">
        <f t="shared" si="50"/>
        <v>182.02624149659866</v>
      </c>
    </row>
    <row r="46" spans="1:19" ht="13.35" customHeight="1">
      <c r="A46" s="891" t="s">
        <v>145</v>
      </c>
      <c r="B46" s="897" t="s">
        <v>109</v>
      </c>
      <c r="C46" s="982"/>
      <c r="D46" s="983">
        <f t="shared" si="1"/>
        <v>0</v>
      </c>
      <c r="E46" s="982">
        <v>0</v>
      </c>
      <c r="F46" s="983">
        <f t="shared" si="2"/>
        <v>0</v>
      </c>
      <c r="G46" s="984">
        <v>0</v>
      </c>
      <c r="H46" s="983">
        <f t="shared" si="0"/>
        <v>0</v>
      </c>
      <c r="I46" s="982"/>
      <c r="J46" s="983">
        <f t="shared" si="43"/>
        <v>0</v>
      </c>
      <c r="K46" s="982">
        <v>0</v>
      </c>
      <c r="L46" s="983">
        <f t="shared" si="44"/>
        <v>0</v>
      </c>
      <c r="M46" s="984"/>
      <c r="N46" s="983">
        <f t="shared" si="45"/>
        <v>0</v>
      </c>
      <c r="O46" s="982">
        <f t="shared" si="46"/>
        <v>0</v>
      </c>
      <c r="P46" s="982">
        <f t="shared" si="47"/>
        <v>0</v>
      </c>
      <c r="Q46" s="984">
        <f t="shared" si="48"/>
        <v>0</v>
      </c>
      <c r="R46" s="984">
        <f t="shared" si="49"/>
        <v>0</v>
      </c>
      <c r="S46" s="984">
        <f t="shared" si="50"/>
        <v>0</v>
      </c>
    </row>
    <row r="47" spans="1:19" ht="13.35" customHeight="1">
      <c r="A47" s="891" t="s">
        <v>146</v>
      </c>
      <c r="B47" s="897" t="s">
        <v>109</v>
      </c>
      <c r="C47" s="988">
        <v>55571</v>
      </c>
      <c r="D47" s="983">
        <f t="shared" si="1"/>
        <v>0.90463787461947942</v>
      </c>
      <c r="E47" s="982">
        <v>19071</v>
      </c>
      <c r="F47" s="983">
        <f t="shared" si="2"/>
        <v>0.90418168025791767</v>
      </c>
      <c r="G47" s="984">
        <v>186889.33</v>
      </c>
      <c r="H47" s="983">
        <f t="shared" si="0"/>
        <v>0.88681615346468112</v>
      </c>
      <c r="I47" s="982">
        <v>5858</v>
      </c>
      <c r="J47" s="983">
        <f t="shared" si="43"/>
        <v>9.5362125380520607E-2</v>
      </c>
      <c r="K47" s="982">
        <v>2021</v>
      </c>
      <c r="L47" s="983">
        <f t="shared" si="44"/>
        <v>9.5818319742082311E-2</v>
      </c>
      <c r="M47" s="984">
        <v>23852.58</v>
      </c>
      <c r="N47" s="983">
        <f t="shared" si="45"/>
        <v>0.11318384653531899</v>
      </c>
      <c r="O47" s="982">
        <f t="shared" si="46"/>
        <v>61429</v>
      </c>
      <c r="P47" s="982">
        <f t="shared" si="47"/>
        <v>21092</v>
      </c>
      <c r="Q47" s="984">
        <f t="shared" si="48"/>
        <v>210741.90999999997</v>
      </c>
      <c r="R47" s="984">
        <f t="shared" si="49"/>
        <v>3.4306583209884578</v>
      </c>
      <c r="S47" s="984">
        <f t="shared" si="50"/>
        <v>9.9915565143182246</v>
      </c>
    </row>
    <row r="48" spans="1:19" ht="13.35" customHeight="1">
      <c r="A48" s="766" t="s">
        <v>147</v>
      </c>
      <c r="B48" s="798" t="s">
        <v>109</v>
      </c>
      <c r="C48" s="986">
        <v>103651</v>
      </c>
      <c r="D48" s="983">
        <f t="shared" si="1"/>
        <v>0.8167348257412792</v>
      </c>
      <c r="E48" s="989">
        <v>19086</v>
      </c>
      <c r="F48" s="983">
        <f t="shared" si="2"/>
        <v>0.85610478155557546</v>
      </c>
      <c r="G48" s="990">
        <v>1451114</v>
      </c>
      <c r="H48" s="983">
        <f t="shared" si="0"/>
        <v>0.8167348257412792</v>
      </c>
      <c r="I48" s="989">
        <v>23258</v>
      </c>
      <c r="J48" s="983">
        <f t="shared" si="43"/>
        <v>0.18326517425872083</v>
      </c>
      <c r="K48" s="989">
        <v>3208</v>
      </c>
      <c r="L48" s="983">
        <f t="shared" si="44"/>
        <v>0.14389521844442452</v>
      </c>
      <c r="M48" s="990">
        <v>325612</v>
      </c>
      <c r="N48" s="983">
        <f t="shared" si="45"/>
        <v>0.18326517425872083</v>
      </c>
      <c r="O48" s="982">
        <f t="shared" si="46"/>
        <v>126909</v>
      </c>
      <c r="P48" s="982">
        <f t="shared" si="47"/>
        <v>22294</v>
      </c>
      <c r="Q48" s="984">
        <f t="shared" si="48"/>
        <v>1776726</v>
      </c>
      <c r="R48" s="984">
        <f t="shared" si="49"/>
        <v>14</v>
      </c>
      <c r="S48" s="984">
        <f t="shared" si="50"/>
        <v>79.695254328518885</v>
      </c>
    </row>
    <row r="49" spans="1:19" ht="13.35" customHeight="1">
      <c r="A49" s="766" t="s">
        <v>148</v>
      </c>
      <c r="B49" s="798" t="s">
        <v>109</v>
      </c>
      <c r="C49" s="986">
        <v>6277</v>
      </c>
      <c r="D49" s="983">
        <f t="shared" si="1"/>
        <v>0.82526952405995269</v>
      </c>
      <c r="E49" s="989">
        <v>1671</v>
      </c>
      <c r="F49" s="983">
        <f t="shared" si="2"/>
        <v>0.82640949554896137</v>
      </c>
      <c r="G49" s="990">
        <v>96667.199999999997</v>
      </c>
      <c r="H49" s="983">
        <f t="shared" si="0"/>
        <v>0.8252716124636954</v>
      </c>
      <c r="I49" s="989">
        <v>1329</v>
      </c>
      <c r="J49" s="983">
        <f t="shared" si="43"/>
        <v>0.17473047594004734</v>
      </c>
      <c r="K49" s="989">
        <v>351</v>
      </c>
      <c r="L49" s="983">
        <f t="shared" si="44"/>
        <v>0.17359050445103857</v>
      </c>
      <c r="M49" s="990">
        <v>20466.599999999999</v>
      </c>
      <c r="N49" s="983">
        <f t="shared" si="45"/>
        <v>0.17472838753630465</v>
      </c>
      <c r="O49" s="982">
        <f t="shared" si="46"/>
        <v>7606</v>
      </c>
      <c r="P49" s="982">
        <f t="shared" si="47"/>
        <v>2022</v>
      </c>
      <c r="Q49" s="984">
        <f t="shared" si="48"/>
        <v>117133.79999999999</v>
      </c>
      <c r="R49" s="984">
        <f t="shared" si="49"/>
        <v>15.400184065211674</v>
      </c>
      <c r="S49" s="984">
        <f t="shared" si="50"/>
        <v>57.929673590504443</v>
      </c>
    </row>
    <row r="50" spans="1:19" ht="13.35" customHeight="1">
      <c r="A50" s="766" t="s">
        <v>149</v>
      </c>
      <c r="B50" s="798" t="s">
        <v>109</v>
      </c>
      <c r="C50" s="986"/>
      <c r="D50" s="983">
        <f t="shared" si="1"/>
        <v>0</v>
      </c>
      <c r="E50" s="989">
        <v>0</v>
      </c>
      <c r="F50" s="983">
        <f t="shared" si="2"/>
        <v>0</v>
      </c>
      <c r="G50" s="990">
        <v>0</v>
      </c>
      <c r="H50" s="983">
        <f t="shared" si="0"/>
        <v>0</v>
      </c>
      <c r="I50" s="989"/>
      <c r="J50" s="983">
        <f t="shared" si="43"/>
        <v>0</v>
      </c>
      <c r="K50" s="989">
        <v>0</v>
      </c>
      <c r="L50" s="983">
        <f t="shared" si="44"/>
        <v>0</v>
      </c>
      <c r="M50" s="990"/>
      <c r="N50" s="983">
        <f t="shared" si="45"/>
        <v>0</v>
      </c>
      <c r="O50" s="982">
        <f t="shared" si="46"/>
        <v>0</v>
      </c>
      <c r="P50" s="982">
        <f t="shared" si="47"/>
        <v>0</v>
      </c>
      <c r="Q50" s="984">
        <f t="shared" si="48"/>
        <v>0</v>
      </c>
      <c r="R50" s="984">
        <f t="shared" si="49"/>
        <v>0</v>
      </c>
      <c r="S50" s="984">
        <f t="shared" si="50"/>
        <v>0</v>
      </c>
    </row>
    <row r="51" spans="1:19" ht="13.35" customHeight="1">
      <c r="A51" s="766" t="s">
        <v>150</v>
      </c>
      <c r="B51" s="798" t="s">
        <v>109</v>
      </c>
      <c r="C51" s="986"/>
      <c r="D51" s="983">
        <f t="shared" si="1"/>
        <v>0</v>
      </c>
      <c r="E51" s="989">
        <v>0</v>
      </c>
      <c r="F51" s="983">
        <f t="shared" si="2"/>
        <v>0</v>
      </c>
      <c r="G51" s="990">
        <v>0</v>
      </c>
      <c r="H51" s="983">
        <f t="shared" si="0"/>
        <v>0</v>
      </c>
      <c r="I51" s="989"/>
      <c r="J51" s="983">
        <f t="shared" si="43"/>
        <v>0</v>
      </c>
      <c r="K51" s="989">
        <v>0</v>
      </c>
      <c r="L51" s="983">
        <f t="shared" si="44"/>
        <v>0</v>
      </c>
      <c r="M51" s="990"/>
      <c r="N51" s="983">
        <f t="shared" si="45"/>
        <v>0</v>
      </c>
      <c r="O51" s="982">
        <f t="shared" si="46"/>
        <v>0</v>
      </c>
      <c r="P51" s="982">
        <f t="shared" si="47"/>
        <v>0</v>
      </c>
      <c r="Q51" s="984">
        <f t="shared" si="48"/>
        <v>0</v>
      </c>
      <c r="R51" s="984">
        <f t="shared" si="49"/>
        <v>0</v>
      </c>
      <c r="S51" s="984">
        <f t="shared" si="50"/>
        <v>0</v>
      </c>
    </row>
    <row r="52" spans="1:19" ht="13.35" customHeight="1">
      <c r="A52" s="886" t="s">
        <v>48</v>
      </c>
      <c r="B52" s="887"/>
      <c r="C52" s="979"/>
      <c r="D52" s="979"/>
      <c r="E52" s="979"/>
      <c r="F52" s="979"/>
      <c r="G52" s="980"/>
      <c r="H52" s="979"/>
      <c r="I52" s="979"/>
      <c r="J52" s="979"/>
      <c r="K52" s="979"/>
      <c r="L52" s="979"/>
      <c r="M52" s="980"/>
      <c r="N52" s="979"/>
      <c r="O52" s="979"/>
      <c r="P52" s="979"/>
      <c r="Q52" s="980"/>
      <c r="R52" s="980"/>
      <c r="S52" s="985"/>
    </row>
    <row r="53" spans="1:19" ht="13.35" customHeight="1">
      <c r="A53" s="906" t="s">
        <v>151</v>
      </c>
      <c r="B53" s="897" t="s">
        <v>109</v>
      </c>
      <c r="C53" s="982"/>
      <c r="D53" s="983">
        <f t="shared" si="1"/>
        <v>0</v>
      </c>
      <c r="E53" s="982">
        <v>0</v>
      </c>
      <c r="F53" s="983">
        <f t="shared" si="2"/>
        <v>0</v>
      </c>
      <c r="G53" s="984">
        <v>0</v>
      </c>
      <c r="H53" s="983">
        <f t="shared" si="0"/>
        <v>0</v>
      </c>
      <c r="I53" s="982">
        <v>0</v>
      </c>
      <c r="J53" s="983">
        <f t="shared" ref="J53:J55" si="51">IF(O53=0,0,I53/O53)</f>
        <v>0</v>
      </c>
      <c r="K53" s="982">
        <v>0</v>
      </c>
      <c r="L53" s="983">
        <f t="shared" ref="L53:L55" si="52">IF(P53=0,0,K53/P53)</f>
        <v>0</v>
      </c>
      <c r="M53" s="984"/>
      <c r="N53" s="983">
        <f t="shared" ref="N53:N55" si="53">IF(Q53=0,0,M53/Q53)</f>
        <v>0</v>
      </c>
      <c r="O53" s="982">
        <f t="shared" ref="O53:O55" si="54">C53+I53</f>
        <v>0</v>
      </c>
      <c r="P53" s="982">
        <f t="shared" ref="P53:P55" si="55">E53+K53</f>
        <v>0</v>
      </c>
      <c r="Q53" s="984">
        <f t="shared" ref="Q53:Q55" si="56">G53+M53</f>
        <v>0</v>
      </c>
      <c r="R53" s="984">
        <f t="shared" ref="R53:R55" si="57">IF(O53=0,0,Q53/O53)</f>
        <v>0</v>
      </c>
      <c r="S53" s="984">
        <f t="shared" ref="S53:S55" si="58">IF(O53=0,0,Q53/P53)</f>
        <v>0</v>
      </c>
    </row>
    <row r="54" spans="1:19" ht="13.35" customHeight="1">
      <c r="A54" s="906" t="s">
        <v>300</v>
      </c>
      <c r="B54" s="897" t="s">
        <v>109</v>
      </c>
      <c r="C54" s="982">
        <v>5868</v>
      </c>
      <c r="D54" s="983">
        <f t="shared" si="1"/>
        <v>0.76967471143756561</v>
      </c>
      <c r="E54" s="982">
        <v>4489</v>
      </c>
      <c r="F54" s="983">
        <f t="shared" si="2"/>
        <v>0.8306809770540341</v>
      </c>
      <c r="G54" s="984">
        <v>222103.8</v>
      </c>
      <c r="H54" s="983">
        <f t="shared" si="0"/>
        <v>0.76960830344987219</v>
      </c>
      <c r="I54" s="982">
        <v>1756</v>
      </c>
      <c r="J54" s="983">
        <f t="shared" si="51"/>
        <v>0.23032528856243442</v>
      </c>
      <c r="K54" s="982">
        <v>915</v>
      </c>
      <c r="L54" s="983">
        <f t="shared" si="52"/>
        <v>0.16931902294596596</v>
      </c>
      <c r="M54" s="984">
        <v>66489.5</v>
      </c>
      <c r="N54" s="983">
        <f t="shared" si="53"/>
        <v>0.23039169655012781</v>
      </c>
      <c r="O54" s="982">
        <f t="shared" si="54"/>
        <v>7624</v>
      </c>
      <c r="P54" s="982">
        <f t="shared" si="55"/>
        <v>5404</v>
      </c>
      <c r="Q54" s="984">
        <f t="shared" si="56"/>
        <v>288593.3</v>
      </c>
      <c r="R54" s="984">
        <f t="shared" si="57"/>
        <v>37.853266002098636</v>
      </c>
      <c r="S54" s="984">
        <f t="shared" si="58"/>
        <v>53.40364544781643</v>
      </c>
    </row>
    <row r="55" spans="1:19" ht="13.35" customHeight="1">
      <c r="A55" s="766" t="s">
        <v>153</v>
      </c>
      <c r="B55" s="798" t="s">
        <v>109</v>
      </c>
      <c r="C55" s="986">
        <v>2112</v>
      </c>
      <c r="D55" s="983">
        <f t="shared" si="1"/>
        <v>0.6942800788954635</v>
      </c>
      <c r="E55" s="989">
        <v>1245</v>
      </c>
      <c r="F55" s="983">
        <f t="shared" si="2"/>
        <v>0.65526315789473688</v>
      </c>
      <c r="G55" s="990">
        <v>146770</v>
      </c>
      <c r="H55" s="983">
        <f t="shared" si="0"/>
        <v>0.69628540253332705</v>
      </c>
      <c r="I55" s="989">
        <v>930</v>
      </c>
      <c r="J55" s="983">
        <f t="shared" si="51"/>
        <v>0.3057199211045365</v>
      </c>
      <c r="K55" s="989">
        <v>655</v>
      </c>
      <c r="L55" s="983">
        <f t="shared" si="52"/>
        <v>0.34473684210526317</v>
      </c>
      <c r="M55" s="990">
        <v>64020</v>
      </c>
      <c r="N55" s="983">
        <f t="shared" si="53"/>
        <v>0.30371459746667301</v>
      </c>
      <c r="O55" s="982">
        <f t="shared" si="54"/>
        <v>3042</v>
      </c>
      <c r="P55" s="982">
        <f t="shared" si="55"/>
        <v>1900</v>
      </c>
      <c r="Q55" s="984">
        <f t="shared" si="56"/>
        <v>210790</v>
      </c>
      <c r="R55" s="984">
        <f t="shared" si="57"/>
        <v>69.293228139381981</v>
      </c>
      <c r="S55" s="984">
        <f t="shared" si="58"/>
        <v>110.9421052631579</v>
      </c>
    </row>
    <row r="56" spans="1:19" ht="13.35" customHeight="1">
      <c r="A56" s="907" t="s">
        <v>195</v>
      </c>
      <c r="B56" s="908"/>
      <c r="C56" s="979"/>
      <c r="D56" s="979"/>
      <c r="E56" s="979"/>
      <c r="F56" s="979"/>
      <c r="G56" s="979"/>
      <c r="H56" s="887"/>
      <c r="I56" s="979"/>
      <c r="J56" s="979"/>
      <c r="K56" s="887"/>
      <c r="L56" s="979"/>
      <c r="M56" s="979"/>
      <c r="N56" s="887"/>
      <c r="O56" s="979"/>
      <c r="P56" s="979"/>
      <c r="Q56" s="887"/>
      <c r="R56" s="979"/>
      <c r="S56" s="979"/>
    </row>
    <row r="57" spans="1:19" ht="13.35" customHeight="1">
      <c r="A57" s="910" t="s">
        <v>301</v>
      </c>
      <c r="B57" s="798" t="s">
        <v>113</v>
      </c>
      <c r="C57" s="986">
        <v>0</v>
      </c>
      <c r="D57" s="983">
        <f t="shared" ref="D57:D59" si="59">IF(O57=0,0,C57/O57)</f>
        <v>0</v>
      </c>
      <c r="E57" s="989">
        <v>0</v>
      </c>
      <c r="F57" s="983">
        <f t="shared" ref="F57:F59" si="60">IF(P57=0,0,E57/P57)</f>
        <v>0</v>
      </c>
      <c r="G57" s="990">
        <v>0</v>
      </c>
      <c r="H57" s="983">
        <f t="shared" ref="H57:H59" si="61">IF(Q57=0,0,G57/Q57)</f>
        <v>0</v>
      </c>
      <c r="I57" s="989">
        <v>0</v>
      </c>
      <c r="J57" s="983">
        <f t="shared" ref="J57:J59" si="62">IF(O57=0,0,I57/O57)</f>
        <v>0</v>
      </c>
      <c r="K57" s="989">
        <v>0</v>
      </c>
      <c r="L57" s="983">
        <f t="shared" ref="L57:L59" si="63">IF(P57=0,0,K57/P57)</f>
        <v>0</v>
      </c>
      <c r="M57" s="990">
        <v>0</v>
      </c>
      <c r="N57" s="983">
        <f t="shared" ref="N57:N59" si="64">IF(Q57=0,0,M57/Q57)</f>
        <v>0</v>
      </c>
      <c r="O57" s="982">
        <f t="shared" ref="O57:O59" si="65">C57+I57</f>
        <v>0</v>
      </c>
      <c r="P57" s="982">
        <f t="shared" ref="P57:P59" si="66">E57+K57</f>
        <v>0</v>
      </c>
      <c r="Q57" s="984">
        <f t="shared" ref="Q57:Q59" si="67">G57+M57</f>
        <v>0</v>
      </c>
      <c r="R57" s="984">
        <f t="shared" ref="R57:R59" si="68">IF(O57=0,0,Q57/O57)</f>
        <v>0</v>
      </c>
      <c r="S57" s="984">
        <f t="shared" ref="S57:S59" si="69">IF(O57=0,0,Q57/P57)</f>
        <v>0</v>
      </c>
    </row>
    <row r="58" spans="1:19" ht="13.35" customHeight="1">
      <c r="A58" s="914" t="s">
        <v>197</v>
      </c>
      <c r="B58" s="798" t="s">
        <v>113</v>
      </c>
      <c r="C58" s="986">
        <v>0</v>
      </c>
      <c r="D58" s="983">
        <f t="shared" si="59"/>
        <v>0</v>
      </c>
      <c r="E58" s="989">
        <v>0</v>
      </c>
      <c r="F58" s="983">
        <f t="shared" si="60"/>
        <v>0</v>
      </c>
      <c r="G58" s="990">
        <v>0</v>
      </c>
      <c r="H58" s="983">
        <f t="shared" si="61"/>
        <v>0</v>
      </c>
      <c r="I58" s="989">
        <v>0</v>
      </c>
      <c r="J58" s="983">
        <f t="shared" si="62"/>
        <v>0</v>
      </c>
      <c r="K58" s="989">
        <v>0</v>
      </c>
      <c r="L58" s="983">
        <f t="shared" si="63"/>
        <v>0</v>
      </c>
      <c r="M58" s="990">
        <v>0</v>
      </c>
      <c r="N58" s="983">
        <f t="shared" si="64"/>
        <v>0</v>
      </c>
      <c r="O58" s="982">
        <f t="shared" si="65"/>
        <v>0</v>
      </c>
      <c r="P58" s="982">
        <f t="shared" si="66"/>
        <v>0</v>
      </c>
      <c r="Q58" s="984">
        <f t="shared" si="67"/>
        <v>0</v>
      </c>
      <c r="R58" s="984">
        <f t="shared" si="68"/>
        <v>0</v>
      </c>
      <c r="S58" s="984">
        <f t="shared" si="69"/>
        <v>0</v>
      </c>
    </row>
    <row r="59" spans="1:19" ht="13.35" customHeight="1">
      <c r="A59" s="914" t="s">
        <v>302</v>
      </c>
      <c r="B59" s="798" t="s">
        <v>113</v>
      </c>
      <c r="C59" s="986">
        <v>0</v>
      </c>
      <c r="D59" s="983">
        <f t="shared" si="59"/>
        <v>0</v>
      </c>
      <c r="E59" s="989">
        <v>0</v>
      </c>
      <c r="F59" s="983">
        <f t="shared" si="60"/>
        <v>0</v>
      </c>
      <c r="G59" s="990">
        <v>0</v>
      </c>
      <c r="H59" s="983">
        <f t="shared" si="61"/>
        <v>0</v>
      </c>
      <c r="I59" s="989">
        <v>0</v>
      </c>
      <c r="J59" s="983">
        <f t="shared" si="62"/>
        <v>0</v>
      </c>
      <c r="K59" s="989">
        <v>0</v>
      </c>
      <c r="L59" s="983">
        <f t="shared" si="63"/>
        <v>0</v>
      </c>
      <c r="M59" s="990">
        <v>0</v>
      </c>
      <c r="N59" s="983">
        <f t="shared" si="64"/>
        <v>0</v>
      </c>
      <c r="O59" s="982">
        <f t="shared" si="65"/>
        <v>0</v>
      </c>
      <c r="P59" s="982">
        <f t="shared" si="66"/>
        <v>0</v>
      </c>
      <c r="Q59" s="984">
        <f t="shared" si="67"/>
        <v>0</v>
      </c>
      <c r="R59" s="984">
        <f t="shared" si="68"/>
        <v>0</v>
      </c>
      <c r="S59" s="984">
        <f t="shared" si="69"/>
        <v>0</v>
      </c>
    </row>
    <row r="60" spans="1:19" ht="13.35" customHeight="1">
      <c r="A60" s="915" t="s">
        <v>154</v>
      </c>
      <c r="B60" s="908"/>
      <c r="C60" s="979"/>
      <c r="D60" s="979"/>
      <c r="E60" s="979"/>
      <c r="F60" s="979"/>
      <c r="G60" s="979"/>
      <c r="H60" s="908"/>
      <c r="I60" s="979"/>
      <c r="J60" s="979"/>
      <c r="K60" s="979"/>
      <c r="L60" s="979"/>
      <c r="M60" s="979"/>
      <c r="N60" s="908"/>
      <c r="O60" s="979"/>
      <c r="P60" s="979"/>
      <c r="Q60" s="979"/>
      <c r="R60" s="979"/>
      <c r="S60" s="979"/>
    </row>
    <row r="61" spans="1:19" ht="13.35" customHeight="1">
      <c r="A61" s="903"/>
      <c r="B61" s="892" t="s">
        <v>109</v>
      </c>
      <c r="C61" s="982"/>
      <c r="D61" s="983">
        <f t="shared" si="1"/>
        <v>0</v>
      </c>
      <c r="E61" s="982"/>
      <c r="F61" s="991"/>
      <c r="G61" s="984"/>
      <c r="H61" s="991"/>
      <c r="I61" s="982"/>
      <c r="J61" s="983">
        <f t="shared" ref="J61:J62" si="70">IF(O61=0,0,I61/O61)</f>
        <v>0</v>
      </c>
      <c r="K61" s="982"/>
      <c r="L61" s="991"/>
      <c r="M61" s="984"/>
      <c r="N61" s="991"/>
      <c r="O61" s="982">
        <f t="shared" ref="O61:O62" si="71">C61+I61</f>
        <v>0</v>
      </c>
      <c r="P61" s="982">
        <f t="shared" ref="P61:P62" si="72">E61+K61</f>
        <v>0</v>
      </c>
      <c r="Q61" s="984">
        <f t="shared" ref="Q61:Q62" si="73">G61+M61</f>
        <v>0</v>
      </c>
      <c r="R61" s="984">
        <f t="shared" ref="R61:R62" si="74">IF(O61=0,0,Q61/O61)</f>
        <v>0</v>
      </c>
      <c r="S61" s="984">
        <f t="shared" ref="S61:S62" si="75">IF(O61=0,0,Q61/P61)</f>
        <v>0</v>
      </c>
    </row>
    <row r="62" spans="1:19" ht="13.35" customHeight="1">
      <c r="A62" s="903"/>
      <c r="B62" s="892" t="s">
        <v>109</v>
      </c>
      <c r="C62" s="982"/>
      <c r="D62" s="983">
        <f t="shared" si="1"/>
        <v>0</v>
      </c>
      <c r="E62" s="982"/>
      <c r="F62" s="991"/>
      <c r="G62" s="984"/>
      <c r="H62" s="991"/>
      <c r="I62" s="982"/>
      <c r="J62" s="983">
        <f t="shared" si="70"/>
        <v>0</v>
      </c>
      <c r="K62" s="982"/>
      <c r="L62" s="991"/>
      <c r="M62" s="984"/>
      <c r="N62" s="991"/>
      <c r="O62" s="982">
        <f t="shared" si="71"/>
        <v>0</v>
      </c>
      <c r="P62" s="982">
        <f t="shared" si="72"/>
        <v>0</v>
      </c>
      <c r="Q62" s="984">
        <f t="shared" si="73"/>
        <v>0</v>
      </c>
      <c r="R62" s="984">
        <f t="shared" si="74"/>
        <v>0</v>
      </c>
      <c r="S62" s="984">
        <f t="shared" si="75"/>
        <v>0</v>
      </c>
    </row>
    <row r="63" spans="1:19" ht="13.35" customHeight="1">
      <c r="A63" s="886" t="s">
        <v>49</v>
      </c>
      <c r="B63" s="887"/>
      <c r="C63" s="979"/>
      <c r="D63" s="979"/>
      <c r="E63" s="979"/>
      <c r="F63" s="979"/>
      <c r="G63" s="980"/>
      <c r="H63" s="979"/>
      <c r="I63" s="979"/>
      <c r="J63" s="979"/>
      <c r="K63" s="979"/>
      <c r="L63" s="979"/>
      <c r="M63" s="980"/>
      <c r="N63" s="979"/>
      <c r="O63" s="979"/>
      <c r="P63" s="979"/>
      <c r="Q63" s="980"/>
      <c r="R63" s="980"/>
      <c r="S63" s="985"/>
    </row>
    <row r="64" spans="1:19" ht="13.35" customHeight="1">
      <c r="A64" s="992" t="s">
        <v>155</v>
      </c>
      <c r="B64" s="897" t="s">
        <v>113</v>
      </c>
      <c r="C64" s="982">
        <v>19280</v>
      </c>
      <c r="D64" s="983">
        <f t="shared" si="1"/>
        <v>0.9014822088184411</v>
      </c>
      <c r="E64" s="982">
        <v>19280</v>
      </c>
      <c r="F64" s="983">
        <f t="shared" ref="F64:F65" si="76">IF(P64=0,0,E64/P64)</f>
        <v>0.9014822088184411</v>
      </c>
      <c r="G64" s="984">
        <v>3029822.85</v>
      </c>
      <c r="H64" s="983">
        <f t="shared" ref="H64" si="77">IF(Q64=0,0,G64/Q64)</f>
        <v>0.92810788640725184</v>
      </c>
      <c r="I64" s="982">
        <v>2107</v>
      </c>
      <c r="J64" s="983">
        <f t="shared" ref="J64:J65" si="78">IF(O64=0,0,I64/O64)</f>
        <v>9.8517791181558886E-2</v>
      </c>
      <c r="K64" s="982">
        <v>2107</v>
      </c>
      <c r="L64" s="983">
        <f t="shared" ref="L64:L65" si="79">IF(P64=0,0,K64/P64)</f>
        <v>9.8517791181558886E-2</v>
      </c>
      <c r="M64" s="984">
        <v>234692.94</v>
      </c>
      <c r="N64" s="983">
        <f t="shared" ref="N64:N65" si="80">IF(Q64=0,0,M64/Q64)</f>
        <v>7.1892113592748164E-2</v>
      </c>
      <c r="O64" s="982">
        <f t="shared" ref="O64:O65" si="81">C64+I64</f>
        <v>21387</v>
      </c>
      <c r="P64" s="982">
        <f t="shared" ref="P64:P65" si="82">E64+K64</f>
        <v>21387</v>
      </c>
      <c r="Q64" s="984">
        <f t="shared" ref="Q64" si="83">G64+M64</f>
        <v>3264515.79</v>
      </c>
      <c r="R64" s="984">
        <f t="shared" ref="R64:R65" si="84">IF(O64=0,0,Q64/O64)</f>
        <v>152.64019217281526</v>
      </c>
      <c r="S64" s="984">
        <f t="shared" ref="S64:S65" si="85">IF(O64=0,0,Q64/P64)</f>
        <v>152.64019217281526</v>
      </c>
    </row>
    <row r="65" spans="1:19" ht="13.35" customHeight="1">
      <c r="A65" s="891" t="s">
        <v>156</v>
      </c>
      <c r="B65" s="897" t="s">
        <v>113</v>
      </c>
      <c r="C65" s="982">
        <v>19270</v>
      </c>
      <c r="D65" s="983">
        <f t="shared" si="1"/>
        <v>0.90173139915769773</v>
      </c>
      <c r="E65" s="982">
        <v>19270</v>
      </c>
      <c r="F65" s="983">
        <f t="shared" si="76"/>
        <v>0.90173139915769773</v>
      </c>
      <c r="G65" s="984">
        <v>550243.31000000006</v>
      </c>
      <c r="H65" s="983">
        <f>IF(Q65=0,0,G65/Q65)</f>
        <v>0.91948601802786012</v>
      </c>
      <c r="I65" s="982">
        <v>2100</v>
      </c>
      <c r="J65" s="983">
        <f t="shared" si="78"/>
        <v>9.8268600842302295E-2</v>
      </c>
      <c r="K65" s="982">
        <v>2100</v>
      </c>
      <c r="L65" s="983">
        <f t="shared" si="79"/>
        <v>9.8268600842302295E-2</v>
      </c>
      <c r="M65" s="984">
        <v>48181.57</v>
      </c>
      <c r="N65" s="983">
        <f t="shared" si="80"/>
        <v>8.0513981972139922E-2</v>
      </c>
      <c r="O65" s="982">
        <f t="shared" si="81"/>
        <v>21370</v>
      </c>
      <c r="P65" s="982">
        <f t="shared" si="82"/>
        <v>21370</v>
      </c>
      <c r="Q65" s="984">
        <f>G65+M65</f>
        <v>598424.88</v>
      </c>
      <c r="R65" s="984">
        <f t="shared" si="84"/>
        <v>28.003036031820308</v>
      </c>
      <c r="S65" s="984">
        <f t="shared" si="85"/>
        <v>28.003036031820308</v>
      </c>
    </row>
    <row r="66" spans="1:19" ht="15">
      <c r="A66" s="733"/>
      <c r="B66" s="733"/>
      <c r="C66" s="993"/>
      <c r="D66" s="993"/>
      <c r="E66" s="993"/>
      <c r="F66" s="993"/>
      <c r="G66" s="994"/>
      <c r="H66" s="995"/>
      <c r="I66" s="993"/>
      <c r="J66" s="993"/>
      <c r="K66" s="993"/>
      <c r="L66" s="993"/>
      <c r="M66" s="993"/>
      <c r="N66" s="995"/>
      <c r="O66" s="993"/>
      <c r="P66" s="993"/>
      <c r="Q66" s="995"/>
      <c r="R66" s="935"/>
      <c r="S66" s="935"/>
    </row>
    <row r="67" spans="1:19" ht="15">
      <c r="A67" s="1343" t="s">
        <v>303</v>
      </c>
      <c r="B67" s="1343"/>
      <c r="C67" s="1343"/>
      <c r="D67" s="1343"/>
      <c r="E67" s="1343"/>
      <c r="F67" s="993"/>
      <c r="G67" s="993"/>
      <c r="H67" s="995"/>
      <c r="I67" s="993"/>
      <c r="J67" s="993"/>
      <c r="K67" s="993"/>
      <c r="L67" s="993"/>
      <c r="M67" s="993"/>
      <c r="N67" s="995"/>
      <c r="O67" s="993"/>
      <c r="P67" s="993"/>
      <c r="Q67" s="995"/>
      <c r="R67" s="935"/>
      <c r="S67" s="935"/>
    </row>
    <row r="68" spans="1:19" ht="15">
      <c r="A68" s="702"/>
      <c r="B68" s="733"/>
      <c r="C68" s="733"/>
      <c r="D68" s="733"/>
      <c r="E68" s="733"/>
      <c r="F68" s="733"/>
      <c r="G68" s="733"/>
      <c r="H68" s="733"/>
      <c r="I68" s="927"/>
      <c r="J68" s="927"/>
      <c r="K68" s="733"/>
      <c r="L68" s="733"/>
      <c r="M68" s="733"/>
      <c r="N68" s="733"/>
      <c r="O68" s="996"/>
      <c r="P68" s="996"/>
      <c r="Q68" s="996"/>
      <c r="R68" s="733"/>
      <c r="S68" s="733"/>
    </row>
    <row r="69" spans="1:19" ht="15">
      <c r="A69" s="702" t="s">
        <v>206</v>
      </c>
      <c r="B69" s="733"/>
      <c r="C69" s="993"/>
      <c r="D69" s="993"/>
      <c r="E69" s="993"/>
      <c r="F69" s="993"/>
      <c r="G69" s="993"/>
      <c r="H69" s="995"/>
      <c r="I69" s="993"/>
      <c r="J69" s="993"/>
      <c r="K69" s="993"/>
      <c r="L69" s="993"/>
      <c r="M69" s="993"/>
      <c r="N69" s="995"/>
      <c r="O69" s="993"/>
      <c r="P69" s="993"/>
      <c r="Q69" s="995"/>
      <c r="R69" s="935"/>
      <c r="S69" s="935"/>
    </row>
    <row r="70" spans="1:19" ht="15">
      <c r="A70" s="702"/>
      <c r="B70" s="733"/>
      <c r="C70" s="993"/>
      <c r="D70" s="993"/>
      <c r="E70" s="993"/>
      <c r="F70" s="993"/>
      <c r="G70" s="993"/>
      <c r="H70" s="995"/>
      <c r="I70" s="993"/>
      <c r="J70" s="993"/>
      <c r="K70" s="993"/>
      <c r="L70" s="993"/>
      <c r="M70" s="993"/>
      <c r="N70" s="995"/>
      <c r="O70" s="993"/>
      <c r="P70" s="993"/>
      <c r="Q70" s="995"/>
      <c r="R70" s="935"/>
      <c r="S70" s="935"/>
    </row>
    <row r="71" spans="1:19" ht="28.5" customHeight="1">
      <c r="A71" s="1360"/>
      <c r="B71" s="1360"/>
      <c r="C71" s="1360"/>
      <c r="D71" s="1360"/>
      <c r="E71" s="1360"/>
      <c r="F71" s="1360"/>
      <c r="G71" s="1360"/>
      <c r="H71" s="1360"/>
      <c r="I71" s="993"/>
      <c r="J71" s="993"/>
      <c r="K71" s="993"/>
      <c r="L71" s="993"/>
      <c r="M71" s="993"/>
      <c r="N71" s="995"/>
      <c r="O71" s="993"/>
      <c r="P71" s="993"/>
      <c r="Q71" s="995"/>
      <c r="R71" s="935"/>
      <c r="S71" s="935"/>
    </row>
    <row r="72" spans="1:19">
      <c r="A72" s="216"/>
      <c r="B72" s="10"/>
      <c r="C72" s="10"/>
      <c r="D72" s="10"/>
      <c r="E72" s="10"/>
      <c r="F72" s="10"/>
      <c r="G72" s="10"/>
    </row>
    <row r="73" spans="1:19" ht="14.25" customHeight="1">
      <c r="A73" s="216"/>
      <c r="B73" s="10"/>
      <c r="C73" s="10"/>
      <c r="D73" s="10"/>
      <c r="E73" s="10"/>
      <c r="F73" s="10"/>
      <c r="G73" s="10"/>
    </row>
  </sheetData>
  <mergeCells count="17">
    <mergeCell ref="A1:S1"/>
    <mergeCell ref="S3:S4"/>
    <mergeCell ref="C2:H2"/>
    <mergeCell ref="I2:N2"/>
    <mergeCell ref="O2:S2"/>
    <mergeCell ref="A71:H71"/>
    <mergeCell ref="O3:O4"/>
    <mergeCell ref="P3:P4"/>
    <mergeCell ref="Q3:Q4"/>
    <mergeCell ref="R3:R4"/>
    <mergeCell ref="A67:E67"/>
    <mergeCell ref="C3:D3"/>
    <mergeCell ref="E3:F3"/>
    <mergeCell ref="G3:H3"/>
    <mergeCell ref="I3:J3"/>
    <mergeCell ref="K3:L3"/>
    <mergeCell ref="M3:N3"/>
  </mergeCells>
  <printOptions horizontalCentered="1" verticalCentered="1" headings="1" gridLines="1"/>
  <pageMargins left="0.25" right="0.25" top="0.5" bottom="0.5" header="0.3" footer="0.3"/>
  <pageSetup scale="55"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U32"/>
  <sheetViews>
    <sheetView workbookViewId="0">
      <selection activeCell="A30" sqref="A30:F30"/>
    </sheetView>
  </sheetViews>
  <sheetFormatPr defaultColWidth="34.5703125" defaultRowHeight="14.25"/>
  <cols>
    <col min="1" max="1" width="38.28515625" style="9" customWidth="1"/>
    <col min="2" max="2" width="30.42578125" style="9" customWidth="1"/>
    <col min="3" max="3" width="32.42578125" style="9" customWidth="1"/>
    <col min="4" max="4" width="29.5703125" style="9" customWidth="1"/>
    <col min="5" max="5" width="31.42578125" style="9" customWidth="1"/>
    <col min="6" max="6" width="12.5703125" style="9" hidden="1" customWidth="1"/>
    <col min="7" max="7" width="14.5703125" style="9" hidden="1" customWidth="1"/>
    <col min="8" max="8" width="13.7109375" style="9" bestFit="1" customWidth="1"/>
    <col min="9" max="9" width="13.5703125" style="9" bestFit="1" customWidth="1"/>
    <col min="10" max="10" width="8.7109375" style="51" bestFit="1" customWidth="1"/>
    <col min="11" max="11" width="45.28515625" style="9" bestFit="1" customWidth="1"/>
    <col min="12" max="12" width="11" style="9" customWidth="1"/>
    <col min="13" max="13" width="14.5703125" style="9" customWidth="1"/>
    <col min="14" max="14" width="16.5703125" style="9" customWidth="1"/>
    <col min="15" max="15" width="16.42578125" style="9" customWidth="1"/>
    <col min="16" max="16" width="15.42578125" style="9" customWidth="1"/>
    <col min="17" max="18" width="14" style="9" customWidth="1"/>
    <col min="19" max="19" width="15.42578125" style="9" customWidth="1"/>
    <col min="20" max="20" width="19.5703125" style="9" customWidth="1"/>
    <col min="21" max="21" width="12.42578125" style="9" customWidth="1"/>
    <col min="22" max="22" width="12.5703125" style="9" customWidth="1"/>
    <col min="23" max="23" width="14.5703125" style="9" customWidth="1"/>
    <col min="24" max="16384" width="34.5703125" style="9"/>
  </cols>
  <sheetData>
    <row r="1" spans="1:21" ht="73.5" customHeight="1">
      <c r="A1" s="1358" t="s">
        <v>836</v>
      </c>
      <c r="B1" s="1284"/>
      <c r="C1" s="1284"/>
      <c r="D1" s="1284"/>
      <c r="E1" s="1284"/>
      <c r="F1" s="1284"/>
      <c r="G1" s="1284"/>
      <c r="H1" s="785"/>
      <c r="J1" s="9"/>
    </row>
    <row r="2" spans="1:21" ht="26.25" customHeight="1">
      <c r="A2" s="946" t="s">
        <v>54</v>
      </c>
      <c r="B2" s="947" t="s">
        <v>304</v>
      </c>
      <c r="C2" s="947" t="s">
        <v>305</v>
      </c>
      <c r="D2" s="947" t="s">
        <v>250</v>
      </c>
      <c r="E2" s="948" t="s">
        <v>306</v>
      </c>
      <c r="F2" s="733"/>
      <c r="G2" s="733"/>
      <c r="H2" s="733"/>
      <c r="J2" s="9"/>
    </row>
    <row r="3" spans="1:21" ht="18.75" customHeight="1">
      <c r="A3" s="949" t="s">
        <v>58</v>
      </c>
      <c r="B3" s="949"/>
      <c r="C3" s="949"/>
      <c r="D3" s="750"/>
      <c r="E3" s="750"/>
      <c r="F3" s="733"/>
      <c r="G3" s="733"/>
      <c r="H3" s="733"/>
      <c r="J3" s="9"/>
    </row>
    <row r="4" spans="1:21" ht="15">
      <c r="A4" s="753" t="s">
        <v>59</v>
      </c>
      <c r="B4" s="950">
        <v>0</v>
      </c>
      <c r="C4" s="951">
        <v>0</v>
      </c>
      <c r="D4" s="952">
        <v>2133996.0599999959</v>
      </c>
      <c r="E4" s="953">
        <f>B4+C4+D4</f>
        <v>2133996.0599999959</v>
      </c>
      <c r="F4" s="954"/>
      <c r="G4" s="954"/>
      <c r="H4" s="954"/>
      <c r="I4" s="23"/>
      <c r="J4" s="23"/>
      <c r="K4" s="23"/>
      <c r="L4" s="23"/>
      <c r="M4" s="23"/>
      <c r="N4" s="23"/>
      <c r="O4" s="23"/>
      <c r="P4" s="23"/>
      <c r="Q4" s="23"/>
      <c r="R4" s="23"/>
      <c r="S4" s="23"/>
      <c r="T4" s="23"/>
      <c r="U4" s="23"/>
    </row>
    <row r="5" spans="1:21" ht="15">
      <c r="A5" s="753" t="s">
        <v>307</v>
      </c>
      <c r="B5" s="950">
        <v>0</v>
      </c>
      <c r="C5" s="951">
        <v>0</v>
      </c>
      <c r="D5" s="952">
        <v>1353517.8400565938</v>
      </c>
      <c r="E5" s="953">
        <f t="shared" ref="E5:E26" si="0">B5+C5+D5</f>
        <v>1353517.8400565938</v>
      </c>
      <c r="F5" s="954"/>
      <c r="G5" s="954"/>
      <c r="H5" s="954"/>
      <c r="I5" s="23"/>
      <c r="J5" s="23"/>
      <c r="K5" s="23"/>
      <c r="L5" s="23"/>
      <c r="M5" s="23"/>
      <c r="N5" s="23"/>
      <c r="O5" s="23"/>
      <c r="P5" s="23"/>
      <c r="Q5" s="23"/>
      <c r="R5" s="23"/>
      <c r="S5" s="23"/>
      <c r="T5" s="23"/>
      <c r="U5" s="23"/>
    </row>
    <row r="6" spans="1:21" ht="15">
      <c r="A6" s="753" t="s">
        <v>308</v>
      </c>
      <c r="B6" s="950">
        <v>0</v>
      </c>
      <c r="C6" s="951">
        <v>0</v>
      </c>
      <c r="D6" s="952">
        <v>4273403.1773481239</v>
      </c>
      <c r="E6" s="953">
        <f t="shared" si="0"/>
        <v>4273403.1773481239</v>
      </c>
      <c r="F6" s="954"/>
      <c r="G6" s="954"/>
      <c r="H6" s="954"/>
      <c r="I6" s="23"/>
      <c r="J6" s="23"/>
      <c r="K6" s="23"/>
      <c r="L6" s="23"/>
      <c r="M6" s="23"/>
      <c r="N6" s="23"/>
      <c r="O6" s="23"/>
      <c r="P6" s="23"/>
      <c r="Q6" s="23"/>
      <c r="R6" s="23"/>
      <c r="S6" s="23"/>
      <c r="T6" s="23"/>
      <c r="U6" s="23"/>
    </row>
    <row r="7" spans="1:21" ht="15">
      <c r="A7" s="955" t="s">
        <v>60</v>
      </c>
      <c r="B7" s="950">
        <v>0</v>
      </c>
      <c r="C7" s="951">
        <v>0</v>
      </c>
      <c r="D7" s="952">
        <v>2219197.5395593159</v>
      </c>
      <c r="E7" s="953">
        <f t="shared" si="0"/>
        <v>2219197.5395593159</v>
      </c>
      <c r="F7" s="954"/>
      <c r="G7" s="954"/>
      <c r="H7" s="954"/>
      <c r="I7" s="23"/>
      <c r="J7" s="23"/>
      <c r="K7" s="23"/>
      <c r="L7" s="23"/>
      <c r="M7" s="23"/>
      <c r="N7" s="23"/>
      <c r="O7" s="23"/>
      <c r="P7" s="23"/>
      <c r="Q7" s="23"/>
      <c r="R7" s="23"/>
      <c r="S7" s="23"/>
      <c r="T7" s="23"/>
      <c r="U7" s="23"/>
    </row>
    <row r="8" spans="1:21" ht="15">
      <c r="A8" s="753" t="s">
        <v>46</v>
      </c>
      <c r="B8" s="950">
        <v>0</v>
      </c>
      <c r="C8" s="951">
        <v>0</v>
      </c>
      <c r="D8" s="952">
        <v>201500.52356561893</v>
      </c>
      <c r="E8" s="953">
        <f t="shared" si="0"/>
        <v>201500.52356561893</v>
      </c>
      <c r="F8" s="954"/>
      <c r="G8" s="954"/>
      <c r="H8" s="954"/>
      <c r="I8" s="23"/>
      <c r="J8" s="23"/>
      <c r="K8" s="23"/>
      <c r="L8" s="23"/>
      <c r="M8" s="23"/>
      <c r="N8" s="23"/>
      <c r="O8" s="23"/>
      <c r="P8" s="23"/>
      <c r="Q8" s="23"/>
      <c r="R8" s="23"/>
      <c r="S8" s="23"/>
      <c r="T8" s="23"/>
      <c r="U8" s="23"/>
    </row>
    <row r="9" spans="1:21" ht="15">
      <c r="A9" s="753" t="s">
        <v>47</v>
      </c>
      <c r="B9" s="950">
        <v>0</v>
      </c>
      <c r="C9" s="951">
        <v>0</v>
      </c>
      <c r="D9" s="952">
        <v>4335511.9746632297</v>
      </c>
      <c r="E9" s="953">
        <f t="shared" si="0"/>
        <v>4335511.9746632297</v>
      </c>
      <c r="F9" s="954"/>
      <c r="G9" s="954"/>
      <c r="H9" s="954"/>
      <c r="I9" s="23"/>
      <c r="J9" s="23"/>
      <c r="K9" s="23"/>
      <c r="L9" s="23"/>
      <c r="M9" s="23"/>
      <c r="N9" s="23"/>
      <c r="O9" s="23"/>
      <c r="P9" s="23"/>
      <c r="Q9" s="23"/>
      <c r="R9" s="23"/>
      <c r="S9" s="23"/>
      <c r="T9" s="23"/>
      <c r="U9" s="23"/>
    </row>
    <row r="10" spans="1:21" ht="15">
      <c r="A10" s="753" t="s">
        <v>61</v>
      </c>
      <c r="B10" s="950">
        <v>0</v>
      </c>
      <c r="C10" s="951">
        <v>0</v>
      </c>
      <c r="D10" s="952">
        <v>499383.30049970222</v>
      </c>
      <c r="E10" s="953">
        <f t="shared" si="0"/>
        <v>499383.30049970222</v>
      </c>
      <c r="F10" s="954"/>
      <c r="G10" s="954"/>
      <c r="H10" s="954"/>
      <c r="I10" s="23"/>
      <c r="J10" s="23"/>
      <c r="K10" s="23"/>
      <c r="L10" s="23"/>
      <c r="M10" s="23"/>
      <c r="N10" s="23"/>
      <c r="O10" s="23"/>
      <c r="P10" s="23"/>
      <c r="Q10" s="23"/>
      <c r="R10" s="23"/>
      <c r="S10" s="23"/>
      <c r="T10" s="23"/>
      <c r="U10" s="23"/>
    </row>
    <row r="11" spans="1:21" ht="15">
      <c r="A11" s="753" t="s">
        <v>49</v>
      </c>
      <c r="B11" s="950">
        <v>0</v>
      </c>
      <c r="C11" s="951">
        <v>0</v>
      </c>
      <c r="D11" s="952">
        <v>3265915.7726651975</v>
      </c>
      <c r="E11" s="953">
        <f t="shared" si="0"/>
        <v>3265915.7726651975</v>
      </c>
      <c r="F11" s="954"/>
      <c r="G11" s="954"/>
      <c r="H11" s="956"/>
      <c r="I11" s="46"/>
      <c r="J11" s="47"/>
      <c r="K11" s="24"/>
      <c r="L11" s="23"/>
      <c r="M11" s="23"/>
      <c r="N11" s="23"/>
      <c r="O11" s="23"/>
      <c r="P11" s="23"/>
      <c r="Q11" s="23"/>
      <c r="R11" s="23"/>
      <c r="S11" s="23"/>
      <c r="T11" s="23"/>
      <c r="U11" s="23"/>
    </row>
    <row r="12" spans="1:21" ht="15">
      <c r="A12" s="957" t="s">
        <v>50</v>
      </c>
      <c r="B12" s="950">
        <v>0</v>
      </c>
      <c r="C12" s="951">
        <v>0</v>
      </c>
      <c r="D12" s="952">
        <v>599918.6203763641</v>
      </c>
      <c r="E12" s="953">
        <f t="shared" si="0"/>
        <v>599918.6203763641</v>
      </c>
      <c r="F12" s="954"/>
      <c r="G12" s="954"/>
      <c r="H12" s="956"/>
      <c r="I12" s="48"/>
      <c r="J12" s="48"/>
      <c r="K12" s="49"/>
      <c r="L12" s="23"/>
      <c r="M12" s="23"/>
      <c r="N12" s="23"/>
      <c r="O12" s="23"/>
      <c r="P12" s="23"/>
      <c r="Q12" s="23"/>
      <c r="R12" s="23"/>
      <c r="S12" s="23"/>
      <c r="T12" s="23"/>
      <c r="U12" s="23"/>
    </row>
    <row r="13" spans="1:21" ht="15">
      <c r="A13" s="753" t="s">
        <v>83</v>
      </c>
      <c r="B13" s="951">
        <v>0</v>
      </c>
      <c r="C13" s="951">
        <v>4585.8</v>
      </c>
      <c r="D13" s="951">
        <v>6490</v>
      </c>
      <c r="E13" s="951">
        <f t="shared" si="0"/>
        <v>11075.8</v>
      </c>
      <c r="F13" s="954"/>
      <c r="G13" s="954"/>
      <c r="H13" s="956"/>
      <c r="I13" s="23"/>
      <c r="J13" s="23"/>
      <c r="K13" s="23"/>
      <c r="L13" s="23"/>
      <c r="M13" s="23"/>
      <c r="N13" s="23"/>
      <c r="O13" s="23"/>
      <c r="P13" s="23"/>
      <c r="Q13" s="23"/>
      <c r="R13" s="23"/>
      <c r="S13" s="23"/>
      <c r="T13" s="23"/>
      <c r="U13" s="23"/>
    </row>
    <row r="14" spans="1:21" ht="15">
      <c r="A14" s="958" t="s">
        <v>309</v>
      </c>
      <c r="B14" s="951">
        <v>-4146.2500000000018</v>
      </c>
      <c r="C14" s="951">
        <v>13331.699999999997</v>
      </c>
      <c r="D14" s="951">
        <v>52087.5</v>
      </c>
      <c r="E14" s="951">
        <f t="shared" si="0"/>
        <v>61272.95</v>
      </c>
      <c r="F14" s="954"/>
      <c r="G14" s="954"/>
      <c r="H14" s="954"/>
      <c r="I14" s="23"/>
      <c r="J14" s="23"/>
      <c r="K14" s="23"/>
      <c r="L14" s="23"/>
      <c r="M14" s="23"/>
      <c r="N14" s="23"/>
      <c r="O14" s="23"/>
      <c r="P14" s="23"/>
      <c r="Q14" s="23"/>
      <c r="R14" s="23"/>
      <c r="S14" s="23"/>
      <c r="T14" s="23"/>
      <c r="U14" s="23"/>
    </row>
    <row r="15" spans="1:21" s="3" customFormat="1" ht="15">
      <c r="A15" s="959" t="s">
        <v>310</v>
      </c>
      <c r="B15" s="960">
        <f>SUM(B4:B14)</f>
        <v>-4146.2500000000018</v>
      </c>
      <c r="C15" s="960">
        <f t="shared" ref="C15:D15" si="1">SUM(C4:C14)</f>
        <v>17917.499999999996</v>
      </c>
      <c r="D15" s="960">
        <f t="shared" si="1"/>
        <v>18940922.308734141</v>
      </c>
      <c r="E15" s="960">
        <f t="shared" si="0"/>
        <v>18954693.558734141</v>
      </c>
      <c r="F15" s="961"/>
      <c r="G15" s="961"/>
      <c r="H15" s="961"/>
      <c r="I15" s="50"/>
      <c r="J15" s="50"/>
      <c r="K15" s="50"/>
      <c r="L15" s="50"/>
      <c r="M15" s="50"/>
      <c r="N15" s="50"/>
      <c r="O15" s="50"/>
      <c r="P15" s="50"/>
      <c r="Q15" s="50"/>
      <c r="R15" s="50"/>
      <c r="S15" s="50"/>
      <c r="T15" s="50"/>
      <c r="U15" s="50"/>
    </row>
    <row r="16" spans="1:21" ht="15">
      <c r="A16" s="949"/>
      <c r="B16" s="949"/>
      <c r="C16" s="949"/>
      <c r="D16" s="949"/>
      <c r="E16" s="949"/>
      <c r="F16" s="954"/>
      <c r="G16" s="954"/>
      <c r="H16" s="954"/>
      <c r="I16" s="23"/>
      <c r="J16" s="23"/>
      <c r="K16" s="23"/>
      <c r="L16" s="23"/>
      <c r="M16" s="23"/>
      <c r="N16" s="23"/>
      <c r="O16" s="23"/>
      <c r="P16" s="23"/>
      <c r="Q16" s="23"/>
      <c r="R16" s="23"/>
      <c r="S16" s="23"/>
      <c r="T16" s="23"/>
      <c r="U16" s="23"/>
    </row>
    <row r="17" spans="1:21" ht="15">
      <c r="A17" s="721" t="s">
        <v>63</v>
      </c>
      <c r="B17" s="951">
        <v>0</v>
      </c>
      <c r="C17" s="951">
        <v>0</v>
      </c>
      <c r="D17" s="951">
        <v>0</v>
      </c>
      <c r="E17" s="951">
        <f t="shared" si="0"/>
        <v>0</v>
      </c>
      <c r="F17" s="954"/>
      <c r="G17" s="954"/>
      <c r="H17" s="954"/>
      <c r="I17" s="23"/>
      <c r="J17" s="23"/>
      <c r="K17" s="23"/>
      <c r="L17" s="23"/>
      <c r="M17" s="23"/>
      <c r="N17" s="23"/>
      <c r="O17" s="23"/>
      <c r="P17" s="23"/>
      <c r="Q17" s="23"/>
      <c r="R17" s="23"/>
      <c r="S17" s="23"/>
      <c r="T17" s="23"/>
      <c r="U17" s="23"/>
    </row>
    <row r="18" spans="1:21" ht="15">
      <c r="A18" s="753" t="s">
        <v>64</v>
      </c>
      <c r="B18" s="952">
        <v>117539.57</v>
      </c>
      <c r="C18" s="952">
        <v>911.91000000000008</v>
      </c>
      <c r="D18" s="951">
        <v>0</v>
      </c>
      <c r="E18" s="951">
        <f t="shared" si="0"/>
        <v>118451.48000000001</v>
      </c>
      <c r="F18" s="954"/>
      <c r="G18" s="954"/>
      <c r="H18" s="954"/>
      <c r="I18" s="23"/>
      <c r="J18" s="23"/>
      <c r="K18" s="23"/>
      <c r="L18" s="23"/>
      <c r="M18" s="23"/>
      <c r="N18" s="23"/>
      <c r="O18" s="23"/>
      <c r="P18" s="23"/>
      <c r="Q18" s="23"/>
      <c r="R18" s="23"/>
      <c r="S18" s="23"/>
      <c r="T18" s="23"/>
      <c r="U18" s="23"/>
    </row>
    <row r="19" spans="1:21" ht="15">
      <c r="A19" s="753" t="s">
        <v>65</v>
      </c>
      <c r="B19" s="952">
        <v>14419.429999999993</v>
      </c>
      <c r="C19" s="952">
        <v>1155200.5099999998</v>
      </c>
      <c r="D19" s="951">
        <v>0</v>
      </c>
      <c r="E19" s="951">
        <f t="shared" si="0"/>
        <v>1169619.9399999997</v>
      </c>
      <c r="F19" s="954"/>
      <c r="G19" s="954"/>
      <c r="H19" s="954"/>
      <c r="I19" s="23"/>
      <c r="J19" s="23"/>
      <c r="K19" s="23"/>
      <c r="L19" s="23"/>
      <c r="M19" s="23"/>
      <c r="N19" s="23"/>
      <c r="O19" s="23"/>
      <c r="P19" s="23"/>
      <c r="Q19" s="23"/>
      <c r="R19" s="23"/>
      <c r="S19" s="23"/>
      <c r="T19" s="23"/>
      <c r="U19" s="23"/>
    </row>
    <row r="20" spans="1:21" ht="19.5" customHeight="1">
      <c r="A20" s="962" t="s">
        <v>66</v>
      </c>
      <c r="B20" s="952">
        <v>0</v>
      </c>
      <c r="C20" s="952">
        <v>0</v>
      </c>
      <c r="D20" s="951">
        <v>0</v>
      </c>
      <c r="E20" s="951">
        <f t="shared" si="0"/>
        <v>0</v>
      </c>
      <c r="F20" s="954"/>
      <c r="G20" s="954"/>
      <c r="H20" s="954"/>
      <c r="I20" s="23"/>
      <c r="J20" s="23"/>
      <c r="K20" s="23"/>
      <c r="L20" s="23"/>
      <c r="M20" s="23"/>
      <c r="N20" s="23"/>
      <c r="O20" s="23"/>
      <c r="P20" s="23"/>
      <c r="Q20" s="23"/>
      <c r="R20" s="23"/>
      <c r="S20" s="23"/>
      <c r="T20" s="23"/>
      <c r="U20" s="23"/>
    </row>
    <row r="21" spans="1:21" ht="15">
      <c r="A21" s="963" t="s">
        <v>311</v>
      </c>
      <c r="B21" s="952">
        <v>-11841.58</v>
      </c>
      <c r="C21" s="952">
        <v>54752.619999999995</v>
      </c>
      <c r="D21" s="951">
        <v>0</v>
      </c>
      <c r="E21" s="951">
        <f t="shared" si="0"/>
        <v>42911.039999999994</v>
      </c>
      <c r="F21" s="954"/>
      <c r="G21" s="954"/>
      <c r="H21" s="954"/>
      <c r="I21" s="23"/>
      <c r="J21" s="23"/>
      <c r="K21" s="23"/>
      <c r="L21" s="23"/>
      <c r="M21" s="23"/>
      <c r="N21" s="23"/>
      <c r="O21" s="23"/>
      <c r="P21" s="23"/>
      <c r="Q21" s="23"/>
      <c r="R21" s="23"/>
      <c r="S21" s="23"/>
      <c r="T21" s="23"/>
      <c r="U21" s="23"/>
    </row>
    <row r="22" spans="1:21" ht="15">
      <c r="A22" s="753" t="s">
        <v>68</v>
      </c>
      <c r="B22" s="952">
        <v>166682.07000000004</v>
      </c>
      <c r="C22" s="952">
        <v>54531.409999999996</v>
      </c>
      <c r="D22" s="951">
        <v>1.2</v>
      </c>
      <c r="E22" s="951">
        <f t="shared" si="0"/>
        <v>221214.68000000005</v>
      </c>
      <c r="F22" s="954"/>
      <c r="G22" s="954"/>
      <c r="H22" s="954"/>
      <c r="I22" s="23"/>
      <c r="J22" s="23"/>
      <c r="K22" s="23"/>
      <c r="L22" s="23"/>
      <c r="M22" s="23"/>
      <c r="N22" s="23"/>
      <c r="O22" s="23"/>
      <c r="P22" s="23"/>
      <c r="Q22" s="23"/>
      <c r="R22" s="23"/>
      <c r="S22" s="23"/>
      <c r="T22" s="23"/>
      <c r="U22" s="23"/>
    </row>
    <row r="23" spans="1:21" ht="15">
      <c r="A23" s="753" t="s">
        <v>69</v>
      </c>
      <c r="B23" s="952">
        <v>1202326.3000000003</v>
      </c>
      <c r="C23" s="952">
        <v>1172223.56</v>
      </c>
      <c r="D23" s="951">
        <v>0</v>
      </c>
      <c r="E23" s="951">
        <f t="shared" si="0"/>
        <v>2374549.8600000003</v>
      </c>
      <c r="F23" s="733"/>
      <c r="G23" s="733"/>
      <c r="H23" s="733"/>
    </row>
    <row r="24" spans="1:21" ht="15">
      <c r="A24" s="964" t="s">
        <v>70</v>
      </c>
      <c r="B24" s="952">
        <v>0</v>
      </c>
      <c r="C24" s="952">
        <v>14741.15</v>
      </c>
      <c r="D24" s="951">
        <v>0</v>
      </c>
      <c r="E24" s="951">
        <f t="shared" si="0"/>
        <v>14741.15</v>
      </c>
      <c r="F24" s="733"/>
      <c r="G24" s="733"/>
      <c r="H24" s="733"/>
    </row>
    <row r="25" spans="1:21" ht="15">
      <c r="A25" s="750"/>
      <c r="B25" s="750"/>
      <c r="C25" s="750"/>
      <c r="D25" s="750"/>
      <c r="E25" s="750"/>
      <c r="F25" s="954"/>
      <c r="G25" s="733"/>
      <c r="H25" s="733"/>
    </row>
    <row r="26" spans="1:21" ht="15">
      <c r="A26" s="938" t="s">
        <v>72</v>
      </c>
      <c r="B26" s="960">
        <f>B15+SUM(B17:B24)</f>
        <v>1484979.5400000003</v>
      </c>
      <c r="C26" s="960">
        <f t="shared" ref="C26:D26" si="2">C15+SUM(C17:C24)</f>
        <v>2470278.6599999997</v>
      </c>
      <c r="D26" s="960">
        <f t="shared" si="2"/>
        <v>18940923.508734141</v>
      </c>
      <c r="E26" s="960">
        <f t="shared" si="0"/>
        <v>22896181.70873414</v>
      </c>
      <c r="F26" s="733"/>
      <c r="G26" s="733"/>
      <c r="H26" s="733"/>
    </row>
    <row r="27" spans="1:21">
      <c r="A27" s="1295"/>
      <c r="B27" s="1370"/>
      <c r="C27" s="1370"/>
      <c r="D27" s="1370"/>
      <c r="E27" s="1370"/>
      <c r="F27" s="1370"/>
      <c r="G27" s="1370"/>
      <c r="H27" s="1370"/>
    </row>
    <row r="28" spans="1:21" ht="14.25" customHeight="1">
      <c r="A28" s="1371" t="s">
        <v>312</v>
      </c>
      <c r="B28" s="1371"/>
      <c r="C28" s="1371"/>
      <c r="D28" s="1371"/>
      <c r="E28" s="1371"/>
      <c r="F28" s="965"/>
      <c r="G28" s="733"/>
      <c r="H28" s="733"/>
    </row>
    <row r="29" spans="1:21" ht="15">
      <c r="A29" s="1371" t="s">
        <v>313</v>
      </c>
      <c r="B29" s="1291"/>
      <c r="C29" s="1291"/>
      <c r="D29" s="1291"/>
      <c r="E29" s="1291"/>
      <c r="F29" s="1291"/>
      <c r="G29" s="733"/>
      <c r="H29" s="733"/>
    </row>
    <row r="30" spans="1:21" ht="15">
      <c r="A30" s="1289" t="s">
        <v>314</v>
      </c>
      <c r="B30" s="1291"/>
      <c r="C30" s="1291"/>
      <c r="D30" s="1291"/>
      <c r="E30" s="1291"/>
      <c r="F30" s="1291"/>
      <c r="G30" s="733"/>
      <c r="H30" s="733"/>
    </row>
    <row r="31" spans="1:21" ht="15">
      <c r="A31" s="733"/>
      <c r="B31" s="733"/>
      <c r="C31" s="733"/>
      <c r="D31" s="733"/>
      <c r="E31" s="733"/>
      <c r="F31" s="733"/>
      <c r="G31" s="733"/>
      <c r="H31" s="733"/>
    </row>
    <row r="32" spans="1:21" ht="15">
      <c r="A32" s="733"/>
      <c r="B32" s="733"/>
      <c r="C32" s="733"/>
      <c r="D32" s="733"/>
      <c r="E32" s="733"/>
      <c r="F32" s="733"/>
      <c r="G32" s="733"/>
      <c r="H32" s="733"/>
    </row>
  </sheetData>
  <mergeCells count="5">
    <mergeCell ref="A1:G1"/>
    <mergeCell ref="A27:H27"/>
    <mergeCell ref="A29:F29"/>
    <mergeCell ref="A30:F30"/>
    <mergeCell ref="A28:E28"/>
  </mergeCells>
  <printOptions horizontalCentered="1" verticalCentered="1" headings="1" gridLines="1"/>
  <pageMargins left="0.25" right="0.25" top="0.5" bottom="0.5" header="0.3" footer="0.3"/>
  <pageSetup scale="82"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J27"/>
  <sheetViews>
    <sheetView workbookViewId="0">
      <selection activeCell="G21" sqref="G21"/>
    </sheetView>
  </sheetViews>
  <sheetFormatPr defaultColWidth="9.28515625" defaultRowHeight="12.75"/>
  <cols>
    <col min="1" max="1" width="14.5703125" style="10" customWidth="1"/>
    <col min="2" max="2" width="19.5703125" style="10" customWidth="1"/>
    <col min="3" max="3" width="14.5703125" style="10" customWidth="1"/>
    <col min="4" max="4" width="17.42578125" style="10" customWidth="1"/>
    <col min="5" max="8" width="14.5703125" style="10" customWidth="1"/>
    <col min="9" max="9" width="9.28515625" style="10"/>
    <col min="10" max="10" width="25.5703125" style="10" bestFit="1" customWidth="1"/>
    <col min="11" max="16384" width="9.28515625" style="10"/>
  </cols>
  <sheetData>
    <row r="1" spans="1:10" ht="60" customHeight="1">
      <c r="A1" s="1378" t="s">
        <v>837</v>
      </c>
      <c r="B1" s="1378"/>
      <c r="C1" s="1378"/>
      <c r="D1" s="1378"/>
      <c r="E1" s="1378"/>
      <c r="F1" s="1378"/>
      <c r="G1" s="1378"/>
      <c r="H1" s="1378"/>
      <c r="I1" s="34"/>
      <c r="J1" s="26"/>
    </row>
    <row r="2" spans="1:10" ht="23.25" customHeight="1">
      <c r="A2" s="1372" t="s">
        <v>315</v>
      </c>
      <c r="B2" s="1373"/>
      <c r="C2" s="1373"/>
      <c r="D2" s="1373"/>
      <c r="E2" s="1373"/>
      <c r="F2" s="1373"/>
      <c r="G2" s="1373"/>
      <c r="H2" s="1374"/>
    </row>
    <row r="3" spans="1:10" ht="54.75" customHeight="1">
      <c r="A3" s="936" t="s">
        <v>251</v>
      </c>
      <c r="B3" s="1272" t="s">
        <v>316</v>
      </c>
      <c r="C3" s="1272" t="s">
        <v>317</v>
      </c>
      <c r="D3" s="1272" t="s">
        <v>318</v>
      </c>
      <c r="E3" s="1272" t="s">
        <v>319</v>
      </c>
      <c r="F3" s="1272" t="s">
        <v>320</v>
      </c>
      <c r="G3" s="1272" t="s">
        <v>321</v>
      </c>
      <c r="H3" s="1272" t="s">
        <v>322</v>
      </c>
    </row>
    <row r="4" spans="1:10">
      <c r="A4" s="937" t="s">
        <v>323</v>
      </c>
      <c r="B4" s="799">
        <v>27909</v>
      </c>
      <c r="C4" s="799">
        <v>15129</v>
      </c>
      <c r="D4" s="799">
        <v>51</v>
      </c>
      <c r="E4" s="799">
        <v>0</v>
      </c>
      <c r="F4" s="799">
        <v>1809</v>
      </c>
      <c r="G4" s="799">
        <v>503</v>
      </c>
      <c r="H4" s="799">
        <v>1746</v>
      </c>
    </row>
    <row r="5" spans="1:10">
      <c r="A5" s="937" t="s">
        <v>324</v>
      </c>
      <c r="B5" s="799">
        <v>623</v>
      </c>
      <c r="C5" s="799">
        <v>2747</v>
      </c>
      <c r="D5" s="799">
        <v>2</v>
      </c>
      <c r="E5" s="799">
        <v>0</v>
      </c>
      <c r="F5" s="799">
        <v>152</v>
      </c>
      <c r="G5" s="799">
        <v>3</v>
      </c>
      <c r="H5" s="799">
        <v>42</v>
      </c>
    </row>
    <row r="6" spans="1:10">
      <c r="A6" s="937"/>
      <c r="B6" s="799"/>
      <c r="C6" s="799"/>
      <c r="D6" s="799"/>
      <c r="E6" s="799"/>
      <c r="F6" s="799"/>
      <c r="G6" s="799"/>
      <c r="H6" s="799"/>
    </row>
    <row r="7" spans="1:10">
      <c r="A7" s="937"/>
      <c r="B7" s="799"/>
      <c r="C7" s="799"/>
      <c r="D7" s="799"/>
      <c r="E7" s="799"/>
      <c r="F7" s="799"/>
      <c r="G7" s="799"/>
      <c r="H7" s="799"/>
    </row>
    <row r="8" spans="1:10">
      <c r="A8" s="937"/>
      <c r="B8" s="799"/>
      <c r="C8" s="799"/>
      <c r="D8" s="799"/>
      <c r="E8" s="799"/>
      <c r="F8" s="799"/>
      <c r="G8" s="799"/>
      <c r="H8" s="799"/>
    </row>
    <row r="9" spans="1:10">
      <c r="A9" s="937"/>
      <c r="B9" s="799"/>
      <c r="C9" s="799"/>
      <c r="D9" s="799"/>
      <c r="E9" s="799"/>
      <c r="F9" s="799"/>
      <c r="G9" s="799"/>
      <c r="H9" s="799"/>
    </row>
    <row r="10" spans="1:10">
      <c r="A10" s="937"/>
      <c r="B10" s="799"/>
      <c r="C10" s="799"/>
      <c r="D10" s="799"/>
      <c r="E10" s="799"/>
      <c r="F10" s="799"/>
      <c r="G10" s="799"/>
      <c r="H10" s="799"/>
    </row>
    <row r="11" spans="1:10">
      <c r="A11" s="938" t="s">
        <v>57</v>
      </c>
      <c r="B11" s="939">
        <f>SUM(B4:B10)</f>
        <v>28532</v>
      </c>
      <c r="C11" s="939">
        <f t="shared" ref="C11:H11" si="0">SUM(C4:C10)</f>
        <v>17876</v>
      </c>
      <c r="D11" s="939">
        <f t="shared" si="0"/>
        <v>53</v>
      </c>
      <c r="E11" s="939">
        <f t="shared" si="0"/>
        <v>0</v>
      </c>
      <c r="F11" s="939">
        <f t="shared" si="0"/>
        <v>1961</v>
      </c>
      <c r="G11" s="939">
        <f t="shared" si="0"/>
        <v>506</v>
      </c>
      <c r="H11" s="939">
        <f t="shared" si="0"/>
        <v>1788</v>
      </c>
    </row>
    <row r="12" spans="1:10">
      <c r="A12" s="702"/>
      <c r="B12" s="702"/>
      <c r="C12" s="702"/>
      <c r="D12" s="702"/>
      <c r="E12" s="702"/>
      <c r="F12" s="702"/>
      <c r="G12" s="702"/>
      <c r="H12" s="702"/>
    </row>
    <row r="13" spans="1:10">
      <c r="A13" s="702"/>
      <c r="B13" s="702"/>
      <c r="C13" s="702"/>
      <c r="D13" s="702"/>
      <c r="E13" s="702"/>
      <c r="F13" s="702"/>
      <c r="G13" s="702"/>
      <c r="H13" s="702"/>
    </row>
    <row r="14" spans="1:10" ht="12.6" customHeight="1">
      <c r="A14" s="1343" t="s">
        <v>303</v>
      </c>
      <c r="B14" s="1343"/>
      <c r="C14" s="1343"/>
      <c r="D14" s="1343"/>
      <c r="E14" s="1343"/>
      <c r="F14" s="702"/>
      <c r="G14" s="702"/>
      <c r="H14" s="702"/>
    </row>
    <row r="15" spans="1:10" ht="22.5">
      <c r="A15" s="940"/>
      <c r="B15" s="733"/>
      <c r="C15" s="733"/>
      <c r="D15" s="733"/>
      <c r="E15" s="733"/>
      <c r="F15" s="702"/>
      <c r="G15" s="702"/>
      <c r="H15" s="702"/>
    </row>
    <row r="16" spans="1:10" ht="22.5">
      <c r="A16" s="940" t="s">
        <v>838</v>
      </c>
      <c r="B16" s="702"/>
      <c r="C16" s="702"/>
      <c r="D16" s="702"/>
      <c r="E16" s="702"/>
      <c r="F16" s="702"/>
      <c r="G16" s="702"/>
      <c r="H16" s="702"/>
    </row>
    <row r="17" spans="1:10" ht="26.25" customHeight="1">
      <c r="A17" s="941"/>
      <c r="B17" s="1375" t="s">
        <v>325</v>
      </c>
      <c r="C17" s="1376"/>
      <c r="D17" s="1376"/>
      <c r="E17" s="1376"/>
      <c r="F17" s="1377"/>
      <c r="G17" s="942"/>
      <c r="H17" s="942"/>
    </row>
    <row r="18" spans="1:10" ht="90" customHeight="1">
      <c r="A18" s="1273" t="s">
        <v>326</v>
      </c>
      <c r="B18" s="1272" t="s">
        <v>327</v>
      </c>
      <c r="C18" s="1272" t="s">
        <v>328</v>
      </c>
      <c r="D18" s="1272" t="s">
        <v>329</v>
      </c>
      <c r="E18" s="1272" t="s">
        <v>330</v>
      </c>
      <c r="F18" s="1272" t="s">
        <v>331</v>
      </c>
      <c r="G18" s="943"/>
      <c r="H18" s="943"/>
      <c r="J18" s="5"/>
    </row>
    <row r="19" spans="1:10">
      <c r="A19" s="799"/>
      <c r="B19" s="799"/>
      <c r="C19" s="799"/>
      <c r="D19" s="799"/>
      <c r="E19" s="799"/>
      <c r="F19" s="799"/>
      <c r="G19" s="944"/>
      <c r="H19" s="944"/>
    </row>
    <row r="20" spans="1:10">
      <c r="A20" s="799"/>
      <c r="B20" s="799"/>
      <c r="C20" s="799"/>
      <c r="D20" s="799"/>
      <c r="E20" s="799"/>
      <c r="F20" s="799"/>
      <c r="G20" s="944"/>
      <c r="H20" s="944"/>
    </row>
    <row r="21" spans="1:10">
      <c r="A21" s="938" t="s">
        <v>57</v>
      </c>
      <c r="B21" s="939">
        <f>SUM(B19:B20)</f>
        <v>0</v>
      </c>
      <c r="C21" s="939">
        <f>SUM(C19:C20)</f>
        <v>0</v>
      </c>
      <c r="D21" s="939">
        <f>SUM(D19:D20)</f>
        <v>0</v>
      </c>
      <c r="E21" s="939">
        <f>SUM(E19:E20)</f>
        <v>0</v>
      </c>
      <c r="F21" s="939">
        <f>SUM(F19:F20)</f>
        <v>0</v>
      </c>
      <c r="G21" s="945"/>
      <c r="H21" s="945"/>
    </row>
    <row r="22" spans="1:10">
      <c r="A22" s="702"/>
      <c r="B22" s="702"/>
      <c r="C22" s="702"/>
      <c r="D22" s="702"/>
      <c r="E22" s="702"/>
      <c r="F22" s="702"/>
      <c r="G22" s="702"/>
      <c r="H22" s="702"/>
    </row>
    <row r="23" spans="1:10">
      <c r="A23" s="702"/>
      <c r="B23" s="702"/>
      <c r="C23" s="702"/>
      <c r="D23" s="702"/>
      <c r="E23" s="702"/>
      <c r="F23" s="702"/>
      <c r="G23" s="702"/>
      <c r="H23" s="702"/>
    </row>
    <row r="24" spans="1:10">
      <c r="A24" s="1343" t="s">
        <v>303</v>
      </c>
      <c r="B24" s="1343"/>
      <c r="C24" s="1343"/>
      <c r="D24" s="1343"/>
      <c r="E24" s="1343"/>
      <c r="F24" s="702"/>
      <c r="G24" s="702"/>
      <c r="H24" s="702"/>
    </row>
    <row r="25" spans="1:10">
      <c r="A25" s="702"/>
      <c r="B25" s="702"/>
      <c r="C25" s="702"/>
      <c r="D25" s="702"/>
      <c r="E25" s="702"/>
      <c r="F25" s="702"/>
      <c r="G25" s="702"/>
      <c r="H25" s="702"/>
    </row>
    <row r="26" spans="1:10">
      <c r="A26" s="702"/>
      <c r="B26" s="702"/>
      <c r="C26" s="702"/>
      <c r="D26" s="702"/>
      <c r="E26" s="702"/>
      <c r="F26" s="702"/>
      <c r="G26" s="702"/>
      <c r="H26" s="702"/>
    </row>
    <row r="27" spans="1:10">
      <c r="A27" s="702"/>
      <c r="B27" s="702"/>
      <c r="C27" s="702"/>
      <c r="D27" s="702"/>
      <c r="E27" s="702"/>
      <c r="F27" s="702"/>
      <c r="G27" s="702"/>
      <c r="H27" s="702"/>
    </row>
  </sheetData>
  <mergeCells count="5">
    <mergeCell ref="A2:H2"/>
    <mergeCell ref="A14:E14"/>
    <mergeCell ref="B17:F17"/>
    <mergeCell ref="A24:E24"/>
    <mergeCell ref="A1:H1"/>
  </mergeCells>
  <printOptions horizontalCentered="1" verticalCentered="1" headings="1" gridLines="1"/>
  <pageMargins left="0.25" right="0.25" top="0.5" bottom="0.5" header="0.3" footer="0.3"/>
  <pageSetup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I72"/>
  <sheetViews>
    <sheetView workbookViewId="0">
      <selection activeCell="H15" sqref="H15"/>
    </sheetView>
  </sheetViews>
  <sheetFormatPr defaultColWidth="20.5703125" defaultRowHeight="14.25"/>
  <cols>
    <col min="1" max="1" width="41.5703125" style="9" customWidth="1"/>
    <col min="2" max="2" width="20.5703125" style="9"/>
    <col min="3" max="3" width="18.42578125" style="9" customWidth="1"/>
    <col min="4" max="4" width="13.5703125" style="53" customWidth="1"/>
    <col min="5" max="5" width="14.5703125" style="53" customWidth="1"/>
    <col min="6" max="6" width="16.5703125" style="9" customWidth="1"/>
    <col min="7" max="7" width="22.5703125" style="31" customWidth="1"/>
    <col min="8" max="8" width="30.42578125" style="9" customWidth="1"/>
    <col min="9" max="9" width="14.42578125" style="9" customWidth="1"/>
    <col min="10" max="10" width="13.5703125" style="9" customWidth="1"/>
    <col min="11" max="11" width="9.5703125" style="9" customWidth="1"/>
    <col min="12" max="12" width="5.5703125" style="9" customWidth="1"/>
    <col min="13" max="13" width="19.42578125" style="9" bestFit="1" customWidth="1"/>
    <col min="14" max="14" width="11.5703125" style="9" bestFit="1" customWidth="1"/>
    <col min="15" max="15" width="17.5703125" style="9" bestFit="1" customWidth="1"/>
    <col min="16" max="16" width="18.5703125" style="9" bestFit="1" customWidth="1"/>
    <col min="17" max="17" width="16.42578125" style="9" bestFit="1" customWidth="1"/>
    <col min="18" max="18" width="13.5703125" style="9" bestFit="1" customWidth="1"/>
    <col min="19" max="19" width="9.42578125" style="9" customWidth="1"/>
    <col min="20" max="20" width="8" style="9" bestFit="1" customWidth="1"/>
    <col min="21" max="21" width="16.5703125" style="9" bestFit="1" customWidth="1"/>
    <col min="22" max="22" width="14.5703125" style="9" bestFit="1" customWidth="1"/>
    <col min="23" max="23" width="10.5703125" style="9" bestFit="1" customWidth="1"/>
    <col min="24" max="24" width="19.42578125" style="9" bestFit="1" customWidth="1"/>
    <col min="25" max="25" width="16.5703125" style="9" bestFit="1" customWidth="1"/>
    <col min="26" max="26" width="17" style="9" bestFit="1" customWidth="1"/>
    <col min="27" max="28" width="19.42578125" style="9" bestFit="1" customWidth="1"/>
    <col min="29" max="30" width="18.42578125" style="9" bestFit="1" customWidth="1"/>
    <col min="31" max="16384" width="20.5703125" style="9"/>
  </cols>
  <sheetData>
    <row r="1" spans="1:8" s="35" customFormat="1" ht="69" customHeight="1" thickBot="1">
      <c r="A1" s="1382" t="s">
        <v>332</v>
      </c>
      <c r="B1" s="1382"/>
      <c r="C1" s="1382"/>
      <c r="D1" s="1382"/>
      <c r="E1" s="1382"/>
      <c r="F1" s="1382"/>
      <c r="G1" s="1382"/>
    </row>
    <row r="2" spans="1:8" ht="78" customHeight="1">
      <c r="A2" s="881" t="s">
        <v>333</v>
      </c>
      <c r="B2" s="882"/>
      <c r="C2" s="882" t="s">
        <v>334</v>
      </c>
      <c r="D2" s="883" t="s">
        <v>335</v>
      </c>
      <c r="E2" s="883" t="s">
        <v>336</v>
      </c>
      <c r="F2" s="884" t="s">
        <v>337</v>
      </c>
      <c r="G2" s="885" t="s">
        <v>338</v>
      </c>
    </row>
    <row r="3" spans="1:8" ht="14.25" customHeight="1">
      <c r="A3" s="886" t="s">
        <v>59</v>
      </c>
      <c r="B3" s="887"/>
      <c r="C3" s="887"/>
      <c r="D3" s="888"/>
      <c r="E3" s="888"/>
      <c r="F3" s="889"/>
      <c r="G3" s="890"/>
      <c r="H3" s="52"/>
    </row>
    <row r="4" spans="1:8" ht="14.25" customHeight="1">
      <c r="A4" s="891" t="s">
        <v>108</v>
      </c>
      <c r="B4" s="892" t="s">
        <v>109</v>
      </c>
      <c r="C4" s="893">
        <v>313</v>
      </c>
      <c r="D4" s="894">
        <v>3.5226114649681501</v>
      </c>
      <c r="E4" s="894">
        <v>15.3549044585986</v>
      </c>
      <c r="F4" s="895">
        <v>11</v>
      </c>
      <c r="G4" s="896">
        <v>59694.5</v>
      </c>
      <c r="H4" s="52"/>
    </row>
    <row r="5" spans="1:8" ht="14.25" customHeight="1">
      <c r="A5" s="891" t="s">
        <v>289</v>
      </c>
      <c r="B5" s="897" t="s">
        <v>109</v>
      </c>
      <c r="C5" s="893">
        <v>995</v>
      </c>
      <c r="D5" s="894">
        <v>621.57050556117395</v>
      </c>
      <c r="E5" s="894">
        <v>0</v>
      </c>
      <c r="F5" s="898">
        <v>14</v>
      </c>
      <c r="G5" s="896">
        <v>1536743.32</v>
      </c>
      <c r="H5" s="52"/>
    </row>
    <row r="6" spans="1:8" ht="14.25" customHeight="1">
      <c r="A6" s="891" t="s">
        <v>339</v>
      </c>
      <c r="B6" s="897" t="s">
        <v>109</v>
      </c>
      <c r="C6" s="893">
        <v>9694</v>
      </c>
      <c r="D6" s="894">
        <v>22.8345068097398</v>
      </c>
      <c r="E6" s="894">
        <v>15.3696244325218</v>
      </c>
      <c r="F6" s="898">
        <v>10</v>
      </c>
      <c r="G6" s="896">
        <v>2010802.33</v>
      </c>
      <c r="H6" s="52"/>
    </row>
    <row r="7" spans="1:8" ht="14.25" customHeight="1">
      <c r="A7" s="886" t="s">
        <v>43</v>
      </c>
      <c r="B7" s="887"/>
      <c r="C7" s="887"/>
      <c r="D7" s="899"/>
      <c r="E7" s="899"/>
      <c r="F7" s="887"/>
      <c r="G7" s="900"/>
      <c r="H7" s="52"/>
    </row>
    <row r="8" spans="1:8" ht="14.25" customHeight="1">
      <c r="A8" s="901" t="s">
        <v>112</v>
      </c>
      <c r="B8" s="897" t="s">
        <v>113</v>
      </c>
      <c r="C8" s="753">
        <v>219</v>
      </c>
      <c r="D8" s="894">
        <v>0.28108108108108099</v>
      </c>
      <c r="E8" s="894">
        <v>0.41527027027026903</v>
      </c>
      <c r="F8" s="898">
        <v>5</v>
      </c>
      <c r="G8" s="896">
        <v>555.65</v>
      </c>
      <c r="H8" s="52"/>
    </row>
    <row r="9" spans="1:8" ht="14.25" customHeight="1">
      <c r="A9" s="891" t="s">
        <v>114</v>
      </c>
      <c r="B9" s="897" t="s">
        <v>113</v>
      </c>
      <c r="C9" s="753">
        <v>7336</v>
      </c>
      <c r="D9" s="894">
        <v>0.13179155313351501</v>
      </c>
      <c r="E9" s="894">
        <v>0.79269073569480997</v>
      </c>
      <c r="F9" s="898">
        <v>10</v>
      </c>
      <c r="G9" s="896">
        <v>64832.32</v>
      </c>
      <c r="H9" s="52"/>
    </row>
    <row r="10" spans="1:8" ht="14.25" customHeight="1">
      <c r="A10" s="891" t="s">
        <v>115</v>
      </c>
      <c r="B10" s="897" t="s">
        <v>113</v>
      </c>
      <c r="C10" s="753">
        <v>243</v>
      </c>
      <c r="D10" s="894">
        <v>6.4197530864197501E-3</v>
      </c>
      <c r="E10" s="894">
        <v>2.3251028806584199E-2</v>
      </c>
      <c r="F10" s="898">
        <v>11</v>
      </c>
      <c r="G10" s="896">
        <v>70.47</v>
      </c>
      <c r="H10" s="52"/>
    </row>
    <row r="11" spans="1:8" ht="14.25" customHeight="1">
      <c r="A11" s="891" t="s">
        <v>116</v>
      </c>
      <c r="B11" s="897" t="s">
        <v>113</v>
      </c>
      <c r="C11" s="753">
        <v>13325</v>
      </c>
      <c r="D11" s="894">
        <v>7.4558889722430605E-2</v>
      </c>
      <c r="E11" s="894">
        <v>0.54373743435861399</v>
      </c>
      <c r="F11" s="898">
        <v>10</v>
      </c>
      <c r="G11" s="896">
        <v>80385.67</v>
      </c>
      <c r="H11" s="52"/>
    </row>
    <row r="12" spans="1:8" ht="14.25" customHeight="1">
      <c r="A12" s="891" t="s">
        <v>117</v>
      </c>
      <c r="B12" s="897" t="s">
        <v>109</v>
      </c>
      <c r="C12" s="753">
        <v>768</v>
      </c>
      <c r="D12" s="894">
        <v>0</v>
      </c>
      <c r="E12" s="894">
        <v>6.7735408560312003</v>
      </c>
      <c r="F12" s="898">
        <v>11</v>
      </c>
      <c r="G12" s="896">
        <v>62305.56</v>
      </c>
      <c r="H12" s="52"/>
    </row>
    <row r="13" spans="1:8" ht="14.25" customHeight="1">
      <c r="A13" s="891" t="s">
        <v>118</v>
      </c>
      <c r="B13" s="897" t="s">
        <v>109</v>
      </c>
      <c r="C13" s="753">
        <v>3760</v>
      </c>
      <c r="D13" s="894">
        <v>3.4000891861761402</v>
      </c>
      <c r="E13" s="894">
        <v>2.7786324786324501</v>
      </c>
      <c r="F13" s="898">
        <v>10</v>
      </c>
      <c r="G13" s="896">
        <v>97435.44</v>
      </c>
      <c r="H13" s="52"/>
    </row>
    <row r="14" spans="1:8" ht="14.25" customHeight="1">
      <c r="A14" s="766" t="s">
        <v>119</v>
      </c>
      <c r="B14" s="798" t="s">
        <v>109</v>
      </c>
      <c r="C14" s="753">
        <v>2</v>
      </c>
      <c r="D14" s="894">
        <v>0</v>
      </c>
      <c r="E14" s="894">
        <v>9.6</v>
      </c>
      <c r="F14" s="898">
        <v>10</v>
      </c>
      <c r="G14" s="896">
        <v>208.24</v>
      </c>
      <c r="H14" s="52"/>
    </row>
    <row r="15" spans="1:8" ht="14.25" customHeight="1">
      <c r="A15" s="766" t="s">
        <v>120</v>
      </c>
      <c r="B15" s="798" t="s">
        <v>109</v>
      </c>
      <c r="C15" s="753">
        <v>0</v>
      </c>
      <c r="D15" s="894">
        <v>0</v>
      </c>
      <c r="E15" s="894">
        <v>0</v>
      </c>
      <c r="F15" s="898"/>
      <c r="G15" s="896">
        <v>0</v>
      </c>
      <c r="H15" s="52"/>
    </row>
    <row r="16" spans="1:8" ht="14.25" customHeight="1">
      <c r="A16" s="766" t="s">
        <v>121</v>
      </c>
      <c r="B16" s="798" t="s">
        <v>109</v>
      </c>
      <c r="C16" s="753">
        <v>9</v>
      </c>
      <c r="D16" s="894">
        <v>7.22</v>
      </c>
      <c r="E16" s="894">
        <v>1.7777777777777699</v>
      </c>
      <c r="F16" s="898">
        <v>10</v>
      </c>
      <c r="G16" s="896">
        <v>289.56</v>
      </c>
      <c r="H16" s="52"/>
    </row>
    <row r="17" spans="1:8" ht="14.25" customHeight="1">
      <c r="A17" s="766" t="s">
        <v>122</v>
      </c>
      <c r="B17" s="798" t="s">
        <v>109</v>
      </c>
      <c r="C17" s="753">
        <v>0</v>
      </c>
      <c r="D17" s="894">
        <v>0</v>
      </c>
      <c r="E17" s="894">
        <v>0</v>
      </c>
      <c r="F17" s="898">
        <v>0</v>
      </c>
      <c r="G17" s="896">
        <v>0</v>
      </c>
      <c r="H17" s="52"/>
    </row>
    <row r="18" spans="1:8" ht="14.25" customHeight="1">
      <c r="A18" s="886" t="s">
        <v>44</v>
      </c>
      <c r="B18" s="887"/>
      <c r="C18" s="887"/>
      <c r="D18" s="899"/>
      <c r="E18" s="899"/>
      <c r="F18" s="887"/>
      <c r="G18" s="900"/>
      <c r="H18" s="52"/>
    </row>
    <row r="19" spans="1:8" ht="14.25" customHeight="1">
      <c r="A19" s="902" t="s">
        <v>291</v>
      </c>
      <c r="B19" s="897" t="s">
        <v>113</v>
      </c>
      <c r="C19" s="893">
        <v>8954</v>
      </c>
      <c r="D19" s="894">
        <v>6.8269721694422802</v>
      </c>
      <c r="E19" s="894">
        <v>1.92239856935285</v>
      </c>
      <c r="F19" s="898">
        <v>11</v>
      </c>
      <c r="G19" s="896">
        <v>325173.46000000002</v>
      </c>
      <c r="H19" s="52"/>
    </row>
    <row r="20" spans="1:8" ht="14.25" customHeight="1">
      <c r="A20" s="902" t="s">
        <v>292</v>
      </c>
      <c r="B20" s="897" t="s">
        <v>113</v>
      </c>
      <c r="C20" s="893">
        <v>257</v>
      </c>
      <c r="D20" s="894">
        <v>10.439233716475099</v>
      </c>
      <c r="E20" s="894">
        <v>24.346743295018999</v>
      </c>
      <c r="F20" s="898">
        <v>20</v>
      </c>
      <c r="G20" s="896">
        <v>147570.32</v>
      </c>
      <c r="H20" s="52"/>
    </row>
    <row r="21" spans="1:8" ht="14.25" customHeight="1">
      <c r="A21" s="886" t="s">
        <v>45</v>
      </c>
      <c r="B21" s="887"/>
      <c r="C21" s="887"/>
      <c r="D21" s="899"/>
      <c r="E21" s="899"/>
      <c r="F21" s="887"/>
      <c r="G21" s="900"/>
      <c r="H21" s="52"/>
    </row>
    <row r="22" spans="1:8" ht="14.25" customHeight="1">
      <c r="A22" s="902" t="s">
        <v>293</v>
      </c>
      <c r="B22" s="897" t="s">
        <v>109</v>
      </c>
      <c r="C22" s="893">
        <v>1</v>
      </c>
      <c r="D22" s="894">
        <v>0</v>
      </c>
      <c r="E22" s="894">
        <v>15.1</v>
      </c>
      <c r="F22" s="898">
        <v>13</v>
      </c>
      <c r="G22" s="896">
        <v>212.9</v>
      </c>
      <c r="H22" s="52"/>
    </row>
    <row r="23" spans="1:8" ht="14.25" customHeight="1">
      <c r="A23" s="902" t="s">
        <v>127</v>
      </c>
      <c r="B23" s="897" t="s">
        <v>109</v>
      </c>
      <c r="C23" s="893">
        <v>2553</v>
      </c>
      <c r="D23" s="894">
        <v>0</v>
      </c>
      <c r="E23" s="894">
        <v>0</v>
      </c>
      <c r="F23" s="898">
        <v>20</v>
      </c>
      <c r="G23" s="896">
        <v>0</v>
      </c>
      <c r="H23" s="52"/>
    </row>
    <row r="24" spans="1:8" ht="14.25" customHeight="1">
      <c r="A24" s="891" t="s">
        <v>128</v>
      </c>
      <c r="B24" s="897" t="s">
        <v>109</v>
      </c>
      <c r="C24" s="893">
        <v>192</v>
      </c>
      <c r="D24" s="894">
        <v>27.5372602739725</v>
      </c>
      <c r="E24" s="894">
        <v>0</v>
      </c>
      <c r="F24" s="898">
        <v>9</v>
      </c>
      <c r="G24" s="896">
        <v>3230.52</v>
      </c>
      <c r="H24" s="52"/>
    </row>
    <row r="25" spans="1:8" ht="14.25" customHeight="1">
      <c r="A25" s="891" t="s">
        <v>294</v>
      </c>
      <c r="B25" s="897" t="s">
        <v>109</v>
      </c>
      <c r="C25" s="893">
        <v>0</v>
      </c>
      <c r="D25" s="894">
        <v>0</v>
      </c>
      <c r="E25" s="894">
        <v>0</v>
      </c>
      <c r="F25" s="898"/>
      <c r="G25" s="896">
        <v>0</v>
      </c>
      <c r="H25" s="52"/>
    </row>
    <row r="26" spans="1:8" ht="14.25" customHeight="1">
      <c r="A26" s="891" t="s">
        <v>130</v>
      </c>
      <c r="B26" s="897" t="s">
        <v>109</v>
      </c>
      <c r="C26" s="893">
        <v>0</v>
      </c>
      <c r="D26" s="894">
        <v>0</v>
      </c>
      <c r="E26" s="894">
        <v>0</v>
      </c>
      <c r="F26" s="898"/>
      <c r="G26" s="896">
        <v>0</v>
      </c>
      <c r="H26" s="52"/>
    </row>
    <row r="27" spans="1:8" ht="14.25" customHeight="1">
      <c r="A27" s="903" t="s">
        <v>295</v>
      </c>
      <c r="B27" s="897" t="s">
        <v>109</v>
      </c>
      <c r="C27" s="893">
        <v>0</v>
      </c>
      <c r="D27" s="894">
        <v>0</v>
      </c>
      <c r="E27" s="894">
        <v>0</v>
      </c>
      <c r="F27" s="898"/>
      <c r="G27" s="896">
        <v>0</v>
      </c>
      <c r="H27" s="52"/>
    </row>
    <row r="28" spans="1:8" ht="14.25" customHeight="1">
      <c r="A28" s="904" t="s">
        <v>296</v>
      </c>
      <c r="B28" s="897" t="s">
        <v>109</v>
      </c>
      <c r="C28" s="893">
        <v>0</v>
      </c>
      <c r="D28" s="894">
        <v>0</v>
      </c>
      <c r="E28" s="894">
        <v>0</v>
      </c>
      <c r="F28" s="898"/>
      <c r="G28" s="896">
        <v>0</v>
      </c>
      <c r="H28" s="52"/>
    </row>
    <row r="29" spans="1:8" ht="14.25" customHeight="1">
      <c r="A29" s="905" t="s">
        <v>133</v>
      </c>
      <c r="B29" s="897" t="s">
        <v>113</v>
      </c>
      <c r="C29" s="893">
        <v>154</v>
      </c>
      <c r="D29" s="894">
        <v>7.6478431372548998</v>
      </c>
      <c r="E29" s="894">
        <v>14.441764705882299</v>
      </c>
      <c r="F29" s="898">
        <v>18</v>
      </c>
      <c r="G29" s="896">
        <v>46897.71</v>
      </c>
      <c r="H29" s="52"/>
    </row>
    <row r="30" spans="1:8" ht="14.25" customHeight="1">
      <c r="A30" s="766" t="s">
        <v>134</v>
      </c>
      <c r="B30" s="798" t="s">
        <v>113</v>
      </c>
      <c r="C30" s="893">
        <v>0</v>
      </c>
      <c r="D30" s="894">
        <v>0</v>
      </c>
      <c r="E30" s="894">
        <v>0</v>
      </c>
      <c r="F30" s="898"/>
      <c r="G30" s="896">
        <v>0</v>
      </c>
      <c r="H30" s="52"/>
    </row>
    <row r="31" spans="1:8" ht="14.25" customHeight="1">
      <c r="A31" s="766" t="s">
        <v>135</v>
      </c>
      <c r="B31" s="798" t="s">
        <v>113</v>
      </c>
      <c r="C31" s="893">
        <v>0</v>
      </c>
      <c r="D31" s="894">
        <v>0</v>
      </c>
      <c r="E31" s="894">
        <v>0</v>
      </c>
      <c r="F31" s="898"/>
      <c r="G31" s="896">
        <v>0</v>
      </c>
      <c r="H31" s="52"/>
    </row>
    <row r="32" spans="1:8" ht="14.25" customHeight="1">
      <c r="A32" s="766" t="s">
        <v>136</v>
      </c>
      <c r="B32" s="798" t="s">
        <v>113</v>
      </c>
      <c r="C32" s="893">
        <v>0</v>
      </c>
      <c r="D32" s="894">
        <v>0</v>
      </c>
      <c r="E32" s="894">
        <v>0</v>
      </c>
      <c r="F32" s="898"/>
      <c r="G32" s="896">
        <v>0</v>
      </c>
      <c r="H32" s="52"/>
    </row>
    <row r="33" spans="1:8" ht="14.25" customHeight="1">
      <c r="A33" s="766" t="s">
        <v>137</v>
      </c>
      <c r="B33" s="798" t="s">
        <v>113</v>
      </c>
      <c r="C33" s="893">
        <v>0</v>
      </c>
      <c r="D33" s="894">
        <v>0</v>
      </c>
      <c r="E33" s="894">
        <v>0</v>
      </c>
      <c r="F33" s="898"/>
      <c r="G33" s="896">
        <v>0</v>
      </c>
      <c r="H33" s="52"/>
    </row>
    <row r="34" spans="1:8" ht="14.25" customHeight="1">
      <c r="A34" s="886" t="s">
        <v>46</v>
      </c>
      <c r="B34" s="887"/>
      <c r="C34" s="887"/>
      <c r="D34" s="899"/>
      <c r="E34" s="899"/>
      <c r="F34" s="887"/>
      <c r="G34" s="900"/>
      <c r="H34" s="52"/>
    </row>
    <row r="35" spans="1:8" ht="14.25" customHeight="1">
      <c r="A35" s="891" t="s">
        <v>138</v>
      </c>
      <c r="B35" s="897" t="s">
        <v>113</v>
      </c>
      <c r="C35" s="893">
        <v>2682</v>
      </c>
      <c r="D35" s="894">
        <v>0</v>
      </c>
      <c r="E35" s="894">
        <v>12.9523820224718</v>
      </c>
      <c r="F35" s="898">
        <v>5</v>
      </c>
      <c r="G35" s="896">
        <v>187540.43</v>
      </c>
      <c r="H35" s="52"/>
    </row>
    <row r="36" spans="1:8" ht="14.25" customHeight="1">
      <c r="A36" s="891" t="s">
        <v>297</v>
      </c>
      <c r="B36" s="897" t="s">
        <v>113</v>
      </c>
      <c r="C36" s="893">
        <v>0</v>
      </c>
      <c r="D36" s="894">
        <v>0</v>
      </c>
      <c r="E36" s="894">
        <v>0</v>
      </c>
      <c r="F36" s="898"/>
      <c r="G36" s="896">
        <v>0</v>
      </c>
      <c r="H36" s="52"/>
    </row>
    <row r="37" spans="1:8" ht="14.25" customHeight="1">
      <c r="A37" s="891" t="s">
        <v>298</v>
      </c>
      <c r="B37" s="897" t="s">
        <v>113</v>
      </c>
      <c r="C37" s="893">
        <v>0</v>
      </c>
      <c r="D37" s="894">
        <v>0</v>
      </c>
      <c r="E37" s="894">
        <v>0</v>
      </c>
      <c r="F37" s="898"/>
      <c r="G37" s="896">
        <v>0</v>
      </c>
      <c r="H37" s="52"/>
    </row>
    <row r="38" spans="1:8" ht="14.25" customHeight="1">
      <c r="A38" s="886" t="s">
        <v>47</v>
      </c>
      <c r="B38" s="887"/>
      <c r="C38" s="887"/>
      <c r="D38" s="899"/>
      <c r="E38" s="899"/>
      <c r="F38" s="887"/>
      <c r="G38" s="900"/>
      <c r="H38" s="52"/>
    </row>
    <row r="39" spans="1:8" ht="14.25" customHeight="1">
      <c r="A39" s="891" t="s">
        <v>299</v>
      </c>
      <c r="B39" s="897" t="s">
        <v>109</v>
      </c>
      <c r="C39" s="893">
        <v>0</v>
      </c>
      <c r="D39" s="894">
        <v>0</v>
      </c>
      <c r="E39" s="894">
        <v>0</v>
      </c>
      <c r="F39" s="898"/>
      <c r="G39" s="896">
        <v>0</v>
      </c>
      <c r="H39" s="52"/>
    </row>
    <row r="40" spans="1:8" ht="14.25" customHeight="1">
      <c r="A40" s="891" t="s">
        <v>142</v>
      </c>
      <c r="B40" s="897" t="s">
        <v>109</v>
      </c>
      <c r="C40" s="893">
        <v>9429</v>
      </c>
      <c r="D40" s="894">
        <v>177.66029021558799</v>
      </c>
      <c r="E40" s="894">
        <v>-6.2520950801547695E-2</v>
      </c>
      <c r="F40" s="898">
        <v>16</v>
      </c>
      <c r="G40" s="896">
        <v>1832467.2</v>
      </c>
      <c r="H40" s="52"/>
    </row>
    <row r="41" spans="1:8" ht="14.25" customHeight="1">
      <c r="A41" s="891" t="s">
        <v>143</v>
      </c>
      <c r="B41" s="897" t="s">
        <v>109</v>
      </c>
      <c r="C41" s="893">
        <v>2819</v>
      </c>
      <c r="D41" s="894">
        <v>174.37096062052501</v>
      </c>
      <c r="E41" s="894">
        <v>0</v>
      </c>
      <c r="F41" s="898">
        <v>16</v>
      </c>
      <c r="G41" s="896">
        <v>834939.04</v>
      </c>
      <c r="H41" s="52"/>
    </row>
    <row r="42" spans="1:8" ht="14.25" customHeight="1">
      <c r="A42" s="891" t="s">
        <v>144</v>
      </c>
      <c r="B42" s="897" t="s">
        <v>109</v>
      </c>
      <c r="C42" s="893">
        <v>14330</v>
      </c>
      <c r="D42" s="894">
        <v>139.73338578171999</v>
      </c>
      <c r="E42" s="894">
        <v>-3.2835459876984698</v>
      </c>
      <c r="F42" s="898">
        <v>16</v>
      </c>
      <c r="G42" s="896">
        <v>2392560.14</v>
      </c>
      <c r="H42" s="52"/>
    </row>
    <row r="43" spans="1:8" ht="14.25" customHeight="1">
      <c r="A43" s="891" t="s">
        <v>145</v>
      </c>
      <c r="B43" s="897" t="s">
        <v>109</v>
      </c>
      <c r="C43" s="893">
        <v>0</v>
      </c>
      <c r="D43" s="894">
        <v>0</v>
      </c>
      <c r="E43" s="894">
        <v>0</v>
      </c>
      <c r="F43" s="898"/>
      <c r="G43" s="896">
        <v>0</v>
      </c>
      <c r="H43" s="52"/>
    </row>
    <row r="44" spans="1:8" ht="14.25" customHeight="1">
      <c r="A44" s="891" t="s">
        <v>146</v>
      </c>
      <c r="B44" s="897" t="s">
        <v>109</v>
      </c>
      <c r="C44" s="893">
        <v>61429</v>
      </c>
      <c r="D44" s="894">
        <v>3.3284548644035898</v>
      </c>
      <c r="E44" s="894">
        <v>0</v>
      </c>
      <c r="F44" s="898">
        <v>16</v>
      </c>
      <c r="G44" s="896">
        <v>200570.49</v>
      </c>
      <c r="H44" s="52"/>
    </row>
    <row r="45" spans="1:8" ht="14.25" customHeight="1">
      <c r="A45" s="766" t="s">
        <v>147</v>
      </c>
      <c r="B45" s="798" t="s">
        <v>109</v>
      </c>
      <c r="C45" s="893">
        <v>126909</v>
      </c>
      <c r="D45" s="894">
        <v>84.300095953274905</v>
      </c>
      <c r="E45" s="894">
        <v>-1.3825949103045401</v>
      </c>
      <c r="F45" s="898">
        <v>16</v>
      </c>
      <c r="G45" s="896">
        <v>4678119.32</v>
      </c>
      <c r="H45" s="52"/>
    </row>
    <row r="46" spans="1:8" ht="14.25" customHeight="1">
      <c r="A46" s="766" t="s">
        <v>148</v>
      </c>
      <c r="B46" s="798" t="s">
        <v>109</v>
      </c>
      <c r="C46" s="893">
        <v>7606</v>
      </c>
      <c r="D46" s="894">
        <v>101.251343239227</v>
      </c>
      <c r="E46" s="894">
        <v>-1.56084695393758</v>
      </c>
      <c r="F46" s="898">
        <v>16</v>
      </c>
      <c r="G46" s="896">
        <v>529354.93000000005</v>
      </c>
      <c r="H46" s="52"/>
    </row>
    <row r="47" spans="1:8" ht="14.25" customHeight="1">
      <c r="A47" s="766" t="s">
        <v>149</v>
      </c>
      <c r="B47" s="798" t="s">
        <v>109</v>
      </c>
      <c r="C47" s="893">
        <v>0</v>
      </c>
      <c r="D47" s="894">
        <v>0</v>
      </c>
      <c r="E47" s="894">
        <v>0</v>
      </c>
      <c r="F47" s="898"/>
      <c r="G47" s="896">
        <v>0</v>
      </c>
      <c r="H47" s="52"/>
    </row>
    <row r="48" spans="1:8" ht="14.25" customHeight="1">
      <c r="A48" s="766" t="s">
        <v>150</v>
      </c>
      <c r="B48" s="798" t="s">
        <v>109</v>
      </c>
      <c r="C48" s="893">
        <v>0</v>
      </c>
      <c r="D48" s="894">
        <v>0</v>
      </c>
      <c r="E48" s="894">
        <v>0</v>
      </c>
      <c r="F48" s="898"/>
      <c r="G48" s="896">
        <v>0</v>
      </c>
      <c r="H48" s="52"/>
    </row>
    <row r="49" spans="1:9" ht="14.25" customHeight="1">
      <c r="A49" s="886" t="s">
        <v>48</v>
      </c>
      <c r="B49" s="887"/>
      <c r="C49" s="887"/>
      <c r="D49" s="899"/>
      <c r="E49" s="899"/>
      <c r="F49" s="887"/>
      <c r="G49" s="900"/>
      <c r="H49" s="52"/>
    </row>
    <row r="50" spans="1:9" ht="14.25" customHeight="1">
      <c r="A50" s="906" t="s">
        <v>151</v>
      </c>
      <c r="B50" s="897" t="s">
        <v>109</v>
      </c>
      <c r="C50" s="893">
        <v>0</v>
      </c>
      <c r="D50" s="894">
        <v>0</v>
      </c>
      <c r="E50" s="894">
        <v>0</v>
      </c>
      <c r="F50" s="898"/>
      <c r="G50" s="896">
        <v>0</v>
      </c>
      <c r="H50" s="52"/>
    </row>
    <row r="51" spans="1:9" ht="14.25" customHeight="1">
      <c r="A51" s="906" t="s">
        <v>300</v>
      </c>
      <c r="B51" s="897" t="s">
        <v>109</v>
      </c>
      <c r="C51" s="893">
        <v>7624</v>
      </c>
      <c r="D51" s="894">
        <v>34.564766839378201</v>
      </c>
      <c r="E51" s="894">
        <v>0</v>
      </c>
      <c r="F51" s="898">
        <v>8</v>
      </c>
      <c r="G51" s="896">
        <v>266824.42</v>
      </c>
      <c r="H51" s="52"/>
    </row>
    <row r="52" spans="1:9" ht="14.25" customHeight="1">
      <c r="A52" s="766" t="s">
        <v>153</v>
      </c>
      <c r="B52" s="798" t="s">
        <v>109</v>
      </c>
      <c r="C52" s="893">
        <v>3042</v>
      </c>
      <c r="D52" s="894">
        <v>214.38094736841899</v>
      </c>
      <c r="E52" s="894">
        <v>-3.07230368421056</v>
      </c>
      <c r="F52" s="898">
        <v>8</v>
      </c>
      <c r="G52" s="896">
        <v>531208.06000000006</v>
      </c>
      <c r="H52" s="52"/>
    </row>
    <row r="53" spans="1:9" ht="14.25" customHeight="1">
      <c r="A53" s="907" t="s">
        <v>195</v>
      </c>
      <c r="B53" s="908"/>
      <c r="C53" s="908"/>
      <c r="D53" s="909"/>
      <c r="E53" s="909"/>
      <c r="F53" s="908"/>
      <c r="G53" s="908"/>
      <c r="H53" s="52"/>
    </row>
    <row r="54" spans="1:9" ht="14.25" customHeight="1">
      <c r="A54" s="910" t="s">
        <v>301</v>
      </c>
      <c r="B54" s="798" t="s">
        <v>113</v>
      </c>
      <c r="C54" s="911"/>
      <c r="D54" s="912"/>
      <c r="E54" s="912"/>
      <c r="F54" s="897"/>
      <c r="G54" s="913"/>
      <c r="H54" s="52"/>
    </row>
    <row r="55" spans="1:9" ht="14.25" customHeight="1">
      <c r="A55" s="914" t="s">
        <v>197</v>
      </c>
      <c r="B55" s="798" t="s">
        <v>113</v>
      </c>
      <c r="C55" s="911"/>
      <c r="D55" s="912"/>
      <c r="E55" s="912"/>
      <c r="F55" s="897"/>
      <c r="G55" s="913"/>
      <c r="H55" s="52"/>
    </row>
    <row r="56" spans="1:9" ht="14.25" customHeight="1">
      <c r="A56" s="914" t="s">
        <v>302</v>
      </c>
      <c r="B56" s="798" t="s">
        <v>113</v>
      </c>
      <c r="C56" s="911"/>
      <c r="D56" s="912"/>
      <c r="E56" s="912"/>
      <c r="F56" s="897"/>
      <c r="G56" s="913"/>
      <c r="H56" s="52"/>
    </row>
    <row r="57" spans="1:9" ht="14.25" customHeight="1">
      <c r="A57" s="915" t="s">
        <v>154</v>
      </c>
      <c r="B57" s="908"/>
      <c r="C57" s="916"/>
      <c r="D57" s="917"/>
      <c r="E57" s="917"/>
      <c r="F57" s="918"/>
      <c r="G57" s="919"/>
      <c r="H57" s="52"/>
    </row>
    <row r="58" spans="1:9" ht="14.25" customHeight="1">
      <c r="A58" s="920"/>
      <c r="B58" s="921"/>
      <c r="C58" s="911"/>
      <c r="D58" s="912"/>
      <c r="E58" s="912"/>
      <c r="F58" s="897"/>
      <c r="G58" s="913"/>
      <c r="H58" s="52"/>
    </row>
    <row r="59" spans="1:9" ht="14.25" customHeight="1">
      <c r="A59" s="920"/>
      <c r="B59" s="921"/>
      <c r="C59" s="911"/>
      <c r="D59" s="912"/>
      <c r="E59" s="912"/>
      <c r="F59" s="897"/>
      <c r="G59" s="922"/>
      <c r="H59" s="52"/>
    </row>
    <row r="60" spans="1:9" ht="14.25" customHeight="1">
      <c r="A60" s="923" t="s">
        <v>57</v>
      </c>
      <c r="B60" s="892"/>
      <c r="C60" s="897"/>
      <c r="D60" s="912"/>
      <c r="E60" s="912"/>
      <c r="F60" s="924"/>
      <c r="G60" s="925">
        <f>SUM(G4:G52)</f>
        <v>15889992.000000002</v>
      </c>
      <c r="H60" s="52"/>
    </row>
    <row r="61" spans="1:9" ht="14.25" customHeight="1">
      <c r="A61" s="886"/>
      <c r="B61" s="887"/>
      <c r="C61" s="887"/>
      <c r="D61" s="899"/>
      <c r="E61" s="899"/>
      <c r="F61" s="887"/>
      <c r="G61" s="926"/>
      <c r="H61" s="52"/>
    </row>
    <row r="62" spans="1:9" ht="14.25" customHeight="1">
      <c r="A62" s="928" t="s">
        <v>340</v>
      </c>
      <c r="B62" s="924">
        <f>'[31]ESA-Table 2'!C72</f>
        <v>21387</v>
      </c>
      <c r="C62" s="897"/>
      <c r="D62" s="912"/>
      <c r="E62" s="912"/>
      <c r="F62" s="924"/>
      <c r="G62" s="925"/>
      <c r="H62" s="52"/>
    </row>
    <row r="63" spans="1:9" ht="14.25" customHeight="1" thickBot="1">
      <c r="A63" s="929" t="s">
        <v>341</v>
      </c>
      <c r="B63" s="930">
        <f>G60/B62</f>
        <v>742.97433020058918</v>
      </c>
      <c r="C63" s="897"/>
      <c r="D63" s="912"/>
      <c r="E63" s="912"/>
      <c r="F63" s="924"/>
      <c r="G63" s="925"/>
      <c r="H63" s="52"/>
    </row>
    <row r="64" spans="1:9" ht="15">
      <c r="A64" s="733"/>
      <c r="B64" s="733"/>
      <c r="C64" s="866"/>
      <c r="D64" s="931"/>
      <c r="E64" s="931"/>
      <c r="F64" s="866"/>
      <c r="G64" s="832"/>
      <c r="H64" s="3"/>
      <c r="I64" s="3"/>
    </row>
    <row r="65" spans="1:8">
      <c r="A65" s="1380"/>
      <c r="B65" s="1380"/>
      <c r="C65" s="1380"/>
      <c r="D65" s="1380"/>
      <c r="E65" s="1380"/>
      <c r="F65" s="1380"/>
      <c r="G65" s="1380"/>
      <c r="H65" s="214"/>
    </row>
    <row r="66" spans="1:8">
      <c r="A66" s="1343" t="s">
        <v>342</v>
      </c>
      <c r="B66" s="1343"/>
      <c r="C66" s="1343"/>
      <c r="D66" s="1343"/>
      <c r="E66" s="1343"/>
      <c r="F66" s="932"/>
      <c r="G66" s="932"/>
      <c r="H66" s="214"/>
    </row>
    <row r="67" spans="1:8" ht="25.35" customHeight="1">
      <c r="A67" s="1381" t="s">
        <v>343</v>
      </c>
      <c r="B67" s="1381"/>
      <c r="C67" s="1381"/>
      <c r="D67" s="1381"/>
      <c r="E67" s="1381"/>
      <c r="F67" s="1381"/>
      <c r="G67" s="1381"/>
      <c r="H67" s="214"/>
    </row>
    <row r="68" spans="1:8" ht="15" customHeight="1">
      <c r="A68" s="1380" t="s">
        <v>344</v>
      </c>
      <c r="B68" s="1380"/>
      <c r="C68" s="1380"/>
      <c r="D68" s="1380"/>
      <c r="E68" s="1380"/>
      <c r="F68" s="1380"/>
      <c r="G68" s="1380"/>
    </row>
    <row r="69" spans="1:8" ht="15" customHeight="1">
      <c r="A69" s="932"/>
      <c r="B69" s="932"/>
      <c r="C69" s="932"/>
      <c r="D69" s="933"/>
      <c r="E69" s="933"/>
      <c r="F69" s="932"/>
      <c r="G69" s="932"/>
    </row>
    <row r="70" spans="1:8">
      <c r="A70" s="1379" t="s">
        <v>206</v>
      </c>
      <c r="B70" s="1379"/>
      <c r="C70" s="1379"/>
      <c r="D70" s="1379"/>
      <c r="E70" s="1379"/>
      <c r="F70" s="1379"/>
      <c r="G70" s="1379"/>
    </row>
    <row r="71" spans="1:8" ht="15">
      <c r="A71" s="733"/>
      <c r="B71" s="733"/>
      <c r="C71" s="733"/>
      <c r="D71" s="934"/>
      <c r="E71" s="934"/>
      <c r="F71" s="733"/>
      <c r="G71" s="830"/>
    </row>
    <row r="72" spans="1:8">
      <c r="C72" s="4"/>
    </row>
  </sheetData>
  <mergeCells count="6">
    <mergeCell ref="A1:G1"/>
    <mergeCell ref="A70:G70"/>
    <mergeCell ref="A68:G68"/>
    <mergeCell ref="A65:G65"/>
    <mergeCell ref="A66:E66"/>
    <mergeCell ref="A67:G67"/>
  </mergeCells>
  <printOptions horizontalCentered="1" verticalCentered="1" headings="1" gridLines="1"/>
  <pageMargins left="0.25" right="0.25" top="0.5" bottom="0.5" header="0.3" footer="0.3"/>
  <pageSetup scale="64"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D55"/>
  <sheetViews>
    <sheetView workbookViewId="0">
      <selection activeCell="C27" sqref="C27"/>
    </sheetView>
  </sheetViews>
  <sheetFormatPr defaultColWidth="9.42578125" defaultRowHeight="14.25"/>
  <cols>
    <col min="1" max="1" width="26.5703125" style="31" customWidth="1"/>
    <col min="2" max="2" width="30.42578125" style="54" customWidth="1"/>
    <col min="3" max="3" width="28" style="9" customWidth="1"/>
    <col min="4" max="4" width="25.5703125" style="9" bestFit="1" customWidth="1"/>
    <col min="5" max="5" width="11.5703125" style="9" bestFit="1" customWidth="1"/>
    <col min="6" max="6" width="25.42578125" style="9" bestFit="1" customWidth="1"/>
    <col min="7" max="7" width="20.42578125" style="9" bestFit="1" customWidth="1"/>
    <col min="8" max="8" width="12" style="9" bestFit="1" customWidth="1"/>
    <col min="9" max="16384" width="9.42578125" style="9"/>
  </cols>
  <sheetData>
    <row r="1" spans="1:4" s="35" customFormat="1" ht="70.5" customHeight="1">
      <c r="A1" s="1378" t="s">
        <v>345</v>
      </c>
      <c r="B1" s="1378"/>
      <c r="C1" s="1378"/>
      <c r="D1" s="26"/>
    </row>
    <row r="2" spans="1:4" ht="27" customHeight="1">
      <c r="A2" s="874" t="s">
        <v>241</v>
      </c>
      <c r="B2" s="875" t="s">
        <v>346</v>
      </c>
      <c r="C2" s="874" t="s">
        <v>347</v>
      </c>
    </row>
    <row r="3" spans="1:4" ht="15">
      <c r="A3" s="876">
        <v>2018</v>
      </c>
      <c r="B3" s="877">
        <v>0.178561</v>
      </c>
      <c r="C3" s="877">
        <v>1.0845860000000001</v>
      </c>
    </row>
    <row r="4" spans="1:4" ht="15">
      <c r="A4" s="876">
        <v>2019</v>
      </c>
      <c r="B4" s="877">
        <v>0.18391783</v>
      </c>
      <c r="C4" s="877">
        <v>1.1171235800000001</v>
      </c>
    </row>
    <row r="5" spans="1:4" ht="15">
      <c r="A5" s="876">
        <v>2020</v>
      </c>
      <c r="B5" s="877">
        <v>0.18943536490000001</v>
      </c>
      <c r="C5" s="877">
        <v>1.1506372874000002</v>
      </c>
    </row>
    <row r="6" spans="1:4" ht="15">
      <c r="A6" s="876">
        <v>2021</v>
      </c>
      <c r="B6" s="877">
        <v>0.19511842584700001</v>
      </c>
      <c r="C6" s="877">
        <v>1.1851564060220001</v>
      </c>
    </row>
    <row r="7" spans="1:4" ht="15">
      <c r="A7" s="876">
        <v>2022</v>
      </c>
      <c r="B7" s="877">
        <v>0.20097197862241001</v>
      </c>
      <c r="C7" s="877">
        <v>1.2207110982026601</v>
      </c>
    </row>
    <row r="8" spans="1:4" ht="15">
      <c r="A8" s="876">
        <v>2023</v>
      </c>
      <c r="B8" s="877">
        <v>0.2070011379810823</v>
      </c>
      <c r="C8" s="877">
        <v>1.2573324311487399</v>
      </c>
    </row>
    <row r="9" spans="1:4" ht="15">
      <c r="A9" s="876">
        <v>2024</v>
      </c>
      <c r="B9" s="877">
        <v>0.21321117212051477</v>
      </c>
      <c r="C9" s="877">
        <v>1.2950524040832021</v>
      </c>
    </row>
    <row r="10" spans="1:4" ht="15">
      <c r="A10" s="876">
        <v>2025</v>
      </c>
      <c r="B10" s="877">
        <v>0.21960750728413023</v>
      </c>
      <c r="C10" s="877">
        <v>1.3339039762056981</v>
      </c>
    </row>
    <row r="11" spans="1:4" ht="15">
      <c r="A11" s="876">
        <v>2026</v>
      </c>
      <c r="B11" s="877">
        <v>0.22619573250265415</v>
      </c>
      <c r="C11" s="877">
        <v>1.373921095491869</v>
      </c>
    </row>
    <row r="12" spans="1:4" ht="15">
      <c r="A12" s="876">
        <v>2027</v>
      </c>
      <c r="B12" s="877">
        <v>0.23298160447773378</v>
      </c>
      <c r="C12" s="877">
        <v>1.4151387283566252</v>
      </c>
    </row>
    <row r="13" spans="1:4" ht="15">
      <c r="A13" s="876">
        <v>2028</v>
      </c>
      <c r="B13" s="877">
        <v>0.2399710526120658</v>
      </c>
      <c r="C13" s="877">
        <v>1.4575928902073241</v>
      </c>
    </row>
    <row r="14" spans="1:4" ht="15">
      <c r="A14" s="876">
        <v>2029</v>
      </c>
      <c r="B14" s="877">
        <v>0.24717018419042777</v>
      </c>
      <c r="C14" s="877">
        <v>1.5013206769135439</v>
      </c>
    </row>
    <row r="15" spans="1:4" ht="15">
      <c r="A15" s="876">
        <v>2030</v>
      </c>
      <c r="B15" s="877">
        <v>0.25458528971614064</v>
      </c>
      <c r="C15" s="877">
        <v>1.5463602972209503</v>
      </c>
    </row>
    <row r="16" spans="1:4" ht="15">
      <c r="A16" s="876">
        <v>2031</v>
      </c>
      <c r="B16" s="877">
        <v>0.26222284840762489</v>
      </c>
      <c r="C16" s="877">
        <v>1.5927511061375788</v>
      </c>
    </row>
    <row r="17" spans="1:4" ht="15">
      <c r="A17" s="876">
        <v>2032</v>
      </c>
      <c r="B17" s="877">
        <v>0.27008953385985363</v>
      </c>
      <c r="C17" s="877">
        <v>1.6405336393217063</v>
      </c>
    </row>
    <row r="18" spans="1:4" ht="15">
      <c r="A18" s="876">
        <v>2033</v>
      </c>
      <c r="B18" s="877">
        <v>0.27819221987564924</v>
      </c>
      <c r="C18" s="877">
        <v>1.6897496485013574</v>
      </c>
    </row>
    <row r="19" spans="1:4" ht="15">
      <c r="A19" s="876">
        <v>2034</v>
      </c>
      <c r="B19" s="877">
        <v>0.28653798647191875</v>
      </c>
      <c r="C19" s="877">
        <v>1.7404421379563981</v>
      </c>
    </row>
    <row r="20" spans="1:4" ht="15">
      <c r="A20" s="876">
        <v>2035</v>
      </c>
      <c r="B20" s="877">
        <v>0.29513412606607631</v>
      </c>
      <c r="C20" s="877">
        <v>1.7926554020950902</v>
      </c>
    </row>
    <row r="21" spans="1:4" ht="15">
      <c r="A21" s="876">
        <v>2036</v>
      </c>
      <c r="B21" s="877">
        <v>0.30398814984805861</v>
      </c>
      <c r="C21" s="877">
        <v>1.846435064157943</v>
      </c>
    </row>
    <row r="22" spans="1:4" ht="15">
      <c r="A22" s="876">
        <v>2037</v>
      </c>
      <c r="B22" s="877">
        <v>0.31310779434350039</v>
      </c>
      <c r="C22" s="877">
        <v>1.9018281160826813</v>
      </c>
    </row>
    <row r="23" spans="1:4" ht="15">
      <c r="A23" s="876">
        <v>2038</v>
      </c>
      <c r="B23" s="877">
        <v>0.32250102817380544</v>
      </c>
      <c r="C23" s="877">
        <v>1.9588829595651618</v>
      </c>
    </row>
    <row r="24" spans="1:4" ht="15">
      <c r="A24" s="876">
        <v>2039</v>
      </c>
      <c r="B24" s="877">
        <v>0.33217605901901959</v>
      </c>
      <c r="C24" s="877">
        <v>2.0176494483521168</v>
      </c>
    </row>
    <row r="25" spans="1:4" ht="15">
      <c r="A25" s="876">
        <v>2040</v>
      </c>
      <c r="B25" s="877">
        <v>0.34214134078959019</v>
      </c>
      <c r="C25" s="877">
        <v>2.0781789318026802</v>
      </c>
    </row>
    <row r="26" spans="1:4" ht="15">
      <c r="A26" s="876">
        <v>2041</v>
      </c>
      <c r="B26" s="877">
        <v>0.3524055810132779</v>
      </c>
      <c r="C26" s="877">
        <v>2.1405242997567608</v>
      </c>
    </row>
    <row r="27" spans="1:4" ht="15">
      <c r="A27" s="876">
        <v>2042</v>
      </c>
      <c r="B27" s="877">
        <v>0.36297774844367625</v>
      </c>
      <c r="C27" s="877">
        <v>2.2047400287494638</v>
      </c>
    </row>
    <row r="28" spans="1:4" ht="15">
      <c r="A28" s="876">
        <v>2043</v>
      </c>
      <c r="B28" s="877">
        <v>0.37386708089698656</v>
      </c>
      <c r="C28" s="877">
        <v>2.270882229611948</v>
      </c>
    </row>
    <row r="29" spans="1:4" ht="15">
      <c r="A29" s="878"/>
      <c r="B29" s="879"/>
      <c r="C29" s="879"/>
    </row>
    <row r="30" spans="1:4" ht="29.25" customHeight="1">
      <c r="A30" s="1290" t="s">
        <v>348</v>
      </c>
      <c r="B30" s="1290"/>
      <c r="C30" s="1290"/>
      <c r="D30" s="209"/>
    </row>
    <row r="31" spans="1:4" ht="15">
      <c r="A31" s="1383"/>
      <c r="B31" s="1384"/>
      <c r="C31" s="1384"/>
    </row>
    <row r="32" spans="1:4" ht="15">
      <c r="A32" s="830"/>
      <c r="B32" s="801"/>
      <c r="C32" s="880"/>
    </row>
    <row r="33" spans="3:3">
      <c r="C33" s="55"/>
    </row>
    <row r="34" spans="3:3">
      <c r="C34" s="55"/>
    </row>
    <row r="35" spans="3:3">
      <c r="C35" s="55"/>
    </row>
    <row r="36" spans="3:3">
      <c r="C36" s="55"/>
    </row>
    <row r="37" spans="3:3">
      <c r="C37" s="55"/>
    </row>
    <row r="38" spans="3:3">
      <c r="C38" s="55"/>
    </row>
    <row r="39" spans="3:3">
      <c r="C39" s="55"/>
    </row>
    <row r="40" spans="3:3">
      <c r="C40" s="55"/>
    </row>
    <row r="41" spans="3:3">
      <c r="C41" s="55"/>
    </row>
    <row r="42" spans="3:3">
      <c r="C42" s="55"/>
    </row>
    <row r="43" spans="3:3">
      <c r="C43" s="55"/>
    </row>
    <row r="44" spans="3:3">
      <c r="C44" s="55"/>
    </row>
    <row r="45" spans="3:3">
      <c r="C45" s="55"/>
    </row>
    <row r="46" spans="3:3">
      <c r="C46" s="55"/>
    </row>
    <row r="47" spans="3:3">
      <c r="C47" s="55"/>
    </row>
    <row r="48" spans="3:3">
      <c r="C48" s="55"/>
    </row>
    <row r="49" spans="3:3">
      <c r="C49" s="55"/>
    </row>
    <row r="50" spans="3:3">
      <c r="C50" s="55"/>
    </row>
    <row r="51" spans="3:3">
      <c r="C51" s="55"/>
    </row>
    <row r="52" spans="3:3">
      <c r="C52" s="55"/>
    </row>
    <row r="53" spans="3:3">
      <c r="C53" s="55"/>
    </row>
    <row r="54" spans="3:3">
      <c r="C54" s="55"/>
    </row>
    <row r="55" spans="3:3">
      <c r="C55" s="55"/>
    </row>
  </sheetData>
  <mergeCells count="3">
    <mergeCell ref="A1:C1"/>
    <mergeCell ref="A30:C30"/>
    <mergeCell ref="A31:C31"/>
  </mergeCells>
  <printOptions horizontalCentered="1" verticalCentered="1" headings="1" gridLines="1"/>
  <pageMargins left="0.25" right="0.25" top="0.5" bottom="0.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F16"/>
  <sheetViews>
    <sheetView workbookViewId="0">
      <selection activeCell="D15" sqref="D15"/>
    </sheetView>
  </sheetViews>
  <sheetFormatPr defaultColWidth="15.42578125" defaultRowHeight="48.4" customHeight="1"/>
  <cols>
    <col min="1" max="1" width="20" style="9" customWidth="1"/>
    <col min="2" max="2" width="21.42578125" style="9" customWidth="1"/>
    <col min="3" max="5" width="25.5703125" style="9" customWidth="1"/>
    <col min="6" max="6" width="25.5703125" style="9" bestFit="1" customWidth="1"/>
    <col min="7" max="7" width="30.42578125" style="9" customWidth="1"/>
    <col min="8" max="16384" width="15.42578125" style="9"/>
  </cols>
  <sheetData>
    <row r="1" spans="1:6" s="35" customFormat="1" ht="48.4" customHeight="1">
      <c r="A1" s="1385" t="s">
        <v>349</v>
      </c>
      <c r="B1" s="1385"/>
      <c r="C1" s="1385"/>
      <c r="D1" s="1385"/>
      <c r="E1" s="1385"/>
      <c r="F1" s="26"/>
    </row>
    <row r="2" spans="1:6" ht="48.4" customHeight="1">
      <c r="A2" s="868" t="s">
        <v>350</v>
      </c>
      <c r="B2" s="869" t="s">
        <v>351</v>
      </c>
      <c r="C2" s="869" t="s">
        <v>352</v>
      </c>
      <c r="D2" s="869" t="s">
        <v>353</v>
      </c>
      <c r="E2" s="869" t="s">
        <v>354</v>
      </c>
      <c r="F2" s="215"/>
    </row>
    <row r="3" spans="1:6" ht="15">
      <c r="A3" s="870">
        <v>2011</v>
      </c>
      <c r="B3" s="871">
        <v>20950509</v>
      </c>
      <c r="C3" s="871">
        <v>11372235</v>
      </c>
      <c r="D3" s="872">
        <v>0.54281425811659278</v>
      </c>
      <c r="E3" s="873">
        <v>504</v>
      </c>
    </row>
    <row r="4" spans="1:6" ht="15">
      <c r="A4" s="870">
        <v>2012</v>
      </c>
      <c r="B4" s="871">
        <v>21046806</v>
      </c>
      <c r="C4" s="871">
        <v>10325509</v>
      </c>
      <c r="D4" s="872">
        <v>0.49059743316871929</v>
      </c>
      <c r="E4" s="873">
        <v>461</v>
      </c>
    </row>
    <row r="5" spans="1:6" ht="15">
      <c r="A5" s="870">
        <v>2013</v>
      </c>
      <c r="B5" s="871">
        <v>17874648.669999998</v>
      </c>
      <c r="C5" s="871">
        <v>7897312.6954929316</v>
      </c>
      <c r="D5" s="872">
        <v>0.44181638706820708</v>
      </c>
      <c r="E5" s="873">
        <v>449.52827273980711</v>
      </c>
    </row>
    <row r="6" spans="1:6" ht="15">
      <c r="A6" s="870">
        <v>2014</v>
      </c>
      <c r="B6" s="871">
        <v>19143282.129999999</v>
      </c>
      <c r="C6" s="871">
        <v>9030922.0435848869</v>
      </c>
      <c r="D6" s="872">
        <v>0.46781183364707118</v>
      </c>
      <c r="E6" s="873">
        <v>409.77004599051168</v>
      </c>
    </row>
    <row r="7" spans="1:6" ht="15">
      <c r="A7" s="814">
        <v>2015</v>
      </c>
      <c r="B7" s="871">
        <v>17355596.309999999</v>
      </c>
      <c r="C7" s="871">
        <v>5632584.410129346</v>
      </c>
      <c r="D7" s="872">
        <v>0.32453995296513938</v>
      </c>
      <c r="E7" s="873">
        <v>278.71663170514847</v>
      </c>
    </row>
    <row r="8" spans="1:6" ht="15">
      <c r="A8" s="814">
        <v>2016</v>
      </c>
      <c r="B8" s="871">
        <v>17511142</v>
      </c>
      <c r="C8" s="871">
        <v>5435882.4540534988</v>
      </c>
      <c r="D8" s="872">
        <v>0.31042421185628549</v>
      </c>
      <c r="E8" s="873">
        <v>274.65048777554057</v>
      </c>
    </row>
    <row r="9" spans="1:6" ht="15">
      <c r="A9" s="814">
        <v>2017</v>
      </c>
      <c r="B9" s="871">
        <v>30649505</v>
      </c>
      <c r="C9" s="871">
        <v>5891654</v>
      </c>
      <c r="D9" s="872">
        <f t="shared" ref="D9:D10" si="0">C9/B9</f>
        <v>0.19222672601074633</v>
      </c>
      <c r="E9" s="873">
        <v>271.79000000000002</v>
      </c>
    </row>
    <row r="10" spans="1:6" ht="15">
      <c r="A10" s="814" t="s">
        <v>355</v>
      </c>
      <c r="B10" s="871">
        <f>'[31]ESA-Table 1'!G28</f>
        <v>22780527.878734134</v>
      </c>
      <c r="C10" s="871">
        <v>15889992.000000002</v>
      </c>
      <c r="D10" s="872">
        <f t="shared" si="0"/>
        <v>0.6975251883795669</v>
      </c>
      <c r="E10" s="873">
        <f>C10/'ESA Table 2'!C72</f>
        <v>742.97433020058918</v>
      </c>
    </row>
    <row r="11" spans="1:6" ht="15">
      <c r="A11" s="733"/>
      <c r="B11" s="733"/>
      <c r="C11" s="733"/>
      <c r="D11" s="733"/>
      <c r="E11" s="733"/>
    </row>
    <row r="12" spans="1:6" ht="15">
      <c r="A12" s="733"/>
      <c r="B12" s="733"/>
      <c r="C12" s="733"/>
      <c r="D12" s="733"/>
      <c r="E12" s="733"/>
    </row>
    <row r="13" spans="1:6" ht="23.25" customHeight="1">
      <c r="A13" s="1343" t="s">
        <v>303</v>
      </c>
      <c r="B13" s="1343"/>
      <c r="C13" s="1343"/>
      <c r="D13" s="1343"/>
      <c r="E13" s="1343"/>
    </row>
    <row r="14" spans="1:6" ht="31.5" customHeight="1">
      <c r="A14" s="1341" t="s">
        <v>356</v>
      </c>
      <c r="B14" s="1341"/>
      <c r="C14" s="1341"/>
      <c r="D14" s="1341"/>
      <c r="E14" s="800"/>
    </row>
    <row r="15" spans="1:6" ht="15">
      <c r="A15" s="733"/>
      <c r="B15" s="733"/>
      <c r="C15" s="733"/>
      <c r="D15" s="733"/>
      <c r="E15" s="733"/>
    </row>
    <row r="16" spans="1:6" ht="48.4" customHeight="1">
      <c r="A16" s="733"/>
      <c r="B16" s="733"/>
      <c r="C16" s="733"/>
      <c r="D16" s="733"/>
      <c r="E16" s="733"/>
    </row>
  </sheetData>
  <mergeCells count="3">
    <mergeCell ref="A1:E1"/>
    <mergeCell ref="A13:E13"/>
    <mergeCell ref="A14:D14"/>
  </mergeCells>
  <printOptions horizontalCentered="1" verticalCentered="1" headings="1" gridLines="1"/>
  <pageMargins left="0.25" right="0.25" top="0.5" bottom="0.5" header="0.3" footer="0.3"/>
  <pageSetup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Z51"/>
  <sheetViews>
    <sheetView topLeftCell="H1" zoomScale="75" zoomScaleNormal="75" workbookViewId="0">
      <selection activeCell="AA44" sqref="AA44"/>
    </sheetView>
  </sheetViews>
  <sheetFormatPr defaultColWidth="31.5703125" defaultRowHeight="45" customHeight="1"/>
  <cols>
    <col min="1" max="1" width="10.7109375" style="56" customWidth="1"/>
    <col min="2" max="2" width="29.85546875" style="56" customWidth="1"/>
    <col min="3" max="11" width="12.7109375" style="56" customWidth="1"/>
    <col min="12" max="14" width="8.7109375" style="56" customWidth="1"/>
    <col min="15" max="17" width="12.7109375" style="56" customWidth="1"/>
    <col min="18" max="20" width="8.7109375" style="56" customWidth="1"/>
    <col min="21" max="21" width="13.5703125" style="56" customWidth="1"/>
    <col min="22" max="22" width="19.5703125" style="56" customWidth="1"/>
    <col min="23" max="23" width="22" style="56" customWidth="1"/>
    <col min="24" max="24" width="14" style="56" customWidth="1"/>
    <col min="25" max="25" width="19.5703125" style="56" customWidth="1"/>
    <col min="26" max="26" width="30.5703125" style="56" customWidth="1"/>
    <col min="27" max="16384" width="31.5703125" style="56"/>
  </cols>
  <sheetData>
    <row r="1" spans="1:26" ht="58.15" customHeight="1">
      <c r="A1" s="1386" t="s">
        <v>846</v>
      </c>
      <c r="B1" s="1386"/>
      <c r="C1" s="1386"/>
      <c r="D1" s="1386"/>
      <c r="E1" s="1386"/>
      <c r="F1" s="1386"/>
      <c r="G1" s="1386"/>
      <c r="H1" s="1386"/>
      <c r="I1" s="1386"/>
      <c r="J1" s="1386"/>
      <c r="K1" s="1386"/>
      <c r="L1" s="1386"/>
      <c r="M1" s="1386"/>
      <c r="N1" s="1386"/>
      <c r="O1" s="1386"/>
      <c r="P1" s="1386"/>
      <c r="Q1" s="1386"/>
      <c r="R1" s="1386"/>
      <c r="S1" s="1386"/>
      <c r="T1" s="1386"/>
      <c r="U1" s="1386"/>
      <c r="V1" s="1386"/>
      <c r="W1" s="1386"/>
      <c r="X1" s="1386"/>
      <c r="Y1" s="1386"/>
      <c r="Z1" s="1386"/>
    </row>
    <row r="2" spans="1:26" ht="21" customHeight="1" thickBot="1">
      <c r="B2" s="57"/>
    </row>
    <row r="3" spans="1:26" s="58" customFormat="1" ht="33" customHeight="1" thickBot="1">
      <c r="B3" s="59"/>
      <c r="C3" s="59"/>
      <c r="D3" s="59"/>
      <c r="E3" s="59"/>
      <c r="F3" s="59"/>
      <c r="G3" s="59"/>
      <c r="H3" s="59"/>
      <c r="I3" s="59"/>
      <c r="J3" s="59"/>
      <c r="K3" s="59"/>
      <c r="L3" s="1387" t="s">
        <v>357</v>
      </c>
      <c r="M3" s="1388"/>
      <c r="N3" s="1388"/>
      <c r="O3" s="1388"/>
      <c r="P3" s="1388"/>
      <c r="Q3" s="1388"/>
      <c r="R3" s="1388"/>
      <c r="S3" s="1388"/>
      <c r="T3" s="1389"/>
      <c r="U3" s="59"/>
      <c r="V3" s="59"/>
      <c r="W3" s="59"/>
      <c r="X3" s="59"/>
      <c r="Y3" s="59"/>
      <c r="Z3" s="59"/>
    </row>
    <row r="4" spans="1:26" s="58" customFormat="1" ht="45" customHeight="1" thickBot="1">
      <c r="B4" s="60"/>
      <c r="C4" s="1390" t="s">
        <v>839</v>
      </c>
      <c r="D4" s="1391"/>
      <c r="E4" s="1392"/>
      <c r="F4" s="1390" t="s">
        <v>358</v>
      </c>
      <c r="G4" s="1391"/>
      <c r="H4" s="1392"/>
      <c r="I4" s="1390" t="s">
        <v>359</v>
      </c>
      <c r="J4" s="1391"/>
      <c r="K4" s="1392"/>
      <c r="L4" s="1393" t="s">
        <v>360</v>
      </c>
      <c r="M4" s="1394"/>
      <c r="N4" s="1395"/>
      <c r="O4" s="1396" t="s">
        <v>361</v>
      </c>
      <c r="P4" s="1394"/>
      <c r="Q4" s="1395"/>
      <c r="R4" s="1397" t="s">
        <v>362</v>
      </c>
      <c r="S4" s="1398"/>
      <c r="T4" s="1398"/>
      <c r="U4" s="60"/>
      <c r="V4" s="60"/>
      <c r="W4" s="60"/>
      <c r="X4" s="60"/>
      <c r="Y4" s="60"/>
      <c r="Z4" s="60"/>
    </row>
    <row r="5" spans="1:26" s="58" customFormat="1" ht="55.5" customHeight="1" thickBot="1">
      <c r="A5" s="685" t="s">
        <v>840</v>
      </c>
      <c r="B5" s="686" t="s">
        <v>363</v>
      </c>
      <c r="C5" s="687" t="s">
        <v>55</v>
      </c>
      <c r="D5" s="688" t="s">
        <v>56</v>
      </c>
      <c r="E5" s="689" t="s">
        <v>364</v>
      </c>
      <c r="F5" s="690" t="s">
        <v>55</v>
      </c>
      <c r="G5" s="688" t="s">
        <v>56</v>
      </c>
      <c r="H5" s="689" t="s">
        <v>365</v>
      </c>
      <c r="I5" s="1399" t="s">
        <v>366</v>
      </c>
      <c r="J5" s="1400"/>
      <c r="K5" s="1401"/>
      <c r="L5" s="1402" t="s">
        <v>367</v>
      </c>
      <c r="M5" s="1403"/>
      <c r="N5" s="1404"/>
      <c r="O5" s="1402" t="s">
        <v>368</v>
      </c>
      <c r="P5" s="1403"/>
      <c r="Q5" s="1404"/>
      <c r="R5" s="1405" t="s">
        <v>369</v>
      </c>
      <c r="S5" s="1406"/>
      <c r="T5" s="1407"/>
      <c r="U5" s="691" t="s">
        <v>841</v>
      </c>
      <c r="V5" s="692" t="s">
        <v>370</v>
      </c>
      <c r="W5" s="693" t="s">
        <v>371</v>
      </c>
      <c r="X5" s="694" t="s">
        <v>372</v>
      </c>
      <c r="Y5" s="694" t="s">
        <v>373</v>
      </c>
      <c r="Z5" s="695" t="s">
        <v>374</v>
      </c>
    </row>
    <row r="6" spans="1:26" s="58" customFormat="1" ht="45" customHeight="1">
      <c r="A6" s="676"/>
      <c r="B6" s="676"/>
      <c r="C6" s="677"/>
      <c r="D6" s="678"/>
      <c r="E6" s="679"/>
      <c r="F6" s="680"/>
      <c r="G6" s="681"/>
      <c r="H6" s="679"/>
      <c r="I6" s="675" t="s">
        <v>55</v>
      </c>
      <c r="J6" s="675" t="s">
        <v>56</v>
      </c>
      <c r="K6" s="679" t="s">
        <v>375</v>
      </c>
      <c r="L6" s="677" t="s">
        <v>55</v>
      </c>
      <c r="M6" s="678" t="s">
        <v>56</v>
      </c>
      <c r="N6" s="679" t="s">
        <v>57</v>
      </c>
      <c r="O6" s="682" t="s">
        <v>55</v>
      </c>
      <c r="P6" s="678" t="s">
        <v>56</v>
      </c>
      <c r="Q6" s="681" t="s">
        <v>57</v>
      </c>
      <c r="R6" s="682" t="s">
        <v>55</v>
      </c>
      <c r="S6" s="678" t="s">
        <v>56</v>
      </c>
      <c r="T6" s="679" t="s">
        <v>57</v>
      </c>
      <c r="U6" s="683"/>
      <c r="V6" s="684"/>
      <c r="W6" s="62"/>
      <c r="X6" s="62"/>
      <c r="Y6" s="63"/>
      <c r="Z6" s="64"/>
    </row>
    <row r="7" spans="1:26" s="58" customFormat="1" ht="45" customHeight="1">
      <c r="A7" s="673"/>
      <c r="B7" s="674"/>
      <c r="C7" s="65"/>
      <c r="D7" s="66"/>
      <c r="E7" s="67"/>
      <c r="F7" s="68"/>
      <c r="G7" s="69"/>
      <c r="H7" s="67"/>
      <c r="I7" s="66"/>
      <c r="J7" s="66"/>
      <c r="K7" s="67"/>
      <c r="L7" s="70"/>
      <c r="M7" s="70"/>
      <c r="N7" s="71"/>
      <c r="O7" s="72"/>
      <c r="P7" s="70"/>
      <c r="Q7" s="71"/>
      <c r="R7" s="72"/>
      <c r="S7" s="70"/>
      <c r="T7" s="73"/>
      <c r="U7" s="61"/>
      <c r="V7" s="74"/>
      <c r="W7" s="62"/>
      <c r="X7" s="62"/>
      <c r="Y7" s="63"/>
      <c r="Z7" s="64"/>
    </row>
    <row r="8" spans="1:26" ht="45" customHeight="1">
      <c r="A8" s="75"/>
      <c r="B8" s="76" t="s">
        <v>54</v>
      </c>
      <c r="C8" s="77" t="s">
        <v>376</v>
      </c>
      <c r="D8" s="78" t="s">
        <v>376</v>
      </c>
      <c r="E8" s="79" t="s">
        <v>377</v>
      </c>
      <c r="F8" s="80" t="s">
        <v>376</v>
      </c>
      <c r="G8" s="78" t="s">
        <v>376</v>
      </c>
      <c r="H8" s="79" t="s">
        <v>377</v>
      </c>
      <c r="I8" s="78" t="s">
        <v>376</v>
      </c>
      <c r="J8" s="78" t="s">
        <v>376</v>
      </c>
      <c r="K8" s="79" t="s">
        <v>377</v>
      </c>
      <c r="L8" s="77" t="s">
        <v>376</v>
      </c>
      <c r="M8" s="78" t="s">
        <v>376</v>
      </c>
      <c r="N8" s="79" t="s">
        <v>377</v>
      </c>
      <c r="O8" s="80" t="s">
        <v>376</v>
      </c>
      <c r="P8" s="78" t="s">
        <v>376</v>
      </c>
      <c r="Q8" s="81" t="s">
        <v>377</v>
      </c>
      <c r="R8" s="80" t="s">
        <v>376</v>
      </c>
      <c r="S8" s="78" t="s">
        <v>376</v>
      </c>
      <c r="T8" s="79" t="s">
        <v>377</v>
      </c>
      <c r="U8" s="82" t="s">
        <v>378</v>
      </c>
      <c r="V8" s="83" t="s">
        <v>379</v>
      </c>
      <c r="W8" s="83"/>
      <c r="X8" s="83"/>
      <c r="Y8" s="84"/>
      <c r="Z8" s="85" t="s">
        <v>380</v>
      </c>
    </row>
    <row r="9" spans="1:26" ht="45" customHeight="1">
      <c r="A9" s="75"/>
      <c r="B9" s="86" t="s">
        <v>58</v>
      </c>
      <c r="C9" s="87"/>
      <c r="D9" s="88"/>
      <c r="E9" s="79"/>
      <c r="F9" s="89"/>
      <c r="G9" s="90"/>
      <c r="H9" s="79"/>
      <c r="I9" s="78"/>
      <c r="J9" s="78"/>
      <c r="K9" s="79"/>
      <c r="L9" s="90"/>
      <c r="M9" s="90"/>
      <c r="N9" s="90"/>
      <c r="O9" s="89"/>
      <c r="P9" s="90"/>
      <c r="Q9" s="90"/>
      <c r="R9" s="89"/>
      <c r="S9" s="90"/>
      <c r="T9" s="91"/>
      <c r="U9" s="92"/>
      <c r="V9" s="93"/>
      <c r="W9" s="93"/>
      <c r="X9" s="93"/>
      <c r="Y9" s="93"/>
      <c r="Z9" s="94"/>
    </row>
    <row r="10" spans="1:26" ht="36">
      <c r="A10" s="75"/>
      <c r="B10" s="95" t="s">
        <v>381</v>
      </c>
      <c r="C10" s="80">
        <v>3555699.1501814206</v>
      </c>
      <c r="D10" s="78">
        <v>1331211.5494713366</v>
      </c>
      <c r="E10" s="96">
        <f>SUM(C10:D10)</f>
        <v>4886910.6996527575</v>
      </c>
      <c r="F10" s="80">
        <v>2061712.3599999959</v>
      </c>
      <c r="G10" s="78">
        <v>72283.700000000012</v>
      </c>
      <c r="H10" s="96">
        <f>SUM(F10:G10)</f>
        <v>2133996.0599999959</v>
      </c>
      <c r="I10" s="80">
        <f>C10-F10</f>
        <v>1493986.7901814247</v>
      </c>
      <c r="J10" s="78">
        <f>D10-G10</f>
        <v>1258927.8494713367</v>
      </c>
      <c r="K10" s="96">
        <f>SUM(I10:J10)</f>
        <v>2752914.6396527616</v>
      </c>
      <c r="L10" s="80">
        <v>0</v>
      </c>
      <c r="M10" s="78">
        <v>0</v>
      </c>
      <c r="N10" s="96">
        <f>SUM(L10:M10)</f>
        <v>0</v>
      </c>
      <c r="O10" s="80">
        <v>0</v>
      </c>
      <c r="P10" s="78">
        <v>0</v>
      </c>
      <c r="Q10" s="96">
        <f>SUM(O10:P10)</f>
        <v>0</v>
      </c>
      <c r="R10" s="80">
        <v>0</v>
      </c>
      <c r="S10" s="78">
        <v>0</v>
      </c>
      <c r="T10" s="96">
        <f>SUM(R10:S10)</f>
        <v>0</v>
      </c>
      <c r="U10" s="80">
        <f>N10+Q10+T10</f>
        <v>0</v>
      </c>
      <c r="V10" s="97">
        <v>0</v>
      </c>
      <c r="W10" s="98" t="s">
        <v>382</v>
      </c>
      <c r="X10" s="98" t="s">
        <v>382</v>
      </c>
      <c r="Y10" s="98" t="s">
        <v>383</v>
      </c>
      <c r="Z10" s="99" t="s">
        <v>383</v>
      </c>
    </row>
    <row r="11" spans="1:26" ht="36">
      <c r="A11" s="75"/>
      <c r="B11" s="95" t="s">
        <v>384</v>
      </c>
      <c r="C11" s="80">
        <v>63721.445970463297</v>
      </c>
      <c r="D11" s="78">
        <v>2060310.7012921062</v>
      </c>
      <c r="E11" s="96">
        <f t="shared" ref="E11:E20" si="0">SUM(C11:D11)</f>
        <v>2124032.1472625695</v>
      </c>
      <c r="F11" s="80">
        <v>40605.539601697812</v>
      </c>
      <c r="G11" s="78">
        <v>1312912.3004548957</v>
      </c>
      <c r="H11" s="96">
        <f t="shared" ref="H11:H22" si="1">SUM(F11:G11)</f>
        <v>1353517.8400565935</v>
      </c>
      <c r="I11" s="80">
        <f t="shared" ref="I11:J22" si="2">C11-F11</f>
        <v>23115.906368765485</v>
      </c>
      <c r="J11" s="78">
        <f t="shared" si="2"/>
        <v>747398.40083721047</v>
      </c>
      <c r="K11" s="96">
        <f t="shared" ref="K11:K22" si="3">SUM(I11:J11)</f>
        <v>770514.30720597599</v>
      </c>
      <c r="L11" s="80">
        <v>0</v>
      </c>
      <c r="M11" s="78">
        <v>0</v>
      </c>
      <c r="N11" s="96">
        <f t="shared" ref="N11:N22" si="4">SUM(L11:M11)</f>
        <v>0</v>
      </c>
      <c r="O11" s="80">
        <v>0</v>
      </c>
      <c r="P11" s="78">
        <v>0</v>
      </c>
      <c r="Q11" s="96">
        <f t="shared" ref="Q11:Q22" si="5">SUM(O11:P11)</f>
        <v>0</v>
      </c>
      <c r="R11" s="80">
        <v>0</v>
      </c>
      <c r="S11" s="78">
        <v>0</v>
      </c>
      <c r="T11" s="96">
        <f t="shared" ref="T11:T22" si="6">SUM(R11:S11)</f>
        <v>0</v>
      </c>
      <c r="U11" s="80">
        <f t="shared" ref="U11:U22" si="7">N11+Q11+T11</f>
        <v>0</v>
      </c>
      <c r="V11" s="97">
        <v>0</v>
      </c>
      <c r="W11" s="98" t="s">
        <v>382</v>
      </c>
      <c r="X11" s="98" t="s">
        <v>382</v>
      </c>
      <c r="Y11" s="98" t="s">
        <v>383</v>
      </c>
      <c r="Z11" s="99" t="s">
        <v>383</v>
      </c>
    </row>
    <row r="12" spans="1:26" ht="36">
      <c r="A12" s="100"/>
      <c r="B12" s="95" t="s">
        <v>385</v>
      </c>
      <c r="C12" s="80">
        <v>1917114.1634235433</v>
      </c>
      <c r="D12" s="78">
        <v>2966932.5585764567</v>
      </c>
      <c r="E12" s="96">
        <f t="shared" si="0"/>
        <v>4884046.7220000001</v>
      </c>
      <c r="F12" s="80">
        <v>1837563.1208596935</v>
      </c>
      <c r="G12" s="78">
        <v>2435840.0564884306</v>
      </c>
      <c r="H12" s="96">
        <f t="shared" si="1"/>
        <v>4273403.1773481239</v>
      </c>
      <c r="I12" s="80">
        <f t="shared" si="2"/>
        <v>79551.042563849827</v>
      </c>
      <c r="J12" s="78">
        <f t="shared" si="2"/>
        <v>531092.50208802614</v>
      </c>
      <c r="K12" s="96">
        <f t="shared" si="3"/>
        <v>610643.54465187597</v>
      </c>
      <c r="L12" s="80">
        <v>0</v>
      </c>
      <c r="M12" s="78">
        <v>0</v>
      </c>
      <c r="N12" s="96">
        <f t="shared" si="4"/>
        <v>0</v>
      </c>
      <c r="O12" s="80">
        <v>0</v>
      </c>
      <c r="P12" s="78">
        <v>0</v>
      </c>
      <c r="Q12" s="96">
        <f t="shared" si="5"/>
        <v>0</v>
      </c>
      <c r="R12" s="80">
        <v>0</v>
      </c>
      <c r="S12" s="78">
        <v>0</v>
      </c>
      <c r="T12" s="96">
        <f t="shared" si="6"/>
        <v>0</v>
      </c>
      <c r="U12" s="80">
        <f>N12+Q12+T12</f>
        <v>0</v>
      </c>
      <c r="V12" s="97">
        <v>0</v>
      </c>
      <c r="W12" s="98" t="s">
        <v>382</v>
      </c>
      <c r="X12" s="98" t="s">
        <v>382</v>
      </c>
      <c r="Y12" s="98" t="s">
        <v>383</v>
      </c>
      <c r="Z12" s="99" t="s">
        <v>382</v>
      </c>
    </row>
    <row r="13" spans="1:26" ht="36">
      <c r="A13" s="100"/>
      <c r="B13" s="95" t="s">
        <v>386</v>
      </c>
      <c r="C13" s="80">
        <v>424438.31999999995</v>
      </c>
      <c r="D13" s="78">
        <v>3701892.1199999992</v>
      </c>
      <c r="E13" s="96">
        <f t="shared" si="0"/>
        <v>4126330.439999999</v>
      </c>
      <c r="F13" s="80">
        <v>194260.88520095649</v>
      </c>
      <c r="G13" s="78">
        <v>2024936.6543583598</v>
      </c>
      <c r="H13" s="96">
        <f t="shared" si="1"/>
        <v>2219197.5395593164</v>
      </c>
      <c r="I13" s="80">
        <f t="shared" si="2"/>
        <v>230177.43479904346</v>
      </c>
      <c r="J13" s="78">
        <f t="shared" si="2"/>
        <v>1676955.4656416394</v>
      </c>
      <c r="K13" s="96">
        <f t="shared" si="3"/>
        <v>1907132.9004406829</v>
      </c>
      <c r="L13" s="80">
        <v>0</v>
      </c>
      <c r="M13" s="78">
        <v>0</v>
      </c>
      <c r="N13" s="96">
        <f t="shared" si="4"/>
        <v>0</v>
      </c>
      <c r="O13" s="80">
        <v>0</v>
      </c>
      <c r="P13" s="78">
        <v>0</v>
      </c>
      <c r="Q13" s="96">
        <f t="shared" si="5"/>
        <v>0</v>
      </c>
      <c r="R13" s="80">
        <v>0</v>
      </c>
      <c r="S13" s="78">
        <v>0</v>
      </c>
      <c r="T13" s="96">
        <f t="shared" si="6"/>
        <v>0</v>
      </c>
      <c r="U13" s="80">
        <f t="shared" si="7"/>
        <v>0</v>
      </c>
      <c r="V13" s="97">
        <v>0</v>
      </c>
      <c r="W13" s="98" t="s">
        <v>382</v>
      </c>
      <c r="X13" s="98" t="s">
        <v>382</v>
      </c>
      <c r="Y13" s="98" t="s">
        <v>382</v>
      </c>
      <c r="Z13" s="99" t="s">
        <v>382</v>
      </c>
    </row>
    <row r="14" spans="1:26" s="101" customFormat="1" ht="36">
      <c r="A14" s="75"/>
      <c r="B14" s="95" t="s">
        <v>387</v>
      </c>
      <c r="C14" s="80">
        <v>13490.71492589349</v>
      </c>
      <c r="D14" s="78">
        <v>556995.28507410665</v>
      </c>
      <c r="E14" s="96">
        <f t="shared" si="0"/>
        <v>570486.00000000012</v>
      </c>
      <c r="F14" s="80">
        <v>0</v>
      </c>
      <c r="G14" s="78">
        <v>201500.52356561893</v>
      </c>
      <c r="H14" s="96">
        <f t="shared" si="1"/>
        <v>201500.52356561893</v>
      </c>
      <c r="I14" s="80">
        <f t="shared" si="2"/>
        <v>13490.71492589349</v>
      </c>
      <c r="J14" s="78">
        <f t="shared" si="2"/>
        <v>355494.76150848775</v>
      </c>
      <c r="K14" s="96">
        <f t="shared" si="3"/>
        <v>368985.47643438121</v>
      </c>
      <c r="L14" s="80">
        <v>0</v>
      </c>
      <c r="M14" s="78">
        <v>0</v>
      </c>
      <c r="N14" s="96">
        <f t="shared" si="4"/>
        <v>0</v>
      </c>
      <c r="O14" s="80">
        <v>0</v>
      </c>
      <c r="P14" s="78">
        <v>0</v>
      </c>
      <c r="Q14" s="96">
        <f t="shared" si="5"/>
        <v>0</v>
      </c>
      <c r="R14" s="80">
        <v>0</v>
      </c>
      <c r="S14" s="78">
        <v>0</v>
      </c>
      <c r="T14" s="96">
        <f t="shared" si="6"/>
        <v>0</v>
      </c>
      <c r="U14" s="80">
        <f t="shared" si="7"/>
        <v>0</v>
      </c>
      <c r="V14" s="97">
        <v>0</v>
      </c>
      <c r="W14" s="98" t="s">
        <v>382</v>
      </c>
      <c r="X14" s="98" t="s">
        <v>382</v>
      </c>
      <c r="Y14" s="98" t="s">
        <v>383</v>
      </c>
      <c r="Z14" s="99" t="s">
        <v>383</v>
      </c>
    </row>
    <row r="15" spans="1:26" s="101" customFormat="1" ht="121.5" customHeight="1">
      <c r="A15" s="75"/>
      <c r="B15" s="102" t="s">
        <v>388</v>
      </c>
      <c r="C15" s="80">
        <v>2977421.4915280854</v>
      </c>
      <c r="D15" s="78">
        <v>0</v>
      </c>
      <c r="E15" s="96">
        <f t="shared" si="0"/>
        <v>2977421.4915280854</v>
      </c>
      <c r="F15" s="80">
        <v>4335511.9746632241</v>
      </c>
      <c r="G15" s="78">
        <v>0</v>
      </c>
      <c r="H15" s="96">
        <f t="shared" si="1"/>
        <v>4335511.9746632241</v>
      </c>
      <c r="I15" s="80">
        <f t="shared" si="2"/>
        <v>-1358090.4831351386</v>
      </c>
      <c r="J15" s="78">
        <f t="shared" si="2"/>
        <v>0</v>
      </c>
      <c r="K15" s="96">
        <f t="shared" si="3"/>
        <v>-1358090.4831351386</v>
      </c>
      <c r="L15" s="80">
        <v>0</v>
      </c>
      <c r="M15" s="78">
        <v>0</v>
      </c>
      <c r="N15" s="96">
        <f t="shared" si="4"/>
        <v>0</v>
      </c>
      <c r="O15" s="103">
        <f>-K15</f>
        <v>1358090.4831351386</v>
      </c>
      <c r="P15" s="104">
        <v>0</v>
      </c>
      <c r="Q15" s="105">
        <f t="shared" si="5"/>
        <v>1358090.4831351386</v>
      </c>
      <c r="R15" s="80">
        <v>0</v>
      </c>
      <c r="S15" s="78">
        <v>0</v>
      </c>
      <c r="T15" s="96">
        <f t="shared" si="6"/>
        <v>0</v>
      </c>
      <c r="U15" s="103">
        <f>K15</f>
        <v>-1358090.4831351386</v>
      </c>
      <c r="V15" s="106">
        <f>-U15/$E$35</f>
        <v>4.0246607197370207E-2</v>
      </c>
      <c r="W15" s="107" t="s">
        <v>389</v>
      </c>
      <c r="X15" s="107" t="s">
        <v>390</v>
      </c>
      <c r="Y15" s="107" t="s">
        <v>391</v>
      </c>
      <c r="Z15" s="108" t="s">
        <v>382</v>
      </c>
    </row>
    <row r="16" spans="1:26" s="101" customFormat="1" ht="36">
      <c r="A16" s="109"/>
      <c r="B16" s="95" t="s">
        <v>61</v>
      </c>
      <c r="C16" s="80">
        <v>1576004.55</v>
      </c>
      <c r="D16" s="78">
        <v>0</v>
      </c>
      <c r="E16" s="96">
        <f t="shared" si="0"/>
        <v>1576004.55</v>
      </c>
      <c r="F16" s="80">
        <v>499383.30049970234</v>
      </c>
      <c r="G16" s="78">
        <v>0</v>
      </c>
      <c r="H16" s="96">
        <f t="shared" si="1"/>
        <v>499383.30049970234</v>
      </c>
      <c r="I16" s="80">
        <f t="shared" si="2"/>
        <v>1076621.2495002977</v>
      </c>
      <c r="J16" s="78">
        <f t="shared" si="2"/>
        <v>0</v>
      </c>
      <c r="K16" s="96">
        <f t="shared" si="3"/>
        <v>1076621.2495002977</v>
      </c>
      <c r="L16" s="80">
        <v>0</v>
      </c>
      <c r="M16" s="78">
        <v>0</v>
      </c>
      <c r="N16" s="96">
        <f t="shared" si="4"/>
        <v>0</v>
      </c>
      <c r="O16" s="80">
        <v>0</v>
      </c>
      <c r="P16" s="78">
        <v>0</v>
      </c>
      <c r="Q16" s="96">
        <f t="shared" si="5"/>
        <v>0</v>
      </c>
      <c r="R16" s="80">
        <v>0</v>
      </c>
      <c r="S16" s="78">
        <v>0</v>
      </c>
      <c r="T16" s="96">
        <f t="shared" si="6"/>
        <v>0</v>
      </c>
      <c r="U16" s="80">
        <f t="shared" si="7"/>
        <v>0</v>
      </c>
      <c r="V16" s="110">
        <f>-U16/$E$35</f>
        <v>0</v>
      </c>
      <c r="W16" s="98" t="s">
        <v>382</v>
      </c>
      <c r="X16" s="98" t="s">
        <v>382</v>
      </c>
      <c r="Y16" s="98" t="s">
        <v>383</v>
      </c>
      <c r="Z16" s="99" t="s">
        <v>383</v>
      </c>
    </row>
    <row r="17" spans="1:26" s="101" customFormat="1" ht="36">
      <c r="A17" s="109"/>
      <c r="B17" s="95" t="s">
        <v>49</v>
      </c>
      <c r="C17" s="80">
        <v>2150144.9550000001</v>
      </c>
      <c r="D17" s="78">
        <v>2150144.9550000001</v>
      </c>
      <c r="E17" s="96">
        <f t="shared" si="0"/>
        <v>4300289.91</v>
      </c>
      <c r="F17" s="80">
        <v>1632957.9063325988</v>
      </c>
      <c r="G17" s="78">
        <v>1632957.866332599</v>
      </c>
      <c r="H17" s="96">
        <f t="shared" si="1"/>
        <v>3265915.772665198</v>
      </c>
      <c r="I17" s="80">
        <f t="shared" si="2"/>
        <v>517187.04866740131</v>
      </c>
      <c r="J17" s="78">
        <f t="shared" si="2"/>
        <v>517187.08866740111</v>
      </c>
      <c r="K17" s="96">
        <f t="shared" si="3"/>
        <v>1034374.1373348024</v>
      </c>
      <c r="L17" s="80">
        <v>0</v>
      </c>
      <c r="M17" s="78">
        <v>0</v>
      </c>
      <c r="N17" s="96">
        <f t="shared" si="4"/>
        <v>0</v>
      </c>
      <c r="O17" s="80">
        <v>0</v>
      </c>
      <c r="P17" s="78">
        <v>0</v>
      </c>
      <c r="Q17" s="96">
        <f t="shared" si="5"/>
        <v>0</v>
      </c>
      <c r="R17" s="80">
        <v>0</v>
      </c>
      <c r="S17" s="78">
        <v>0</v>
      </c>
      <c r="T17" s="96">
        <f t="shared" si="6"/>
        <v>0</v>
      </c>
      <c r="U17" s="80">
        <f t="shared" si="7"/>
        <v>0</v>
      </c>
      <c r="V17" s="97">
        <f>U17/$E$38</f>
        <v>0</v>
      </c>
      <c r="W17" s="98" t="s">
        <v>382</v>
      </c>
      <c r="X17" s="98" t="s">
        <v>382</v>
      </c>
      <c r="Y17" s="98" t="s">
        <v>383</v>
      </c>
      <c r="Z17" s="99" t="s">
        <v>383</v>
      </c>
    </row>
    <row r="18" spans="1:26" s="101" customFormat="1" ht="36">
      <c r="A18" s="111">
        <v>43404</v>
      </c>
      <c r="B18" s="102" t="s">
        <v>392</v>
      </c>
      <c r="C18" s="80">
        <v>499384.59909184871</v>
      </c>
      <c r="D18" s="78">
        <v>499384.59909184871</v>
      </c>
      <c r="E18" s="96">
        <f t="shared" si="0"/>
        <v>998769.19818369742</v>
      </c>
      <c r="F18" s="80">
        <v>299959.72018818202</v>
      </c>
      <c r="G18" s="78">
        <v>299959.10018818203</v>
      </c>
      <c r="H18" s="96">
        <f t="shared" si="1"/>
        <v>599918.82037636405</v>
      </c>
      <c r="I18" s="80">
        <f t="shared" si="2"/>
        <v>199424.87890366669</v>
      </c>
      <c r="J18" s="78">
        <f t="shared" si="2"/>
        <v>199425.49890366668</v>
      </c>
      <c r="K18" s="96">
        <f t="shared" si="3"/>
        <v>398850.37780733337</v>
      </c>
      <c r="L18" s="80">
        <v>0</v>
      </c>
      <c r="M18" s="78">
        <v>0</v>
      </c>
      <c r="N18" s="96">
        <f t="shared" si="4"/>
        <v>0</v>
      </c>
      <c r="O18" s="103">
        <v>0</v>
      </c>
      <c r="P18" s="104">
        <v>0</v>
      </c>
      <c r="Q18" s="96">
        <f t="shared" si="5"/>
        <v>0</v>
      </c>
      <c r="R18" s="80">
        <v>0</v>
      </c>
      <c r="S18" s="78">
        <v>0</v>
      </c>
      <c r="T18" s="96">
        <f t="shared" si="6"/>
        <v>0</v>
      </c>
      <c r="U18" s="80">
        <f t="shared" si="7"/>
        <v>0</v>
      </c>
      <c r="V18" s="112">
        <f>-U18/$E$35</f>
        <v>0</v>
      </c>
      <c r="W18" s="107" t="s">
        <v>393</v>
      </c>
      <c r="X18" s="107" t="s">
        <v>394</v>
      </c>
      <c r="Y18" s="107" t="s">
        <v>382</v>
      </c>
      <c r="Z18" s="108" t="s">
        <v>382</v>
      </c>
    </row>
    <row r="19" spans="1:26" s="101" customFormat="1" ht="36">
      <c r="A19" s="75"/>
      <c r="B19" s="102" t="s">
        <v>395</v>
      </c>
      <c r="C19" s="77">
        <v>150000</v>
      </c>
      <c r="D19" s="78">
        <v>150000</v>
      </c>
      <c r="E19" s="96">
        <f t="shared" si="0"/>
        <v>300000</v>
      </c>
      <c r="F19" s="80">
        <v>5537.89</v>
      </c>
      <c r="G19" s="78">
        <v>5537.91</v>
      </c>
      <c r="H19" s="96">
        <f t="shared" si="1"/>
        <v>11075.8</v>
      </c>
      <c r="I19" s="80">
        <f t="shared" si="2"/>
        <v>144462.10999999999</v>
      </c>
      <c r="J19" s="78">
        <f t="shared" si="2"/>
        <v>144462.09</v>
      </c>
      <c r="K19" s="96">
        <f t="shared" si="3"/>
        <v>288924.19999999995</v>
      </c>
      <c r="L19" s="80">
        <v>0</v>
      </c>
      <c r="M19" s="78">
        <v>0</v>
      </c>
      <c r="N19" s="96">
        <f t="shared" si="4"/>
        <v>0</v>
      </c>
      <c r="O19" s="80">
        <v>0</v>
      </c>
      <c r="P19" s="78">
        <v>0</v>
      </c>
      <c r="Q19" s="96">
        <f t="shared" si="5"/>
        <v>0</v>
      </c>
      <c r="R19" s="80">
        <v>0</v>
      </c>
      <c r="S19" s="78">
        <v>0</v>
      </c>
      <c r="T19" s="96">
        <f t="shared" si="6"/>
        <v>0</v>
      </c>
      <c r="U19" s="80">
        <f t="shared" si="7"/>
        <v>0</v>
      </c>
      <c r="V19" s="97">
        <v>0</v>
      </c>
      <c r="W19" s="98" t="s">
        <v>383</v>
      </c>
      <c r="X19" s="98" t="s">
        <v>383</v>
      </c>
      <c r="Y19" s="98" t="s">
        <v>383</v>
      </c>
      <c r="Z19" s="99" t="s">
        <v>383</v>
      </c>
    </row>
    <row r="20" spans="1:26" s="101" customFormat="1" ht="36">
      <c r="A20" s="75"/>
      <c r="B20" s="113" t="s">
        <v>396</v>
      </c>
      <c r="C20" s="77">
        <v>0</v>
      </c>
      <c r="D20" s="78">
        <v>0</v>
      </c>
      <c r="E20" s="96">
        <f t="shared" si="0"/>
        <v>0</v>
      </c>
      <c r="F20" s="80"/>
      <c r="G20" s="78"/>
      <c r="H20" s="96">
        <f t="shared" si="1"/>
        <v>0</v>
      </c>
      <c r="I20" s="80">
        <f t="shared" si="2"/>
        <v>0</v>
      </c>
      <c r="J20" s="78">
        <f t="shared" si="2"/>
        <v>0</v>
      </c>
      <c r="K20" s="96">
        <f t="shared" si="3"/>
        <v>0</v>
      </c>
      <c r="L20" s="80">
        <v>0</v>
      </c>
      <c r="M20" s="78">
        <v>0</v>
      </c>
      <c r="N20" s="96">
        <f t="shared" si="4"/>
        <v>0</v>
      </c>
      <c r="O20" s="80">
        <v>0</v>
      </c>
      <c r="P20" s="78">
        <v>0</v>
      </c>
      <c r="Q20" s="96">
        <f t="shared" si="5"/>
        <v>0</v>
      </c>
      <c r="R20" s="80">
        <v>0</v>
      </c>
      <c r="S20" s="78">
        <v>0</v>
      </c>
      <c r="T20" s="96">
        <f t="shared" si="6"/>
        <v>0</v>
      </c>
      <c r="U20" s="80">
        <f t="shared" si="7"/>
        <v>0</v>
      </c>
      <c r="V20" s="97">
        <v>0</v>
      </c>
      <c r="W20" s="98" t="s">
        <v>383</v>
      </c>
      <c r="X20" s="98" t="s">
        <v>383</v>
      </c>
      <c r="Y20" s="98" t="s">
        <v>383</v>
      </c>
      <c r="Z20" s="99" t="s">
        <v>383</v>
      </c>
    </row>
    <row r="21" spans="1:26" ht="45" customHeight="1">
      <c r="A21" s="75"/>
      <c r="B21" s="114" t="s">
        <v>81</v>
      </c>
      <c r="C21" s="77">
        <v>415000</v>
      </c>
      <c r="D21" s="78">
        <v>415000</v>
      </c>
      <c r="E21" s="79">
        <f t="shared" ref="E21:E22" si="8">SUM(C21:D21)</f>
        <v>830000</v>
      </c>
      <c r="F21" s="22">
        <v>30636.42</v>
      </c>
      <c r="G21" s="22">
        <v>30636.53</v>
      </c>
      <c r="H21" s="79">
        <f t="shared" si="1"/>
        <v>61272.95</v>
      </c>
      <c r="I21" s="80">
        <f t="shared" si="2"/>
        <v>384363.58</v>
      </c>
      <c r="J21" s="78">
        <f t="shared" si="2"/>
        <v>384363.47</v>
      </c>
      <c r="K21" s="96">
        <f t="shared" si="3"/>
        <v>768727.05</v>
      </c>
      <c r="L21" s="80">
        <v>0</v>
      </c>
      <c r="M21" s="78">
        <v>0</v>
      </c>
      <c r="N21" s="96">
        <f t="shared" si="4"/>
        <v>0</v>
      </c>
      <c r="O21" s="80">
        <v>0</v>
      </c>
      <c r="P21" s="78">
        <v>0</v>
      </c>
      <c r="Q21" s="96">
        <f t="shared" si="5"/>
        <v>0</v>
      </c>
      <c r="R21" s="80">
        <v>0</v>
      </c>
      <c r="S21" s="78">
        <v>0</v>
      </c>
      <c r="T21" s="96">
        <f t="shared" si="6"/>
        <v>0</v>
      </c>
      <c r="U21" s="80">
        <f t="shared" si="7"/>
        <v>0</v>
      </c>
      <c r="V21" s="97">
        <v>0</v>
      </c>
      <c r="W21" s="98" t="s">
        <v>383</v>
      </c>
      <c r="X21" s="98" t="s">
        <v>383</v>
      </c>
      <c r="Y21" s="98" t="s">
        <v>383</v>
      </c>
      <c r="Z21" s="99" t="s">
        <v>383</v>
      </c>
    </row>
    <row r="22" spans="1:26" ht="45" customHeight="1">
      <c r="A22" s="75"/>
      <c r="B22" s="95" t="s">
        <v>397</v>
      </c>
      <c r="C22" s="77">
        <v>241215.5</v>
      </c>
      <c r="D22" s="78">
        <v>241215.5</v>
      </c>
      <c r="E22" s="79">
        <f t="shared" si="8"/>
        <v>482431</v>
      </c>
      <c r="F22" s="22">
        <v>0</v>
      </c>
      <c r="G22" s="22">
        <v>0</v>
      </c>
      <c r="H22" s="79">
        <f t="shared" si="1"/>
        <v>0</v>
      </c>
      <c r="I22" s="80">
        <f t="shared" si="2"/>
        <v>241215.5</v>
      </c>
      <c r="J22" s="78">
        <f t="shared" si="2"/>
        <v>241215.5</v>
      </c>
      <c r="K22" s="96">
        <f t="shared" si="3"/>
        <v>482431</v>
      </c>
      <c r="L22" s="80">
        <v>0</v>
      </c>
      <c r="M22" s="78">
        <v>0</v>
      </c>
      <c r="N22" s="96">
        <f t="shared" si="4"/>
        <v>0</v>
      </c>
      <c r="O22" s="80">
        <v>0</v>
      </c>
      <c r="P22" s="78">
        <v>0</v>
      </c>
      <c r="Q22" s="96">
        <f t="shared" si="5"/>
        <v>0</v>
      </c>
      <c r="R22" s="80">
        <v>0</v>
      </c>
      <c r="S22" s="78">
        <v>0</v>
      </c>
      <c r="T22" s="96">
        <f t="shared" si="6"/>
        <v>0</v>
      </c>
      <c r="U22" s="80">
        <f t="shared" si="7"/>
        <v>0</v>
      </c>
      <c r="V22" s="97">
        <v>0</v>
      </c>
      <c r="W22" s="98" t="s">
        <v>383</v>
      </c>
      <c r="X22" s="98" t="s">
        <v>383</v>
      </c>
      <c r="Y22" s="98" t="s">
        <v>383</v>
      </c>
      <c r="Z22" s="99" t="s">
        <v>383</v>
      </c>
    </row>
    <row r="23" spans="1:26" ht="45" customHeight="1">
      <c r="A23" s="75"/>
      <c r="B23" s="115" t="s">
        <v>310</v>
      </c>
      <c r="C23" s="116">
        <f t="shared" ref="C23:U23" si="9">SUM(C10:C22)</f>
        <v>13983634.890121255</v>
      </c>
      <c r="D23" s="117">
        <f t="shared" si="9"/>
        <v>14073087.268505855</v>
      </c>
      <c r="E23" s="96">
        <f t="shared" si="9"/>
        <v>28056722.158627108</v>
      </c>
      <c r="F23" s="118">
        <f t="shared" si="9"/>
        <v>10938129.11734605</v>
      </c>
      <c r="G23" s="117">
        <f t="shared" si="9"/>
        <v>8016564.6413880866</v>
      </c>
      <c r="H23" s="96">
        <f t="shared" si="9"/>
        <v>18954693.758734133</v>
      </c>
      <c r="I23" s="118">
        <f>SUM(I10:I22)</f>
        <v>3045505.7727752039</v>
      </c>
      <c r="J23" s="117">
        <f t="shared" si="9"/>
        <v>6056522.6271177679</v>
      </c>
      <c r="K23" s="96">
        <f t="shared" si="9"/>
        <v>9102028.3998929728</v>
      </c>
      <c r="L23" s="118">
        <f t="shared" si="9"/>
        <v>0</v>
      </c>
      <c r="M23" s="117">
        <f t="shared" si="9"/>
        <v>0</v>
      </c>
      <c r="N23" s="96">
        <f t="shared" si="9"/>
        <v>0</v>
      </c>
      <c r="O23" s="118">
        <f t="shared" si="9"/>
        <v>1358090.4831351386</v>
      </c>
      <c r="P23" s="117">
        <f t="shared" si="9"/>
        <v>0</v>
      </c>
      <c r="Q23" s="96">
        <f t="shared" si="9"/>
        <v>1358090.4831351386</v>
      </c>
      <c r="R23" s="118">
        <f t="shared" si="9"/>
        <v>0</v>
      </c>
      <c r="S23" s="117">
        <f t="shared" si="9"/>
        <v>0</v>
      </c>
      <c r="T23" s="96">
        <f t="shared" si="9"/>
        <v>0</v>
      </c>
      <c r="U23" s="118">
        <f t="shared" si="9"/>
        <v>-1358090.4831351386</v>
      </c>
      <c r="V23" s="110">
        <f>-U23/$E$35</f>
        <v>4.0246607197370207E-2</v>
      </c>
      <c r="W23" s="98" t="s">
        <v>383</v>
      </c>
      <c r="X23" s="98" t="s">
        <v>383</v>
      </c>
      <c r="Y23" s="98" t="s">
        <v>383</v>
      </c>
      <c r="Z23" s="99" t="s">
        <v>383</v>
      </c>
    </row>
    <row r="24" spans="1:26" ht="29.25" customHeight="1">
      <c r="A24" s="75"/>
      <c r="B24" s="119"/>
      <c r="C24" s="120"/>
      <c r="D24" s="121"/>
      <c r="E24" s="122"/>
      <c r="F24" s="123"/>
      <c r="G24" s="124"/>
      <c r="H24" s="125"/>
      <c r="I24" s="123"/>
      <c r="J24" s="124"/>
      <c r="K24" s="125"/>
      <c r="L24" s="123"/>
      <c r="M24" s="124"/>
      <c r="N24" s="125"/>
      <c r="O24" s="123"/>
      <c r="P24" s="124"/>
      <c r="Q24" s="125"/>
      <c r="R24" s="123"/>
      <c r="S24" s="124"/>
      <c r="T24" s="125"/>
      <c r="U24" s="126"/>
      <c r="V24" s="121"/>
      <c r="W24" s="121"/>
      <c r="X24" s="121"/>
      <c r="Y24" s="121"/>
      <c r="Z24" s="122"/>
    </row>
    <row r="25" spans="1:26" ht="36">
      <c r="A25" s="75"/>
      <c r="B25" s="95" t="s">
        <v>63</v>
      </c>
      <c r="C25" s="77">
        <v>239416.95</v>
      </c>
      <c r="D25" s="78">
        <v>239416.95</v>
      </c>
      <c r="E25" s="79">
        <f t="shared" ref="E25:E33" si="10">SUM(C25:D25)</f>
        <v>478833.9</v>
      </c>
      <c r="F25" s="22">
        <v>0</v>
      </c>
      <c r="G25" s="22">
        <v>0</v>
      </c>
      <c r="H25" s="79">
        <f>SUM(F25:G25)</f>
        <v>0</v>
      </c>
      <c r="I25" s="80">
        <f t="shared" ref="I25:J33" si="11">C25-F25</f>
        <v>239416.95</v>
      </c>
      <c r="J25" s="78">
        <f t="shared" si="11"/>
        <v>239416.95</v>
      </c>
      <c r="K25" s="96">
        <f t="shared" ref="K25:K33" si="12">SUM(I25:J25)</f>
        <v>478833.9</v>
      </c>
      <c r="L25" s="80">
        <v>0</v>
      </c>
      <c r="M25" s="78">
        <v>0</v>
      </c>
      <c r="N25" s="96">
        <f>SUM(L25:M25)</f>
        <v>0</v>
      </c>
      <c r="O25" s="80">
        <v>0</v>
      </c>
      <c r="P25" s="78">
        <v>0</v>
      </c>
      <c r="Q25" s="96">
        <f t="shared" ref="Q25:Q33" si="13">SUM(O25:P25)</f>
        <v>0</v>
      </c>
      <c r="R25" s="80">
        <v>0</v>
      </c>
      <c r="S25" s="78">
        <v>0</v>
      </c>
      <c r="T25" s="96">
        <f>SUM(R25:S25)</f>
        <v>0</v>
      </c>
      <c r="U25" s="80">
        <f t="shared" ref="U25:U33" si="14">N25+Q25+T25</f>
        <v>0</v>
      </c>
      <c r="V25" s="97">
        <v>0</v>
      </c>
      <c r="W25" s="98" t="s">
        <v>383</v>
      </c>
      <c r="X25" s="98" t="s">
        <v>383</v>
      </c>
      <c r="Y25" s="98" t="s">
        <v>383</v>
      </c>
      <c r="Z25" s="99" t="s">
        <v>383</v>
      </c>
    </row>
    <row r="26" spans="1:26" ht="36">
      <c r="A26" s="100"/>
      <c r="B26" s="95" t="s">
        <v>64</v>
      </c>
      <c r="C26" s="77">
        <v>86706.986999999994</v>
      </c>
      <c r="D26" s="78">
        <v>86706.986999999994</v>
      </c>
      <c r="E26" s="79">
        <f t="shared" si="10"/>
        <v>173413.97399999999</v>
      </c>
      <c r="F26" s="22">
        <v>59225.86</v>
      </c>
      <c r="G26" s="22">
        <v>59225.62</v>
      </c>
      <c r="H26" s="79">
        <f t="shared" ref="H26:H33" si="15">SUM(F26:G26)</f>
        <v>118451.48000000001</v>
      </c>
      <c r="I26" s="80">
        <f t="shared" si="11"/>
        <v>27481.126999999993</v>
      </c>
      <c r="J26" s="78">
        <f t="shared" si="11"/>
        <v>27481.366999999991</v>
      </c>
      <c r="K26" s="96">
        <f t="shared" si="12"/>
        <v>54962.493999999984</v>
      </c>
      <c r="L26" s="80">
        <v>0</v>
      </c>
      <c r="M26" s="78">
        <v>0</v>
      </c>
      <c r="N26" s="96">
        <f t="shared" ref="N26:N33" si="16">SUM(L26:M26)</f>
        <v>0</v>
      </c>
      <c r="O26" s="80">
        <v>0</v>
      </c>
      <c r="P26" s="78">
        <v>0</v>
      </c>
      <c r="Q26" s="96">
        <f t="shared" si="13"/>
        <v>0</v>
      </c>
      <c r="R26" s="80">
        <v>0</v>
      </c>
      <c r="S26" s="78">
        <v>0</v>
      </c>
      <c r="T26" s="96">
        <f t="shared" ref="T26:T33" si="17">SUM(R26:S26)</f>
        <v>0</v>
      </c>
      <c r="U26" s="80">
        <f t="shared" si="14"/>
        <v>0</v>
      </c>
      <c r="V26" s="97">
        <v>0</v>
      </c>
      <c r="W26" s="98" t="s">
        <v>382</v>
      </c>
      <c r="X26" s="98" t="s">
        <v>382</v>
      </c>
      <c r="Y26" s="98" t="s">
        <v>398</v>
      </c>
      <c r="Z26" s="99" t="s">
        <v>382</v>
      </c>
    </row>
    <row r="27" spans="1:26" ht="36">
      <c r="A27" s="75"/>
      <c r="B27" s="95" t="s">
        <v>65</v>
      </c>
      <c r="C27" s="77">
        <v>600000</v>
      </c>
      <c r="D27" s="78">
        <v>600000</v>
      </c>
      <c r="E27" s="79">
        <f t="shared" si="10"/>
        <v>1200000</v>
      </c>
      <c r="F27" s="22">
        <v>584810.11499999999</v>
      </c>
      <c r="G27" s="22">
        <v>584810.02500000002</v>
      </c>
      <c r="H27" s="79">
        <f t="shared" si="15"/>
        <v>1169620.1400000001</v>
      </c>
      <c r="I27" s="80">
        <f t="shared" si="11"/>
        <v>15189.885000000009</v>
      </c>
      <c r="J27" s="78">
        <f t="shared" si="11"/>
        <v>15189.974999999977</v>
      </c>
      <c r="K27" s="96">
        <f t="shared" si="12"/>
        <v>30379.859999999986</v>
      </c>
      <c r="L27" s="80">
        <v>0</v>
      </c>
      <c r="M27" s="78">
        <v>0</v>
      </c>
      <c r="N27" s="96">
        <f t="shared" si="16"/>
        <v>0</v>
      </c>
      <c r="O27" s="80">
        <v>0</v>
      </c>
      <c r="P27" s="78">
        <v>0</v>
      </c>
      <c r="Q27" s="96">
        <f t="shared" si="13"/>
        <v>0</v>
      </c>
      <c r="R27" s="80">
        <v>0</v>
      </c>
      <c r="S27" s="78">
        <v>0</v>
      </c>
      <c r="T27" s="96">
        <f t="shared" si="17"/>
        <v>0</v>
      </c>
      <c r="U27" s="80">
        <f t="shared" si="14"/>
        <v>0</v>
      </c>
      <c r="V27" s="97">
        <v>0</v>
      </c>
      <c r="W27" s="98" t="s">
        <v>383</v>
      </c>
      <c r="X27" s="98" t="s">
        <v>383</v>
      </c>
      <c r="Y27" s="98" t="s">
        <v>383</v>
      </c>
      <c r="Z27" s="99" t="s">
        <v>383</v>
      </c>
    </row>
    <row r="28" spans="1:26" ht="36">
      <c r="A28" s="75"/>
      <c r="B28" s="102" t="s">
        <v>399</v>
      </c>
      <c r="C28" s="77">
        <v>0</v>
      </c>
      <c r="D28" s="78">
        <v>0</v>
      </c>
      <c r="E28" s="79">
        <f t="shared" si="10"/>
        <v>0</v>
      </c>
      <c r="F28" s="22">
        <v>0</v>
      </c>
      <c r="G28" s="22">
        <v>0</v>
      </c>
      <c r="H28" s="79">
        <f t="shared" si="15"/>
        <v>0</v>
      </c>
      <c r="I28" s="80">
        <f t="shared" si="11"/>
        <v>0</v>
      </c>
      <c r="J28" s="78">
        <f t="shared" si="11"/>
        <v>0</v>
      </c>
      <c r="K28" s="96">
        <f t="shared" si="12"/>
        <v>0</v>
      </c>
      <c r="L28" s="80">
        <v>0</v>
      </c>
      <c r="M28" s="78">
        <v>0</v>
      </c>
      <c r="N28" s="96">
        <f t="shared" si="16"/>
        <v>0</v>
      </c>
      <c r="O28" s="80">
        <v>0</v>
      </c>
      <c r="P28" s="78">
        <v>0</v>
      </c>
      <c r="Q28" s="96">
        <f t="shared" si="13"/>
        <v>0</v>
      </c>
      <c r="R28" s="80">
        <v>0</v>
      </c>
      <c r="S28" s="78">
        <v>0</v>
      </c>
      <c r="T28" s="96">
        <f t="shared" si="17"/>
        <v>0</v>
      </c>
      <c r="U28" s="80">
        <f t="shared" si="14"/>
        <v>0</v>
      </c>
      <c r="V28" s="97">
        <v>0</v>
      </c>
      <c r="W28" s="98" t="s">
        <v>383</v>
      </c>
      <c r="X28" s="98" t="s">
        <v>383</v>
      </c>
      <c r="Y28" s="98" t="s">
        <v>383</v>
      </c>
      <c r="Z28" s="99" t="s">
        <v>383</v>
      </c>
    </row>
    <row r="29" spans="1:26" ht="36">
      <c r="A29" s="75"/>
      <c r="B29" s="102" t="s">
        <v>400</v>
      </c>
      <c r="C29" s="77">
        <v>47708</v>
      </c>
      <c r="D29" s="78">
        <v>47708</v>
      </c>
      <c r="E29" s="79">
        <f t="shared" si="10"/>
        <v>95416</v>
      </c>
      <c r="F29" s="22">
        <v>21455.329999999998</v>
      </c>
      <c r="G29" s="22">
        <v>21455.71</v>
      </c>
      <c r="H29" s="79">
        <f t="shared" si="15"/>
        <v>42911.039999999994</v>
      </c>
      <c r="I29" s="80">
        <f t="shared" si="11"/>
        <v>26252.670000000002</v>
      </c>
      <c r="J29" s="78">
        <f t="shared" si="11"/>
        <v>26252.29</v>
      </c>
      <c r="K29" s="96">
        <f t="shared" si="12"/>
        <v>52504.960000000006</v>
      </c>
      <c r="L29" s="80">
        <v>0</v>
      </c>
      <c r="M29" s="78">
        <v>0</v>
      </c>
      <c r="N29" s="96">
        <f t="shared" si="16"/>
        <v>0</v>
      </c>
      <c r="O29" s="80">
        <v>0</v>
      </c>
      <c r="P29" s="78">
        <v>0</v>
      </c>
      <c r="Q29" s="96">
        <f t="shared" si="13"/>
        <v>0</v>
      </c>
      <c r="R29" s="80">
        <v>0</v>
      </c>
      <c r="S29" s="78">
        <v>0</v>
      </c>
      <c r="T29" s="96">
        <f t="shared" si="17"/>
        <v>0</v>
      </c>
      <c r="U29" s="80">
        <f t="shared" si="14"/>
        <v>0</v>
      </c>
      <c r="V29" s="97">
        <f>U29/$E$35</f>
        <v>0</v>
      </c>
      <c r="W29" s="98" t="s">
        <v>382</v>
      </c>
      <c r="X29" s="127" t="s">
        <v>382</v>
      </c>
      <c r="Y29" s="127" t="s">
        <v>382</v>
      </c>
      <c r="Z29" s="128" t="s">
        <v>383</v>
      </c>
    </row>
    <row r="30" spans="1:26" ht="36">
      <c r="A30" s="75"/>
      <c r="B30" s="102" t="s">
        <v>401</v>
      </c>
      <c r="C30" s="77">
        <v>136981.92000000001</v>
      </c>
      <c r="D30" s="78">
        <v>136981.92000000001</v>
      </c>
      <c r="E30" s="79">
        <f t="shared" si="10"/>
        <v>273963.84000000003</v>
      </c>
      <c r="F30" s="22">
        <v>110607.46999999999</v>
      </c>
      <c r="G30" s="22">
        <v>110607.17</v>
      </c>
      <c r="H30" s="79">
        <f t="shared" si="15"/>
        <v>221214.63999999998</v>
      </c>
      <c r="I30" s="80">
        <f t="shared" si="11"/>
        <v>26374.450000000026</v>
      </c>
      <c r="J30" s="78">
        <f t="shared" si="11"/>
        <v>26374.750000000015</v>
      </c>
      <c r="K30" s="96">
        <f t="shared" si="12"/>
        <v>52749.200000000041</v>
      </c>
      <c r="L30" s="80">
        <v>0</v>
      </c>
      <c r="M30" s="78">
        <v>0</v>
      </c>
      <c r="N30" s="96">
        <f t="shared" si="16"/>
        <v>0</v>
      </c>
      <c r="O30" s="80">
        <v>0</v>
      </c>
      <c r="P30" s="78">
        <v>0</v>
      </c>
      <c r="Q30" s="96">
        <f t="shared" si="13"/>
        <v>0</v>
      </c>
      <c r="R30" s="80">
        <v>0</v>
      </c>
      <c r="S30" s="78">
        <v>0</v>
      </c>
      <c r="T30" s="96">
        <f t="shared" si="17"/>
        <v>0</v>
      </c>
      <c r="U30" s="80">
        <f t="shared" si="14"/>
        <v>0</v>
      </c>
      <c r="V30" s="97">
        <v>0</v>
      </c>
      <c r="W30" s="98" t="s">
        <v>383</v>
      </c>
      <c r="X30" s="98" t="s">
        <v>383</v>
      </c>
      <c r="Y30" s="98" t="s">
        <v>383</v>
      </c>
      <c r="Z30" s="99" t="s">
        <v>383</v>
      </c>
    </row>
    <row r="31" spans="1:26" ht="36">
      <c r="A31" s="75"/>
      <c r="B31" s="102" t="s">
        <v>402</v>
      </c>
      <c r="C31" s="77">
        <v>1366139</v>
      </c>
      <c r="D31" s="78">
        <v>1366139</v>
      </c>
      <c r="E31" s="79">
        <f t="shared" si="10"/>
        <v>2732278</v>
      </c>
      <c r="F31" s="22">
        <v>1187274.5049999999</v>
      </c>
      <c r="G31" s="22">
        <v>1187275.355</v>
      </c>
      <c r="H31" s="79">
        <f t="shared" si="15"/>
        <v>2374549.86</v>
      </c>
      <c r="I31" s="80">
        <f t="shared" si="11"/>
        <v>178864.49500000011</v>
      </c>
      <c r="J31" s="78">
        <f t="shared" si="11"/>
        <v>178863.64500000002</v>
      </c>
      <c r="K31" s="96">
        <f t="shared" si="12"/>
        <v>357728.14000000013</v>
      </c>
      <c r="L31" s="80">
        <v>0</v>
      </c>
      <c r="M31" s="78">
        <v>0</v>
      </c>
      <c r="N31" s="96">
        <f t="shared" si="16"/>
        <v>0</v>
      </c>
      <c r="O31" s="80">
        <v>0</v>
      </c>
      <c r="P31" s="78">
        <v>0</v>
      </c>
      <c r="Q31" s="96">
        <f t="shared" si="13"/>
        <v>0</v>
      </c>
      <c r="R31" s="80">
        <v>0</v>
      </c>
      <c r="S31" s="78">
        <v>0</v>
      </c>
      <c r="T31" s="96">
        <f t="shared" si="17"/>
        <v>0</v>
      </c>
      <c r="U31" s="80">
        <f t="shared" si="14"/>
        <v>0</v>
      </c>
      <c r="V31" s="97">
        <v>0</v>
      </c>
      <c r="W31" s="98" t="s">
        <v>383</v>
      </c>
      <c r="X31" s="98" t="s">
        <v>383</v>
      </c>
      <c r="Y31" s="98" t="s">
        <v>383</v>
      </c>
      <c r="Z31" s="99" t="s">
        <v>383</v>
      </c>
    </row>
    <row r="32" spans="1:26" ht="36">
      <c r="A32" s="75"/>
      <c r="B32" s="102" t="s">
        <v>403</v>
      </c>
      <c r="C32" s="77">
        <v>22950</v>
      </c>
      <c r="D32" s="78">
        <v>22950</v>
      </c>
      <c r="E32" s="79">
        <f t="shared" si="10"/>
        <v>45900</v>
      </c>
      <c r="F32" s="22">
        <v>7370.35</v>
      </c>
      <c r="G32" s="22">
        <v>7370.3</v>
      </c>
      <c r="H32" s="79">
        <f t="shared" si="15"/>
        <v>14740.650000000001</v>
      </c>
      <c r="I32" s="80">
        <f>C32-F32</f>
        <v>15579.65</v>
      </c>
      <c r="J32" s="78">
        <f t="shared" si="11"/>
        <v>15579.7</v>
      </c>
      <c r="K32" s="96">
        <f t="shared" si="12"/>
        <v>31159.35</v>
      </c>
      <c r="L32" s="80">
        <v>0</v>
      </c>
      <c r="M32" s="78">
        <v>0</v>
      </c>
      <c r="N32" s="96">
        <f t="shared" si="16"/>
        <v>0</v>
      </c>
      <c r="O32" s="80">
        <v>0</v>
      </c>
      <c r="P32" s="78">
        <v>0</v>
      </c>
      <c r="Q32" s="96">
        <f t="shared" si="13"/>
        <v>0</v>
      </c>
      <c r="R32" s="80">
        <v>0</v>
      </c>
      <c r="S32" s="78">
        <v>0</v>
      </c>
      <c r="T32" s="96">
        <f t="shared" si="17"/>
        <v>0</v>
      </c>
      <c r="U32" s="80">
        <f t="shared" si="14"/>
        <v>0</v>
      </c>
      <c r="V32" s="97">
        <v>0</v>
      </c>
      <c r="W32" s="98" t="s">
        <v>383</v>
      </c>
      <c r="X32" s="98" t="s">
        <v>383</v>
      </c>
      <c r="Y32" s="98" t="s">
        <v>383</v>
      </c>
      <c r="Z32" s="99" t="s">
        <v>383</v>
      </c>
    </row>
    <row r="33" spans="1:26" ht="36">
      <c r="A33" s="75"/>
      <c r="B33" s="95" t="s">
        <v>71</v>
      </c>
      <c r="C33" s="77">
        <v>343847.5</v>
      </c>
      <c r="D33" s="78">
        <v>343847.5</v>
      </c>
      <c r="E33" s="79">
        <f t="shared" si="10"/>
        <v>687695</v>
      </c>
      <c r="F33" s="80">
        <v>0</v>
      </c>
      <c r="G33" s="78">
        <v>0</v>
      </c>
      <c r="H33" s="79">
        <f t="shared" si="15"/>
        <v>0</v>
      </c>
      <c r="I33" s="80">
        <f>C33-F33</f>
        <v>343847.5</v>
      </c>
      <c r="J33" s="78">
        <f t="shared" si="11"/>
        <v>343847.5</v>
      </c>
      <c r="K33" s="96">
        <f t="shared" si="12"/>
        <v>687695</v>
      </c>
      <c r="L33" s="80">
        <v>0</v>
      </c>
      <c r="M33" s="78">
        <v>0</v>
      </c>
      <c r="N33" s="96">
        <f t="shared" si="16"/>
        <v>0</v>
      </c>
      <c r="O33" s="80">
        <v>0</v>
      </c>
      <c r="P33" s="78">
        <v>0</v>
      </c>
      <c r="Q33" s="96">
        <f t="shared" si="13"/>
        <v>0</v>
      </c>
      <c r="R33" s="80">
        <v>0</v>
      </c>
      <c r="S33" s="78">
        <v>0</v>
      </c>
      <c r="T33" s="96">
        <f t="shared" si="17"/>
        <v>0</v>
      </c>
      <c r="U33" s="80">
        <f t="shared" si="14"/>
        <v>0</v>
      </c>
      <c r="V33" s="97">
        <v>0</v>
      </c>
      <c r="W33" s="98" t="s">
        <v>383</v>
      </c>
      <c r="X33" s="98" t="s">
        <v>383</v>
      </c>
      <c r="Y33" s="98" t="s">
        <v>383</v>
      </c>
      <c r="Z33" s="99" t="s">
        <v>383</v>
      </c>
    </row>
    <row r="34" spans="1:26" ht="33" customHeight="1">
      <c r="A34" s="75"/>
      <c r="B34" s="119"/>
      <c r="C34" s="120"/>
      <c r="D34" s="121"/>
      <c r="E34" s="122"/>
      <c r="F34" s="123"/>
      <c r="G34" s="124"/>
      <c r="H34" s="125"/>
      <c r="I34" s="123"/>
      <c r="J34" s="124"/>
      <c r="K34" s="125"/>
      <c r="L34" s="124"/>
      <c r="M34" s="124"/>
      <c r="N34" s="124"/>
      <c r="O34" s="123"/>
      <c r="P34" s="124"/>
      <c r="Q34" s="125"/>
      <c r="R34" s="123"/>
      <c r="S34" s="124"/>
      <c r="T34" s="125"/>
      <c r="U34" s="126"/>
      <c r="V34" s="121"/>
      <c r="W34" s="121"/>
      <c r="X34" s="121"/>
      <c r="Y34" s="121"/>
      <c r="Z34" s="122"/>
    </row>
    <row r="35" spans="1:26" ht="30" customHeight="1" thickBot="1">
      <c r="A35" s="129"/>
      <c r="B35" s="696" t="s">
        <v>72</v>
      </c>
      <c r="C35" s="130">
        <f>C23+SUM(C25:C33)</f>
        <v>16827385.247121256</v>
      </c>
      <c r="D35" s="130">
        <f>D23+SUM(D25:D33)</f>
        <v>16916837.625505853</v>
      </c>
      <c r="E35" s="131">
        <f>SUM(C35:D35)</f>
        <v>33744222.872627109</v>
      </c>
      <c r="F35" s="132">
        <f>F23+SUM(F25:F33)</f>
        <v>12908872.747346051</v>
      </c>
      <c r="G35" s="133">
        <f>G23+SUM(G25:G33)</f>
        <v>9987308.8213880863</v>
      </c>
      <c r="H35" s="131">
        <f>SUM(F35:G35)</f>
        <v>22896181.568734139</v>
      </c>
      <c r="I35" s="132">
        <f>I23+SUM(I25:I33)</f>
        <v>3918512.4997752039</v>
      </c>
      <c r="J35" s="133">
        <f>J23+SUM(J25:J33)</f>
        <v>6929528.8041177681</v>
      </c>
      <c r="K35" s="131">
        <f>SUM(I35:J35)</f>
        <v>10848041.303892972</v>
      </c>
      <c r="L35" s="132">
        <f>L23+SUM(L25:L33)</f>
        <v>0</v>
      </c>
      <c r="M35" s="133">
        <f>M23+SUM(M25:M33)</f>
        <v>0</v>
      </c>
      <c r="N35" s="131">
        <f>SUM(L35:M35)</f>
        <v>0</v>
      </c>
      <c r="O35" s="134">
        <f>O23+SUM(O25:O33)</f>
        <v>1358090.4831351386</v>
      </c>
      <c r="P35" s="135">
        <f>P23+SUM(P25:P33)</f>
        <v>0</v>
      </c>
      <c r="Q35" s="136">
        <f>SUM(O35:P35)</f>
        <v>1358090.4831351386</v>
      </c>
      <c r="R35" s="132">
        <f>R23+SUM(R25:R33)</f>
        <v>0</v>
      </c>
      <c r="S35" s="133">
        <f>S23+SUM(S25:S33)</f>
        <v>0</v>
      </c>
      <c r="T35" s="131">
        <f>SUM(R35:S35)</f>
        <v>0</v>
      </c>
      <c r="U35" s="132">
        <f>U23+SUM(U25:U33)</f>
        <v>-1358090.4831351386</v>
      </c>
      <c r="V35" s="137">
        <f>-U35/$E$35</f>
        <v>4.0246607197370207E-2</v>
      </c>
      <c r="W35" s="138"/>
      <c r="X35" s="138"/>
      <c r="Y35" s="133"/>
      <c r="Z35" s="131"/>
    </row>
    <row r="36" spans="1:26" ht="30" customHeight="1">
      <c r="B36" s="208" t="s">
        <v>404</v>
      </c>
      <c r="C36" s="103">
        <f>+O41</f>
        <v>24646889.646664198</v>
      </c>
      <c r="D36" s="104">
        <f>+P41</f>
        <v>22532294.13569656</v>
      </c>
      <c r="E36" s="139">
        <f>SUM(C36:D36)</f>
        <v>47179183.782360762</v>
      </c>
      <c r="F36" s="80">
        <v>0</v>
      </c>
      <c r="G36" s="78">
        <v>0</v>
      </c>
      <c r="H36" s="79">
        <v>0</v>
      </c>
      <c r="I36" s="103">
        <f>C36</f>
        <v>24646889.646664198</v>
      </c>
      <c r="J36" s="104">
        <f>D36</f>
        <v>22532294.13569656</v>
      </c>
      <c r="K36" s="139">
        <f>E36</f>
        <v>47179183.782360762</v>
      </c>
      <c r="L36" s="140"/>
      <c r="M36" s="141"/>
      <c r="N36" s="142"/>
      <c r="O36" s="103">
        <f>I36</f>
        <v>24646889.646664198</v>
      </c>
      <c r="P36" s="104">
        <f>J36</f>
        <v>22532294.13569656</v>
      </c>
      <c r="Q36" s="139">
        <f>SUM(O36:P36)</f>
        <v>47179183.782360762</v>
      </c>
      <c r="R36" s="140"/>
      <c r="S36" s="141"/>
      <c r="T36" s="142"/>
      <c r="U36" s="143"/>
      <c r="V36" s="144"/>
      <c r="W36" s="144"/>
      <c r="X36" s="144"/>
      <c r="Y36" s="144"/>
      <c r="Z36" s="145"/>
    </row>
    <row r="37" spans="1:26" ht="30" customHeight="1">
      <c r="B37" s="207" t="s">
        <v>405</v>
      </c>
      <c r="C37" s="77">
        <f>+'[31]ESA-Table 1A'!B14</f>
        <v>1056151</v>
      </c>
      <c r="D37" s="78">
        <f>+'[31]ESA-Table 1A'!C14</f>
        <v>1056151</v>
      </c>
      <c r="E37" s="78">
        <f>SUM(C37:D37)</f>
        <v>2112302</v>
      </c>
      <c r="F37" s="80">
        <f>+'[31]ESA-Table 1A'!E14</f>
        <v>57826.909999999996</v>
      </c>
      <c r="G37" s="78">
        <f>+'[31]ESA-Table 1A'!F14</f>
        <v>57827.280000000006</v>
      </c>
      <c r="H37" s="79">
        <f>+'[31]ESA-Table 1A'!G14</f>
        <v>115654.19</v>
      </c>
      <c r="I37" s="80">
        <f>C37-F37</f>
        <v>998324.09</v>
      </c>
      <c r="J37" s="78">
        <f>D37-G37</f>
        <v>998323.72</v>
      </c>
      <c r="K37" s="79">
        <f>SUM(I37:J37)</f>
        <v>1996647.81</v>
      </c>
      <c r="L37" s="140"/>
      <c r="M37" s="141"/>
      <c r="N37" s="142"/>
      <c r="O37" s="80">
        <f>I37-L37</f>
        <v>998324.09</v>
      </c>
      <c r="P37" s="78">
        <f>J37-M37</f>
        <v>998323.72</v>
      </c>
      <c r="Q37" s="79">
        <f>SUM(O37:P37)</f>
        <v>1996647.81</v>
      </c>
      <c r="R37" s="140"/>
      <c r="S37" s="141"/>
      <c r="T37" s="142"/>
      <c r="U37" s="143"/>
      <c r="V37" s="144"/>
      <c r="W37" s="144"/>
      <c r="X37" s="144"/>
      <c r="Y37" s="144"/>
      <c r="Z37" s="145"/>
    </row>
    <row r="38" spans="1:26" ht="30" customHeight="1" thickBot="1">
      <c r="B38" s="146" t="s">
        <v>406</v>
      </c>
      <c r="C38" s="147">
        <f>+C36+C35-C37</f>
        <v>40418123.893785454</v>
      </c>
      <c r="D38" s="147">
        <f t="shared" ref="D38:E38" si="18">+D36+D35-D37</f>
        <v>38392980.76120241</v>
      </c>
      <c r="E38" s="147">
        <f t="shared" si="18"/>
        <v>78811104.654987872</v>
      </c>
      <c r="F38" s="147">
        <f>+F35-F37</f>
        <v>12851045.837346051</v>
      </c>
      <c r="G38" s="147">
        <f>+G35-G37</f>
        <v>9929481.541388087</v>
      </c>
      <c r="H38" s="147">
        <f>+H35-H37</f>
        <v>22780527.378734138</v>
      </c>
      <c r="I38" s="147">
        <f>+C38-F38</f>
        <v>27567078.056439403</v>
      </c>
      <c r="J38" s="147">
        <f>+D38-G38</f>
        <v>28463499.219814323</v>
      </c>
      <c r="K38" s="147">
        <f>+E38-H38</f>
        <v>56030577.27625373</v>
      </c>
      <c r="L38" s="148">
        <v>0</v>
      </c>
      <c r="M38" s="148">
        <v>0</v>
      </c>
      <c r="N38" s="148">
        <v>0</v>
      </c>
      <c r="O38" s="148">
        <v>0</v>
      </c>
      <c r="P38" s="148">
        <v>0</v>
      </c>
      <c r="Q38" s="148">
        <v>0</v>
      </c>
      <c r="R38" s="148">
        <v>0</v>
      </c>
      <c r="S38" s="148">
        <v>0</v>
      </c>
      <c r="T38" s="148">
        <v>0</v>
      </c>
      <c r="U38" s="148">
        <v>0</v>
      </c>
      <c r="V38" s="149"/>
      <c r="W38" s="149"/>
      <c r="X38" s="149"/>
      <c r="Y38" s="149"/>
      <c r="Z38" s="150"/>
    </row>
    <row r="39" spans="1:26" ht="12"/>
    <row r="40" spans="1:26" ht="31.9" customHeight="1" thickBot="1">
      <c r="A40" s="1408" t="s">
        <v>76</v>
      </c>
      <c r="B40" s="1409"/>
      <c r="C40" s="1409"/>
      <c r="D40" s="1409"/>
      <c r="E40" s="1409"/>
      <c r="F40" s="1409"/>
      <c r="G40" s="1409"/>
      <c r="H40" s="1409"/>
      <c r="I40" s="217"/>
      <c r="J40" s="217"/>
      <c r="K40" s="220"/>
      <c r="L40" s="220"/>
      <c r="M40" s="220"/>
      <c r="N40" s="220"/>
    </row>
    <row r="41" spans="1:26" ht="18" thickBot="1">
      <c r="A41" s="1415" t="s">
        <v>407</v>
      </c>
      <c r="B41" s="1416"/>
      <c r="C41" s="1416"/>
      <c r="D41" s="1416"/>
      <c r="E41" s="1416"/>
      <c r="F41" s="1416"/>
      <c r="G41" s="1416"/>
      <c r="H41" s="15"/>
      <c r="J41" s="151" t="s">
        <v>408</v>
      </c>
      <c r="K41" s="152"/>
      <c r="L41" s="153"/>
      <c r="M41" s="154"/>
      <c r="N41" s="154"/>
      <c r="O41" s="155">
        <v>24646889.646664198</v>
      </c>
      <c r="P41" s="155">
        <v>22532294.13569656</v>
      </c>
      <c r="Q41" s="156">
        <v>47179183.782360755</v>
      </c>
      <c r="R41" s="10"/>
      <c r="S41" s="151" t="s">
        <v>409</v>
      </c>
      <c r="T41" s="152"/>
      <c r="U41" s="153"/>
      <c r="V41" s="154"/>
      <c r="W41" s="157">
        <v>12313334</v>
      </c>
      <c r="X41" s="157">
        <v>11009338</v>
      </c>
      <c r="Y41" s="158">
        <f>+X41+W41</f>
        <v>23322672</v>
      </c>
    </row>
    <row r="42" spans="1:26" ht="27" customHeight="1">
      <c r="A42" s="1410" t="s">
        <v>410</v>
      </c>
      <c r="B42" s="1411"/>
      <c r="C42" s="1411"/>
      <c r="D42" s="1411"/>
      <c r="E42" s="1411"/>
      <c r="F42" s="1411"/>
      <c r="G42" s="1411"/>
      <c r="H42" s="1411"/>
      <c r="J42" s="159" t="s">
        <v>411</v>
      </c>
      <c r="K42" s="160"/>
      <c r="L42" s="161"/>
      <c r="M42" s="2"/>
      <c r="N42" s="2"/>
      <c r="O42" s="104">
        <f>SUM(L23+O23-R23)*-1</f>
        <v>-1358090.4831351386</v>
      </c>
      <c r="P42" s="104">
        <f>SUM(M23+P23-S23)*-1</f>
        <v>0</v>
      </c>
      <c r="Q42" s="139">
        <f>SUM(O42:P42)</f>
        <v>-1358090.4831351386</v>
      </c>
      <c r="R42" s="10"/>
      <c r="S42" s="1417" t="s">
        <v>412</v>
      </c>
      <c r="T42" s="1418"/>
      <c r="U42" s="1418"/>
      <c r="V42" s="1419"/>
      <c r="W42" s="104">
        <v>6419980</v>
      </c>
      <c r="X42" s="104">
        <v>6539812</v>
      </c>
      <c r="Y42" s="139">
        <f>SUM(W42:X42)</f>
        <v>12959792</v>
      </c>
    </row>
    <row r="43" spans="1:26" ht="14.25">
      <c r="A43" s="1423" t="s">
        <v>413</v>
      </c>
      <c r="B43" s="1424"/>
      <c r="C43" s="1424"/>
      <c r="D43" s="1424"/>
      <c r="E43" s="1424"/>
      <c r="F43" s="1424"/>
      <c r="G43" s="1424"/>
      <c r="H43" s="1424"/>
      <c r="J43" s="162"/>
      <c r="K43" s="163"/>
      <c r="L43" s="161"/>
      <c r="M43" s="2"/>
      <c r="N43" s="2"/>
      <c r="O43" s="104">
        <f>-O29</f>
        <v>0</v>
      </c>
      <c r="P43" s="104">
        <f>-P29</f>
        <v>0</v>
      </c>
      <c r="Q43" s="139">
        <f>-Q29</f>
        <v>0</v>
      </c>
      <c r="R43" s="10"/>
      <c r="S43" s="1420" t="s">
        <v>414</v>
      </c>
      <c r="T43" s="1421"/>
      <c r="U43" s="1421"/>
      <c r="V43" s="1422"/>
      <c r="W43" s="164">
        <f>+W41-W42</f>
        <v>5893354</v>
      </c>
      <c r="X43" s="164">
        <f>+X41-X42</f>
        <v>4469526</v>
      </c>
      <c r="Y43" s="105">
        <f>+Y41-Y42</f>
        <v>10362880</v>
      </c>
    </row>
    <row r="44" spans="1:26" ht="28.9" customHeight="1">
      <c r="A44" s="1425" t="s">
        <v>415</v>
      </c>
      <c r="B44" s="1426"/>
      <c r="C44" s="1426"/>
      <c r="D44" s="1426"/>
      <c r="E44" s="1426"/>
      <c r="F44" s="1426"/>
      <c r="G44" s="1426"/>
      <c r="H44" s="1426"/>
      <c r="J44" s="165" t="s">
        <v>416</v>
      </c>
      <c r="K44" s="160"/>
      <c r="L44" s="161"/>
      <c r="M44" s="166"/>
      <c r="N44" s="166"/>
      <c r="O44" s="164">
        <f>SUM(O41:O43)</f>
        <v>23288799.163529061</v>
      </c>
      <c r="P44" s="164">
        <f t="shared" ref="P44:Q44" si="19">SUM(P41:P43)</f>
        <v>22532294.13569656</v>
      </c>
      <c r="Q44" s="105">
        <f t="shared" si="19"/>
        <v>45821093.299225613</v>
      </c>
      <c r="R44" s="10"/>
      <c r="S44" s="167" t="s">
        <v>417</v>
      </c>
      <c r="T44" s="160"/>
      <c r="U44" s="161"/>
      <c r="V44" s="166"/>
      <c r="W44" s="164">
        <v>5438620</v>
      </c>
      <c r="X44" s="164">
        <v>-315786</v>
      </c>
      <c r="Y44" s="105">
        <f>+W44+X44</f>
        <v>5122834</v>
      </c>
    </row>
    <row r="45" spans="1:26" ht="28.15" customHeight="1">
      <c r="A45" s="1425" t="s">
        <v>418</v>
      </c>
      <c r="B45" s="1434"/>
      <c r="C45" s="1434"/>
      <c r="D45" s="1434"/>
      <c r="E45" s="1434"/>
      <c r="F45" s="1434"/>
      <c r="G45" s="1434"/>
      <c r="H45" s="1434"/>
      <c r="J45" s="1427" t="s">
        <v>419</v>
      </c>
      <c r="K45" s="1411"/>
      <c r="L45" s="1411"/>
      <c r="M45" s="1411"/>
      <c r="N45" s="1428"/>
      <c r="O45" s="104">
        <f>I29+I30+I31+I32+I28</f>
        <v>247071.26500000013</v>
      </c>
      <c r="P45" s="104">
        <f>J29+J30+J31+J32+J28</f>
        <v>247070.38500000004</v>
      </c>
      <c r="Q45" s="139">
        <f>SUM(O45:P45)</f>
        <v>494141.65000000014</v>
      </c>
      <c r="R45" s="10"/>
      <c r="S45" s="1429" t="s">
        <v>420</v>
      </c>
      <c r="T45" s="1424"/>
      <c r="U45" s="1424"/>
      <c r="V45" s="1430"/>
      <c r="W45" s="168"/>
      <c r="X45" s="169"/>
      <c r="Y45" s="170"/>
    </row>
    <row r="46" spans="1:26" ht="30.6" customHeight="1">
      <c r="A46" s="1410" t="s">
        <v>421</v>
      </c>
      <c r="B46" s="1411"/>
      <c r="C46" s="1411"/>
      <c r="D46" s="1411"/>
      <c r="E46" s="1411"/>
      <c r="F46" s="1411"/>
      <c r="G46" s="1411"/>
      <c r="H46" s="1411"/>
      <c r="J46" s="159" t="s">
        <v>422</v>
      </c>
      <c r="K46" s="160"/>
      <c r="L46" s="161"/>
      <c r="M46" s="2"/>
      <c r="N46" s="2"/>
      <c r="O46" s="104">
        <f>+I35-O45</f>
        <v>3671441.2347752037</v>
      </c>
      <c r="P46" s="104">
        <f>+J35-P45</f>
        <v>6682458.4191177683</v>
      </c>
      <c r="Q46" s="139">
        <f>SUM(O46:P46)</f>
        <v>10353899.653892972</v>
      </c>
      <c r="R46" s="10"/>
      <c r="S46" s="1429"/>
      <c r="T46" s="1424"/>
      <c r="U46" s="1424"/>
      <c r="V46" s="1430"/>
      <c r="W46" s="171">
        <v>-71293</v>
      </c>
      <c r="X46" s="172">
        <v>-71293</v>
      </c>
      <c r="Y46" s="173">
        <v>-142586</v>
      </c>
    </row>
    <row r="47" spans="1:26" ht="18" thickBot="1">
      <c r="J47" s="174" t="s">
        <v>423</v>
      </c>
      <c r="K47" s="175"/>
      <c r="L47" s="176"/>
      <c r="M47" s="177"/>
      <c r="N47" s="178"/>
      <c r="O47" s="135">
        <f>SUM(O44:O46)</f>
        <v>27207311.663304266</v>
      </c>
      <c r="P47" s="135">
        <f>SUM(P44:P46)</f>
        <v>29461822.939814329</v>
      </c>
      <c r="Q47" s="136">
        <f>SUM(Q44:Q46)</f>
        <v>56669134.603118584</v>
      </c>
      <c r="S47" s="1431" t="s">
        <v>424</v>
      </c>
      <c r="T47" s="1432"/>
      <c r="U47" s="1432"/>
      <c r="V47" s="1433"/>
      <c r="W47" s="135">
        <f>+W44+W43+W46</f>
        <v>11260681</v>
      </c>
      <c r="X47" s="135">
        <f>+X44+X43+X46</f>
        <v>4082447</v>
      </c>
      <c r="Y47" s="136">
        <f>+Y43+Y44+Y46</f>
        <v>15343128</v>
      </c>
    </row>
    <row r="48" spans="1:26" ht="15">
      <c r="S48" s="179" t="s">
        <v>425</v>
      </c>
      <c r="T48" s="180"/>
      <c r="U48" s="181"/>
      <c r="V48" s="25"/>
      <c r="W48" s="164">
        <v>3025816</v>
      </c>
      <c r="X48" s="164">
        <v>5608088</v>
      </c>
      <c r="Y48" s="105">
        <f>+W48+X48</f>
        <v>8633904</v>
      </c>
    </row>
    <row r="49" spans="15:25" ht="13.9" customHeight="1">
      <c r="S49" s="187" t="s">
        <v>426</v>
      </c>
      <c r="T49" s="182"/>
      <c r="U49" s="182"/>
      <c r="V49" s="183"/>
      <c r="W49" s="184">
        <v>-57827</v>
      </c>
      <c r="X49" s="185">
        <v>-57827</v>
      </c>
      <c r="Y49" s="186">
        <f>+X49+W49</f>
        <v>-115654</v>
      </c>
    </row>
    <row r="50" spans="15:25" ht="12.75">
      <c r="S50" s="187" t="s">
        <v>427</v>
      </c>
      <c r="T50" s="188"/>
      <c r="U50" s="188"/>
      <c r="V50" s="189"/>
      <c r="W50" s="190">
        <v>-10000000</v>
      </c>
      <c r="X50" s="190">
        <v>-10000000</v>
      </c>
      <c r="Y50" s="191">
        <f>+W50+X50</f>
        <v>-20000000</v>
      </c>
    </row>
    <row r="51" spans="15:25" ht="15.75" thickBot="1">
      <c r="O51" s="56" t="s">
        <v>180</v>
      </c>
      <c r="S51" s="1412" t="s">
        <v>424</v>
      </c>
      <c r="T51" s="1413"/>
      <c r="U51" s="1413"/>
      <c r="V51" s="1414"/>
      <c r="W51" s="135">
        <f>+W48+W47+W49+W50</f>
        <v>4228670</v>
      </c>
      <c r="X51" s="135">
        <f>+X48+X47+X49+X50</f>
        <v>-367292</v>
      </c>
      <c r="Y51" s="136">
        <f>+Y47+Y48+Y49+Y50</f>
        <v>3861378</v>
      </c>
    </row>
  </sheetData>
  <mergeCells count="25">
    <mergeCell ref="A46:H46"/>
    <mergeCell ref="S51:V51"/>
    <mergeCell ref="A41:G41"/>
    <mergeCell ref="S42:V42"/>
    <mergeCell ref="A42:H42"/>
    <mergeCell ref="S43:V43"/>
    <mergeCell ref="A43:H43"/>
    <mergeCell ref="A44:H44"/>
    <mergeCell ref="J45:N45"/>
    <mergeCell ref="S45:V46"/>
    <mergeCell ref="S47:V47"/>
    <mergeCell ref="A45:H45"/>
    <mergeCell ref="I5:K5"/>
    <mergeCell ref="L5:N5"/>
    <mergeCell ref="O5:Q5"/>
    <mergeCell ref="R5:T5"/>
    <mergeCell ref="A40:H40"/>
    <mergeCell ref="A1:Z1"/>
    <mergeCell ref="L3:T3"/>
    <mergeCell ref="C4:E4"/>
    <mergeCell ref="F4:H4"/>
    <mergeCell ref="I4:K4"/>
    <mergeCell ref="L4:N4"/>
    <mergeCell ref="O4:Q4"/>
    <mergeCell ref="R4:T4"/>
  </mergeCells>
  <printOptions horizontalCentered="1" verticalCentered="1" headings="1" gridLines="1"/>
  <pageMargins left="0.25" right="0.25" top="0.5" bottom="0.5" header="0.3" footer="0.3"/>
  <pageSetup paperSize="17" scale="41" orientation="landscape" r:id="rId1"/>
  <ignoredErrors>
    <ignoredError sqref="E35 H35:N35 K36" formula="1"/>
  </ignoredError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E23"/>
  <sheetViews>
    <sheetView workbookViewId="0">
      <selection sqref="A1:B23"/>
    </sheetView>
  </sheetViews>
  <sheetFormatPr defaultColWidth="39" defaultRowHeight="14.25"/>
  <cols>
    <col min="1" max="1" width="65.42578125" style="9" customWidth="1"/>
    <col min="2" max="2" width="35.5703125" style="9" bestFit="1" customWidth="1"/>
    <col min="3" max="3" width="11.42578125" style="9" customWidth="1"/>
    <col min="4" max="16384" width="39" style="9"/>
  </cols>
  <sheetData>
    <row r="1" spans="1:4" s="3" customFormat="1" ht="18.75">
      <c r="A1" s="1435" t="s">
        <v>428</v>
      </c>
      <c r="B1" s="1435"/>
      <c r="D1" s="14"/>
    </row>
    <row r="2" spans="1:4" s="3" customFormat="1" ht="15">
      <c r="A2" s="1436" t="s">
        <v>429</v>
      </c>
      <c r="B2" s="1436"/>
    </row>
    <row r="3" spans="1:4" s="3" customFormat="1" ht="15">
      <c r="A3" s="1436" t="s">
        <v>430</v>
      </c>
      <c r="B3" s="1436"/>
    </row>
    <row r="4" spans="1:4" s="3" customFormat="1" ht="15">
      <c r="A4" s="785"/>
      <c r="B4" s="833"/>
    </row>
    <row r="5" spans="1:4" ht="15" thickBot="1">
      <c r="A5" s="859"/>
      <c r="B5" s="833"/>
    </row>
    <row r="6" spans="1:4" ht="25.5" customHeight="1" thickBot="1">
      <c r="A6" s="1274" t="s">
        <v>431</v>
      </c>
      <c r="B6" s="1275" t="s">
        <v>432</v>
      </c>
    </row>
    <row r="7" spans="1:4">
      <c r="A7" s="708" t="s">
        <v>433</v>
      </c>
      <c r="B7" s="860">
        <v>647</v>
      </c>
    </row>
    <row r="8" spans="1:4">
      <c r="A8" s="731" t="s">
        <v>434</v>
      </c>
      <c r="B8" s="861">
        <v>520</v>
      </c>
    </row>
    <row r="9" spans="1:4">
      <c r="A9" s="731" t="s">
        <v>435</v>
      </c>
      <c r="B9" s="861">
        <v>602</v>
      </c>
    </row>
    <row r="10" spans="1:4">
      <c r="A10" s="731" t="s">
        <v>436</v>
      </c>
      <c r="B10" s="861">
        <v>26</v>
      </c>
    </row>
    <row r="11" spans="1:4">
      <c r="A11" s="731" t="s">
        <v>437</v>
      </c>
      <c r="B11" s="861">
        <v>0</v>
      </c>
    </row>
    <row r="12" spans="1:4">
      <c r="A12" s="731" t="s">
        <v>438</v>
      </c>
      <c r="B12" s="861">
        <v>1190</v>
      </c>
    </row>
    <row r="13" spans="1:4">
      <c r="A13" s="731" t="s">
        <v>439</v>
      </c>
      <c r="B13" s="861">
        <v>122</v>
      </c>
    </row>
    <row r="14" spans="1:4">
      <c r="A14" s="731" t="s">
        <v>440</v>
      </c>
      <c r="B14" s="861">
        <v>201</v>
      </c>
    </row>
    <row r="15" spans="1:4">
      <c r="A15" s="731" t="s">
        <v>441</v>
      </c>
      <c r="B15" s="861">
        <v>856</v>
      </c>
    </row>
    <row r="16" spans="1:4">
      <c r="A16" s="731" t="s">
        <v>442</v>
      </c>
      <c r="B16" s="861">
        <v>0</v>
      </c>
    </row>
    <row r="17" spans="1:5">
      <c r="A17" s="731" t="s">
        <v>443</v>
      </c>
      <c r="B17" s="861">
        <v>0</v>
      </c>
    </row>
    <row r="18" spans="1:5">
      <c r="A18" s="731" t="s">
        <v>444</v>
      </c>
      <c r="B18" s="861">
        <v>13854</v>
      </c>
    </row>
    <row r="19" spans="1:5" s="45" customFormat="1" ht="15" thickBot="1">
      <c r="A19" s="862" t="s">
        <v>445</v>
      </c>
      <c r="B19" s="863">
        <v>3369</v>
      </c>
      <c r="C19" s="216"/>
      <c r="D19" s="216"/>
      <c r="E19" s="216"/>
    </row>
    <row r="20" spans="1:5" ht="15" thickBot="1">
      <c r="A20" s="864" t="s">
        <v>57</v>
      </c>
      <c r="B20" s="865">
        <f>SUM(B7:B19)</f>
        <v>21387</v>
      </c>
    </row>
    <row r="21" spans="1:5">
      <c r="A21" s="866"/>
      <c r="B21" s="866"/>
    </row>
    <row r="22" spans="1:5" ht="22.5" customHeight="1">
      <c r="A22" s="1231" t="s">
        <v>446</v>
      </c>
      <c r="B22" s="867"/>
      <c r="C22" s="221"/>
      <c r="D22" s="221"/>
      <c r="E22" s="221"/>
    </row>
    <row r="23" spans="1:5" ht="24.75" customHeight="1">
      <c r="A23" s="1231" t="s">
        <v>447</v>
      </c>
      <c r="B23" s="867"/>
      <c r="C23" s="221"/>
      <c r="D23" s="221"/>
      <c r="E23" s="221"/>
    </row>
  </sheetData>
  <mergeCells count="3">
    <mergeCell ref="A1:B1"/>
    <mergeCell ref="A2:B2"/>
    <mergeCell ref="A3:B3"/>
  </mergeCells>
  <printOptions horizontalCentered="1" verticalCentered="1" headings="1" gridLines="1"/>
  <pageMargins left="0.25" right="0.25" top="0.5" bottom="0.5" header="0.3" footer="0.3"/>
  <pageSetup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T30"/>
  <sheetViews>
    <sheetView zoomScale="80" zoomScaleNormal="80" workbookViewId="0">
      <selection activeCell="A8" sqref="A8"/>
    </sheetView>
  </sheetViews>
  <sheetFormatPr defaultColWidth="17.5703125" defaultRowHeight="63" customHeight="1"/>
  <cols>
    <col min="1" max="1" width="17.5703125" style="35"/>
    <col min="2" max="2" width="35.42578125" style="35" customWidth="1"/>
    <col min="3" max="4" width="14.42578125" style="35" customWidth="1"/>
    <col min="5" max="5" width="17.5703125" style="35"/>
    <col min="6" max="6" width="18.85546875" style="35" customWidth="1"/>
    <col min="7" max="7" width="15.140625" style="35" customWidth="1"/>
    <col min="8" max="8" width="17.5703125" style="35"/>
    <col min="9" max="9" width="22.5703125" style="35" customWidth="1"/>
    <col min="10" max="16384" width="17.5703125" style="35"/>
  </cols>
  <sheetData>
    <row r="1" spans="1:20" ht="63" customHeight="1">
      <c r="A1" s="1439" t="s">
        <v>448</v>
      </c>
      <c r="B1" s="1439"/>
      <c r="C1" s="1439"/>
      <c r="D1" s="1439"/>
      <c r="E1" s="1439"/>
      <c r="F1" s="1439"/>
      <c r="G1" s="1439"/>
      <c r="H1" s="1439"/>
      <c r="I1" s="1439"/>
      <c r="J1" s="1439"/>
      <c r="K1" s="1439"/>
      <c r="L1" s="697"/>
      <c r="M1" s="14" t="s">
        <v>180</v>
      </c>
    </row>
    <row r="2" spans="1:20" ht="32.25" customHeight="1">
      <c r="A2" s="858"/>
      <c r="B2" s="858"/>
      <c r="C2" s="858"/>
      <c r="D2" s="858"/>
      <c r="E2" s="858"/>
      <c r="F2" s="858"/>
      <c r="G2" s="858"/>
      <c r="H2" s="858"/>
      <c r="I2" s="858"/>
      <c r="J2" s="858"/>
      <c r="K2" s="858"/>
      <c r="L2" s="697"/>
      <c r="M2" s="14"/>
    </row>
    <row r="3" spans="1:20" ht="63" customHeight="1">
      <c r="A3" s="848" t="s">
        <v>449</v>
      </c>
      <c r="B3" s="848" t="s">
        <v>450</v>
      </c>
      <c r="C3" s="848" t="s">
        <v>451</v>
      </c>
      <c r="D3" s="848" t="s">
        <v>452</v>
      </c>
      <c r="E3" s="848" t="s">
        <v>453</v>
      </c>
      <c r="F3" s="848" t="s">
        <v>454</v>
      </c>
      <c r="G3" s="848" t="s">
        <v>455</v>
      </c>
      <c r="H3" s="848" t="s">
        <v>456</v>
      </c>
      <c r="I3" s="848" t="s">
        <v>457</v>
      </c>
      <c r="J3" s="848" t="s">
        <v>458</v>
      </c>
      <c r="K3" s="848" t="s">
        <v>459</v>
      </c>
    </row>
    <row r="4" spans="1:20" ht="92.25" customHeight="1">
      <c r="A4" s="849" t="s">
        <v>257</v>
      </c>
      <c r="B4" s="849" t="s">
        <v>460</v>
      </c>
      <c r="C4" s="849" t="s">
        <v>461</v>
      </c>
      <c r="D4" s="849" t="s">
        <v>462</v>
      </c>
      <c r="E4" s="850" t="s">
        <v>463</v>
      </c>
      <c r="F4" s="850" t="s">
        <v>464</v>
      </c>
      <c r="G4" s="850"/>
      <c r="H4" s="851">
        <v>856</v>
      </c>
      <c r="I4" s="852" t="s">
        <v>465</v>
      </c>
      <c r="J4" s="850" t="s">
        <v>17</v>
      </c>
      <c r="K4" s="850"/>
      <c r="M4" s="192"/>
      <c r="N4" s="193"/>
      <c r="O4" s="193"/>
      <c r="P4" s="193"/>
      <c r="Q4" s="192"/>
      <c r="R4" s="192"/>
      <c r="S4" s="192"/>
      <c r="T4" s="192"/>
    </row>
    <row r="5" spans="1:20" ht="65.25" customHeight="1">
      <c r="A5" s="849" t="s">
        <v>466</v>
      </c>
      <c r="B5" s="849" t="s">
        <v>467</v>
      </c>
      <c r="C5" s="849" t="s">
        <v>461</v>
      </c>
      <c r="D5" s="849" t="s">
        <v>461</v>
      </c>
      <c r="E5" s="850" t="s">
        <v>463</v>
      </c>
      <c r="F5" s="850"/>
      <c r="G5" s="850"/>
      <c r="H5" s="851" t="s">
        <v>17</v>
      </c>
      <c r="I5" s="852"/>
      <c r="J5" s="850"/>
      <c r="K5" s="850"/>
      <c r="M5" s="192"/>
      <c r="N5" s="193"/>
      <c r="O5" s="193"/>
      <c r="P5" s="193"/>
      <c r="Q5" s="192"/>
      <c r="R5" s="192"/>
      <c r="S5" s="192"/>
      <c r="T5" s="192"/>
    </row>
    <row r="6" spans="1:20" ht="108.75" customHeight="1">
      <c r="A6" s="849" t="s">
        <v>468</v>
      </c>
      <c r="B6" s="849" t="s">
        <v>469</v>
      </c>
      <c r="C6" s="849" t="s">
        <v>461</v>
      </c>
      <c r="D6" s="849" t="s">
        <v>461</v>
      </c>
      <c r="E6" s="850" t="s">
        <v>463</v>
      </c>
      <c r="F6" s="850" t="s">
        <v>470</v>
      </c>
      <c r="G6" s="850" t="s">
        <v>180</v>
      </c>
      <c r="H6" s="851">
        <v>0</v>
      </c>
      <c r="I6" s="852"/>
      <c r="J6" s="850"/>
      <c r="K6" s="850"/>
      <c r="M6" s="192"/>
      <c r="N6" s="194"/>
      <c r="O6" s="194"/>
      <c r="P6" s="194"/>
      <c r="Q6" s="194"/>
      <c r="R6" s="194"/>
      <c r="S6" s="194"/>
      <c r="T6" s="194"/>
    </row>
    <row r="7" spans="1:20" ht="51.75" customHeight="1">
      <c r="A7" s="849" t="s">
        <v>471</v>
      </c>
      <c r="B7" s="849" t="s">
        <v>472</v>
      </c>
      <c r="C7" s="849" t="s">
        <v>473</v>
      </c>
      <c r="D7" s="849" t="s">
        <v>473</v>
      </c>
      <c r="E7" s="850" t="s">
        <v>463</v>
      </c>
      <c r="F7" s="850" t="s">
        <v>470</v>
      </c>
      <c r="G7" s="850"/>
      <c r="H7" s="851">
        <v>0</v>
      </c>
      <c r="I7" s="852"/>
      <c r="J7" s="853"/>
      <c r="K7" s="850"/>
      <c r="M7" s="192"/>
      <c r="N7" s="195"/>
      <c r="O7" s="195"/>
      <c r="P7" s="195"/>
      <c r="Q7" s="195"/>
      <c r="R7" s="195"/>
      <c r="S7" s="195"/>
      <c r="T7" s="195"/>
    </row>
    <row r="8" spans="1:20" ht="78.75" customHeight="1">
      <c r="A8" s="849" t="s">
        <v>474</v>
      </c>
      <c r="B8" s="849" t="s">
        <v>475</v>
      </c>
      <c r="C8" s="849" t="s">
        <v>473</v>
      </c>
      <c r="D8" s="849" t="s">
        <v>473</v>
      </c>
      <c r="E8" s="850" t="s">
        <v>463</v>
      </c>
      <c r="F8" s="850" t="s">
        <v>476</v>
      </c>
      <c r="G8" s="850"/>
      <c r="H8" s="851">
        <v>199</v>
      </c>
      <c r="I8" s="852" t="s">
        <v>477</v>
      </c>
      <c r="J8" s="850"/>
      <c r="K8" s="850"/>
      <c r="M8" s="192"/>
      <c r="N8" s="194"/>
      <c r="O8" s="194"/>
      <c r="P8" s="194"/>
      <c r="Q8" s="194"/>
      <c r="R8" s="194"/>
      <c r="S8" s="194"/>
      <c r="T8" s="194"/>
    </row>
    <row r="9" spans="1:20" ht="66" customHeight="1">
      <c r="A9" s="849" t="s">
        <v>478</v>
      </c>
      <c r="B9" s="849" t="s">
        <v>479</v>
      </c>
      <c r="C9" s="849" t="s">
        <v>473</v>
      </c>
      <c r="D9" s="849" t="s">
        <v>473</v>
      </c>
      <c r="E9" s="850" t="s">
        <v>463</v>
      </c>
      <c r="F9" s="850" t="s">
        <v>480</v>
      </c>
      <c r="G9" s="850"/>
      <c r="H9" s="851">
        <v>88</v>
      </c>
      <c r="I9" s="852" t="s">
        <v>481</v>
      </c>
      <c r="J9" s="850"/>
      <c r="K9" s="850"/>
    </row>
    <row r="10" spans="1:20" ht="27.75" customHeight="1">
      <c r="A10" s="854"/>
      <c r="B10" s="854"/>
      <c r="C10" s="854"/>
      <c r="D10" s="854"/>
      <c r="E10" s="854"/>
      <c r="F10" s="854"/>
      <c r="G10" s="854"/>
      <c r="H10" s="854"/>
      <c r="I10" s="854"/>
      <c r="J10" s="854"/>
      <c r="K10" s="854"/>
    </row>
    <row r="11" spans="1:20" ht="25.5" customHeight="1">
      <c r="A11" s="854"/>
      <c r="B11" s="854"/>
      <c r="C11" s="854"/>
      <c r="D11" s="854"/>
      <c r="E11" s="854"/>
      <c r="F11" s="854"/>
      <c r="G11" s="854"/>
      <c r="H11" s="854"/>
      <c r="I11" s="854"/>
      <c r="J11" s="854"/>
      <c r="K11" s="854"/>
    </row>
    <row r="12" spans="1:20" ht="20.25" customHeight="1">
      <c r="A12" s="1437" t="s">
        <v>482</v>
      </c>
      <c r="B12" s="1437"/>
      <c r="C12" s="1437"/>
      <c r="D12" s="1437"/>
      <c r="E12" s="1437"/>
      <c r="F12" s="1437"/>
      <c r="G12" s="1437"/>
      <c r="H12" s="1437"/>
      <c r="I12" s="1437"/>
      <c r="J12" s="1437"/>
      <c r="K12" s="855"/>
      <c r="L12" s="196"/>
    </row>
    <row r="13" spans="1:20" ht="34.5" customHeight="1">
      <c r="A13" s="1438" t="s">
        <v>483</v>
      </c>
      <c r="B13" s="1438"/>
      <c r="C13" s="1438"/>
      <c r="D13" s="1438"/>
      <c r="E13" s="1438"/>
      <c r="F13" s="1438"/>
      <c r="G13" s="1438"/>
      <c r="H13" s="1438"/>
      <c r="I13" s="1438"/>
      <c r="J13" s="1438"/>
      <c r="K13" s="856"/>
      <c r="L13" s="197"/>
    </row>
    <row r="14" spans="1:20" ht="21" customHeight="1">
      <c r="A14" s="1438" t="s">
        <v>484</v>
      </c>
      <c r="B14" s="1438"/>
      <c r="C14" s="1438"/>
      <c r="D14" s="1438"/>
      <c r="E14" s="1438"/>
      <c r="F14" s="1438"/>
      <c r="G14" s="1438"/>
      <c r="H14" s="1438"/>
      <c r="I14" s="1438"/>
      <c r="J14" s="1438"/>
      <c r="K14" s="855"/>
      <c r="L14" s="196"/>
    </row>
    <row r="15" spans="1:20" ht="18.75" customHeight="1">
      <c r="A15" s="1437" t="s">
        <v>485</v>
      </c>
      <c r="B15" s="1437"/>
      <c r="C15" s="1437"/>
      <c r="D15" s="1437"/>
      <c r="E15" s="1437"/>
      <c r="F15" s="1437"/>
      <c r="G15" s="1437"/>
      <c r="H15" s="1437"/>
      <c r="I15" s="1437"/>
      <c r="J15" s="1437"/>
      <c r="K15" s="855"/>
      <c r="L15" s="196"/>
    </row>
    <row r="16" spans="1:20" ht="16.5" customHeight="1">
      <c r="A16" s="1437" t="s">
        <v>486</v>
      </c>
      <c r="B16" s="1437"/>
      <c r="C16" s="1437"/>
      <c r="D16" s="1437"/>
      <c r="E16" s="1437"/>
      <c r="F16" s="1437"/>
      <c r="G16" s="1437"/>
      <c r="H16" s="1437"/>
      <c r="I16" s="1437"/>
      <c r="J16" s="1437"/>
      <c r="K16" s="855"/>
      <c r="L16" s="196"/>
    </row>
    <row r="17" spans="1:12" ht="18" customHeight="1">
      <c r="A17" s="1438" t="s">
        <v>487</v>
      </c>
      <c r="B17" s="1438"/>
      <c r="C17" s="1438"/>
      <c r="D17" s="1438"/>
      <c r="E17" s="1438"/>
      <c r="F17" s="1438"/>
      <c r="G17" s="1438"/>
      <c r="H17" s="1438"/>
      <c r="I17" s="1438"/>
      <c r="J17" s="1438"/>
      <c r="K17" s="855"/>
      <c r="L17" s="196"/>
    </row>
    <row r="18" spans="1:12" ht="15.75" customHeight="1">
      <c r="A18" s="1318"/>
      <c r="B18" s="1318"/>
      <c r="C18" s="1318"/>
      <c r="D18" s="1318"/>
      <c r="E18" s="1318"/>
      <c r="F18" s="1318"/>
      <c r="G18" s="1318"/>
      <c r="H18" s="1318"/>
      <c r="I18" s="1318"/>
      <c r="J18" s="1318"/>
      <c r="K18" s="855"/>
      <c r="L18" s="196"/>
    </row>
    <row r="19" spans="1:12" ht="20.25" customHeight="1">
      <c r="A19" s="1437" t="s">
        <v>842</v>
      </c>
      <c r="B19" s="1437"/>
      <c r="C19" s="1437"/>
      <c r="D19" s="1437"/>
      <c r="E19" s="1437"/>
      <c r="F19" s="1437"/>
      <c r="G19" s="1437"/>
      <c r="H19" s="1437"/>
      <c r="I19" s="1437"/>
      <c r="J19" s="1437"/>
      <c r="K19" s="855"/>
      <c r="L19" s="196"/>
    </row>
    <row r="20" spans="1:12" ht="63" customHeight="1">
      <c r="A20" s="857"/>
      <c r="B20" s="857"/>
      <c r="C20" s="857"/>
      <c r="D20" s="857"/>
      <c r="E20" s="857"/>
      <c r="F20" s="857"/>
      <c r="G20" s="857"/>
      <c r="H20" s="857"/>
      <c r="I20" s="857"/>
      <c r="J20" s="857"/>
      <c r="K20" s="857"/>
      <c r="L20" s="198"/>
    </row>
    <row r="30" spans="1:12" ht="63" customHeight="1">
      <c r="H30" s="13"/>
    </row>
  </sheetData>
  <mergeCells count="9">
    <mergeCell ref="A18:J18"/>
    <mergeCell ref="A19:J19"/>
    <mergeCell ref="A13:J13"/>
    <mergeCell ref="A14:J14"/>
    <mergeCell ref="A1:K1"/>
    <mergeCell ref="A12:J12"/>
    <mergeCell ref="A15:J15"/>
    <mergeCell ref="A16:J16"/>
    <mergeCell ref="A17:J17"/>
  </mergeCells>
  <printOptions horizontalCentered="1" verticalCentered="1" headings="1" gridLines="1"/>
  <pageMargins left="0.25" right="0.25" top="0.5" bottom="0.5" header="0.3" footer="0.3"/>
  <pageSetup scale="64"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F38"/>
  <sheetViews>
    <sheetView workbookViewId="0">
      <selection activeCell="B41" sqref="B41"/>
    </sheetView>
  </sheetViews>
  <sheetFormatPr defaultColWidth="9.42578125" defaultRowHeight="14.25"/>
  <cols>
    <col min="1" max="1" width="22.5703125" style="9" customWidth="1"/>
    <col min="2" max="2" width="29.5703125" style="9" bestFit="1" customWidth="1"/>
    <col min="3" max="3" width="19.42578125" style="9" customWidth="1"/>
    <col min="4" max="4" width="18.42578125" style="9" customWidth="1"/>
    <col min="5" max="6" width="27.5703125" style="9" customWidth="1"/>
    <col min="7" max="16384" width="9.42578125" style="9"/>
  </cols>
  <sheetData>
    <row r="1" spans="1:6" ht="15.75">
      <c r="A1" s="1443" t="s">
        <v>428</v>
      </c>
      <c r="B1" s="1443"/>
      <c r="C1" s="1443"/>
      <c r="D1" s="1443"/>
      <c r="E1" s="1443"/>
      <c r="F1" s="1443"/>
    </row>
    <row r="2" spans="1:6" ht="15.75">
      <c r="A2" s="1444" t="s">
        <v>488</v>
      </c>
      <c r="B2" s="1444"/>
      <c r="C2" s="1444"/>
      <c r="D2" s="1444"/>
      <c r="E2" s="1444"/>
      <c r="F2" s="1444"/>
    </row>
    <row r="3" spans="1:6" ht="15.75">
      <c r="A3" s="1444" t="s">
        <v>489</v>
      </c>
      <c r="B3" s="1444"/>
      <c r="C3" s="1444"/>
      <c r="D3" s="1444"/>
      <c r="E3" s="1444"/>
      <c r="F3" s="1444"/>
    </row>
    <row r="4" spans="1:6" ht="21" thickBot="1">
      <c r="A4" s="1445"/>
      <c r="B4" s="1445"/>
      <c r="C4" s="1445"/>
      <c r="D4" s="1445"/>
      <c r="E4" s="1445"/>
      <c r="F4" s="1445"/>
    </row>
    <row r="5" spans="1:6" ht="15.75" thickBot="1">
      <c r="A5" s="1446" t="s">
        <v>490</v>
      </c>
      <c r="B5" s="1447"/>
      <c r="C5" s="1447"/>
      <c r="D5" s="1447"/>
      <c r="E5" s="1447"/>
      <c r="F5" s="1448"/>
    </row>
    <row r="6" spans="1:6" ht="15.75" thickBot="1">
      <c r="A6" s="1440" t="s">
        <v>491</v>
      </c>
      <c r="B6" s="1441"/>
      <c r="C6" s="1441"/>
      <c r="D6" s="1441"/>
      <c r="E6" s="1441"/>
      <c r="F6" s="1442"/>
    </row>
    <row r="7" spans="1:6" ht="57.75" thickBot="1">
      <c r="A7" s="803" t="s">
        <v>492</v>
      </c>
      <c r="B7" s="804" t="s">
        <v>493</v>
      </c>
      <c r="C7" s="804" t="s">
        <v>494</v>
      </c>
      <c r="D7" s="804" t="s">
        <v>495</v>
      </c>
      <c r="E7" s="804" t="s">
        <v>496</v>
      </c>
      <c r="F7" s="805" t="s">
        <v>844</v>
      </c>
    </row>
    <row r="8" spans="1:6" ht="15">
      <c r="A8" s="806"/>
      <c r="B8" s="807"/>
      <c r="C8" s="807"/>
      <c r="D8" s="807"/>
      <c r="E8" s="808"/>
      <c r="F8" s="809"/>
    </row>
    <row r="9" spans="1:6" ht="15">
      <c r="A9" s="806"/>
      <c r="B9" s="807"/>
      <c r="C9" s="807"/>
      <c r="D9" s="807"/>
      <c r="E9" s="808"/>
      <c r="F9" s="809"/>
    </row>
    <row r="10" spans="1:6">
      <c r="A10" s="1449" t="s">
        <v>497</v>
      </c>
      <c r="B10" s="1450"/>
      <c r="C10" s="1450"/>
      <c r="D10" s="1450"/>
      <c r="E10" s="1450"/>
      <c r="F10" s="1451"/>
    </row>
    <row r="11" spans="1:6">
      <c r="A11" s="1449" t="s">
        <v>498</v>
      </c>
      <c r="B11" s="1450"/>
      <c r="C11" s="1450"/>
      <c r="D11" s="1450"/>
      <c r="E11" s="1450"/>
      <c r="F11" s="1451"/>
    </row>
    <row r="12" spans="1:6" ht="15">
      <c r="A12" s="806"/>
      <c r="B12" s="810"/>
      <c r="C12" s="810"/>
      <c r="D12" s="810"/>
      <c r="E12" s="811"/>
      <c r="F12" s="809"/>
    </row>
    <row r="13" spans="1:6" ht="15">
      <c r="A13" s="812"/>
      <c r="B13" s="810"/>
      <c r="C13" s="810"/>
      <c r="D13" s="810"/>
      <c r="E13" s="811"/>
      <c r="F13" s="809"/>
    </row>
    <row r="14" spans="1:6" ht="15">
      <c r="A14" s="813"/>
      <c r="B14" s="814"/>
      <c r="C14" s="814"/>
      <c r="D14" s="814"/>
      <c r="E14" s="815"/>
      <c r="F14" s="816"/>
    </row>
    <row r="15" spans="1:6" ht="15">
      <c r="A15" s="802"/>
      <c r="B15" s="817"/>
      <c r="C15" s="817"/>
      <c r="D15" s="817"/>
      <c r="E15" s="817"/>
      <c r="F15" s="817"/>
    </row>
    <row r="16" spans="1:6" ht="15.75" thickBot="1">
      <c r="A16" s="802"/>
      <c r="B16" s="802"/>
      <c r="C16" s="802"/>
      <c r="D16" s="802"/>
      <c r="E16" s="802"/>
      <c r="F16" s="802"/>
    </row>
    <row r="17" spans="1:6" ht="42.75">
      <c r="A17" s="818" t="s">
        <v>241</v>
      </c>
      <c r="B17" s="819" t="s">
        <v>499</v>
      </c>
      <c r="C17" s="819" t="s">
        <v>500</v>
      </c>
      <c r="D17" s="819" t="s">
        <v>501</v>
      </c>
      <c r="E17" s="820" t="s">
        <v>845</v>
      </c>
      <c r="F17" s="821"/>
    </row>
    <row r="18" spans="1:6" ht="15">
      <c r="A18" s="822">
        <v>2009</v>
      </c>
      <c r="B18" s="823">
        <v>20927</v>
      </c>
      <c r="C18" s="823">
        <v>17653</v>
      </c>
      <c r="D18" s="824">
        <v>6</v>
      </c>
      <c r="E18" s="825">
        <v>1796496</v>
      </c>
      <c r="F18" s="821"/>
    </row>
    <row r="19" spans="1:6" ht="15">
      <c r="A19" s="822">
        <v>2010</v>
      </c>
      <c r="B19" s="823">
        <v>21593</v>
      </c>
      <c r="C19" s="823">
        <v>17016</v>
      </c>
      <c r="D19" s="824">
        <v>7</v>
      </c>
      <c r="E19" s="825">
        <v>1796176</v>
      </c>
      <c r="F19" s="821"/>
    </row>
    <row r="20" spans="1:6" ht="15">
      <c r="A20" s="822">
        <v>2011</v>
      </c>
      <c r="B20" s="823">
        <v>22575</v>
      </c>
      <c r="C20" s="823">
        <v>17246</v>
      </c>
      <c r="D20" s="824">
        <v>6</v>
      </c>
      <c r="E20" s="825">
        <v>1697568</v>
      </c>
      <c r="F20" s="821"/>
    </row>
    <row r="21" spans="1:6" ht="15">
      <c r="A21" s="826">
        <v>2012</v>
      </c>
      <c r="B21" s="827">
        <v>22415</v>
      </c>
      <c r="C21" s="827">
        <v>17046</v>
      </c>
      <c r="D21" s="828">
        <v>6</v>
      </c>
      <c r="E21" s="829">
        <v>1772269</v>
      </c>
      <c r="F21" s="821"/>
    </row>
    <row r="22" spans="1:6" ht="15">
      <c r="A22" s="826">
        <v>2013</v>
      </c>
      <c r="B22" s="827">
        <v>17568</v>
      </c>
      <c r="C22" s="827">
        <v>11639</v>
      </c>
      <c r="D22" s="828">
        <v>6</v>
      </c>
      <c r="E22" s="829">
        <v>1502883</v>
      </c>
      <c r="F22" s="830"/>
    </row>
    <row r="23" spans="1:6" ht="15">
      <c r="A23" s="822">
        <v>2014</v>
      </c>
      <c r="B23" s="823">
        <v>22039</v>
      </c>
      <c r="C23" s="823">
        <v>20895</v>
      </c>
      <c r="D23" s="831">
        <v>5.7885</v>
      </c>
      <c r="E23" s="825">
        <v>2207495.1400002763</v>
      </c>
      <c r="F23" s="830"/>
    </row>
    <row r="24" spans="1:6" ht="15">
      <c r="A24" s="822">
        <v>2015</v>
      </c>
      <c r="B24" s="823">
        <v>20209</v>
      </c>
      <c r="C24" s="823">
        <v>18724</v>
      </c>
      <c r="D24" s="831">
        <v>5.5895641956846829</v>
      </c>
      <c r="E24" s="825">
        <v>1856925.6</v>
      </c>
      <c r="F24" s="830"/>
    </row>
    <row r="25" spans="1:6" ht="15">
      <c r="A25" s="834">
        <v>2016</v>
      </c>
      <c r="B25" s="835">
        <v>19792</v>
      </c>
      <c r="C25" s="835">
        <v>18606</v>
      </c>
      <c r="D25" s="836">
        <v>5.2569887484050577</v>
      </c>
      <c r="E25" s="825">
        <v>1626671.8400000003</v>
      </c>
      <c r="F25" s="830"/>
    </row>
    <row r="26" spans="1:6" ht="15">
      <c r="A26" s="834">
        <v>2017</v>
      </c>
      <c r="B26" s="837">
        <v>21677</v>
      </c>
      <c r="C26" s="837">
        <v>11343</v>
      </c>
      <c r="D26" s="838">
        <v>5</v>
      </c>
      <c r="E26" s="829">
        <v>1036278</v>
      </c>
      <c r="F26" s="830"/>
    </row>
    <row r="27" spans="1:6" ht="15.75" thickBot="1">
      <c r="A27" s="839">
        <v>2018</v>
      </c>
      <c r="B27" s="840">
        <f>'[31]ESA-Table 2'!C72</f>
        <v>21387</v>
      </c>
      <c r="C27" s="841">
        <v>0</v>
      </c>
      <c r="D27" s="842">
        <v>0</v>
      </c>
      <c r="E27" s="841">
        <v>0</v>
      </c>
      <c r="F27" s="830"/>
    </row>
    <row r="28" spans="1:6" ht="15">
      <c r="A28" s="843"/>
      <c r="B28" s="844"/>
      <c r="C28" s="844"/>
      <c r="D28" s="845"/>
      <c r="E28" s="846"/>
      <c r="F28" s="830"/>
    </row>
    <row r="29" spans="1:6">
      <c r="A29" s="1452" t="s">
        <v>502</v>
      </c>
      <c r="B29" s="1452"/>
      <c r="C29" s="1452"/>
      <c r="D29" s="1452"/>
      <c r="E29" s="1452"/>
      <c r="F29" s="1452"/>
    </row>
    <row r="30" spans="1:6">
      <c r="A30" s="1452"/>
      <c r="B30" s="1452"/>
      <c r="C30" s="1452"/>
      <c r="D30" s="1452"/>
      <c r="E30" s="1452"/>
      <c r="F30" s="1452"/>
    </row>
    <row r="31" spans="1:6">
      <c r="A31" s="1452" t="s">
        <v>503</v>
      </c>
      <c r="B31" s="1452"/>
      <c r="C31" s="1452"/>
      <c r="D31" s="1452"/>
      <c r="E31" s="1452"/>
      <c r="F31" s="1452"/>
    </row>
    <row r="32" spans="1:6">
      <c r="A32" s="1452" t="s">
        <v>504</v>
      </c>
      <c r="B32" s="1452"/>
      <c r="C32" s="1452"/>
      <c r="D32" s="1452"/>
      <c r="E32" s="1452"/>
      <c r="F32" s="1452"/>
    </row>
    <row r="33" spans="1:6">
      <c r="A33" s="1452"/>
      <c r="B33" s="1452"/>
      <c r="C33" s="1452"/>
      <c r="D33" s="1452"/>
      <c r="E33" s="1452"/>
      <c r="F33" s="1452"/>
    </row>
    <row r="34" spans="1:6" ht="14.25" customHeight="1">
      <c r="A34" s="1291" t="s">
        <v>505</v>
      </c>
      <c r="B34" s="1291"/>
      <c r="C34" s="1291"/>
      <c r="D34" s="1291"/>
      <c r="E34" s="1291"/>
      <c r="F34" s="1291"/>
    </row>
    <row r="35" spans="1:6" ht="15">
      <c r="A35" s="1355"/>
      <c r="B35" s="1355"/>
      <c r="C35" s="1355"/>
      <c r="D35" s="1355"/>
      <c r="E35" s="1355"/>
      <c r="F35" s="1355"/>
    </row>
    <row r="36" spans="1:6" ht="15" customHeight="1">
      <c r="A36" s="1290" t="s">
        <v>506</v>
      </c>
      <c r="B36" s="1290"/>
      <c r="C36" s="1290"/>
      <c r="D36" s="1290"/>
      <c r="E36" s="1290"/>
      <c r="F36" s="1290"/>
    </row>
    <row r="38" spans="1:6">
      <c r="A38" s="1434"/>
      <c r="B38" s="1434"/>
      <c r="C38" s="1434"/>
      <c r="D38" s="1434"/>
      <c r="E38" s="1434"/>
      <c r="F38" s="1434"/>
    </row>
  </sheetData>
  <mergeCells count="17">
    <mergeCell ref="A10:F10"/>
    <mergeCell ref="A11:F11"/>
    <mergeCell ref="A34:F34"/>
    <mergeCell ref="A38:F38"/>
    <mergeCell ref="A29:F29"/>
    <mergeCell ref="A30:F30"/>
    <mergeCell ref="A31:F31"/>
    <mergeCell ref="A32:F32"/>
    <mergeCell ref="A33:F33"/>
    <mergeCell ref="A35:F35"/>
    <mergeCell ref="A36:F36"/>
    <mergeCell ref="A6:F6"/>
    <mergeCell ref="A1:F1"/>
    <mergeCell ref="A2:F2"/>
    <mergeCell ref="A3:F3"/>
    <mergeCell ref="A4:F4"/>
    <mergeCell ref="A5:F5"/>
  </mergeCells>
  <printOptions horizontalCentered="1" verticalCentered="1" headings="1" gridLines="1"/>
  <pageMargins left="0.25" right="0.25" top="0.5" bottom="0.5" header="0.3" footer="0.3"/>
  <pageSetup scale="88"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J38"/>
  <sheetViews>
    <sheetView workbookViewId="0">
      <selection activeCell="I8" sqref="I8"/>
    </sheetView>
  </sheetViews>
  <sheetFormatPr defaultColWidth="9.42578125" defaultRowHeight="14.25"/>
  <cols>
    <col min="1" max="1" width="46.42578125" style="45" customWidth="1"/>
    <col min="2" max="2" width="11" style="9" customWidth="1"/>
    <col min="3" max="3" width="11" style="54" customWidth="1"/>
    <col min="4" max="4" width="15.42578125" style="54" customWidth="1"/>
    <col min="5" max="5" width="12.28515625" style="54" customWidth="1"/>
    <col min="6" max="6" width="11.42578125" style="9" customWidth="1"/>
    <col min="7" max="7" width="15" style="51" customWidth="1"/>
    <col min="8" max="8" width="19.5703125" style="51" customWidth="1"/>
    <col min="9" max="9" width="25.5703125" style="9" bestFit="1" customWidth="1"/>
    <col min="10" max="16384" width="9.42578125" style="9"/>
  </cols>
  <sheetData>
    <row r="1" spans="1:10" s="3" customFormat="1" ht="18.75" customHeight="1">
      <c r="A1" s="1284" t="s">
        <v>428</v>
      </c>
      <c r="B1" s="1284"/>
      <c r="C1" s="1284"/>
      <c r="D1" s="1284"/>
      <c r="E1" s="1284"/>
      <c r="F1" s="1284"/>
      <c r="G1" s="1284"/>
      <c r="H1" s="34"/>
      <c r="I1" s="14"/>
    </row>
    <row r="2" spans="1:10" s="3" customFormat="1" ht="15.75">
      <c r="A2" s="1284" t="s">
        <v>507</v>
      </c>
      <c r="B2" s="1284"/>
      <c r="C2" s="1284"/>
      <c r="D2" s="1284"/>
      <c r="E2" s="1284"/>
      <c r="F2" s="1284"/>
      <c r="G2" s="1284"/>
      <c r="H2" s="199"/>
    </row>
    <row r="3" spans="1:10" s="3" customFormat="1" ht="15.75">
      <c r="A3" s="1284" t="s">
        <v>508</v>
      </c>
      <c r="B3" s="1284"/>
      <c r="C3" s="1284"/>
      <c r="D3" s="1284"/>
      <c r="E3" s="1284"/>
      <c r="F3" s="1284"/>
      <c r="G3" s="1284"/>
      <c r="H3" s="199"/>
    </row>
    <row r="4" spans="1:10" ht="18.75">
      <c r="A4" s="786"/>
      <c r="B4" s="702"/>
      <c r="C4" s="702"/>
      <c r="D4" s="702"/>
      <c r="E4" s="702"/>
      <c r="F4" s="702"/>
      <c r="G4" s="787"/>
    </row>
    <row r="5" spans="1:10" ht="15.75" thickBot="1">
      <c r="A5" s="788"/>
      <c r="B5" s="789"/>
      <c r="C5" s="1453" t="s">
        <v>208</v>
      </c>
      <c r="D5" s="1454"/>
      <c r="E5" s="790"/>
      <c r="F5" s="791"/>
      <c r="G5" s="792"/>
    </row>
    <row r="6" spans="1:10" ht="57">
      <c r="A6" s="793" t="s">
        <v>509</v>
      </c>
      <c r="B6" s="794" t="s">
        <v>510</v>
      </c>
      <c r="C6" s="795" t="s">
        <v>211</v>
      </c>
      <c r="D6" s="795" t="s">
        <v>511</v>
      </c>
      <c r="E6" s="796" t="s">
        <v>97</v>
      </c>
      <c r="F6" s="797" t="s">
        <v>512</v>
      </c>
      <c r="G6" s="795" t="s">
        <v>513</v>
      </c>
    </row>
    <row r="7" spans="1:10">
      <c r="A7" s="1234" t="s">
        <v>848</v>
      </c>
      <c r="B7" s="1235">
        <v>7</v>
      </c>
      <c r="C7" s="1236">
        <v>0</v>
      </c>
      <c r="D7" s="1236" t="s">
        <v>17</v>
      </c>
      <c r="E7" s="1237">
        <v>71</v>
      </c>
      <c r="F7" s="1238">
        <v>21834.699999999997</v>
      </c>
      <c r="G7" s="1239">
        <v>0</v>
      </c>
    </row>
    <row r="8" spans="1:10">
      <c r="A8" s="1234" t="s">
        <v>848</v>
      </c>
      <c r="B8" s="1235">
        <v>10</v>
      </c>
      <c r="C8" s="1236">
        <v>0</v>
      </c>
      <c r="D8" s="1236" t="s">
        <v>17</v>
      </c>
      <c r="E8" s="1237">
        <v>116</v>
      </c>
      <c r="F8" s="1238">
        <v>25862.67</v>
      </c>
      <c r="G8" s="1239">
        <v>0</v>
      </c>
    </row>
    <row r="9" spans="1:10">
      <c r="A9" s="1234" t="s">
        <v>849</v>
      </c>
      <c r="B9" s="1235">
        <v>7</v>
      </c>
      <c r="C9" s="1236">
        <v>0</v>
      </c>
      <c r="D9" s="1236" t="s">
        <v>17</v>
      </c>
      <c r="E9" s="1240">
        <v>273</v>
      </c>
      <c r="F9" s="1238">
        <v>304864.37000000011</v>
      </c>
      <c r="G9" s="1239">
        <v>0</v>
      </c>
    </row>
    <row r="10" spans="1:10">
      <c r="A10" s="1234" t="s">
        <v>849</v>
      </c>
      <c r="B10" s="1235">
        <v>10</v>
      </c>
      <c r="C10" s="1236">
        <v>0</v>
      </c>
      <c r="D10" s="1236" t="s">
        <v>17</v>
      </c>
      <c r="E10" s="1240">
        <v>270</v>
      </c>
      <c r="F10" s="1238">
        <v>301960.61999999994</v>
      </c>
      <c r="G10" s="1239">
        <v>0</v>
      </c>
    </row>
    <row r="11" spans="1:10">
      <c r="A11" s="1234" t="s">
        <v>849</v>
      </c>
      <c r="B11" s="1235">
        <v>15</v>
      </c>
      <c r="C11" s="1236">
        <v>0</v>
      </c>
      <c r="D11" s="1236" t="s">
        <v>17</v>
      </c>
      <c r="E11" s="1240">
        <v>2</v>
      </c>
      <c r="F11" s="1238">
        <v>235.14</v>
      </c>
      <c r="G11" s="1239">
        <v>0</v>
      </c>
    </row>
    <row r="12" spans="1:10">
      <c r="A12" s="1234" t="s">
        <v>850</v>
      </c>
      <c r="B12" s="1235">
        <v>7</v>
      </c>
      <c r="C12" s="1236">
        <v>0</v>
      </c>
      <c r="D12" s="1236" t="s">
        <v>17</v>
      </c>
      <c r="E12" s="1240">
        <v>929</v>
      </c>
      <c r="F12" s="1238">
        <v>607652.23000000021</v>
      </c>
      <c r="G12" s="1239">
        <v>0</v>
      </c>
    </row>
    <row r="13" spans="1:10">
      <c r="A13" s="1234" t="s">
        <v>850</v>
      </c>
      <c r="B13" s="1235">
        <v>10</v>
      </c>
      <c r="C13" s="1236">
        <v>0</v>
      </c>
      <c r="D13" s="1236" t="s">
        <v>17</v>
      </c>
      <c r="E13" s="1240">
        <v>750</v>
      </c>
      <c r="F13" s="1238">
        <v>487096.92000000004</v>
      </c>
      <c r="G13" s="1239">
        <v>0</v>
      </c>
    </row>
    <row r="14" spans="1:10">
      <c r="A14" s="1241" t="s">
        <v>851</v>
      </c>
      <c r="B14" s="1235">
        <v>7</v>
      </c>
      <c r="C14" s="1236">
        <v>0.45</v>
      </c>
      <c r="D14" s="1236" t="s">
        <v>17</v>
      </c>
      <c r="E14" s="1240">
        <v>8</v>
      </c>
      <c r="F14" s="1238">
        <v>6520</v>
      </c>
      <c r="G14" s="1242">
        <v>649.01626239999996</v>
      </c>
      <c r="H14" s="11"/>
      <c r="I14" s="11"/>
      <c r="J14" s="11"/>
    </row>
    <row r="15" spans="1:10">
      <c r="A15" s="1241" t="s">
        <v>851</v>
      </c>
      <c r="B15" s="1235">
        <v>10</v>
      </c>
      <c r="C15" s="1236">
        <v>0.45</v>
      </c>
      <c r="D15" s="1236" t="s">
        <v>17</v>
      </c>
      <c r="E15" s="1240">
        <v>8</v>
      </c>
      <c r="F15" s="1238">
        <v>3366</v>
      </c>
      <c r="G15" s="1242">
        <v>649.01626239999996</v>
      </c>
      <c r="H15" s="11"/>
      <c r="I15" s="11"/>
      <c r="J15" s="11"/>
    </row>
    <row r="16" spans="1:10">
      <c r="A16" s="1241" t="s">
        <v>852</v>
      </c>
      <c r="B16" s="1235">
        <v>7</v>
      </c>
      <c r="C16" s="1236">
        <v>0.45</v>
      </c>
      <c r="D16" s="1236" t="s">
        <v>17</v>
      </c>
      <c r="E16" s="1240">
        <v>135</v>
      </c>
      <c r="F16" s="1238">
        <v>138842</v>
      </c>
      <c r="G16" s="1242">
        <v>10952.149428000001</v>
      </c>
      <c r="H16" s="11"/>
      <c r="I16" s="11"/>
      <c r="J16" s="11"/>
    </row>
    <row r="17" spans="1:10">
      <c r="A17" s="1241" t="s">
        <v>852</v>
      </c>
      <c r="B17" s="1235">
        <v>10</v>
      </c>
      <c r="C17" s="1236">
        <v>0.45</v>
      </c>
      <c r="D17" s="1236" t="s">
        <v>17</v>
      </c>
      <c r="E17" s="1240">
        <v>122</v>
      </c>
      <c r="F17" s="1238">
        <v>132339</v>
      </c>
      <c r="G17" s="1242">
        <v>9897.4980016000009</v>
      </c>
      <c r="H17" s="10"/>
      <c r="I17" s="10"/>
      <c r="J17" s="10"/>
    </row>
    <row r="18" spans="1:10">
      <c r="A18" s="1241" t="s">
        <v>852</v>
      </c>
      <c r="B18" s="1235">
        <v>15</v>
      </c>
      <c r="C18" s="1236">
        <v>0.45</v>
      </c>
      <c r="D18" s="1236" t="s">
        <v>17</v>
      </c>
      <c r="E18" s="1240">
        <v>2</v>
      </c>
      <c r="F18" s="1238">
        <v>1499.99</v>
      </c>
      <c r="G18" s="1242">
        <v>162.25406559999999</v>
      </c>
      <c r="H18" s="10"/>
      <c r="I18" s="10"/>
      <c r="J18" s="10"/>
    </row>
    <row r="19" spans="1:10">
      <c r="A19" s="1241" t="s">
        <v>853</v>
      </c>
      <c r="B19" s="1235">
        <v>7</v>
      </c>
      <c r="C19" s="1236">
        <v>0.45</v>
      </c>
      <c r="D19" s="1236" t="s">
        <v>17</v>
      </c>
      <c r="E19" s="1240">
        <v>312</v>
      </c>
      <c r="F19" s="1238">
        <v>146529</v>
      </c>
      <c r="G19" s="1242">
        <v>25311.634233599998</v>
      </c>
    </row>
    <row r="20" spans="1:10">
      <c r="A20" s="1241" t="s">
        <v>853</v>
      </c>
      <c r="B20" s="1235">
        <v>10</v>
      </c>
      <c r="C20" s="1236">
        <v>0.45</v>
      </c>
      <c r="D20" s="1236" t="s">
        <v>17</v>
      </c>
      <c r="E20" s="1240">
        <v>181</v>
      </c>
      <c r="F20" s="1238">
        <v>96172</v>
      </c>
      <c r="G20" s="1242">
        <v>14683.992936799999</v>
      </c>
    </row>
    <row r="21" spans="1:10">
      <c r="A21" s="1241" t="s">
        <v>854</v>
      </c>
      <c r="B21" s="1235">
        <v>10</v>
      </c>
      <c r="C21" s="1236">
        <v>0.05</v>
      </c>
      <c r="D21" s="1236" t="s">
        <v>17</v>
      </c>
      <c r="E21" s="1240">
        <v>35</v>
      </c>
      <c r="F21" s="1238">
        <v>35412.299999999996</v>
      </c>
      <c r="G21" s="1242">
        <v>1391.5437290999998</v>
      </c>
    </row>
    <row r="22" spans="1:10">
      <c r="A22" s="1241" t="s">
        <v>855</v>
      </c>
      <c r="B22" s="1235">
        <v>10</v>
      </c>
      <c r="C22" s="1236">
        <v>0.05</v>
      </c>
      <c r="D22" s="1236" t="s">
        <v>17</v>
      </c>
      <c r="E22" s="1240">
        <v>12</v>
      </c>
      <c r="F22" s="1238">
        <v>12141.36</v>
      </c>
      <c r="G22" s="1242">
        <v>477.10070711999998</v>
      </c>
    </row>
    <row r="23" spans="1:10">
      <c r="A23" s="1241" t="s">
        <v>856</v>
      </c>
      <c r="B23" s="1235">
        <v>10</v>
      </c>
      <c r="C23" s="1236">
        <v>0.05</v>
      </c>
      <c r="D23" s="1236" t="s">
        <v>17</v>
      </c>
      <c r="E23" s="1240">
        <v>33</v>
      </c>
      <c r="F23" s="1238">
        <v>33388.74</v>
      </c>
      <c r="G23" s="1242">
        <v>1361.8776045599998</v>
      </c>
    </row>
    <row r="24" spans="1:10">
      <c r="A24" s="1241" t="s">
        <v>857</v>
      </c>
      <c r="B24" s="1235">
        <v>10</v>
      </c>
      <c r="C24" s="1236">
        <v>0.48748614580227773</v>
      </c>
      <c r="D24" s="1236">
        <v>0.9131828442335973</v>
      </c>
      <c r="E24" s="1240">
        <v>2</v>
      </c>
      <c r="F24" s="1238">
        <v>457.92</v>
      </c>
      <c r="G24" s="1242">
        <v>483</v>
      </c>
    </row>
    <row r="25" spans="1:10">
      <c r="A25" s="1241" t="s">
        <v>858</v>
      </c>
      <c r="B25" s="1235">
        <v>7</v>
      </c>
      <c r="C25" s="1236">
        <v>0.55784075980045456</v>
      </c>
      <c r="D25" s="1236">
        <v>1.2700334217132363</v>
      </c>
      <c r="E25" s="1240">
        <v>1</v>
      </c>
      <c r="F25" s="1238">
        <v>228.96</v>
      </c>
      <c r="G25" s="1242">
        <v>335.59260012000004</v>
      </c>
    </row>
    <row r="26" spans="1:10">
      <c r="A26" s="1241" t="s">
        <v>858</v>
      </c>
      <c r="B26" s="1235">
        <v>10</v>
      </c>
      <c r="C26" s="1236">
        <v>0.4892486195361806</v>
      </c>
      <c r="D26" s="1236">
        <v>0.92057105494746305</v>
      </c>
      <c r="E26" s="1240">
        <v>3</v>
      </c>
      <c r="F26" s="1238">
        <v>686.88</v>
      </c>
      <c r="G26" s="1242">
        <v>729.75284424000006</v>
      </c>
    </row>
    <row r="27" spans="1:10">
      <c r="A27" s="1241" t="s">
        <v>859</v>
      </c>
      <c r="B27" s="1235">
        <v>7</v>
      </c>
      <c r="C27" s="1236">
        <v>0</v>
      </c>
      <c r="D27" s="1236">
        <v>0</v>
      </c>
      <c r="E27" s="1240">
        <v>1</v>
      </c>
      <c r="F27" s="1238">
        <v>228.96</v>
      </c>
      <c r="G27" s="1242">
        <v>0</v>
      </c>
    </row>
    <row r="28" spans="1:10">
      <c r="A28" s="1241" t="s">
        <v>860</v>
      </c>
      <c r="B28" s="1235">
        <v>7</v>
      </c>
      <c r="C28" s="1236">
        <v>0.55784075980045433</v>
      </c>
      <c r="D28" s="1236">
        <v>1.2700334217132376</v>
      </c>
      <c r="E28" s="1240">
        <v>61</v>
      </c>
      <c r="F28" s="1238">
        <v>13967</v>
      </c>
      <c r="G28" s="1242">
        <v>20471</v>
      </c>
    </row>
    <row r="29" spans="1:10">
      <c r="A29" s="1241" t="s">
        <v>860</v>
      </c>
      <c r="B29" s="1235">
        <v>10</v>
      </c>
      <c r="C29" s="1236">
        <v>0.48748614580227828</v>
      </c>
      <c r="D29" s="1236">
        <v>0.91318284423360163</v>
      </c>
      <c r="E29" s="1240">
        <v>65</v>
      </c>
      <c r="F29" s="1238">
        <v>14882</v>
      </c>
      <c r="G29" s="1242">
        <v>15684</v>
      </c>
    </row>
    <row r="30" spans="1:10">
      <c r="A30" s="1241" t="s">
        <v>864</v>
      </c>
      <c r="B30" s="1235">
        <v>7</v>
      </c>
      <c r="C30" s="1236">
        <v>0.62524636731255545</v>
      </c>
      <c r="D30" s="1236">
        <v>1.6305416209672423</v>
      </c>
      <c r="E30" s="1240">
        <v>9</v>
      </c>
      <c r="F30" s="1238">
        <v>2060.64</v>
      </c>
      <c r="G30" s="1242">
        <v>4632</v>
      </c>
    </row>
    <row r="31" spans="1:10">
      <c r="A31" s="1241" t="s">
        <v>864</v>
      </c>
      <c r="B31" s="1235">
        <v>10</v>
      </c>
      <c r="C31" s="1236">
        <v>0.57941429166297864</v>
      </c>
      <c r="D31" s="1236">
        <v>1.2736910434876125</v>
      </c>
      <c r="E31" s="1240">
        <v>12</v>
      </c>
      <c r="F31" s="1238">
        <v>2747.52</v>
      </c>
      <c r="G31" s="1242">
        <v>5045</v>
      </c>
    </row>
    <row r="32" spans="1:10">
      <c r="A32" s="1234" t="s">
        <v>861</v>
      </c>
      <c r="B32" s="1235">
        <v>7</v>
      </c>
      <c r="C32" s="1236">
        <v>0.42</v>
      </c>
      <c r="D32" s="1236">
        <v>0.43830598253550862</v>
      </c>
      <c r="E32" s="1240">
        <v>1</v>
      </c>
      <c r="F32" s="1238">
        <v>1199.5114785992218</v>
      </c>
      <c r="G32" s="1242">
        <v>625.15537040000004</v>
      </c>
    </row>
    <row r="33" spans="1:7">
      <c r="A33" s="1234" t="s">
        <v>862</v>
      </c>
      <c r="B33" s="1235">
        <v>10</v>
      </c>
      <c r="C33" s="1236">
        <v>0.38</v>
      </c>
      <c r="D33" s="1236">
        <v>0.37595155753913156</v>
      </c>
      <c r="E33" s="1240">
        <v>1</v>
      </c>
      <c r="F33" s="1238">
        <v>1199.5114785992218</v>
      </c>
      <c r="G33" s="1242">
        <v>536.21931840000002</v>
      </c>
    </row>
    <row r="34" spans="1:7" ht="15">
      <c r="A34" s="1234" t="s">
        <v>863</v>
      </c>
      <c r="B34" s="1235">
        <v>10</v>
      </c>
      <c r="C34" s="1236">
        <v>0.49</v>
      </c>
      <c r="D34" s="1236">
        <v>0.50114275075407921</v>
      </c>
      <c r="E34" s="1243">
        <v>1</v>
      </c>
      <c r="F34" s="1238">
        <v>1199.5114785992218</v>
      </c>
      <c r="G34" s="1242">
        <v>874.48527680000007</v>
      </c>
    </row>
    <row r="35" spans="1:7" ht="15">
      <c r="A35" s="1244"/>
      <c r="B35" s="231"/>
      <c r="C35" s="1245"/>
      <c r="D35" s="1245"/>
      <c r="E35" s="1245"/>
      <c r="F35" s="231"/>
      <c r="G35" s="1246"/>
    </row>
    <row r="36" spans="1:7" ht="15">
      <c r="A36" s="1244" t="s">
        <v>213</v>
      </c>
      <c r="B36" s="231"/>
      <c r="C36" s="1245"/>
      <c r="D36" s="1245"/>
      <c r="E36" s="231"/>
      <c r="F36" s="231"/>
      <c r="G36" s="1246"/>
    </row>
    <row r="37" spans="1:7" ht="15">
      <c r="A37" s="240" t="s">
        <v>514</v>
      </c>
      <c r="B37" s="231"/>
      <c r="C37" s="1245"/>
      <c r="D37" s="1245"/>
      <c r="E37" s="231"/>
      <c r="F37" s="231"/>
      <c r="G37" s="1246"/>
    </row>
    <row r="38" spans="1:7" ht="15">
      <c r="A38" s="1455" t="s">
        <v>515</v>
      </c>
      <c r="B38" s="1455"/>
      <c r="C38" s="1455"/>
      <c r="D38" s="1455"/>
      <c r="E38" s="1455"/>
      <c r="F38" s="231"/>
      <c r="G38" s="1246"/>
    </row>
  </sheetData>
  <mergeCells count="5">
    <mergeCell ref="C5:D5"/>
    <mergeCell ref="A38:E38"/>
    <mergeCell ref="A1:G1"/>
    <mergeCell ref="A2:G2"/>
    <mergeCell ref="A3:G3"/>
  </mergeCells>
  <dataValidations count="1">
    <dataValidation type="whole" operator="greaterThanOrEqual" allowBlank="1" showInputMessage="1" showErrorMessage="1" sqref="E7:E33" xr:uid="{23D6AEAF-E1E1-4269-9F11-BEBA41DCBFB7}">
      <formula1>0</formula1>
    </dataValidation>
  </dataValidations>
  <printOptions horizontalCentered="1" verticalCentered="1" headings="1" gridLines="1"/>
  <pageMargins left="0.25" right="0.25" top="0.5" bottom="0.5" header="0.3" footer="0.3"/>
  <pageSetup scale="90"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N28"/>
  <sheetViews>
    <sheetView workbookViewId="0">
      <selection activeCell="A28" sqref="A1:J28"/>
    </sheetView>
  </sheetViews>
  <sheetFormatPr defaultColWidth="9.42578125" defaultRowHeight="12.75"/>
  <cols>
    <col min="1" max="1" width="54.42578125" style="10" customWidth="1"/>
    <col min="2" max="4" width="10.7109375" style="10" customWidth="1"/>
    <col min="5" max="5" width="10.42578125" style="10" customWidth="1"/>
    <col min="6" max="6" width="9.42578125" style="10"/>
    <col min="7" max="7" width="8.5703125" style="10" bestFit="1" customWidth="1"/>
    <col min="8" max="10" width="9.5703125" style="10" customWidth="1"/>
    <col min="11" max="16384" width="9.42578125" style="10"/>
  </cols>
  <sheetData>
    <row r="1" spans="1:10" ht="15.75">
      <c r="A1" s="1325" t="s">
        <v>428</v>
      </c>
      <c r="B1" s="1325"/>
      <c r="C1" s="1325"/>
      <c r="D1" s="1325"/>
      <c r="E1" s="1325"/>
      <c r="F1" s="1325"/>
      <c r="G1" s="1325"/>
      <c r="H1" s="1325"/>
      <c r="I1" s="1325"/>
      <c r="J1" s="1325"/>
    </row>
    <row r="2" spans="1:10" ht="15.75">
      <c r="A2" s="1325" t="s">
        <v>516</v>
      </c>
      <c r="B2" s="1457"/>
      <c r="C2" s="1457"/>
      <c r="D2" s="1457"/>
      <c r="E2" s="1457"/>
      <c r="F2" s="1457"/>
      <c r="G2" s="1457"/>
      <c r="H2" s="1457"/>
      <c r="I2" s="1457"/>
      <c r="J2" s="1457"/>
    </row>
    <row r="3" spans="1:10" ht="15.75">
      <c r="A3" s="1458" t="s">
        <v>517</v>
      </c>
      <c r="B3" s="1459"/>
      <c r="C3" s="1459"/>
      <c r="D3" s="1459"/>
      <c r="E3" s="1459"/>
      <c r="F3" s="1459"/>
      <c r="G3" s="1459"/>
      <c r="H3" s="1459"/>
      <c r="I3" s="1459"/>
      <c r="J3" s="1459"/>
    </row>
    <row r="4" spans="1:10" ht="16.5" thickBot="1">
      <c r="A4" s="734"/>
      <c r="B4" s="735"/>
      <c r="C4" s="735"/>
      <c r="D4" s="735"/>
      <c r="E4" s="735"/>
      <c r="F4" s="735"/>
      <c r="G4" s="735"/>
      <c r="H4" s="735"/>
      <c r="I4" s="735"/>
      <c r="J4" s="735"/>
    </row>
    <row r="5" spans="1:10">
      <c r="A5" s="736"/>
      <c r="B5" s="737" t="s">
        <v>518</v>
      </c>
      <c r="C5" s="738"/>
      <c r="D5" s="739"/>
      <c r="E5" s="740" t="s">
        <v>519</v>
      </c>
      <c r="F5" s="738"/>
      <c r="G5" s="739"/>
      <c r="H5" s="741" t="s">
        <v>520</v>
      </c>
      <c r="I5" s="742"/>
      <c r="J5" s="743"/>
    </row>
    <row r="6" spans="1:10">
      <c r="A6" s="744"/>
      <c r="B6" s="745" t="s">
        <v>55</v>
      </c>
      <c r="C6" s="746" t="s">
        <v>56</v>
      </c>
      <c r="D6" s="747" t="s">
        <v>57</v>
      </c>
      <c r="E6" s="745" t="s">
        <v>55</v>
      </c>
      <c r="F6" s="746" t="s">
        <v>56</v>
      </c>
      <c r="G6" s="747" t="s">
        <v>57</v>
      </c>
      <c r="H6" s="745" t="s">
        <v>55</v>
      </c>
      <c r="I6" s="746" t="s">
        <v>56</v>
      </c>
      <c r="J6" s="747" t="s">
        <v>57</v>
      </c>
    </row>
    <row r="7" spans="1:10">
      <c r="A7" s="748" t="s">
        <v>154</v>
      </c>
      <c r="B7" s="749"/>
      <c r="C7" s="750"/>
      <c r="D7" s="751"/>
      <c r="E7" s="749"/>
      <c r="F7" s="750"/>
      <c r="G7" s="751"/>
      <c r="H7" s="749"/>
      <c r="I7" s="750"/>
      <c r="J7" s="751"/>
    </row>
    <row r="8" spans="1:10">
      <c r="A8" s="752"/>
      <c r="B8" s="731"/>
      <c r="C8" s="753"/>
      <c r="D8" s="732"/>
      <c r="E8" s="731"/>
      <c r="F8" s="753"/>
      <c r="G8" s="732"/>
      <c r="H8" s="754"/>
      <c r="I8" s="755"/>
      <c r="J8" s="756"/>
    </row>
    <row r="9" spans="1:10">
      <c r="A9" s="757" t="s">
        <v>521</v>
      </c>
      <c r="B9" s="758">
        <v>150000</v>
      </c>
      <c r="C9" s="759">
        <v>150000</v>
      </c>
      <c r="D9" s="760">
        <f t="shared" ref="D9" si="0">+B9+C9</f>
        <v>300000</v>
      </c>
      <c r="E9" s="758">
        <v>5537.8899999999994</v>
      </c>
      <c r="F9" s="759">
        <v>5537.91</v>
      </c>
      <c r="G9" s="761">
        <f t="shared" ref="G9" si="1">SUM(E9:F9)</f>
        <v>11075.8</v>
      </c>
      <c r="H9" s="754">
        <f>E9/B9</f>
        <v>3.6919266666666666E-2</v>
      </c>
      <c r="I9" s="755">
        <f>F9/C9</f>
        <v>3.6919399999999998E-2</v>
      </c>
      <c r="J9" s="756">
        <f>G9/D9</f>
        <v>3.6919333333333332E-2</v>
      </c>
    </row>
    <row r="10" spans="1:10">
      <c r="A10" s="752"/>
      <c r="B10" s="731"/>
      <c r="C10" s="753"/>
      <c r="D10" s="732"/>
      <c r="E10" s="731"/>
      <c r="F10" s="753"/>
      <c r="G10" s="732"/>
      <c r="H10" s="754"/>
      <c r="I10" s="755"/>
      <c r="J10" s="756"/>
    </row>
    <row r="11" spans="1:10" ht="13.5" thickBot="1">
      <c r="A11" s="762" t="s">
        <v>522</v>
      </c>
      <c r="B11" s="763">
        <f>SUM(B9:B10)</f>
        <v>150000</v>
      </c>
      <c r="C11" s="763">
        <f t="shared" ref="C11:J11" si="2">SUM(C9:C10)</f>
        <v>150000</v>
      </c>
      <c r="D11" s="763">
        <f t="shared" si="2"/>
        <v>300000</v>
      </c>
      <c r="E11" s="763">
        <f t="shared" si="2"/>
        <v>5537.8899999999994</v>
      </c>
      <c r="F11" s="763">
        <f t="shared" si="2"/>
        <v>5537.91</v>
      </c>
      <c r="G11" s="763">
        <f t="shared" si="2"/>
        <v>11075.8</v>
      </c>
      <c r="H11" s="764">
        <f t="shared" si="2"/>
        <v>3.6919266666666666E-2</v>
      </c>
      <c r="I11" s="764">
        <f t="shared" si="2"/>
        <v>3.6919399999999998E-2</v>
      </c>
      <c r="J11" s="765">
        <f t="shared" si="2"/>
        <v>3.6919333333333332E-2</v>
      </c>
    </row>
    <row r="12" spans="1:10">
      <c r="A12" s="752"/>
      <c r="B12" s="731"/>
      <c r="C12" s="753"/>
      <c r="D12" s="732"/>
      <c r="E12" s="731"/>
      <c r="F12" s="753"/>
      <c r="G12" s="732"/>
      <c r="H12" s="754"/>
      <c r="I12" s="755"/>
      <c r="J12" s="756"/>
    </row>
    <row r="13" spans="1:10">
      <c r="A13" s="766"/>
      <c r="B13" s="731"/>
      <c r="C13" s="753"/>
      <c r="D13" s="732"/>
      <c r="E13" s="731"/>
      <c r="F13" s="753"/>
      <c r="G13" s="732"/>
      <c r="H13" s="754"/>
      <c r="I13" s="755"/>
      <c r="J13" s="756"/>
    </row>
    <row r="14" spans="1:10">
      <c r="A14" s="748" t="s">
        <v>523</v>
      </c>
      <c r="B14" s="749"/>
      <c r="C14" s="750"/>
      <c r="D14" s="751"/>
      <c r="E14" s="749"/>
      <c r="F14" s="750"/>
      <c r="G14" s="751"/>
      <c r="H14" s="767"/>
      <c r="I14" s="768"/>
      <c r="J14" s="769"/>
    </row>
    <row r="15" spans="1:10">
      <c r="A15" s="770"/>
      <c r="B15" s="771"/>
      <c r="C15" s="721"/>
      <c r="D15" s="772"/>
      <c r="E15" s="731"/>
      <c r="F15" s="721"/>
      <c r="G15" s="722"/>
      <c r="H15" s="754"/>
      <c r="I15" s="755"/>
      <c r="J15" s="756"/>
    </row>
    <row r="16" spans="1:10">
      <c r="A16" s="773" t="s">
        <v>524</v>
      </c>
      <c r="B16" s="758">
        <v>8333.5</v>
      </c>
      <c r="C16" s="759">
        <v>8333.5</v>
      </c>
      <c r="D16" s="760">
        <f t="shared" ref="D16:D21" si="3">+B16+C16</f>
        <v>16667</v>
      </c>
      <c r="E16" s="774">
        <v>0</v>
      </c>
      <c r="F16" s="759">
        <v>0</v>
      </c>
      <c r="G16" s="761">
        <f t="shared" ref="G16:G21" si="4">SUM(E16:F16)</f>
        <v>0</v>
      </c>
      <c r="H16" s="754">
        <f t="shared" ref="H16:J21" si="5">E16/B16</f>
        <v>0</v>
      </c>
      <c r="I16" s="755">
        <f t="shared" si="5"/>
        <v>0</v>
      </c>
      <c r="J16" s="756">
        <f t="shared" si="5"/>
        <v>0</v>
      </c>
    </row>
    <row r="17" spans="1:14">
      <c r="A17" s="773" t="s">
        <v>525</v>
      </c>
      <c r="B17" s="758">
        <v>9166.5</v>
      </c>
      <c r="C17" s="759">
        <v>9166.5</v>
      </c>
      <c r="D17" s="760">
        <f t="shared" si="3"/>
        <v>18333</v>
      </c>
      <c r="E17" s="774">
        <v>14689.599999999999</v>
      </c>
      <c r="F17" s="759">
        <v>14689.989999999998</v>
      </c>
      <c r="G17" s="761">
        <f t="shared" si="4"/>
        <v>29379.589999999997</v>
      </c>
      <c r="H17" s="754">
        <f t="shared" si="5"/>
        <v>1.6025309551082745</v>
      </c>
      <c r="I17" s="755">
        <f t="shared" si="5"/>
        <v>1.6025735013363878</v>
      </c>
      <c r="J17" s="756">
        <f t="shared" si="5"/>
        <v>1.6025522282223312</v>
      </c>
    </row>
    <row r="18" spans="1:14">
      <c r="A18" s="773" t="s">
        <v>526</v>
      </c>
      <c r="B18" s="758">
        <v>2500</v>
      </c>
      <c r="C18" s="759">
        <v>2500</v>
      </c>
      <c r="D18" s="760">
        <f t="shared" si="3"/>
        <v>5000</v>
      </c>
      <c r="E18" s="774">
        <v>6765.73</v>
      </c>
      <c r="F18" s="759">
        <v>6765.7199999999993</v>
      </c>
      <c r="G18" s="761">
        <f t="shared" si="4"/>
        <v>13531.449999999999</v>
      </c>
      <c r="H18" s="754">
        <f t="shared" si="5"/>
        <v>2.7062919999999999</v>
      </c>
      <c r="I18" s="755">
        <f t="shared" si="5"/>
        <v>2.7062879999999998</v>
      </c>
      <c r="J18" s="756">
        <f t="shared" si="5"/>
        <v>2.7062899999999996</v>
      </c>
    </row>
    <row r="19" spans="1:14">
      <c r="A19" s="773" t="s">
        <v>527</v>
      </c>
      <c r="B19" s="758">
        <v>-2917</v>
      </c>
      <c r="C19" s="759">
        <v>-2917</v>
      </c>
      <c r="D19" s="760">
        <f t="shared" si="3"/>
        <v>-5834</v>
      </c>
      <c r="E19" s="775">
        <v>0</v>
      </c>
      <c r="F19" s="759">
        <v>0</v>
      </c>
      <c r="G19" s="761">
        <f t="shared" si="4"/>
        <v>0</v>
      </c>
      <c r="H19" s="754">
        <f t="shared" si="5"/>
        <v>0</v>
      </c>
      <c r="I19" s="755">
        <f t="shared" si="5"/>
        <v>0</v>
      </c>
      <c r="J19" s="756">
        <f t="shared" si="5"/>
        <v>0</v>
      </c>
    </row>
    <row r="20" spans="1:14">
      <c r="A20" s="773" t="s">
        <v>528</v>
      </c>
      <c r="B20" s="758">
        <v>5625</v>
      </c>
      <c r="C20" s="759">
        <v>5625</v>
      </c>
      <c r="D20" s="760">
        <f t="shared" si="3"/>
        <v>11250</v>
      </c>
      <c r="E20" s="775">
        <v>0</v>
      </c>
      <c r="F20" s="759">
        <v>0</v>
      </c>
      <c r="G20" s="761">
        <f t="shared" si="4"/>
        <v>0</v>
      </c>
      <c r="H20" s="754">
        <f t="shared" si="5"/>
        <v>0</v>
      </c>
      <c r="I20" s="755">
        <f t="shared" si="5"/>
        <v>0</v>
      </c>
      <c r="J20" s="756">
        <f t="shared" si="5"/>
        <v>0</v>
      </c>
    </row>
    <row r="21" spans="1:14">
      <c r="A21" s="773" t="s">
        <v>529</v>
      </c>
      <c r="B21" s="758">
        <v>25000</v>
      </c>
      <c r="C21" s="759">
        <v>25000</v>
      </c>
      <c r="D21" s="760">
        <f t="shared" si="3"/>
        <v>50000</v>
      </c>
      <c r="E21" s="775">
        <v>0</v>
      </c>
      <c r="F21" s="759">
        <v>0</v>
      </c>
      <c r="G21" s="761">
        <f t="shared" si="4"/>
        <v>0</v>
      </c>
      <c r="H21" s="754">
        <f t="shared" si="5"/>
        <v>0</v>
      </c>
      <c r="I21" s="755">
        <f t="shared" si="5"/>
        <v>0</v>
      </c>
      <c r="J21" s="756">
        <f t="shared" si="5"/>
        <v>0</v>
      </c>
    </row>
    <row r="22" spans="1:14">
      <c r="A22" s="776"/>
      <c r="B22" s="731"/>
      <c r="C22" s="753"/>
      <c r="D22" s="761"/>
      <c r="E22" s="777"/>
      <c r="F22" s="759"/>
      <c r="G22" s="761"/>
      <c r="H22" s="754"/>
      <c r="I22" s="755"/>
      <c r="J22" s="756"/>
    </row>
    <row r="23" spans="1:14" ht="13.5" thickBot="1">
      <c r="A23" s="762" t="s">
        <v>530</v>
      </c>
      <c r="B23" s="778">
        <f t="shared" ref="B23:C23" si="6">SUM(B15:B22)</f>
        <v>47708</v>
      </c>
      <c r="C23" s="779">
        <f t="shared" si="6"/>
        <v>47708</v>
      </c>
      <c r="D23" s="779">
        <f>SUM(D15:D22)</f>
        <v>95416</v>
      </c>
      <c r="E23" s="779">
        <f t="shared" ref="E23:G23" si="7">SUM(E15:E22)</f>
        <v>21455.329999999998</v>
      </c>
      <c r="F23" s="780">
        <f t="shared" si="7"/>
        <v>21455.71</v>
      </c>
      <c r="G23" s="779">
        <f t="shared" si="7"/>
        <v>42911.039999999994</v>
      </c>
      <c r="H23" s="781">
        <f>E23/B23</f>
        <v>0.44972184958497524</v>
      </c>
      <c r="I23" s="782">
        <f>F23/C23</f>
        <v>0.44972981470612894</v>
      </c>
      <c r="J23" s="783">
        <f>G23/D23</f>
        <v>0.44972583214555206</v>
      </c>
    </row>
    <row r="24" spans="1:14">
      <c r="A24" s="698"/>
      <c r="B24" s="702"/>
      <c r="C24" s="702"/>
      <c r="D24" s="702"/>
      <c r="E24" s="702"/>
      <c r="F24" s="702"/>
      <c r="G24" s="702"/>
      <c r="H24" s="702"/>
      <c r="I24" s="702"/>
      <c r="J24" s="702"/>
    </row>
    <row r="25" spans="1:14" ht="28.15" customHeight="1">
      <c r="A25" s="1295" t="s">
        <v>76</v>
      </c>
      <c r="B25" s="1296"/>
      <c r="C25" s="1296"/>
      <c r="D25" s="1296"/>
      <c r="E25" s="1291"/>
      <c r="F25" s="1291"/>
      <c r="G25" s="1291"/>
      <c r="H25" s="1291"/>
      <c r="I25" s="1291"/>
      <c r="J25" s="1291"/>
      <c r="K25" s="200"/>
      <c r="L25" s="201"/>
      <c r="M25" s="201"/>
      <c r="N25" s="213"/>
    </row>
    <row r="26" spans="1:14" ht="14.25" customHeight="1">
      <c r="A26" s="1371" t="s">
        <v>531</v>
      </c>
      <c r="B26" s="1371"/>
      <c r="C26" s="1371"/>
      <c r="D26" s="1371"/>
      <c r="E26" s="1371"/>
      <c r="F26" s="1371"/>
      <c r="G26" s="1371"/>
      <c r="H26" s="1371"/>
      <c r="I26" s="1371"/>
      <c r="J26" s="1371"/>
      <c r="K26" s="202"/>
      <c r="L26" s="202"/>
      <c r="M26" s="202"/>
      <c r="N26" s="210"/>
    </row>
    <row r="27" spans="1:14" ht="12.75" customHeight="1">
      <c r="A27" s="1460" t="s">
        <v>532</v>
      </c>
      <c r="B27" s="1460"/>
      <c r="C27" s="1460"/>
      <c r="D27" s="1460"/>
      <c r="E27" s="1460"/>
      <c r="F27" s="784"/>
      <c r="G27" s="784"/>
      <c r="H27" s="784"/>
      <c r="I27" s="784"/>
      <c r="J27" s="784"/>
      <c r="K27" s="210"/>
      <c r="L27" s="210"/>
      <c r="M27" s="210"/>
      <c r="N27" s="210"/>
    </row>
    <row r="28" spans="1:14" ht="27" customHeight="1">
      <c r="A28" s="1456" t="s">
        <v>533</v>
      </c>
      <c r="B28" s="1291"/>
      <c r="C28" s="1291"/>
      <c r="D28" s="1291"/>
      <c r="E28" s="1291"/>
      <c r="F28" s="1291"/>
      <c r="G28" s="1291"/>
      <c r="H28" s="1291"/>
      <c r="I28" s="1291"/>
      <c r="J28" s="1291"/>
    </row>
  </sheetData>
  <mergeCells count="7">
    <mergeCell ref="A28:J28"/>
    <mergeCell ref="A1:J1"/>
    <mergeCell ref="A2:J2"/>
    <mergeCell ref="A3:J3"/>
    <mergeCell ref="A25:J25"/>
    <mergeCell ref="A26:J26"/>
    <mergeCell ref="A27:E27"/>
  </mergeCells>
  <printOptions horizontalCentered="1" verticalCentered="1" headings="1" gridLines="1"/>
  <pageMargins left="0.25" right="0.25" top="0.5" bottom="0.5" header="0.3" footer="0.3"/>
  <pageSetup scale="92"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P26"/>
  <sheetViews>
    <sheetView workbookViewId="0">
      <selection activeCell="E7" sqref="E7"/>
    </sheetView>
  </sheetViews>
  <sheetFormatPr defaultColWidth="9.42578125" defaultRowHeight="12.75"/>
  <cols>
    <col min="1" max="1" width="26.5703125" style="10" customWidth="1"/>
    <col min="2" max="2" width="16.42578125" style="10" customWidth="1"/>
    <col min="3" max="3" width="19.5703125" style="10" customWidth="1"/>
    <col min="4" max="5" width="18.42578125" style="10" customWidth="1"/>
    <col min="6" max="6" width="23.42578125" style="10" customWidth="1"/>
    <col min="7" max="7" width="20.5703125" style="10" customWidth="1"/>
    <col min="8" max="16384" width="9.42578125" style="10"/>
  </cols>
  <sheetData>
    <row r="1" spans="1:16" ht="15.75">
      <c r="A1" s="1325" t="s">
        <v>428</v>
      </c>
      <c r="B1" s="1325"/>
      <c r="C1" s="1325"/>
      <c r="D1" s="1325"/>
      <c r="E1" s="698"/>
      <c r="F1" s="203"/>
      <c r="G1" s="203"/>
      <c r="H1" s="203"/>
      <c r="I1" s="203"/>
      <c r="J1" s="203"/>
      <c r="K1" s="203"/>
      <c r="L1" s="203"/>
      <c r="M1" s="203"/>
      <c r="N1" s="203"/>
      <c r="O1" s="203"/>
      <c r="P1" s="203"/>
    </row>
    <row r="2" spans="1:16" ht="15.75">
      <c r="A2" s="1326" t="s">
        <v>534</v>
      </c>
      <c r="B2" s="1326"/>
      <c r="C2" s="1326"/>
      <c r="D2" s="1326"/>
      <c r="E2" s="699"/>
      <c r="F2" s="204"/>
      <c r="G2" s="204"/>
      <c r="H2" s="204"/>
      <c r="I2" s="204"/>
      <c r="J2" s="204"/>
      <c r="K2" s="204"/>
      <c r="L2" s="204"/>
      <c r="M2" s="204"/>
      <c r="N2" s="204"/>
      <c r="O2" s="204"/>
      <c r="P2" s="204"/>
    </row>
    <row r="3" spans="1:16" ht="15.75">
      <c r="A3" s="1326" t="s">
        <v>843</v>
      </c>
      <c r="B3" s="1326"/>
      <c r="C3" s="1326"/>
      <c r="D3" s="1326"/>
      <c r="E3" s="700"/>
      <c r="F3" s="205"/>
      <c r="G3" s="205"/>
      <c r="H3" s="205"/>
      <c r="I3" s="205"/>
      <c r="J3" s="205"/>
      <c r="K3" s="205"/>
      <c r="L3" s="205"/>
      <c r="M3" s="205"/>
      <c r="N3" s="205"/>
      <c r="O3" s="205"/>
      <c r="P3" s="205"/>
    </row>
    <row r="4" spans="1:16" ht="13.5" thickBot="1">
      <c r="A4" s="701"/>
      <c r="B4" s="702"/>
      <c r="C4" s="702"/>
      <c r="D4" s="702"/>
      <c r="E4" s="702"/>
    </row>
    <row r="5" spans="1:16" ht="52.5" thickBot="1">
      <c r="A5" s="703" t="s">
        <v>95</v>
      </c>
      <c r="B5" s="704" t="s">
        <v>96</v>
      </c>
      <c r="C5" s="705" t="s">
        <v>535</v>
      </c>
      <c r="D5" s="706" t="s">
        <v>536</v>
      </c>
      <c r="E5" s="707" t="s">
        <v>180</v>
      </c>
      <c r="F5" s="8"/>
      <c r="G5" s="8"/>
      <c r="H5" s="219"/>
    </row>
    <row r="6" spans="1:16" ht="14.25">
      <c r="A6" s="708"/>
      <c r="B6" s="709"/>
      <c r="C6" s="710"/>
      <c r="D6" s="711"/>
      <c r="E6" s="698"/>
      <c r="F6" s="9"/>
      <c r="G6" s="9"/>
    </row>
    <row r="7" spans="1:16" ht="15" thickBot="1">
      <c r="A7" s="712" t="s">
        <v>537</v>
      </c>
      <c r="B7" s="713" t="s">
        <v>109</v>
      </c>
      <c r="C7" s="714">
        <v>5</v>
      </c>
      <c r="D7" s="715">
        <v>3</v>
      </c>
      <c r="E7" s="702"/>
      <c r="F7" s="9"/>
      <c r="G7" s="9"/>
    </row>
    <row r="8" spans="1:16" ht="14.25">
      <c r="A8" s="702"/>
      <c r="B8" s="702"/>
      <c r="C8" s="702"/>
      <c r="D8" s="702"/>
      <c r="E8" s="702"/>
      <c r="F8" s="9"/>
      <c r="G8" s="9"/>
    </row>
    <row r="9" spans="1:16" ht="15" thickBot="1">
      <c r="A9" s="702"/>
      <c r="B9" s="702"/>
      <c r="C9" s="702"/>
      <c r="D9" s="702"/>
      <c r="E9" s="702"/>
      <c r="F9" s="9" t="s">
        <v>180</v>
      </c>
      <c r="G9" s="9"/>
    </row>
    <row r="10" spans="1:16" ht="26.25">
      <c r="A10" s="716" t="s">
        <v>95</v>
      </c>
      <c r="B10" s="716" t="s">
        <v>96</v>
      </c>
      <c r="C10" s="717" t="s">
        <v>538</v>
      </c>
      <c r="D10" s="1461"/>
      <c r="E10" s="1461"/>
      <c r="F10" s="1462"/>
      <c r="G10" s="1462"/>
    </row>
    <row r="11" spans="1:16" ht="15.75" thickBot="1">
      <c r="A11" s="718"/>
      <c r="B11" s="718"/>
      <c r="C11" s="719"/>
      <c r="D11" s="720"/>
      <c r="E11" s="720"/>
      <c r="F11" s="218"/>
      <c r="G11" s="218"/>
    </row>
    <row r="12" spans="1:16" ht="15">
      <c r="A12" s="708"/>
      <c r="B12" s="721"/>
      <c r="C12" s="722"/>
      <c r="D12" s="723"/>
      <c r="E12" s="723"/>
      <c r="F12" s="206"/>
      <c r="G12" s="206"/>
    </row>
    <row r="13" spans="1:16" ht="15" thickBot="1">
      <c r="A13" s="712" t="s">
        <v>156</v>
      </c>
      <c r="B13" s="713" t="s">
        <v>113</v>
      </c>
      <c r="C13" s="724">
        <v>0</v>
      </c>
      <c r="D13" s="702"/>
      <c r="E13" s="702"/>
      <c r="F13" s="9"/>
      <c r="G13" s="9"/>
    </row>
    <row r="14" spans="1:16">
      <c r="A14" s="702"/>
      <c r="B14" s="702"/>
      <c r="C14" s="702"/>
      <c r="D14" s="702"/>
      <c r="E14" s="702"/>
    </row>
    <row r="15" spans="1:16" ht="13.5" thickBot="1">
      <c r="A15" s="702"/>
      <c r="B15" s="702"/>
      <c r="C15" s="702"/>
      <c r="D15" s="702"/>
      <c r="E15" s="702"/>
    </row>
    <row r="16" spans="1:16" ht="51.75" thickBot="1">
      <c r="A16" s="1463" t="s">
        <v>539</v>
      </c>
      <c r="B16" s="1464"/>
      <c r="C16" s="1465"/>
      <c r="D16" s="725" t="s">
        <v>540</v>
      </c>
      <c r="E16"/>
    </row>
    <row r="17" spans="1:5" ht="39" thickBot="1">
      <c r="A17" s="726" t="s">
        <v>541</v>
      </c>
      <c r="B17" s="727" t="s">
        <v>542</v>
      </c>
      <c r="C17" s="728" t="s">
        <v>543</v>
      </c>
      <c r="D17" s="725" t="s">
        <v>544</v>
      </c>
      <c r="E17"/>
    </row>
    <row r="18" spans="1:5">
      <c r="A18" s="729">
        <v>18398</v>
      </c>
      <c r="B18" s="729">
        <v>2602</v>
      </c>
      <c r="C18" s="729">
        <v>387</v>
      </c>
      <c r="D18" s="730"/>
      <c r="E18"/>
    </row>
    <row r="19" spans="1:5" ht="13.5" thickBot="1">
      <c r="A19" s="713"/>
      <c r="B19" s="713"/>
      <c r="C19" s="713"/>
      <c r="D19" s="1248" t="s">
        <v>548</v>
      </c>
      <c r="E19"/>
    </row>
    <row r="20" spans="1:5">
      <c r="A20" s="702"/>
      <c r="B20" s="702"/>
      <c r="C20" s="702"/>
      <c r="D20" s="702"/>
      <c r="E20" s="702"/>
    </row>
    <row r="21" spans="1:5" ht="13.5" thickBot="1">
      <c r="A21" s="702"/>
      <c r="B21" s="702"/>
      <c r="C21" s="702"/>
      <c r="D21" s="702"/>
      <c r="E21" s="702"/>
    </row>
    <row r="22" spans="1:5">
      <c r="A22" s="1466" t="s">
        <v>545</v>
      </c>
      <c r="B22" s="1467"/>
      <c r="C22" s="702"/>
      <c r="D22" s="702"/>
      <c r="E22" s="702"/>
    </row>
    <row r="23" spans="1:5">
      <c r="A23" s="731"/>
      <c r="B23" s="732" t="s">
        <v>546</v>
      </c>
      <c r="C23" s="702"/>
      <c r="D23" s="702"/>
      <c r="E23" s="702"/>
    </row>
    <row r="24" spans="1:5" ht="13.5" thickBot="1">
      <c r="A24" s="712" t="s">
        <v>547</v>
      </c>
      <c r="B24" s="1247" t="s">
        <v>548</v>
      </c>
      <c r="C24" s="702"/>
      <c r="D24" s="702"/>
      <c r="E24" s="702"/>
    </row>
    <row r="25" spans="1:5" ht="15">
      <c r="A25" s="733"/>
      <c r="B25" s="733"/>
      <c r="C25" s="733"/>
      <c r="D25" s="702"/>
      <c r="E25" s="733"/>
    </row>
    <row r="26" spans="1:5">
      <c r="A26" s="702"/>
      <c r="B26" s="702"/>
      <c r="C26" s="702"/>
      <c r="D26" s="702"/>
      <c r="E26" s="702"/>
    </row>
  </sheetData>
  <mergeCells count="7">
    <mergeCell ref="D10:E10"/>
    <mergeCell ref="F10:G10"/>
    <mergeCell ref="A16:C16"/>
    <mergeCell ref="A22:B22"/>
    <mergeCell ref="A1:D1"/>
    <mergeCell ref="A2:D2"/>
    <mergeCell ref="A3:D3"/>
  </mergeCells>
  <printOptions horizontalCentered="1" verticalCentered="1" headings="1" gridLines="1"/>
  <pageMargins left="0.25" right="0.25" top="0.5" bottom="0.5" header="0.3" footer="0.3"/>
  <pageSetup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I29"/>
  <sheetViews>
    <sheetView workbookViewId="0">
      <selection activeCell="E6" sqref="E6"/>
    </sheetView>
  </sheetViews>
  <sheetFormatPr defaultColWidth="9.42578125" defaultRowHeight="15"/>
  <cols>
    <col min="1" max="1" width="38.7109375" style="231" customWidth="1"/>
    <col min="2" max="3" width="14.5703125" style="231" customWidth="1"/>
    <col min="4" max="4" width="15.42578125" style="231" customWidth="1"/>
    <col min="5" max="6" width="14.5703125" style="231" customWidth="1"/>
    <col min="7" max="7" width="16.5703125" style="231" customWidth="1"/>
    <col min="8" max="8" width="41.85546875" style="231" customWidth="1"/>
    <col min="9" max="9" width="10.5703125" style="231" bestFit="1" customWidth="1"/>
    <col min="10" max="16384" width="9.42578125" style="231"/>
  </cols>
  <sheetData>
    <row r="1" spans="1:9" s="226" customFormat="1" ht="36" customHeight="1">
      <c r="A1" s="1276" t="s">
        <v>549</v>
      </c>
      <c r="B1" s="1276"/>
      <c r="C1" s="1276"/>
      <c r="D1" s="1276"/>
      <c r="E1" s="1276"/>
      <c r="F1" s="1276"/>
      <c r="G1" s="1276"/>
      <c r="H1" s="1469"/>
    </row>
    <row r="2" spans="1:9" s="226" customFormat="1" ht="21.6" customHeight="1">
      <c r="A2" s="1470" t="s">
        <v>550</v>
      </c>
      <c r="B2" s="1471"/>
      <c r="C2" s="1471"/>
      <c r="D2" s="1471"/>
      <c r="E2" s="1471"/>
      <c r="F2" s="1471"/>
      <c r="G2" s="1471"/>
      <c r="H2" s="1472"/>
    </row>
    <row r="3" spans="1:9" s="226" customFormat="1" ht="25.35" customHeight="1">
      <c r="A3" s="1473" t="s">
        <v>551</v>
      </c>
      <c r="B3" s="1473"/>
      <c r="C3" s="1473"/>
      <c r="D3" s="1473"/>
      <c r="E3" s="1473"/>
      <c r="F3" s="1473"/>
      <c r="G3" s="1473"/>
      <c r="H3" s="1474"/>
      <c r="I3" s="225"/>
    </row>
    <row r="4" spans="1:9" s="240" customFormat="1" ht="12.75">
      <c r="A4" s="1479" t="s">
        <v>552</v>
      </c>
      <c r="B4" s="1481" t="s">
        <v>553</v>
      </c>
      <c r="C4" s="1475"/>
      <c r="D4" s="1482" t="s">
        <v>57</v>
      </c>
      <c r="E4" s="1484" t="s">
        <v>554</v>
      </c>
      <c r="F4" s="1475" t="s">
        <v>555</v>
      </c>
      <c r="G4" s="1477" t="s">
        <v>556</v>
      </c>
      <c r="H4" s="1475" t="s">
        <v>557</v>
      </c>
    </row>
    <row r="5" spans="1:9" s="240" customFormat="1" ht="18" customHeight="1">
      <c r="A5" s="1480"/>
      <c r="B5" s="536" t="s">
        <v>55</v>
      </c>
      <c r="C5" s="537" t="s">
        <v>56</v>
      </c>
      <c r="D5" s="1483"/>
      <c r="E5" s="1485"/>
      <c r="F5" s="1476"/>
      <c r="G5" s="1478"/>
      <c r="H5" s="1476"/>
    </row>
    <row r="6" spans="1:9" s="240" customFormat="1" ht="15.75">
      <c r="A6" s="538" t="s">
        <v>558</v>
      </c>
      <c r="B6" s="539">
        <v>2498743.9085000004</v>
      </c>
      <c r="C6" s="540">
        <v>228829.73149999999</v>
      </c>
      <c r="D6" s="541">
        <f>B6+C6</f>
        <v>2727573.6400000006</v>
      </c>
      <c r="E6" s="542">
        <v>3327551.2250000001</v>
      </c>
      <c r="F6" s="543">
        <f>D6/E6</f>
        <v>0.81969395978269288</v>
      </c>
      <c r="G6" s="544"/>
      <c r="H6" s="545"/>
      <c r="I6" s="546"/>
    </row>
    <row r="7" spans="1:9" s="240" customFormat="1" ht="12.75">
      <c r="A7" s="538" t="s">
        <v>559</v>
      </c>
      <c r="B7" s="547">
        <v>555332.60900000005</v>
      </c>
      <c r="C7" s="548">
        <v>51324.320999999996</v>
      </c>
      <c r="D7" s="541">
        <f t="shared" ref="D7:D15" si="0">B7+C7</f>
        <v>606656.93000000005</v>
      </c>
      <c r="E7" s="542">
        <f>507020+99637</f>
        <v>606657</v>
      </c>
      <c r="F7" s="543">
        <f t="shared" ref="F7:F15" si="1">D7/E7</f>
        <v>0.99999988461354616</v>
      </c>
      <c r="G7" s="544">
        <v>99637</v>
      </c>
      <c r="H7" s="549" t="s">
        <v>560</v>
      </c>
      <c r="I7" s="546"/>
    </row>
    <row r="8" spans="1:9" s="240" customFormat="1" ht="12.75">
      <c r="A8" s="550" t="s">
        <v>561</v>
      </c>
      <c r="B8" s="541">
        <v>232566.88020000001</v>
      </c>
      <c r="C8" s="551">
        <v>21599.859800000002</v>
      </c>
      <c r="D8" s="541">
        <f t="shared" si="0"/>
        <v>254166.74000000002</v>
      </c>
      <c r="E8" s="552">
        <v>356501</v>
      </c>
      <c r="F8" s="543">
        <f t="shared" si="1"/>
        <v>0.71294818247354153</v>
      </c>
      <c r="G8" s="553"/>
      <c r="H8" s="554"/>
      <c r="I8" s="546"/>
    </row>
    <row r="9" spans="1:9" s="240" customFormat="1" ht="12.75">
      <c r="A9" s="550" t="s">
        <v>562</v>
      </c>
      <c r="B9" s="541">
        <v>1278903.3182000001</v>
      </c>
      <c r="C9" s="551">
        <v>119899.09179999999</v>
      </c>
      <c r="D9" s="541">
        <f t="shared" si="0"/>
        <v>1398802.4100000001</v>
      </c>
      <c r="E9" s="552">
        <v>1661365.2250000001</v>
      </c>
      <c r="F9" s="543">
        <f t="shared" si="1"/>
        <v>0.84195960584163554</v>
      </c>
      <c r="G9" s="555"/>
      <c r="H9" s="556"/>
      <c r="I9" s="546"/>
    </row>
    <row r="10" spans="1:9" s="240" customFormat="1" ht="12.75">
      <c r="A10" s="550" t="s">
        <v>563</v>
      </c>
      <c r="B10" s="541">
        <v>37600.077499999999</v>
      </c>
      <c r="C10" s="551">
        <v>3342.8425000000002</v>
      </c>
      <c r="D10" s="541">
        <f t="shared" si="0"/>
        <v>40942.92</v>
      </c>
      <c r="E10" s="552">
        <v>43069</v>
      </c>
      <c r="F10" s="543">
        <f t="shared" si="1"/>
        <v>0.95063549188511454</v>
      </c>
      <c r="G10" s="555"/>
      <c r="H10" s="556"/>
      <c r="I10" s="546"/>
    </row>
    <row r="11" spans="1:9" s="240" customFormat="1" ht="12.75">
      <c r="A11" s="557" t="s">
        <v>154</v>
      </c>
      <c r="B11" s="558">
        <v>197161.98570000002</v>
      </c>
      <c r="C11" s="559">
        <v>18643.364299999997</v>
      </c>
      <c r="D11" s="541">
        <f t="shared" si="0"/>
        <v>215805.35</v>
      </c>
      <c r="E11" s="552">
        <v>262500.22499999998</v>
      </c>
      <c r="F11" s="543">
        <f t="shared" si="1"/>
        <v>0.82211491437769257</v>
      </c>
      <c r="G11" s="555"/>
      <c r="H11" s="556"/>
      <c r="I11" s="546"/>
    </row>
    <row r="12" spans="1:9" s="240" customFormat="1" ht="12.75">
      <c r="A12" s="550" t="s">
        <v>564</v>
      </c>
      <c r="B12" s="541">
        <v>0</v>
      </c>
      <c r="C12" s="551">
        <v>0</v>
      </c>
      <c r="D12" s="541">
        <f t="shared" si="0"/>
        <v>0</v>
      </c>
      <c r="E12" s="552">
        <v>0</v>
      </c>
      <c r="F12" s="543">
        <v>0</v>
      </c>
      <c r="G12" s="555"/>
      <c r="H12" s="556"/>
      <c r="I12" s="546"/>
    </row>
    <row r="13" spans="1:9" s="240" customFormat="1" ht="15.75">
      <c r="A13" s="557" t="s">
        <v>565</v>
      </c>
      <c r="B13" s="541">
        <v>176172.29820000002</v>
      </c>
      <c r="C13" s="551">
        <v>15871.631799999994</v>
      </c>
      <c r="D13" s="541">
        <f t="shared" si="0"/>
        <v>192043.93000000002</v>
      </c>
      <c r="E13" s="552">
        <v>247184</v>
      </c>
      <c r="F13" s="543">
        <f t="shared" si="1"/>
        <v>0.77692702602110175</v>
      </c>
      <c r="G13" s="555"/>
      <c r="H13" s="556"/>
      <c r="I13" s="546"/>
    </row>
    <row r="14" spans="1:9" s="240" customFormat="1" ht="15.75">
      <c r="A14" s="560" t="s">
        <v>566</v>
      </c>
      <c r="B14" s="558">
        <v>351392.06929999997</v>
      </c>
      <c r="C14" s="559">
        <v>30236.530699999999</v>
      </c>
      <c r="D14" s="558">
        <f t="shared" si="0"/>
        <v>381628.6</v>
      </c>
      <c r="E14" s="561">
        <v>720132</v>
      </c>
      <c r="F14" s="562">
        <f t="shared" si="1"/>
        <v>0.52994256608510659</v>
      </c>
      <c r="G14" s="553">
        <v>-99637</v>
      </c>
      <c r="H14" s="554" t="s">
        <v>567</v>
      </c>
      <c r="I14" s="563"/>
    </row>
    <row r="15" spans="1:9" s="240" customFormat="1" ht="12.75">
      <c r="A15" s="550" t="s">
        <v>70</v>
      </c>
      <c r="B15" s="564">
        <v>31410.917400000002</v>
      </c>
      <c r="C15" s="565">
        <v>2983.9425999999994</v>
      </c>
      <c r="D15" s="541">
        <f t="shared" si="0"/>
        <v>34394.86</v>
      </c>
      <c r="E15" s="566">
        <v>56712</v>
      </c>
      <c r="F15" s="543">
        <f t="shared" si="1"/>
        <v>0.60648293130201725</v>
      </c>
      <c r="G15" s="567"/>
      <c r="H15" s="568"/>
      <c r="I15" s="546"/>
    </row>
    <row r="16" spans="1:9" s="240" customFormat="1" ht="12.75">
      <c r="A16" s="569"/>
      <c r="B16" s="570"/>
      <c r="C16" s="571"/>
      <c r="D16" s="570"/>
      <c r="E16" s="572"/>
      <c r="F16" s="573"/>
      <c r="G16" s="574"/>
      <c r="H16" s="573"/>
    </row>
    <row r="17" spans="1:8" s="240" customFormat="1" ht="12.75">
      <c r="A17" s="575" t="s">
        <v>568</v>
      </c>
      <c r="B17" s="576">
        <f>SUM(B6:B16)</f>
        <v>5359284.0639999993</v>
      </c>
      <c r="C17" s="577">
        <f>SUM(C6:C16)</f>
        <v>492731.31599999999</v>
      </c>
      <c r="D17" s="576">
        <f>SUM(D6:D15)</f>
        <v>5852015.3799999999</v>
      </c>
      <c r="E17" s="578">
        <f>SUM(E6:E15)</f>
        <v>7281671.6749999989</v>
      </c>
      <c r="F17" s="579">
        <f>D17/E17</f>
        <v>0.80366372464877722</v>
      </c>
      <c r="G17" s="580">
        <f>SUM(G6:G15)</f>
        <v>0</v>
      </c>
      <c r="H17" s="581"/>
    </row>
    <row r="18" spans="1:8" s="240" customFormat="1" ht="12.75">
      <c r="A18" s="569"/>
      <c r="B18" s="570"/>
      <c r="C18" s="571"/>
      <c r="D18" s="570"/>
      <c r="E18" s="572"/>
      <c r="F18" s="573"/>
      <c r="G18" s="574"/>
      <c r="H18" s="573"/>
    </row>
    <row r="19" spans="1:8" s="240" customFormat="1" ht="12.75">
      <c r="A19" s="582" t="s">
        <v>569</v>
      </c>
      <c r="B19" s="583">
        <v>116158861</v>
      </c>
      <c r="C19" s="584">
        <v>10006738</v>
      </c>
      <c r="D19" s="585">
        <f>B19+C19</f>
        <v>126165599</v>
      </c>
      <c r="E19" s="586">
        <v>73102151</v>
      </c>
      <c r="F19" s="587">
        <f>D19/E19</f>
        <v>1.7258808020573841</v>
      </c>
      <c r="G19" s="552">
        <v>0</v>
      </c>
      <c r="H19" s="588"/>
    </row>
    <row r="20" spans="1:8" s="240" customFormat="1" ht="12.75">
      <c r="A20" s="589" t="s">
        <v>570</v>
      </c>
      <c r="B20" s="541">
        <v>0</v>
      </c>
      <c r="C20" s="551">
        <v>0</v>
      </c>
      <c r="D20" s="590">
        <f t="shared" ref="D20" si="2">B20+C20</f>
        <v>0</v>
      </c>
      <c r="E20" s="552">
        <v>0</v>
      </c>
      <c r="F20" s="591">
        <v>0</v>
      </c>
      <c r="G20" s="552">
        <v>0</v>
      </c>
      <c r="H20" s="568"/>
    </row>
    <row r="21" spans="1:8" s="240" customFormat="1" ht="12.75">
      <c r="A21" s="569"/>
      <c r="B21" s="570"/>
      <c r="C21" s="571"/>
      <c r="D21" s="570"/>
      <c r="E21" s="572"/>
      <c r="F21" s="573"/>
      <c r="G21" s="574"/>
      <c r="H21" s="573"/>
    </row>
    <row r="22" spans="1:8" s="240" customFormat="1" ht="25.5">
      <c r="A22" s="592" t="s">
        <v>571</v>
      </c>
      <c r="B22" s="593">
        <f>B17+B19+B20</f>
        <v>121518145.064</v>
      </c>
      <c r="C22" s="594">
        <f>C17+C19+C20</f>
        <v>10499469.316</v>
      </c>
      <c r="D22" s="595">
        <f>D17+D19+D20</f>
        <v>132017614.38</v>
      </c>
      <c r="E22" s="595">
        <f>E17+E19+E20</f>
        <v>80383822.674999997</v>
      </c>
      <c r="F22" s="596">
        <f>D22/E22</f>
        <v>1.6423405852911561</v>
      </c>
      <c r="G22" s="597">
        <f>G17+G19+G20</f>
        <v>0</v>
      </c>
      <c r="H22" s="598"/>
    </row>
    <row r="24" spans="1:8">
      <c r="A24" s="1468" t="s">
        <v>572</v>
      </c>
      <c r="B24" s="1468"/>
      <c r="C24" s="1468"/>
      <c r="D24" s="1468"/>
      <c r="E24" s="1468"/>
      <c r="F24" s="1468"/>
      <c r="G24" s="1468"/>
      <c r="H24" s="1468"/>
    </row>
    <row r="25" spans="1:8">
      <c r="A25" s="1468" t="s">
        <v>573</v>
      </c>
      <c r="B25" s="1468"/>
      <c r="C25" s="1468"/>
      <c r="D25" s="1468"/>
      <c r="E25" s="1468"/>
      <c r="F25" s="1468"/>
      <c r="G25" s="1468"/>
      <c r="H25" s="1468"/>
    </row>
    <row r="26" spans="1:8">
      <c r="A26" s="1468" t="s">
        <v>574</v>
      </c>
      <c r="B26" s="1468"/>
      <c r="C26" s="1468"/>
      <c r="D26" s="1468"/>
      <c r="E26" s="1468"/>
      <c r="F26" s="1468"/>
      <c r="G26" s="1468"/>
      <c r="H26" s="1468"/>
    </row>
    <row r="27" spans="1:8">
      <c r="A27" s="1468" t="s">
        <v>575</v>
      </c>
      <c r="B27" s="1468"/>
      <c r="C27" s="1468"/>
      <c r="D27" s="1468"/>
      <c r="E27" s="1468"/>
      <c r="F27" s="1468"/>
      <c r="G27" s="1468"/>
      <c r="H27" s="1468"/>
    </row>
    <row r="28" spans="1:8">
      <c r="A28" s="1468" t="s">
        <v>576</v>
      </c>
      <c r="B28" s="1468"/>
      <c r="C28" s="1468"/>
      <c r="D28" s="1468"/>
      <c r="E28" s="1468"/>
      <c r="F28" s="1468"/>
      <c r="G28" s="1468"/>
      <c r="H28" s="1468"/>
    </row>
    <row r="29" spans="1:8">
      <c r="A29" s="1468" t="s">
        <v>577</v>
      </c>
      <c r="B29" s="1468"/>
      <c r="C29" s="1468"/>
      <c r="D29" s="1468"/>
      <c r="E29" s="1468"/>
      <c r="F29" s="1468"/>
      <c r="G29" s="1468"/>
      <c r="H29" s="1468"/>
    </row>
  </sheetData>
  <mergeCells count="16">
    <mergeCell ref="A1:H1"/>
    <mergeCell ref="A2:H2"/>
    <mergeCell ref="A3:H3"/>
    <mergeCell ref="F4:F5"/>
    <mergeCell ref="G4:G5"/>
    <mergeCell ref="H4:H5"/>
    <mergeCell ref="A4:A5"/>
    <mergeCell ref="B4:C4"/>
    <mergeCell ref="D4:D5"/>
    <mergeCell ref="E4:E5"/>
    <mergeCell ref="A29:H29"/>
    <mergeCell ref="A24:H24"/>
    <mergeCell ref="A25:H25"/>
    <mergeCell ref="A26:H26"/>
    <mergeCell ref="A27:H27"/>
    <mergeCell ref="A28:H28"/>
  </mergeCells>
  <printOptions horizontalCentered="1" verticalCentered="1" headings="1" gridLines="1"/>
  <pageMargins left="0.25" right="0.25" top="0.5" bottom="0.5" header="0.3" footer="0.3"/>
  <pageSetup scale="78" orientation="landscape" r:id="rId1"/>
  <headerFooter>
    <oddHeader>&amp;C&amp;"Century Schoolbook,Bold"&amp;14San Diego Gas &amp; Electric Company</oddHeader>
  </headerFooter>
  <ignoredErrors>
    <ignoredError sqref="F16 F21 F18" evalError="1"/>
    <ignoredError sqref="F17 F22" evalError="1" formula="1"/>
  </ignoredError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Z32"/>
  <sheetViews>
    <sheetView zoomScale="90" zoomScaleNormal="90" workbookViewId="0">
      <selection activeCell="I13" sqref="I13"/>
    </sheetView>
  </sheetViews>
  <sheetFormatPr defaultColWidth="9.42578125" defaultRowHeight="15"/>
  <cols>
    <col min="1" max="1" width="15.42578125" style="365" customWidth="1"/>
    <col min="2" max="2" width="11" style="345" customWidth="1"/>
    <col min="3" max="3" width="11.5703125" style="345" customWidth="1"/>
    <col min="4" max="4" width="11.7109375" style="345" customWidth="1"/>
    <col min="5" max="5" width="13.42578125" style="345" customWidth="1"/>
    <col min="6" max="7" width="11.7109375" style="345" customWidth="1"/>
    <col min="8" max="8" width="11.42578125" style="345" customWidth="1"/>
    <col min="9" max="9" width="12" style="345" customWidth="1"/>
    <col min="10" max="10" width="12.28515625" style="345" customWidth="1"/>
    <col min="11" max="11" width="13.42578125" style="345" customWidth="1"/>
    <col min="12" max="12" width="11.7109375" style="345" customWidth="1"/>
    <col min="13" max="13" width="13.42578125" style="345" customWidth="1"/>
    <col min="14" max="14" width="11.42578125" style="345" customWidth="1"/>
    <col min="15" max="15" width="13.42578125" style="534" customWidth="1"/>
    <col min="16" max="16" width="12.42578125" style="345" customWidth="1"/>
    <col min="17" max="17" width="10.5703125" style="345" customWidth="1"/>
    <col min="18" max="18" width="12.5703125" style="345" customWidth="1"/>
    <col min="19" max="19" width="9.42578125" style="345"/>
    <col min="20" max="21" width="10.5703125" style="345" customWidth="1"/>
    <col min="22" max="22" width="9.42578125" style="345"/>
    <col min="23" max="23" width="12.42578125" style="345" customWidth="1"/>
    <col min="24" max="24" width="12" style="345" customWidth="1"/>
    <col min="25" max="25" width="11.42578125" style="345" customWidth="1"/>
    <col min="26" max="16384" width="9.42578125" style="345"/>
  </cols>
  <sheetData>
    <row r="1" spans="1:26" ht="26.85" customHeight="1" thickBot="1">
      <c r="A1" s="1490" t="s">
        <v>549</v>
      </c>
      <c r="B1" s="1491"/>
      <c r="C1" s="1491"/>
      <c r="D1" s="1491"/>
      <c r="E1" s="1491"/>
      <c r="F1" s="1491"/>
      <c r="G1" s="1491"/>
      <c r="H1" s="1491"/>
      <c r="I1" s="1491"/>
      <c r="J1" s="1491"/>
      <c r="K1" s="1491"/>
      <c r="L1" s="1491"/>
      <c r="M1" s="1491"/>
      <c r="N1" s="1491"/>
      <c r="O1" s="1491"/>
      <c r="P1" s="1491"/>
      <c r="Q1" s="1491"/>
      <c r="R1" s="1491"/>
      <c r="S1" s="1491"/>
      <c r="T1" s="1491"/>
      <c r="U1" s="1491"/>
      <c r="V1" s="1491"/>
      <c r="W1" s="1491"/>
      <c r="X1" s="1491"/>
      <c r="Y1" s="1492"/>
    </row>
    <row r="2" spans="1:26" ht="24.6" customHeight="1" thickBot="1">
      <c r="A2" s="1490" t="s">
        <v>578</v>
      </c>
      <c r="B2" s="1491"/>
      <c r="C2" s="1491"/>
      <c r="D2" s="1491"/>
      <c r="E2" s="1491"/>
      <c r="F2" s="1491"/>
      <c r="G2" s="1491"/>
      <c r="H2" s="1491"/>
      <c r="I2" s="1491"/>
      <c r="J2" s="1491"/>
      <c r="K2" s="1491"/>
      <c r="L2" s="1491"/>
      <c r="M2" s="1491"/>
      <c r="N2" s="1491"/>
      <c r="O2" s="1491"/>
      <c r="P2" s="1491"/>
      <c r="Q2" s="1491"/>
      <c r="R2" s="1491"/>
      <c r="S2" s="1491"/>
      <c r="T2" s="1491"/>
      <c r="U2" s="1491"/>
      <c r="V2" s="1491"/>
      <c r="W2" s="1491"/>
      <c r="X2" s="1491"/>
      <c r="Y2" s="1492"/>
    </row>
    <row r="3" spans="1:26" ht="33" customHeight="1" thickBot="1">
      <c r="A3" s="1510" t="s">
        <v>579</v>
      </c>
      <c r="B3" s="1511"/>
      <c r="C3" s="1511"/>
      <c r="D3" s="1511"/>
      <c r="E3" s="1511"/>
      <c r="F3" s="1511"/>
      <c r="G3" s="1511"/>
      <c r="H3" s="1511"/>
      <c r="I3" s="1511"/>
      <c r="J3" s="1511"/>
      <c r="K3" s="1511"/>
      <c r="L3" s="1511"/>
      <c r="M3" s="1511"/>
      <c r="N3" s="1511"/>
      <c r="O3" s="1511"/>
      <c r="P3" s="1511"/>
      <c r="Q3" s="1511"/>
      <c r="R3" s="1511"/>
      <c r="S3" s="1511"/>
      <c r="T3" s="1511"/>
      <c r="U3" s="1511"/>
      <c r="V3" s="1511"/>
      <c r="W3" s="1511"/>
      <c r="X3" s="1511"/>
      <c r="Y3" s="1512"/>
    </row>
    <row r="4" spans="1:26">
      <c r="A4" s="1522"/>
      <c r="B4" s="1525" t="s">
        <v>580</v>
      </c>
      <c r="C4" s="1519"/>
      <c r="D4" s="1519"/>
      <c r="E4" s="1519"/>
      <c r="F4" s="1519"/>
      <c r="G4" s="1519"/>
      <c r="H4" s="1519"/>
      <c r="I4" s="1519"/>
      <c r="J4" s="1519"/>
      <c r="K4" s="1526"/>
      <c r="L4" s="1505" t="s">
        <v>581</v>
      </c>
      <c r="M4" s="1506"/>
      <c r="N4" s="1506"/>
      <c r="O4" s="1487"/>
      <c r="P4" s="1503" t="s">
        <v>582</v>
      </c>
      <c r="Q4" s="1504"/>
      <c r="R4" s="1504"/>
      <c r="S4" s="1504"/>
      <c r="T4" s="1504"/>
      <c r="U4" s="1507" t="s">
        <v>583</v>
      </c>
      <c r="V4" s="1508"/>
      <c r="W4" s="1527" t="s">
        <v>584</v>
      </c>
      <c r="X4" s="1529" t="s">
        <v>585</v>
      </c>
      <c r="Y4" s="1486" t="s">
        <v>586</v>
      </c>
      <c r="Z4" s="240"/>
    </row>
    <row r="5" spans="1:26">
      <c r="A5" s="1523"/>
      <c r="B5" s="1493" t="s">
        <v>587</v>
      </c>
      <c r="C5" s="1494"/>
      <c r="D5" s="1494"/>
      <c r="E5" s="1495"/>
      <c r="F5" s="1496" t="s">
        <v>588</v>
      </c>
      <c r="G5" s="1497"/>
      <c r="H5" s="1497"/>
      <c r="I5" s="1497"/>
      <c r="J5" s="1498"/>
      <c r="K5" s="1518" t="s">
        <v>589</v>
      </c>
      <c r="L5" s="1499" t="s">
        <v>590</v>
      </c>
      <c r="M5" s="1515" t="s">
        <v>591</v>
      </c>
      <c r="N5" s="1515" t="s">
        <v>592</v>
      </c>
      <c r="O5" s="1517" t="s">
        <v>874</v>
      </c>
      <c r="P5" s="1499" t="s">
        <v>593</v>
      </c>
      <c r="Q5" s="1515" t="s">
        <v>594</v>
      </c>
      <c r="R5" s="1515" t="s">
        <v>595</v>
      </c>
      <c r="S5" s="1520" t="s">
        <v>596</v>
      </c>
      <c r="T5" s="1513" t="s">
        <v>597</v>
      </c>
      <c r="U5" s="1499" t="s">
        <v>598</v>
      </c>
      <c r="V5" s="1501" t="s">
        <v>599</v>
      </c>
      <c r="W5" s="1527"/>
      <c r="X5" s="1529"/>
      <c r="Y5" s="1486"/>
      <c r="Z5" s="240"/>
    </row>
    <row r="6" spans="1:26" ht="27" thickBot="1">
      <c r="A6" s="1524"/>
      <c r="B6" s="491" t="s">
        <v>600</v>
      </c>
      <c r="C6" s="492" t="s">
        <v>601</v>
      </c>
      <c r="D6" s="492" t="s">
        <v>602</v>
      </c>
      <c r="E6" s="493" t="s">
        <v>603</v>
      </c>
      <c r="F6" s="491" t="s">
        <v>604</v>
      </c>
      <c r="G6" s="492" t="s">
        <v>605</v>
      </c>
      <c r="H6" s="492" t="s">
        <v>606</v>
      </c>
      <c r="I6" s="494" t="s">
        <v>607</v>
      </c>
      <c r="J6" s="1232" t="s">
        <v>608</v>
      </c>
      <c r="K6" s="1519"/>
      <c r="L6" s="1500"/>
      <c r="M6" s="1516"/>
      <c r="N6" s="1516"/>
      <c r="O6" s="1487"/>
      <c r="P6" s="1500"/>
      <c r="Q6" s="1516"/>
      <c r="R6" s="1516"/>
      <c r="S6" s="1521"/>
      <c r="T6" s="1514"/>
      <c r="U6" s="1500"/>
      <c r="V6" s="1502"/>
      <c r="W6" s="1528"/>
      <c r="X6" s="1506"/>
      <c r="Y6" s="1487"/>
      <c r="Z6" s="240"/>
    </row>
    <row r="7" spans="1:26">
      <c r="A7" s="495" t="s">
        <v>609</v>
      </c>
      <c r="B7" s="496">
        <v>0</v>
      </c>
      <c r="C7" s="464">
        <v>253</v>
      </c>
      <c r="D7" s="464">
        <v>0</v>
      </c>
      <c r="E7" s="497">
        <f t="shared" ref="E7:E18" si="0">SUM(B7:D7)</f>
        <v>253</v>
      </c>
      <c r="F7" s="496">
        <v>2842</v>
      </c>
      <c r="G7" s="464">
        <v>2085</v>
      </c>
      <c r="H7" s="464">
        <v>0</v>
      </c>
      <c r="I7" s="498">
        <v>397</v>
      </c>
      <c r="J7" s="499">
        <f>F7+G7+H7+I7</f>
        <v>5324</v>
      </c>
      <c r="K7" s="500">
        <f>E7+J7</f>
        <v>5577</v>
      </c>
      <c r="L7" s="496">
        <v>2561</v>
      </c>
      <c r="M7" s="464">
        <v>839</v>
      </c>
      <c r="N7" s="501">
        <v>3249</v>
      </c>
      <c r="O7" s="502">
        <f>SUM(L7:N7)</f>
        <v>6649</v>
      </c>
      <c r="P7" s="503">
        <v>2357</v>
      </c>
      <c r="Q7" s="501">
        <v>181</v>
      </c>
      <c r="R7" s="501">
        <v>161</v>
      </c>
      <c r="S7" s="502">
        <v>1571</v>
      </c>
      <c r="T7" s="504">
        <f t="shared" ref="T7:T18" si="1">SUM(P7:S7)</f>
        <v>4270</v>
      </c>
      <c r="U7" s="503">
        <f t="shared" ref="U7:U18" si="2">K7+O7</f>
        <v>12226</v>
      </c>
      <c r="V7" s="504">
        <f t="shared" ref="V7:V18" si="3">K7-T7</f>
        <v>1307</v>
      </c>
      <c r="W7" s="486">
        <v>298295</v>
      </c>
      <c r="X7" s="464">
        <v>321323</v>
      </c>
      <c r="Y7" s="505">
        <f>W7/X7</f>
        <v>0.92833379496643564</v>
      </c>
      <c r="Z7" s="240"/>
    </row>
    <row r="8" spans="1:26">
      <c r="A8" s="506" t="s">
        <v>610</v>
      </c>
      <c r="B8" s="507">
        <v>0</v>
      </c>
      <c r="C8" s="470">
        <v>184</v>
      </c>
      <c r="D8" s="470">
        <v>0</v>
      </c>
      <c r="E8" s="497">
        <f t="shared" si="0"/>
        <v>184</v>
      </c>
      <c r="F8" s="507">
        <v>2404</v>
      </c>
      <c r="G8" s="470">
        <v>2007</v>
      </c>
      <c r="H8" s="470">
        <v>0</v>
      </c>
      <c r="I8" s="508">
        <v>152</v>
      </c>
      <c r="J8" s="509">
        <f t="shared" ref="J8:J18" si="4">F8+G8+H8+I8</f>
        <v>4563</v>
      </c>
      <c r="K8" s="500">
        <f t="shared" ref="K8:K18" si="5">E8+J8</f>
        <v>4747</v>
      </c>
      <c r="L8" s="507">
        <v>2297</v>
      </c>
      <c r="M8" s="470">
        <v>1239</v>
      </c>
      <c r="N8" s="510">
        <v>2573</v>
      </c>
      <c r="O8" s="502">
        <f t="shared" ref="O8:O18" si="6">SUM(L8:N8)</f>
        <v>6109</v>
      </c>
      <c r="P8" s="511">
        <v>1516</v>
      </c>
      <c r="Q8" s="510">
        <v>121</v>
      </c>
      <c r="R8" s="510">
        <v>110</v>
      </c>
      <c r="S8" s="502">
        <v>3119</v>
      </c>
      <c r="T8" s="504">
        <f t="shared" si="1"/>
        <v>4866</v>
      </c>
      <c r="U8" s="503">
        <f t="shared" si="2"/>
        <v>10856</v>
      </c>
      <c r="V8" s="504">
        <f t="shared" si="3"/>
        <v>-119</v>
      </c>
      <c r="W8" s="512">
        <v>298176</v>
      </c>
      <c r="X8" s="464">
        <v>321323</v>
      </c>
      <c r="Y8" s="505">
        <f t="shared" ref="Y8:Y18" si="7">W8/X8</f>
        <v>0.92796345110683021</v>
      </c>
      <c r="Z8" s="240"/>
    </row>
    <row r="9" spans="1:26">
      <c r="A9" s="506" t="s">
        <v>611</v>
      </c>
      <c r="B9" s="507">
        <v>0</v>
      </c>
      <c r="C9" s="470">
        <v>205</v>
      </c>
      <c r="D9" s="470">
        <v>0</v>
      </c>
      <c r="E9" s="497">
        <f t="shared" si="0"/>
        <v>205</v>
      </c>
      <c r="F9" s="507">
        <v>2899</v>
      </c>
      <c r="G9" s="470">
        <v>1932</v>
      </c>
      <c r="H9" s="470">
        <v>142</v>
      </c>
      <c r="I9" s="508">
        <v>171</v>
      </c>
      <c r="J9" s="509">
        <f t="shared" si="4"/>
        <v>5144</v>
      </c>
      <c r="K9" s="500">
        <f t="shared" si="5"/>
        <v>5349</v>
      </c>
      <c r="L9" s="507">
        <v>2008</v>
      </c>
      <c r="M9" s="470">
        <v>978</v>
      </c>
      <c r="N9" s="510">
        <v>3440</v>
      </c>
      <c r="O9" s="502">
        <f t="shared" si="6"/>
        <v>6426</v>
      </c>
      <c r="P9" s="511">
        <v>1527</v>
      </c>
      <c r="Q9" s="510">
        <v>120</v>
      </c>
      <c r="R9" s="510">
        <v>94</v>
      </c>
      <c r="S9" s="502">
        <v>2556</v>
      </c>
      <c r="T9" s="504">
        <f t="shared" si="1"/>
        <v>4297</v>
      </c>
      <c r="U9" s="503">
        <f t="shared" si="2"/>
        <v>11775</v>
      </c>
      <c r="V9" s="504">
        <f t="shared" si="3"/>
        <v>1052</v>
      </c>
      <c r="W9" s="512">
        <v>299228</v>
      </c>
      <c r="X9" s="464">
        <v>321323</v>
      </c>
      <c r="Y9" s="505">
        <f t="shared" si="7"/>
        <v>0.93123741531107329</v>
      </c>
      <c r="Z9" s="240"/>
    </row>
    <row r="10" spans="1:26">
      <c r="A10" s="506" t="s">
        <v>612</v>
      </c>
      <c r="B10" s="507">
        <v>0</v>
      </c>
      <c r="C10" s="470">
        <v>149</v>
      </c>
      <c r="D10" s="470">
        <v>0</v>
      </c>
      <c r="E10" s="497">
        <f t="shared" si="0"/>
        <v>149</v>
      </c>
      <c r="F10" s="507">
        <v>2493</v>
      </c>
      <c r="G10" s="470">
        <v>1640</v>
      </c>
      <c r="H10" s="470">
        <v>159</v>
      </c>
      <c r="I10" s="508">
        <v>159</v>
      </c>
      <c r="J10" s="509">
        <f t="shared" si="4"/>
        <v>4451</v>
      </c>
      <c r="K10" s="500">
        <f t="shared" si="5"/>
        <v>4600</v>
      </c>
      <c r="L10" s="507">
        <v>2192</v>
      </c>
      <c r="M10" s="470">
        <v>840</v>
      </c>
      <c r="N10" s="510">
        <v>2768</v>
      </c>
      <c r="O10" s="502">
        <f t="shared" si="6"/>
        <v>5800</v>
      </c>
      <c r="P10" s="511">
        <v>542</v>
      </c>
      <c r="Q10" s="510">
        <v>92</v>
      </c>
      <c r="R10" s="510">
        <v>98</v>
      </c>
      <c r="S10" s="502">
        <v>4909</v>
      </c>
      <c r="T10" s="504">
        <f t="shared" si="1"/>
        <v>5641</v>
      </c>
      <c r="U10" s="503">
        <f t="shared" si="2"/>
        <v>10400</v>
      </c>
      <c r="V10" s="504">
        <f t="shared" si="3"/>
        <v>-1041</v>
      </c>
      <c r="W10" s="512">
        <v>298187</v>
      </c>
      <c r="X10" s="464">
        <v>321323</v>
      </c>
      <c r="Y10" s="505">
        <f t="shared" si="7"/>
        <v>0.92799768457284415</v>
      </c>
      <c r="Z10" s="240"/>
    </row>
    <row r="11" spans="1:26">
      <c r="A11" s="506" t="s">
        <v>613</v>
      </c>
      <c r="B11" s="507">
        <v>0</v>
      </c>
      <c r="C11" s="470">
        <v>87</v>
      </c>
      <c r="D11" s="470">
        <v>0</v>
      </c>
      <c r="E11" s="497">
        <f t="shared" si="0"/>
        <v>87</v>
      </c>
      <c r="F11" s="507">
        <v>3275</v>
      </c>
      <c r="G11" s="470">
        <v>1946</v>
      </c>
      <c r="H11" s="470">
        <v>225</v>
      </c>
      <c r="I11" s="508">
        <v>127</v>
      </c>
      <c r="J11" s="509">
        <f t="shared" si="4"/>
        <v>5573</v>
      </c>
      <c r="K11" s="500">
        <f t="shared" si="5"/>
        <v>5660</v>
      </c>
      <c r="L11" s="507">
        <v>2522</v>
      </c>
      <c r="M11" s="470">
        <v>822</v>
      </c>
      <c r="N11" s="510">
        <v>3701</v>
      </c>
      <c r="O11" s="502">
        <f t="shared" si="6"/>
        <v>7045</v>
      </c>
      <c r="P11" s="511">
        <v>1144</v>
      </c>
      <c r="Q11" s="510">
        <v>65</v>
      </c>
      <c r="R11" s="510">
        <v>119</v>
      </c>
      <c r="S11" s="502">
        <v>3111</v>
      </c>
      <c r="T11" s="504">
        <f t="shared" si="1"/>
        <v>4439</v>
      </c>
      <c r="U11" s="503">
        <f t="shared" si="2"/>
        <v>12705</v>
      </c>
      <c r="V11" s="504">
        <f t="shared" si="3"/>
        <v>1221</v>
      </c>
      <c r="W11" s="512">
        <v>299408</v>
      </c>
      <c r="X11" s="464">
        <v>321323</v>
      </c>
      <c r="Y11" s="505">
        <f t="shared" si="7"/>
        <v>0.93179759930039241</v>
      </c>
      <c r="Z11" s="240"/>
    </row>
    <row r="12" spans="1:26">
      <c r="A12" s="506" t="s">
        <v>614</v>
      </c>
      <c r="B12" s="507">
        <v>0</v>
      </c>
      <c r="C12" s="470">
        <v>27</v>
      </c>
      <c r="D12" s="470">
        <v>0</v>
      </c>
      <c r="E12" s="497">
        <f t="shared" si="0"/>
        <v>27</v>
      </c>
      <c r="F12" s="507">
        <v>2699</v>
      </c>
      <c r="G12" s="470">
        <v>2091</v>
      </c>
      <c r="H12" s="470">
        <v>129</v>
      </c>
      <c r="I12" s="508">
        <v>73</v>
      </c>
      <c r="J12" s="509">
        <f t="shared" si="4"/>
        <v>4992</v>
      </c>
      <c r="K12" s="500">
        <f t="shared" si="5"/>
        <v>5019</v>
      </c>
      <c r="L12" s="507">
        <v>1435</v>
      </c>
      <c r="M12" s="470">
        <v>922</v>
      </c>
      <c r="N12" s="510">
        <v>2758</v>
      </c>
      <c r="O12" s="502">
        <f t="shared" si="6"/>
        <v>5115</v>
      </c>
      <c r="P12" s="511">
        <v>1111</v>
      </c>
      <c r="Q12" s="510">
        <v>63</v>
      </c>
      <c r="R12" s="510">
        <v>61</v>
      </c>
      <c r="S12" s="502">
        <v>3979</v>
      </c>
      <c r="T12" s="504">
        <f t="shared" si="1"/>
        <v>5214</v>
      </c>
      <c r="U12" s="503">
        <f t="shared" si="2"/>
        <v>10134</v>
      </c>
      <c r="V12" s="504">
        <f t="shared" si="3"/>
        <v>-195</v>
      </c>
      <c r="W12" s="512">
        <v>299213</v>
      </c>
      <c r="X12" s="464">
        <v>321323</v>
      </c>
      <c r="Y12" s="505">
        <f t="shared" si="7"/>
        <v>0.93119073331196334</v>
      </c>
      <c r="Z12" s="240"/>
    </row>
    <row r="13" spans="1:26">
      <c r="A13" s="506" t="s">
        <v>615</v>
      </c>
      <c r="B13" s="507">
        <v>0</v>
      </c>
      <c r="C13" s="470">
        <v>22</v>
      </c>
      <c r="D13" s="470">
        <v>0</v>
      </c>
      <c r="E13" s="497">
        <f t="shared" si="0"/>
        <v>22</v>
      </c>
      <c r="F13" s="507">
        <v>2791</v>
      </c>
      <c r="G13" s="470">
        <v>2831</v>
      </c>
      <c r="H13" s="470">
        <v>137</v>
      </c>
      <c r="I13" s="508">
        <v>160</v>
      </c>
      <c r="J13" s="509">
        <f t="shared" si="4"/>
        <v>5919</v>
      </c>
      <c r="K13" s="500">
        <f t="shared" si="5"/>
        <v>5941</v>
      </c>
      <c r="L13" s="507">
        <v>1079</v>
      </c>
      <c r="M13" s="470">
        <v>2003</v>
      </c>
      <c r="N13" s="510">
        <v>2041</v>
      </c>
      <c r="O13" s="502">
        <f t="shared" si="6"/>
        <v>5123</v>
      </c>
      <c r="P13" s="511">
        <v>1069</v>
      </c>
      <c r="Q13" s="510">
        <v>79</v>
      </c>
      <c r="R13" s="510">
        <v>91</v>
      </c>
      <c r="S13" s="502">
        <v>5776</v>
      </c>
      <c r="T13" s="504">
        <f t="shared" si="1"/>
        <v>7015</v>
      </c>
      <c r="U13" s="503">
        <f t="shared" si="2"/>
        <v>11064</v>
      </c>
      <c r="V13" s="504">
        <f t="shared" si="3"/>
        <v>-1074</v>
      </c>
      <c r="W13" s="512">
        <v>298139</v>
      </c>
      <c r="X13" s="464">
        <v>321323</v>
      </c>
      <c r="Y13" s="505">
        <f t="shared" si="7"/>
        <v>0.92784830217569236</v>
      </c>
      <c r="Z13" s="240"/>
    </row>
    <row r="14" spans="1:26">
      <c r="A14" s="506" t="s">
        <v>616</v>
      </c>
      <c r="B14" s="507">
        <v>0</v>
      </c>
      <c r="C14" s="470">
        <v>87</v>
      </c>
      <c r="D14" s="470">
        <v>0</v>
      </c>
      <c r="E14" s="497">
        <f t="shared" si="0"/>
        <v>87</v>
      </c>
      <c r="F14" s="507">
        <v>4655</v>
      </c>
      <c r="G14" s="470">
        <v>2750</v>
      </c>
      <c r="H14" s="470">
        <v>788</v>
      </c>
      <c r="I14" s="508">
        <v>207</v>
      </c>
      <c r="J14" s="509">
        <f t="shared" si="4"/>
        <v>8400</v>
      </c>
      <c r="K14" s="500">
        <f t="shared" si="5"/>
        <v>8487</v>
      </c>
      <c r="L14" s="507">
        <v>2017</v>
      </c>
      <c r="M14" s="470">
        <v>2117</v>
      </c>
      <c r="N14" s="510">
        <v>2697</v>
      </c>
      <c r="O14" s="502">
        <f t="shared" si="6"/>
        <v>6831</v>
      </c>
      <c r="P14" s="511">
        <v>724</v>
      </c>
      <c r="Q14" s="510">
        <v>71</v>
      </c>
      <c r="R14" s="510">
        <v>129</v>
      </c>
      <c r="S14" s="502">
        <v>4618</v>
      </c>
      <c r="T14" s="504">
        <f t="shared" si="1"/>
        <v>5542</v>
      </c>
      <c r="U14" s="503">
        <f t="shared" si="2"/>
        <v>15318</v>
      </c>
      <c r="V14" s="504">
        <f t="shared" si="3"/>
        <v>2945</v>
      </c>
      <c r="W14" s="512">
        <v>301084</v>
      </c>
      <c r="X14" s="464">
        <v>321323</v>
      </c>
      <c r="Y14" s="505">
        <f t="shared" si="7"/>
        <v>0.93701353466760862</v>
      </c>
      <c r="Z14" s="240"/>
    </row>
    <row r="15" spans="1:26">
      <c r="A15" s="506" t="s">
        <v>617</v>
      </c>
      <c r="B15" s="507">
        <v>0</v>
      </c>
      <c r="C15" s="470">
        <v>151</v>
      </c>
      <c r="D15" s="470">
        <v>0</v>
      </c>
      <c r="E15" s="497">
        <f t="shared" si="0"/>
        <v>151</v>
      </c>
      <c r="F15" s="507">
        <v>3007</v>
      </c>
      <c r="G15" s="470">
        <v>1817</v>
      </c>
      <c r="H15" s="470">
        <v>201</v>
      </c>
      <c r="I15" s="508">
        <v>208</v>
      </c>
      <c r="J15" s="509">
        <f t="shared" si="4"/>
        <v>5233</v>
      </c>
      <c r="K15" s="500">
        <f t="shared" si="5"/>
        <v>5384</v>
      </c>
      <c r="L15" s="507">
        <v>1443</v>
      </c>
      <c r="M15" s="470">
        <v>1747</v>
      </c>
      <c r="N15" s="510">
        <v>2432</v>
      </c>
      <c r="O15" s="502">
        <f t="shared" si="6"/>
        <v>5622</v>
      </c>
      <c r="P15" s="511">
        <v>670</v>
      </c>
      <c r="Q15" s="510">
        <v>52</v>
      </c>
      <c r="R15" s="510">
        <v>95</v>
      </c>
      <c r="S15" s="502">
        <v>4799</v>
      </c>
      <c r="T15" s="504">
        <f t="shared" si="1"/>
        <v>5616</v>
      </c>
      <c r="U15" s="503">
        <f t="shared" si="2"/>
        <v>11006</v>
      </c>
      <c r="V15" s="504">
        <f t="shared" si="3"/>
        <v>-232</v>
      </c>
      <c r="W15" s="512">
        <v>300852</v>
      </c>
      <c r="X15" s="464">
        <v>321323</v>
      </c>
      <c r="Y15" s="505">
        <f t="shared" si="7"/>
        <v>0.9362915197480417</v>
      </c>
      <c r="Z15" s="240"/>
    </row>
    <row r="16" spans="1:26">
      <c r="A16" s="506" t="s">
        <v>618</v>
      </c>
      <c r="B16" s="507">
        <v>51</v>
      </c>
      <c r="C16" s="470">
        <v>188</v>
      </c>
      <c r="D16" s="470">
        <v>0</v>
      </c>
      <c r="E16" s="497">
        <f t="shared" si="0"/>
        <v>239</v>
      </c>
      <c r="F16" s="507">
        <v>2517</v>
      </c>
      <c r="G16" s="470">
        <v>1795</v>
      </c>
      <c r="H16" s="470">
        <v>75</v>
      </c>
      <c r="I16" s="508">
        <v>208</v>
      </c>
      <c r="J16" s="509">
        <f t="shared" si="4"/>
        <v>4595</v>
      </c>
      <c r="K16" s="500">
        <f t="shared" si="5"/>
        <v>4834</v>
      </c>
      <c r="L16" s="507">
        <v>2002</v>
      </c>
      <c r="M16" s="470">
        <v>1403</v>
      </c>
      <c r="N16" s="510">
        <v>2799</v>
      </c>
      <c r="O16" s="502">
        <f t="shared" si="6"/>
        <v>6204</v>
      </c>
      <c r="P16" s="511">
        <v>966</v>
      </c>
      <c r="Q16" s="510">
        <v>60</v>
      </c>
      <c r="R16" s="510">
        <v>105</v>
      </c>
      <c r="S16" s="502">
        <v>6129</v>
      </c>
      <c r="T16" s="504">
        <f t="shared" si="1"/>
        <v>7260</v>
      </c>
      <c r="U16" s="503">
        <f t="shared" si="2"/>
        <v>11038</v>
      </c>
      <c r="V16" s="504">
        <f t="shared" si="3"/>
        <v>-2426</v>
      </c>
      <c r="W16" s="512">
        <v>298426</v>
      </c>
      <c r="X16" s="464">
        <v>321323</v>
      </c>
      <c r="Y16" s="505">
        <f t="shared" si="7"/>
        <v>0.928741484425329</v>
      </c>
      <c r="Z16" s="240"/>
    </row>
    <row r="17" spans="1:26">
      <c r="A17" s="506" t="s">
        <v>619</v>
      </c>
      <c r="B17" s="507">
        <v>1224</v>
      </c>
      <c r="C17" s="470">
        <v>245</v>
      </c>
      <c r="D17" s="470">
        <v>0</v>
      </c>
      <c r="E17" s="497">
        <f t="shared" si="0"/>
        <v>1469</v>
      </c>
      <c r="F17" s="507">
        <v>2595</v>
      </c>
      <c r="G17" s="470">
        <v>2004</v>
      </c>
      <c r="H17" s="470">
        <v>282</v>
      </c>
      <c r="I17" s="508">
        <v>245</v>
      </c>
      <c r="J17" s="509">
        <f t="shared" si="4"/>
        <v>5126</v>
      </c>
      <c r="K17" s="500">
        <f t="shared" si="5"/>
        <v>6595</v>
      </c>
      <c r="L17" s="507">
        <v>1735</v>
      </c>
      <c r="M17" s="470">
        <v>1212</v>
      </c>
      <c r="N17" s="510">
        <v>3557</v>
      </c>
      <c r="O17" s="502">
        <f t="shared" si="6"/>
        <v>6504</v>
      </c>
      <c r="P17" s="511">
        <v>1608</v>
      </c>
      <c r="Q17" s="510">
        <v>39</v>
      </c>
      <c r="R17" s="510">
        <v>103</v>
      </c>
      <c r="S17" s="502">
        <v>9017</v>
      </c>
      <c r="T17" s="504">
        <f t="shared" si="1"/>
        <v>10767</v>
      </c>
      <c r="U17" s="503">
        <f t="shared" si="2"/>
        <v>13099</v>
      </c>
      <c r="V17" s="504">
        <f t="shared" si="3"/>
        <v>-4172</v>
      </c>
      <c r="W17" s="512">
        <v>294254</v>
      </c>
      <c r="X17" s="464">
        <v>321323</v>
      </c>
      <c r="Y17" s="505">
        <f t="shared" si="7"/>
        <v>0.91575766440622053</v>
      </c>
      <c r="Z17" s="240"/>
    </row>
    <row r="18" spans="1:26">
      <c r="A18" s="506" t="s">
        <v>620</v>
      </c>
      <c r="B18" s="513">
        <v>4631</v>
      </c>
      <c r="C18" s="474">
        <v>115</v>
      </c>
      <c r="D18" s="474">
        <v>0</v>
      </c>
      <c r="E18" s="497">
        <f t="shared" si="0"/>
        <v>4746</v>
      </c>
      <c r="F18" s="513">
        <v>2209</v>
      </c>
      <c r="G18" s="474">
        <v>1677</v>
      </c>
      <c r="H18" s="474">
        <v>156</v>
      </c>
      <c r="I18" s="514">
        <v>282</v>
      </c>
      <c r="J18" s="515">
        <f t="shared" si="4"/>
        <v>4324</v>
      </c>
      <c r="K18" s="500">
        <f t="shared" si="5"/>
        <v>9070</v>
      </c>
      <c r="L18" s="513">
        <v>2187</v>
      </c>
      <c r="M18" s="474">
        <v>1555</v>
      </c>
      <c r="N18" s="516">
        <v>3958</v>
      </c>
      <c r="O18" s="502">
        <f t="shared" si="6"/>
        <v>7700</v>
      </c>
      <c r="P18" s="517">
        <v>1322</v>
      </c>
      <c r="Q18" s="516">
        <v>84</v>
      </c>
      <c r="R18" s="516">
        <v>123</v>
      </c>
      <c r="S18" s="518">
        <v>4692</v>
      </c>
      <c r="T18" s="504">
        <f t="shared" si="1"/>
        <v>6221</v>
      </c>
      <c r="U18" s="503">
        <f t="shared" si="2"/>
        <v>16770</v>
      </c>
      <c r="V18" s="504">
        <f t="shared" si="3"/>
        <v>2849</v>
      </c>
      <c r="W18" s="519">
        <v>297103</v>
      </c>
      <c r="X18" s="464">
        <v>321323</v>
      </c>
      <c r="Y18" s="505">
        <f t="shared" si="7"/>
        <v>0.92462413210383321</v>
      </c>
      <c r="Z18" s="240"/>
    </row>
    <row r="19" spans="1:26">
      <c r="A19" s="520" t="s">
        <v>621</v>
      </c>
      <c r="B19" s="521">
        <f>SUM(B7:B18)</f>
        <v>5906</v>
      </c>
      <c r="C19" s="521">
        <f t="shared" ref="C19:V19" si="8">SUM(C7:C18)</f>
        <v>1713</v>
      </c>
      <c r="D19" s="521">
        <f t="shared" si="8"/>
        <v>0</v>
      </c>
      <c r="E19" s="521">
        <f t="shared" si="8"/>
        <v>7619</v>
      </c>
      <c r="F19" s="521">
        <f t="shared" si="8"/>
        <v>34386</v>
      </c>
      <c r="G19" s="521">
        <f t="shared" si="8"/>
        <v>24575</v>
      </c>
      <c r="H19" s="521">
        <f t="shared" si="8"/>
        <v>2294</v>
      </c>
      <c r="I19" s="521">
        <f t="shared" si="8"/>
        <v>2389</v>
      </c>
      <c r="J19" s="521">
        <f t="shared" si="8"/>
        <v>63644</v>
      </c>
      <c r="K19" s="521">
        <f t="shared" si="8"/>
        <v>71263</v>
      </c>
      <c r="L19" s="521">
        <f t="shared" si="8"/>
        <v>23478</v>
      </c>
      <c r="M19" s="521">
        <f t="shared" si="8"/>
        <v>15677</v>
      </c>
      <c r="N19" s="521">
        <f t="shared" si="8"/>
        <v>35973</v>
      </c>
      <c r="O19" s="521">
        <f t="shared" si="8"/>
        <v>75128</v>
      </c>
      <c r="P19" s="521">
        <f t="shared" si="8"/>
        <v>14556</v>
      </c>
      <c r="Q19" s="521">
        <f t="shared" si="8"/>
        <v>1027</v>
      </c>
      <c r="R19" s="488">
        <f t="shared" si="8"/>
        <v>1289</v>
      </c>
      <c r="S19" s="521">
        <f t="shared" si="8"/>
        <v>54276</v>
      </c>
      <c r="T19" s="521">
        <f t="shared" si="8"/>
        <v>71148</v>
      </c>
      <c r="U19" s="521">
        <f t="shared" si="8"/>
        <v>146391</v>
      </c>
      <c r="V19" s="522">
        <f t="shared" si="8"/>
        <v>115</v>
      </c>
      <c r="W19" s="488">
        <f>W18</f>
        <v>297103</v>
      </c>
      <c r="X19" s="488">
        <f>X18</f>
        <v>321323</v>
      </c>
      <c r="Y19" s="523">
        <f>W19/X19</f>
        <v>0.92462413210383321</v>
      </c>
      <c r="Z19" s="240"/>
    </row>
    <row r="20" spans="1:26">
      <c r="A20" s="524"/>
      <c r="B20" s="525"/>
      <c r="C20" s="525"/>
      <c r="D20" s="525"/>
      <c r="E20" s="525"/>
      <c r="F20" s="525"/>
      <c r="G20" s="525"/>
      <c r="H20" s="525"/>
      <c r="I20" s="525"/>
      <c r="J20" s="525"/>
      <c r="K20" s="525"/>
      <c r="L20" s="525"/>
      <c r="M20" s="525"/>
      <c r="N20" s="525"/>
      <c r="O20" s="526"/>
      <c r="P20" s="527"/>
      <c r="Q20" s="527"/>
      <c r="R20" s="527"/>
      <c r="S20" s="527"/>
      <c r="T20" s="527"/>
      <c r="U20" s="528"/>
      <c r="V20" s="240"/>
      <c r="W20" s="528"/>
      <c r="X20" s="240"/>
      <c r="Y20" s="240"/>
      <c r="Z20" s="240"/>
    </row>
    <row r="21" spans="1:26">
      <c r="A21" s="225"/>
      <c r="B21" s="240"/>
      <c r="C21" s="240"/>
      <c r="D21" s="240"/>
      <c r="E21" s="240"/>
      <c r="F21" s="240"/>
      <c r="G21" s="240"/>
      <c r="H21" s="240"/>
      <c r="I21" s="529"/>
      <c r="J21" s="530"/>
      <c r="K21" s="245"/>
      <c r="L21" s="245"/>
      <c r="M21" s="240"/>
      <c r="N21" s="240"/>
      <c r="O21" s="240"/>
      <c r="P21" s="240"/>
      <c r="Q21" s="240"/>
      <c r="R21" s="240"/>
      <c r="S21" s="240"/>
      <c r="T21" s="240"/>
      <c r="U21" s="240"/>
      <c r="V21" s="530"/>
      <c r="W21" s="245"/>
      <c r="X21" s="245"/>
      <c r="Y21" s="245"/>
      <c r="Z21" s="245"/>
    </row>
    <row r="22" spans="1:26" ht="16.5">
      <c r="A22" s="1509" t="s">
        <v>622</v>
      </c>
      <c r="B22" s="1509"/>
      <c r="C22" s="1509"/>
      <c r="D22" s="1509"/>
      <c r="E22" s="1509"/>
      <c r="F22" s="1509"/>
      <c r="G22" s="1509"/>
      <c r="H22" s="1509"/>
      <c r="I22" s="1509"/>
      <c r="J22" s="1509"/>
      <c r="K22" s="1509"/>
      <c r="L22" s="1509"/>
      <c r="M22" s="532"/>
      <c r="N22" s="532"/>
      <c r="O22" s="533"/>
      <c r="P22" s="532"/>
      <c r="Q22" s="532"/>
      <c r="R22" s="532"/>
      <c r="S22" s="532"/>
      <c r="T22" s="532"/>
      <c r="U22" s="532"/>
      <c r="V22" s="530"/>
      <c r="W22" s="245"/>
      <c r="X22" s="245"/>
      <c r="Y22" s="245"/>
      <c r="Z22" s="245"/>
    </row>
    <row r="23" spans="1:26" ht="16.5">
      <c r="A23" s="1509" t="s">
        <v>623</v>
      </c>
      <c r="B23" s="1509"/>
      <c r="C23" s="1509"/>
      <c r="D23" s="1509"/>
      <c r="E23" s="1509"/>
      <c r="F23" s="1509"/>
      <c r="G23" s="1509"/>
      <c r="H23" s="1509"/>
      <c r="I23" s="1509"/>
      <c r="J23" s="1509"/>
      <c r="K23" s="1509"/>
      <c r="L23" s="1509"/>
      <c r="M23" s="532"/>
      <c r="N23" s="532"/>
      <c r="O23" s="533"/>
      <c r="P23" s="532"/>
      <c r="Q23" s="532"/>
      <c r="R23" s="532"/>
      <c r="S23" s="532"/>
      <c r="T23" s="532"/>
      <c r="U23" s="532"/>
      <c r="V23" s="245"/>
      <c r="W23" s="245"/>
      <c r="X23" s="245"/>
      <c r="Y23" s="245"/>
      <c r="Z23" s="245"/>
    </row>
    <row r="24" spans="1:26" ht="16.5">
      <c r="A24" s="1509" t="s">
        <v>624</v>
      </c>
      <c r="B24" s="1509"/>
      <c r="C24" s="1509"/>
      <c r="D24" s="1509"/>
      <c r="E24" s="1509"/>
      <c r="F24" s="1509"/>
      <c r="G24" s="1509"/>
      <c r="H24" s="1509"/>
      <c r="I24" s="1509"/>
      <c r="J24" s="1509"/>
      <c r="K24" s="1509"/>
      <c r="L24" s="1509"/>
      <c r="M24" s="532"/>
      <c r="N24" s="532"/>
      <c r="O24" s="533"/>
      <c r="P24" s="532"/>
      <c r="Q24" s="532"/>
      <c r="R24" s="532"/>
      <c r="S24" s="532"/>
      <c r="T24" s="532"/>
      <c r="U24" s="532"/>
      <c r="V24" s="240"/>
      <c r="W24" s="240"/>
      <c r="X24" s="240"/>
      <c r="Y24" s="240"/>
      <c r="Z24" s="240"/>
    </row>
    <row r="25" spans="1:26" ht="16.5">
      <c r="A25" s="1488" t="s">
        <v>625</v>
      </c>
      <c r="B25" s="1489"/>
      <c r="C25" s="1489"/>
      <c r="D25" s="1489"/>
      <c r="E25" s="1489"/>
      <c r="F25" s="1489"/>
      <c r="G25" s="1489"/>
      <c r="H25" s="1489"/>
      <c r="I25" s="1489"/>
      <c r="J25" s="1489"/>
      <c r="K25" s="1489"/>
      <c r="L25" s="1489"/>
      <c r="M25" s="532"/>
      <c r="N25" s="532"/>
      <c r="O25" s="533"/>
      <c r="P25" s="532"/>
      <c r="Q25" s="532"/>
      <c r="R25" s="532"/>
      <c r="S25" s="532"/>
      <c r="T25" s="532"/>
      <c r="U25" s="532"/>
      <c r="V25" s="240"/>
      <c r="W25" s="240"/>
      <c r="X25" s="240"/>
      <c r="Y25" s="240"/>
      <c r="Z25" s="240"/>
    </row>
    <row r="26" spans="1:26">
      <c r="A26" s="532"/>
      <c r="B26" s="532"/>
      <c r="C26" s="532"/>
      <c r="D26" s="532"/>
      <c r="E26" s="532"/>
      <c r="F26" s="532"/>
      <c r="G26" s="532"/>
      <c r="H26" s="532"/>
      <c r="I26" s="532"/>
      <c r="J26" s="532"/>
      <c r="K26" s="532"/>
      <c r="L26" s="532"/>
      <c r="M26" s="532"/>
      <c r="N26" s="532"/>
      <c r="O26" s="533"/>
      <c r="P26" s="532"/>
      <c r="Q26" s="532"/>
      <c r="R26" s="532"/>
      <c r="S26" s="532"/>
      <c r="T26" s="532"/>
      <c r="U26" s="532"/>
      <c r="V26" s="240"/>
      <c r="W26" s="240"/>
      <c r="X26" s="240"/>
      <c r="Y26" s="240"/>
      <c r="Z26" s="240"/>
    </row>
    <row r="27" spans="1:26" ht="16.5">
      <c r="A27" s="531"/>
      <c r="B27" s="240"/>
      <c r="C27" s="240"/>
      <c r="D27" s="240"/>
      <c r="E27" s="240"/>
      <c r="F27" s="240"/>
      <c r="G27" s="240"/>
      <c r="H27" s="240"/>
      <c r="I27" s="240"/>
      <c r="J27" s="240"/>
      <c r="K27" s="240"/>
      <c r="L27" s="240"/>
      <c r="M27" s="240"/>
      <c r="N27" s="240"/>
      <c r="O27" s="240"/>
      <c r="P27" s="240"/>
      <c r="Q27" s="240"/>
      <c r="R27" s="240"/>
      <c r="S27" s="240"/>
      <c r="T27" s="240"/>
      <c r="U27" s="240"/>
      <c r="V27" s="240"/>
      <c r="W27" s="240"/>
      <c r="X27" s="240"/>
      <c r="Y27" s="240"/>
      <c r="Z27" s="240"/>
    </row>
    <row r="28" spans="1:26">
      <c r="A28" s="240"/>
      <c r="B28" s="532"/>
      <c r="C28" s="532"/>
      <c r="D28" s="532"/>
      <c r="E28" s="532"/>
      <c r="F28" s="532"/>
      <c r="G28" s="532"/>
      <c r="H28" s="532"/>
      <c r="I28" s="532"/>
      <c r="J28" s="532"/>
      <c r="K28" s="532"/>
      <c r="L28" s="532"/>
      <c r="M28" s="532"/>
      <c r="N28" s="532"/>
      <c r="O28" s="533"/>
      <c r="P28" s="532"/>
      <c r="Q28" s="532"/>
      <c r="R28" s="532"/>
      <c r="S28" s="532"/>
      <c r="T28" s="532"/>
      <c r="U28" s="532"/>
      <c r="V28" s="240"/>
      <c r="W28" s="240"/>
      <c r="X28" s="240"/>
      <c r="Y28" s="240"/>
      <c r="Z28" s="240"/>
    </row>
    <row r="29" spans="1:26">
      <c r="A29" s="240"/>
      <c r="B29" s="240"/>
      <c r="C29" s="240"/>
      <c r="D29" s="240"/>
      <c r="E29" s="240"/>
      <c r="F29" s="240"/>
      <c r="G29" s="240"/>
      <c r="H29" s="240"/>
      <c r="I29" s="240"/>
      <c r="J29" s="240"/>
      <c r="K29" s="240"/>
      <c r="L29" s="240"/>
      <c r="M29" s="240"/>
      <c r="N29" s="240"/>
      <c r="O29" s="240"/>
      <c r="P29" s="240"/>
      <c r="Q29" s="240"/>
      <c r="R29" s="240"/>
      <c r="S29" s="240"/>
      <c r="T29" s="240"/>
      <c r="U29" s="240"/>
      <c r="V29" s="240"/>
      <c r="W29" s="240"/>
      <c r="X29" s="240"/>
      <c r="Y29" s="240"/>
      <c r="Z29" s="240"/>
    </row>
    <row r="30" spans="1:26">
      <c r="A30" s="240"/>
      <c r="B30" s="240"/>
      <c r="C30" s="240"/>
      <c r="D30" s="240"/>
      <c r="E30" s="240"/>
      <c r="F30" s="240"/>
      <c r="G30" s="240"/>
      <c r="H30" s="240"/>
      <c r="I30" s="240"/>
      <c r="J30" s="240"/>
      <c r="K30" s="240"/>
      <c r="L30" s="240"/>
      <c r="M30" s="240"/>
      <c r="N30" s="240"/>
      <c r="O30" s="240"/>
      <c r="P30" s="240"/>
      <c r="Q30" s="240"/>
      <c r="R30" s="240"/>
      <c r="S30" s="240"/>
      <c r="T30" s="240"/>
      <c r="U30" s="240"/>
      <c r="V30" s="240"/>
      <c r="W30" s="240"/>
      <c r="X30" s="240"/>
      <c r="Y30" s="240"/>
      <c r="Z30" s="240"/>
    </row>
    <row r="31" spans="1:26">
      <c r="A31" s="240"/>
      <c r="B31" s="240"/>
      <c r="C31" s="240"/>
      <c r="D31" s="240"/>
      <c r="E31" s="240"/>
      <c r="F31" s="240"/>
      <c r="G31" s="240"/>
      <c r="H31" s="240"/>
      <c r="I31" s="240"/>
      <c r="J31" s="240"/>
      <c r="K31" s="240"/>
      <c r="L31" s="240"/>
      <c r="M31" s="240"/>
      <c r="N31" s="240"/>
      <c r="O31" s="240"/>
      <c r="P31" s="240"/>
      <c r="Q31" s="240"/>
      <c r="R31" s="240"/>
      <c r="S31" s="240"/>
      <c r="T31" s="240"/>
      <c r="U31" s="240"/>
      <c r="V31" s="240"/>
      <c r="W31" s="240"/>
      <c r="X31" s="240"/>
      <c r="Y31" s="240"/>
      <c r="Z31" s="240"/>
    </row>
    <row r="32" spans="1:26">
      <c r="A32" s="240"/>
      <c r="B32" s="240"/>
      <c r="C32" s="240"/>
      <c r="D32" s="240"/>
      <c r="E32" s="240"/>
      <c r="F32" s="240"/>
      <c r="G32" s="240"/>
      <c r="H32" s="240"/>
      <c r="I32" s="240"/>
      <c r="J32" s="240"/>
      <c r="K32" s="240"/>
      <c r="L32" s="240"/>
      <c r="M32" s="240"/>
      <c r="N32" s="240"/>
      <c r="O32" s="240"/>
      <c r="P32" s="240"/>
      <c r="Q32" s="240"/>
      <c r="R32" s="240"/>
      <c r="S32" s="240"/>
      <c r="T32" s="240"/>
      <c r="U32" s="240"/>
      <c r="V32" s="240"/>
      <c r="W32" s="240"/>
      <c r="X32" s="240"/>
      <c r="Y32" s="240"/>
      <c r="Z32" s="240"/>
    </row>
  </sheetData>
  <mergeCells count="29">
    <mergeCell ref="A1:Y1"/>
    <mergeCell ref="A3:Y3"/>
    <mergeCell ref="T5:T6"/>
    <mergeCell ref="L5:L6"/>
    <mergeCell ref="M5:M6"/>
    <mergeCell ref="N5:N6"/>
    <mergeCell ref="O5:O6"/>
    <mergeCell ref="P5:P6"/>
    <mergeCell ref="K5:K6"/>
    <mergeCell ref="Q5:Q6"/>
    <mergeCell ref="R5:R6"/>
    <mergeCell ref="S5:S6"/>
    <mergeCell ref="A4:A6"/>
    <mergeCell ref="B4:K4"/>
    <mergeCell ref="W4:W6"/>
    <mergeCell ref="X4:X6"/>
    <mergeCell ref="Y4:Y6"/>
    <mergeCell ref="A25:L25"/>
    <mergeCell ref="A2:Y2"/>
    <mergeCell ref="B5:E5"/>
    <mergeCell ref="F5:J5"/>
    <mergeCell ref="U5:U6"/>
    <mergeCell ref="V5:V6"/>
    <mergeCell ref="P4:T4"/>
    <mergeCell ref="L4:O4"/>
    <mergeCell ref="U4:V4"/>
    <mergeCell ref="A22:L22"/>
    <mergeCell ref="A23:L23"/>
    <mergeCell ref="A24:L24"/>
  </mergeCells>
  <printOptions horizontalCentered="1" verticalCentered="1" headings="1" gridLines="1"/>
  <pageMargins left="0.25" right="0.25" top="0.5" bottom="0.5" header="0.3" footer="0.3"/>
  <pageSetup paperSize="5" scale="58" firstPageNumber="98" orientation="landscape" useFirstPageNumber="1" r:id="rId1"/>
  <headerFooter scaleWithDoc="0" alignWithMargins="0">
    <oddHeader>&amp;C&amp;"Century Schoolbook,Bold"&amp;14San Diego Gas &amp; Electric Company</oddHead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J43"/>
  <sheetViews>
    <sheetView tabSelected="1" topLeftCell="A27" zoomScaleNormal="100" workbookViewId="0">
      <selection activeCell="A43" sqref="A1:I43"/>
    </sheetView>
  </sheetViews>
  <sheetFormatPr defaultRowHeight="12.75"/>
  <cols>
    <col min="1" max="9" width="16.5703125" style="240" customWidth="1"/>
    <col min="10" max="10" width="25.5703125" style="240" bestFit="1" customWidth="1"/>
    <col min="11" max="16384" width="9.140625" style="240"/>
  </cols>
  <sheetData>
    <row r="1" spans="1:10" ht="24" customHeight="1" thickBot="1">
      <c r="A1" s="1538" t="s">
        <v>549</v>
      </c>
      <c r="B1" s="1539"/>
      <c r="C1" s="1539"/>
      <c r="D1" s="1539"/>
      <c r="E1" s="1539"/>
      <c r="F1" s="1539"/>
      <c r="G1" s="1539"/>
      <c r="H1" s="1539"/>
      <c r="I1" s="1540"/>
      <c r="J1" s="225"/>
    </row>
    <row r="2" spans="1:10" ht="30" customHeight="1">
      <c r="A2" s="1541" t="s">
        <v>626</v>
      </c>
      <c r="B2" s="1542"/>
      <c r="C2" s="1542"/>
      <c r="D2" s="1542"/>
      <c r="E2" s="1542"/>
      <c r="F2" s="1542"/>
      <c r="G2" s="1542"/>
      <c r="H2" s="1542"/>
      <c r="I2" s="1543"/>
    </row>
    <row r="3" spans="1:10" ht="54">
      <c r="A3" s="459" t="s">
        <v>627</v>
      </c>
      <c r="B3" s="460" t="s">
        <v>628</v>
      </c>
      <c r="C3" s="460" t="s">
        <v>629</v>
      </c>
      <c r="D3" s="461" t="s">
        <v>630</v>
      </c>
      <c r="E3" s="460" t="s">
        <v>631</v>
      </c>
      <c r="F3" s="460" t="s">
        <v>632</v>
      </c>
      <c r="G3" s="460" t="s">
        <v>633</v>
      </c>
      <c r="H3" s="461" t="s">
        <v>634</v>
      </c>
      <c r="I3" s="462" t="s">
        <v>635</v>
      </c>
    </row>
    <row r="4" spans="1:10">
      <c r="A4" s="463" t="s">
        <v>609</v>
      </c>
      <c r="B4" s="464">
        <v>298295</v>
      </c>
      <c r="C4" s="465">
        <v>1770</v>
      </c>
      <c r="D4" s="466">
        <f t="shared" ref="D4:D15" si="0">C4/B4</f>
        <v>5.9337233275784038E-3</v>
      </c>
      <c r="E4" s="465">
        <v>837</v>
      </c>
      <c r="F4" s="465">
        <v>133</v>
      </c>
      <c r="G4" s="465">
        <f t="shared" ref="G4:G15" si="1">SUM(E4:F4)</f>
        <v>970</v>
      </c>
      <c r="H4" s="467">
        <f>G4/C4</f>
        <v>0.54802259887005644</v>
      </c>
      <c r="I4" s="468">
        <f t="shared" ref="I4:I16" si="2">G4/B4</f>
        <v>3.2518144789553966E-3</v>
      </c>
    </row>
    <row r="5" spans="1:10">
      <c r="A5" s="469" t="s">
        <v>610</v>
      </c>
      <c r="B5" s="464">
        <v>298176</v>
      </c>
      <c r="C5" s="470">
        <v>1040</v>
      </c>
      <c r="D5" s="466">
        <f t="shared" si="0"/>
        <v>3.4878729341060312E-3</v>
      </c>
      <c r="E5" s="471">
        <v>520</v>
      </c>
      <c r="F5" s="471">
        <v>91</v>
      </c>
      <c r="G5" s="465">
        <f t="shared" si="1"/>
        <v>611</v>
      </c>
      <c r="H5" s="467">
        <v>0</v>
      </c>
      <c r="I5" s="468">
        <f t="shared" si="2"/>
        <v>2.0491253487872935E-3</v>
      </c>
    </row>
    <row r="6" spans="1:10">
      <c r="A6" s="469" t="s">
        <v>611</v>
      </c>
      <c r="B6" s="464">
        <v>299228</v>
      </c>
      <c r="C6" s="470">
        <v>1146</v>
      </c>
      <c r="D6" s="466">
        <f t="shared" si="0"/>
        <v>3.8298554948066358E-3</v>
      </c>
      <c r="E6" s="470">
        <v>585</v>
      </c>
      <c r="F6" s="470">
        <v>79</v>
      </c>
      <c r="G6" s="465">
        <f t="shared" si="1"/>
        <v>664</v>
      </c>
      <c r="H6" s="467">
        <v>0</v>
      </c>
      <c r="I6" s="468">
        <f t="shared" si="2"/>
        <v>2.2190436723836006E-3</v>
      </c>
    </row>
    <row r="7" spans="1:10">
      <c r="A7" s="469" t="s">
        <v>612</v>
      </c>
      <c r="B7" s="464">
        <v>298187</v>
      </c>
      <c r="C7" s="470">
        <v>1007</v>
      </c>
      <c r="D7" s="466">
        <f t="shared" si="0"/>
        <v>3.3770754593593954E-3</v>
      </c>
      <c r="E7" s="470">
        <v>476</v>
      </c>
      <c r="F7" s="470">
        <v>64</v>
      </c>
      <c r="G7" s="465">
        <f t="shared" si="1"/>
        <v>540</v>
      </c>
      <c r="H7" s="467">
        <f t="shared" ref="H7:H16" si="3">G7/C7</f>
        <v>0.53624627606752728</v>
      </c>
      <c r="I7" s="468">
        <f t="shared" si="2"/>
        <v>1.8109441390805098E-3</v>
      </c>
    </row>
    <row r="8" spans="1:10">
      <c r="A8" s="469" t="s">
        <v>613</v>
      </c>
      <c r="B8" s="464">
        <v>299408</v>
      </c>
      <c r="C8" s="470">
        <v>1104</v>
      </c>
      <c r="D8" s="466">
        <f t="shared" si="0"/>
        <v>3.6872762250841659E-3</v>
      </c>
      <c r="E8" s="470">
        <v>565</v>
      </c>
      <c r="F8" s="470">
        <v>92</v>
      </c>
      <c r="G8" s="465">
        <f t="shared" si="1"/>
        <v>657</v>
      </c>
      <c r="H8" s="467">
        <f t="shared" si="3"/>
        <v>0.59510869565217395</v>
      </c>
      <c r="I8" s="468">
        <f t="shared" si="2"/>
        <v>2.1943301448191098E-3</v>
      </c>
    </row>
    <row r="9" spans="1:10">
      <c r="A9" s="469" t="s">
        <v>614</v>
      </c>
      <c r="B9" s="464">
        <v>299213</v>
      </c>
      <c r="C9" s="470">
        <v>1096</v>
      </c>
      <c r="D9" s="466">
        <f t="shared" si="0"/>
        <v>3.6629424523667085E-3</v>
      </c>
      <c r="E9" s="470">
        <v>384</v>
      </c>
      <c r="F9" s="470">
        <v>65</v>
      </c>
      <c r="G9" s="465">
        <f t="shared" si="1"/>
        <v>449</v>
      </c>
      <c r="H9" s="467">
        <f t="shared" si="3"/>
        <v>0.40967153284671531</v>
      </c>
      <c r="I9" s="466">
        <f t="shared" si="2"/>
        <v>1.5006032491903761E-3</v>
      </c>
    </row>
    <row r="10" spans="1:10">
      <c r="A10" s="469" t="s">
        <v>615</v>
      </c>
      <c r="B10" s="464">
        <v>298139</v>
      </c>
      <c r="C10" s="470">
        <v>1409</v>
      </c>
      <c r="D10" s="466">
        <f t="shared" si="0"/>
        <v>4.7259835177551413E-3</v>
      </c>
      <c r="E10" s="470">
        <v>732</v>
      </c>
      <c r="F10" s="470">
        <v>85</v>
      </c>
      <c r="G10" s="465">
        <f t="shared" si="1"/>
        <v>817</v>
      </c>
      <c r="H10" s="467">
        <f t="shared" si="3"/>
        <v>0.57984386089425122</v>
      </c>
      <c r="I10" s="466">
        <f t="shared" si="2"/>
        <v>2.7403325294577362E-3</v>
      </c>
    </row>
    <row r="11" spans="1:10">
      <c r="A11" s="469" t="s">
        <v>616</v>
      </c>
      <c r="B11" s="464">
        <v>301084</v>
      </c>
      <c r="C11" s="470">
        <v>1403</v>
      </c>
      <c r="D11" s="466">
        <f t="shared" si="0"/>
        <v>4.6598291506689165E-3</v>
      </c>
      <c r="E11" s="470">
        <v>889</v>
      </c>
      <c r="F11" s="470">
        <v>67</v>
      </c>
      <c r="G11" s="465">
        <f t="shared" si="1"/>
        <v>956</v>
      </c>
      <c r="H11" s="467">
        <f t="shared" si="3"/>
        <v>0.68139700641482537</v>
      </c>
      <c r="I11" s="466">
        <f t="shared" si="2"/>
        <v>3.1751936336703378E-3</v>
      </c>
    </row>
    <row r="12" spans="1:10">
      <c r="A12" s="469" t="s">
        <v>617</v>
      </c>
      <c r="B12" s="464">
        <v>300852</v>
      </c>
      <c r="C12" s="470">
        <v>1151</v>
      </c>
      <c r="D12" s="466">
        <f t="shared" si="0"/>
        <v>3.8258013907170301E-3</v>
      </c>
      <c r="E12" s="470">
        <v>728</v>
      </c>
      <c r="F12" s="470">
        <v>56</v>
      </c>
      <c r="G12" s="465">
        <f t="shared" si="1"/>
        <v>784</v>
      </c>
      <c r="H12" s="467">
        <f t="shared" si="3"/>
        <v>0.68114682884448308</v>
      </c>
      <c r="I12" s="466">
        <f t="shared" si="2"/>
        <v>2.6059324850757183E-3</v>
      </c>
    </row>
    <row r="13" spans="1:10">
      <c r="A13" s="469" t="s">
        <v>618</v>
      </c>
      <c r="B13" s="464">
        <v>298426</v>
      </c>
      <c r="C13" s="470">
        <v>1429</v>
      </c>
      <c r="D13" s="466">
        <f t="shared" si="0"/>
        <v>4.7884567698524925E-3</v>
      </c>
      <c r="E13" s="470">
        <v>877</v>
      </c>
      <c r="F13" s="470">
        <v>76</v>
      </c>
      <c r="G13" s="465">
        <f t="shared" si="1"/>
        <v>953</v>
      </c>
      <c r="H13" s="467">
        <f t="shared" si="3"/>
        <v>0.66689993002099368</v>
      </c>
      <c r="I13" s="466">
        <f t="shared" si="2"/>
        <v>3.193421484723181E-3</v>
      </c>
    </row>
    <row r="14" spans="1:10">
      <c r="A14" s="469" t="s">
        <v>619</v>
      </c>
      <c r="B14" s="464">
        <v>294254</v>
      </c>
      <c r="C14" s="470">
        <v>1143</v>
      </c>
      <c r="D14" s="466">
        <f t="shared" si="0"/>
        <v>3.8843991925343411E-3</v>
      </c>
      <c r="E14" s="470">
        <v>693</v>
      </c>
      <c r="F14" s="470">
        <v>47</v>
      </c>
      <c r="G14" s="465">
        <f t="shared" si="1"/>
        <v>740</v>
      </c>
      <c r="H14" s="467">
        <f t="shared" si="3"/>
        <v>0.64741907261592302</v>
      </c>
      <c r="I14" s="466">
        <f t="shared" si="2"/>
        <v>2.5148341229006234E-3</v>
      </c>
    </row>
    <row r="15" spans="1:10">
      <c r="A15" s="472" t="s">
        <v>620</v>
      </c>
      <c r="B15" s="473">
        <v>297103</v>
      </c>
      <c r="C15" s="474">
        <v>1118</v>
      </c>
      <c r="D15" s="466">
        <f t="shared" si="0"/>
        <v>3.7630047491947235E-3</v>
      </c>
      <c r="E15" s="474">
        <v>0</v>
      </c>
      <c r="F15" s="474">
        <v>29</v>
      </c>
      <c r="G15" s="475">
        <f t="shared" si="1"/>
        <v>29</v>
      </c>
      <c r="H15" s="467">
        <f t="shared" si="3"/>
        <v>2.59391771019678E-2</v>
      </c>
      <c r="I15" s="466">
        <f t="shared" si="2"/>
        <v>9.7609246624907854E-5</v>
      </c>
    </row>
    <row r="16" spans="1:10">
      <c r="A16" s="476" t="s">
        <v>621</v>
      </c>
      <c r="B16" s="477">
        <f>B15</f>
        <v>297103</v>
      </c>
      <c r="C16" s="477">
        <f>SUM(C4:C15)</f>
        <v>14816</v>
      </c>
      <c r="D16" s="478">
        <f>C16/B16</f>
        <v>4.9868227517056371E-2</v>
      </c>
      <c r="E16" s="477">
        <f>SUM(E4:E15)</f>
        <v>7286</v>
      </c>
      <c r="F16" s="477">
        <f>SUM(F4:F15)</f>
        <v>884</v>
      </c>
      <c r="G16" s="477">
        <f>SUM(G4:G15)</f>
        <v>8170</v>
      </c>
      <c r="H16" s="479">
        <f t="shared" si="3"/>
        <v>0.55143088552915764</v>
      </c>
      <c r="I16" s="480">
        <f t="shared" si="2"/>
        <v>2.7498880859499905E-2</v>
      </c>
    </row>
    <row r="17" spans="1:9">
      <c r="A17" s="481"/>
      <c r="B17" s="482"/>
      <c r="C17" s="482"/>
      <c r="D17" s="483"/>
      <c r="E17" s="482"/>
      <c r="F17" s="482"/>
      <c r="G17" s="482"/>
      <c r="H17" s="483"/>
      <c r="I17" s="484"/>
    </row>
    <row r="18" spans="1:9">
      <c r="A18" s="1530" t="s">
        <v>636</v>
      </c>
      <c r="B18" s="1531"/>
      <c r="C18" s="1531"/>
      <c r="D18" s="1531"/>
      <c r="E18" s="1531"/>
      <c r="F18" s="1531"/>
      <c r="G18" s="1531"/>
      <c r="H18" s="1531"/>
      <c r="I18" s="1537"/>
    </row>
    <row r="19" spans="1:9">
      <c r="A19" s="1533" t="s">
        <v>637</v>
      </c>
      <c r="B19" s="1534"/>
      <c r="C19" s="1534"/>
      <c r="D19" s="1534"/>
      <c r="E19" s="1534"/>
      <c r="F19" s="1534"/>
      <c r="G19" s="1534"/>
      <c r="H19" s="1534"/>
      <c r="I19" s="1534"/>
    </row>
    <row r="20" spans="1:9" ht="29.1" customHeight="1">
      <c r="A20" s="1531" t="s">
        <v>638</v>
      </c>
      <c r="B20" s="1531"/>
      <c r="C20" s="1531"/>
      <c r="D20" s="1531"/>
      <c r="E20" s="1531"/>
      <c r="F20" s="1531"/>
      <c r="G20" s="1531"/>
      <c r="H20" s="1531"/>
      <c r="I20" s="1531"/>
    </row>
    <row r="21" spans="1:9">
      <c r="A21" s="1536" t="s">
        <v>639</v>
      </c>
      <c r="B21" s="1537"/>
      <c r="C21" s="1537"/>
      <c r="D21" s="1537"/>
      <c r="E21" s="1537"/>
      <c r="F21" s="1537"/>
      <c r="G21" s="1537"/>
      <c r="H21" s="1537"/>
      <c r="I21" s="1233"/>
    </row>
    <row r="22" spans="1:9" ht="17.100000000000001" customHeight="1" thickBot="1">
      <c r="A22" s="1550"/>
      <c r="B22" s="1550"/>
      <c r="C22" s="1550"/>
      <c r="D22" s="1550"/>
      <c r="E22" s="1550"/>
      <c r="F22" s="1550"/>
      <c r="G22" s="1550"/>
      <c r="H22" s="485"/>
      <c r="I22" s="485"/>
    </row>
    <row r="23" spans="1:9" ht="16.149999999999999" customHeight="1" thickBot="1">
      <c r="A23" s="1538" t="s">
        <v>549</v>
      </c>
      <c r="B23" s="1539"/>
      <c r="C23" s="1539"/>
      <c r="D23" s="1539"/>
      <c r="E23" s="1539"/>
      <c r="F23" s="1539"/>
      <c r="G23" s="1539"/>
      <c r="H23" s="1539"/>
      <c r="I23" s="1540"/>
    </row>
    <row r="24" spans="1:9" ht="15.6" customHeight="1">
      <c r="A24" s="1544" t="s">
        <v>640</v>
      </c>
      <c r="B24" s="1545"/>
      <c r="C24" s="1545"/>
      <c r="D24" s="1545"/>
      <c r="E24" s="1545"/>
      <c r="F24" s="1545"/>
      <c r="G24" s="1545"/>
      <c r="H24" s="1545"/>
      <c r="I24" s="1546"/>
    </row>
    <row r="25" spans="1:9">
      <c r="A25" s="1547"/>
      <c r="B25" s="1548"/>
      <c r="C25" s="1548"/>
      <c r="D25" s="1548"/>
      <c r="E25" s="1548"/>
      <c r="F25" s="1548"/>
      <c r="G25" s="1548"/>
      <c r="H25" s="1548"/>
      <c r="I25" s="1549"/>
    </row>
    <row r="26" spans="1:9" ht="63.75">
      <c r="A26" s="459" t="s">
        <v>627</v>
      </c>
      <c r="B26" s="460" t="s">
        <v>628</v>
      </c>
      <c r="C26" s="460" t="s">
        <v>641</v>
      </c>
      <c r="D26" s="461" t="s">
        <v>642</v>
      </c>
      <c r="E26" s="460" t="s">
        <v>643</v>
      </c>
      <c r="F26" s="460" t="s">
        <v>644</v>
      </c>
      <c r="G26" s="460" t="s">
        <v>645</v>
      </c>
      <c r="H26" s="461" t="s">
        <v>646</v>
      </c>
      <c r="I26" s="462" t="s">
        <v>647</v>
      </c>
    </row>
    <row r="27" spans="1:9">
      <c r="A27" s="463" t="s">
        <v>609</v>
      </c>
      <c r="B27" s="486">
        <v>298295</v>
      </c>
      <c r="C27" s="486">
        <v>422</v>
      </c>
      <c r="D27" s="466">
        <f t="shared" ref="D27:D38" si="4">C27/B27</f>
        <v>1.4147069176486365E-3</v>
      </c>
      <c r="E27" s="486">
        <v>285</v>
      </c>
      <c r="F27" s="486">
        <v>0</v>
      </c>
      <c r="G27" s="465">
        <f>SUM(E27:F27)</f>
        <v>285</v>
      </c>
      <c r="H27" s="467">
        <f t="shared" ref="H27:H38" si="5">G27/C27</f>
        <v>0.67535545023696686</v>
      </c>
      <c r="I27" s="468">
        <f t="shared" ref="I27:I38" si="6">G27/B27</f>
        <v>9.5543002732194641E-4</v>
      </c>
    </row>
    <row r="28" spans="1:9">
      <c r="A28" s="469" t="s">
        <v>610</v>
      </c>
      <c r="B28" s="486">
        <v>298176</v>
      </c>
      <c r="C28" s="486">
        <v>410</v>
      </c>
      <c r="D28" s="466">
        <f t="shared" si="4"/>
        <v>1.3750268297918009E-3</v>
      </c>
      <c r="E28" s="486">
        <v>291</v>
      </c>
      <c r="F28" s="486">
        <v>0</v>
      </c>
      <c r="G28" s="465">
        <f t="shared" ref="G28:G38" si="7">SUM(E28:F28)</f>
        <v>291</v>
      </c>
      <c r="H28" s="467">
        <f t="shared" si="5"/>
        <v>0.70975609756097557</v>
      </c>
      <c r="I28" s="468">
        <f t="shared" si="6"/>
        <v>9.7593367675466837E-4</v>
      </c>
    </row>
    <row r="29" spans="1:9">
      <c r="A29" s="469" t="s">
        <v>611</v>
      </c>
      <c r="B29" s="486">
        <v>299228</v>
      </c>
      <c r="C29" s="486">
        <v>217</v>
      </c>
      <c r="D29" s="466">
        <f t="shared" si="4"/>
        <v>7.2519951341452004E-4</v>
      </c>
      <c r="E29" s="486">
        <v>125</v>
      </c>
      <c r="F29" s="486">
        <v>0</v>
      </c>
      <c r="G29" s="465">
        <f t="shared" si="7"/>
        <v>125</v>
      </c>
      <c r="H29" s="467">
        <f t="shared" si="5"/>
        <v>0.57603686635944695</v>
      </c>
      <c r="I29" s="468">
        <f t="shared" si="6"/>
        <v>4.1774165519269584E-4</v>
      </c>
    </row>
    <row r="30" spans="1:9">
      <c r="A30" s="469" t="s">
        <v>612</v>
      </c>
      <c r="B30" s="486">
        <v>298187</v>
      </c>
      <c r="C30" s="486">
        <v>274</v>
      </c>
      <c r="D30" s="466">
        <f t="shared" si="4"/>
        <v>9.1888647057048096E-4</v>
      </c>
      <c r="E30" s="486">
        <v>165</v>
      </c>
      <c r="F30" s="486">
        <v>0</v>
      </c>
      <c r="G30" s="465">
        <f t="shared" si="7"/>
        <v>165</v>
      </c>
      <c r="H30" s="467">
        <f t="shared" si="5"/>
        <v>0.6021897810218978</v>
      </c>
      <c r="I30" s="468">
        <f t="shared" si="6"/>
        <v>5.5334404249682246E-4</v>
      </c>
    </row>
    <row r="31" spans="1:9">
      <c r="A31" s="469" t="s">
        <v>613</v>
      </c>
      <c r="B31" s="486">
        <v>299408</v>
      </c>
      <c r="C31" s="486">
        <v>134</v>
      </c>
      <c r="D31" s="466">
        <f t="shared" si="4"/>
        <v>4.475498316678245E-4</v>
      </c>
      <c r="E31" s="486">
        <v>68</v>
      </c>
      <c r="F31" s="486">
        <v>0</v>
      </c>
      <c r="G31" s="465">
        <f t="shared" si="7"/>
        <v>68</v>
      </c>
      <c r="H31" s="467">
        <f t="shared" si="5"/>
        <v>0.5074626865671642</v>
      </c>
      <c r="I31" s="468">
        <f t="shared" si="6"/>
        <v>2.2711483995083631E-4</v>
      </c>
    </row>
    <row r="32" spans="1:9">
      <c r="A32" s="469" t="s">
        <v>614</v>
      </c>
      <c r="B32" s="487">
        <v>299213</v>
      </c>
      <c r="C32" s="486">
        <v>157</v>
      </c>
      <c r="D32" s="466">
        <f t="shared" si="4"/>
        <v>5.247098220999756E-4</v>
      </c>
      <c r="E32" s="486">
        <v>81</v>
      </c>
      <c r="F32" s="486">
        <v>0</v>
      </c>
      <c r="G32" s="465">
        <f t="shared" si="7"/>
        <v>81</v>
      </c>
      <c r="H32" s="467">
        <f t="shared" si="5"/>
        <v>0.51592356687898089</v>
      </c>
      <c r="I32" s="468">
        <f t="shared" si="6"/>
        <v>2.7071016299425494E-4</v>
      </c>
    </row>
    <row r="33" spans="1:9">
      <c r="A33" s="469" t="s">
        <v>615</v>
      </c>
      <c r="B33" s="305">
        <v>298139</v>
      </c>
      <c r="C33" s="470">
        <v>213</v>
      </c>
      <c r="D33" s="466">
        <f t="shared" si="4"/>
        <v>7.1443185896511363E-4</v>
      </c>
      <c r="E33" s="470">
        <v>85</v>
      </c>
      <c r="F33" s="470">
        <v>0</v>
      </c>
      <c r="G33" s="465">
        <f t="shared" si="7"/>
        <v>85</v>
      </c>
      <c r="H33" s="467">
        <f t="shared" si="5"/>
        <v>0.39906103286384975</v>
      </c>
      <c r="I33" s="468">
        <f t="shared" si="6"/>
        <v>2.8510191554945846E-4</v>
      </c>
    </row>
    <row r="34" spans="1:9">
      <c r="A34" s="469" t="s">
        <v>616</v>
      </c>
      <c r="B34" s="305">
        <v>301084</v>
      </c>
      <c r="C34" s="470">
        <v>3338</v>
      </c>
      <c r="D34" s="466">
        <f t="shared" si="4"/>
        <v>1.1086607059823837E-2</v>
      </c>
      <c r="E34" s="470">
        <v>2369</v>
      </c>
      <c r="F34" s="470">
        <v>0</v>
      </c>
      <c r="G34" s="465">
        <f t="shared" si="7"/>
        <v>2369</v>
      </c>
      <c r="H34" s="467">
        <f t="shared" si="5"/>
        <v>0.70970641102456555</v>
      </c>
      <c r="I34" s="468">
        <f t="shared" si="6"/>
        <v>7.8682361068671859E-3</v>
      </c>
    </row>
    <row r="35" spans="1:9">
      <c r="A35" s="469" t="s">
        <v>617</v>
      </c>
      <c r="B35" s="487">
        <v>300852</v>
      </c>
      <c r="C35" s="470">
        <v>5517</v>
      </c>
      <c r="D35" s="466">
        <f t="shared" si="4"/>
        <v>1.8337920306330024E-2</v>
      </c>
      <c r="E35" s="470">
        <v>4426</v>
      </c>
      <c r="F35" s="470">
        <v>0</v>
      </c>
      <c r="G35" s="465">
        <f t="shared" si="7"/>
        <v>4426</v>
      </c>
      <c r="H35" s="467">
        <f t="shared" si="5"/>
        <v>0.80224759833242709</v>
      </c>
      <c r="I35" s="468">
        <f t="shared" si="6"/>
        <v>1.4711552524164706E-2</v>
      </c>
    </row>
    <row r="36" spans="1:9">
      <c r="A36" s="469" t="s">
        <v>618</v>
      </c>
      <c r="B36" s="305">
        <v>298426</v>
      </c>
      <c r="C36" s="470">
        <v>923</v>
      </c>
      <c r="D36" s="466">
        <f t="shared" si="4"/>
        <v>3.0928940507864598E-3</v>
      </c>
      <c r="E36" s="470">
        <v>472</v>
      </c>
      <c r="F36" s="470">
        <v>0</v>
      </c>
      <c r="G36" s="465">
        <f t="shared" si="7"/>
        <v>472</v>
      </c>
      <c r="H36" s="467">
        <f t="shared" si="5"/>
        <v>0.51137594799566632</v>
      </c>
      <c r="I36" s="468">
        <f t="shared" si="6"/>
        <v>1.5816316272710823E-3</v>
      </c>
    </row>
    <row r="37" spans="1:9">
      <c r="A37" s="469" t="s">
        <v>619</v>
      </c>
      <c r="B37" s="305">
        <v>294254</v>
      </c>
      <c r="C37" s="470">
        <v>642</v>
      </c>
      <c r="D37" s="466">
        <f t="shared" si="4"/>
        <v>2.1817885228408111E-3</v>
      </c>
      <c r="E37" s="470">
        <v>308</v>
      </c>
      <c r="F37" s="470">
        <v>0</v>
      </c>
      <c r="G37" s="465">
        <f t="shared" si="7"/>
        <v>308</v>
      </c>
      <c r="H37" s="467">
        <f t="shared" si="5"/>
        <v>0.47975077881619937</v>
      </c>
      <c r="I37" s="468">
        <f t="shared" si="6"/>
        <v>1.0467147430451244E-3</v>
      </c>
    </row>
    <row r="38" spans="1:9">
      <c r="A38" s="472" t="s">
        <v>620</v>
      </c>
      <c r="B38" s="473">
        <v>297103</v>
      </c>
      <c r="C38" s="474">
        <v>5659</v>
      </c>
      <c r="D38" s="466">
        <f t="shared" si="4"/>
        <v>1.9047266436219089E-2</v>
      </c>
      <c r="E38" s="474">
        <v>2368</v>
      </c>
      <c r="F38" s="474">
        <v>1</v>
      </c>
      <c r="G38" s="465">
        <f t="shared" si="7"/>
        <v>2369</v>
      </c>
      <c r="H38" s="467">
        <f t="shared" si="5"/>
        <v>0.41862519879837429</v>
      </c>
      <c r="I38" s="468">
        <f t="shared" si="6"/>
        <v>7.9736656984278186E-3</v>
      </c>
    </row>
    <row r="39" spans="1:9">
      <c r="A39" s="476" t="s">
        <v>621</v>
      </c>
      <c r="B39" s="488">
        <f>B38</f>
        <v>297103</v>
      </c>
      <c r="C39" s="477">
        <f>SUM(C27:C38)</f>
        <v>17906</v>
      </c>
      <c r="D39" s="478">
        <f t="shared" ref="D39" si="8">C39/B39</f>
        <v>6.0268661036744831E-2</v>
      </c>
      <c r="E39" s="477">
        <f>SUM(E27:E38)</f>
        <v>11043</v>
      </c>
      <c r="F39" s="477">
        <f>SUM(F27:F38)</f>
        <v>1</v>
      </c>
      <c r="G39" s="477">
        <f>SUM(G27:G38)</f>
        <v>11044</v>
      </c>
      <c r="H39" s="479">
        <f t="shared" ref="H39" si="9">G39/C39</f>
        <v>0.61677649949737523</v>
      </c>
      <c r="I39" s="480">
        <f t="shared" ref="I39" si="10">G39/B39</f>
        <v>3.7172293783637324E-2</v>
      </c>
    </row>
    <row r="40" spans="1:9">
      <c r="A40" s="489"/>
      <c r="B40" s="489"/>
      <c r="C40" s="489"/>
      <c r="D40" s="489"/>
      <c r="E40" s="489"/>
      <c r="F40" s="489"/>
      <c r="G40" s="489"/>
      <c r="H40" s="489"/>
      <c r="I40" s="489"/>
    </row>
    <row r="41" spans="1:9">
      <c r="A41" s="1530" t="s">
        <v>648</v>
      </c>
      <c r="B41" s="1531"/>
      <c r="C41" s="1531"/>
      <c r="D41" s="1531"/>
      <c r="E41" s="1531"/>
      <c r="F41" s="1531"/>
      <c r="G41" s="1531"/>
      <c r="H41" s="1531"/>
      <c r="I41" s="1532"/>
    </row>
    <row r="42" spans="1:9">
      <c r="A42" s="1533" t="s">
        <v>649</v>
      </c>
      <c r="B42" s="1534"/>
      <c r="C42" s="1534"/>
      <c r="D42" s="1534"/>
      <c r="E42" s="1534"/>
      <c r="F42" s="1534"/>
      <c r="G42" s="1534"/>
      <c r="H42" s="1534"/>
      <c r="I42" s="1534"/>
    </row>
    <row r="43" spans="1:9" s="490" customFormat="1" ht="26.25" customHeight="1">
      <c r="A43" s="1535" t="s">
        <v>650</v>
      </c>
      <c r="B43" s="1532"/>
      <c r="C43" s="1532"/>
      <c r="D43" s="1532"/>
      <c r="E43" s="1532"/>
      <c r="F43" s="1532"/>
      <c r="G43" s="1532"/>
      <c r="H43" s="1532"/>
      <c r="I43" s="1532"/>
    </row>
  </sheetData>
  <sheetProtection selectLockedCells="1" selectUnlockedCells="1"/>
  <mergeCells count="12">
    <mergeCell ref="A41:I41"/>
    <mergeCell ref="A42:I42"/>
    <mergeCell ref="A43:I43"/>
    <mergeCell ref="A21:H21"/>
    <mergeCell ref="A1:I1"/>
    <mergeCell ref="A2:I2"/>
    <mergeCell ref="A18:I18"/>
    <mergeCell ref="A19:I19"/>
    <mergeCell ref="A20:I20"/>
    <mergeCell ref="A23:I23"/>
    <mergeCell ref="A24:I25"/>
    <mergeCell ref="A22:G22"/>
  </mergeCells>
  <printOptions horizontalCentered="1" verticalCentered="1" headings="1" gridLines="1"/>
  <pageMargins left="0.25" right="0.25" top="0.5" bottom="0.5" header="0.3" footer="0.3"/>
  <pageSetup scale="77" orientation="landscape" r:id="rId1"/>
  <headerFooter scaleWithDoc="0" alignWithMargins="0">
    <oddHeader>&amp;C&amp;"Century Schoolbook,Bold"&amp;14San Diego Gas &amp; Electric Company</oddHead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Q10"/>
  <sheetViews>
    <sheetView zoomScaleNormal="100" workbookViewId="0">
      <selection sqref="A1:G8"/>
    </sheetView>
  </sheetViews>
  <sheetFormatPr defaultColWidth="9.42578125" defaultRowHeight="12.75"/>
  <cols>
    <col min="1" max="1" width="30.5703125" style="240" customWidth="1"/>
    <col min="2" max="7" width="15.5703125" style="240" customWidth="1"/>
    <col min="8" max="8" width="25.5703125" style="240" bestFit="1" customWidth="1"/>
    <col min="9" max="16384" width="9.42578125" style="240"/>
  </cols>
  <sheetData>
    <row r="1" spans="1:17" ht="21.6" customHeight="1">
      <c r="A1" s="1554" t="s">
        <v>549</v>
      </c>
      <c r="B1" s="1555"/>
      <c r="C1" s="1555"/>
      <c r="D1" s="1555"/>
      <c r="E1" s="1555"/>
      <c r="F1" s="1555"/>
      <c r="G1" s="1556"/>
      <c r="H1" s="225"/>
      <c r="I1" s="226"/>
      <c r="J1" s="226"/>
      <c r="K1" s="226"/>
      <c r="L1" s="226"/>
      <c r="M1" s="226"/>
      <c r="N1" s="226"/>
      <c r="O1" s="226"/>
      <c r="P1" s="226"/>
      <c r="Q1" s="226"/>
    </row>
    <row r="2" spans="1:17" ht="19.350000000000001" customHeight="1">
      <c r="A2" s="1554" t="s">
        <v>651</v>
      </c>
      <c r="B2" s="1555"/>
      <c r="C2" s="1555"/>
      <c r="D2" s="1555"/>
      <c r="E2" s="1555"/>
      <c r="F2" s="1555"/>
      <c r="G2" s="1556"/>
      <c r="H2" s="226"/>
      <c r="I2" s="226"/>
      <c r="J2" s="226"/>
      <c r="K2" s="226"/>
      <c r="L2" s="226"/>
      <c r="M2" s="226"/>
      <c r="N2" s="226"/>
      <c r="O2" s="226"/>
      <c r="P2" s="226"/>
      <c r="Q2" s="226"/>
    </row>
    <row r="3" spans="1:17" s="419" customFormat="1" ht="17.25" customHeight="1">
      <c r="A3" s="1551" t="s">
        <v>652</v>
      </c>
      <c r="B3" s="1552"/>
      <c r="C3" s="1552"/>
      <c r="D3" s="1552"/>
      <c r="E3" s="1552"/>
      <c r="F3" s="1552"/>
      <c r="G3" s="1553"/>
      <c r="H3" s="448"/>
      <c r="I3" s="448"/>
      <c r="J3" s="449"/>
      <c r="K3" s="449"/>
      <c r="L3" s="449"/>
      <c r="M3" s="449"/>
      <c r="N3" s="449"/>
      <c r="O3" s="449"/>
      <c r="P3" s="449"/>
      <c r="Q3" s="449"/>
    </row>
    <row r="4" spans="1:17" ht="25.5">
      <c r="A4" s="450"/>
      <c r="B4" s="450" t="s">
        <v>653</v>
      </c>
      <c r="C4" s="450" t="s">
        <v>654</v>
      </c>
      <c r="D4" s="450" t="s">
        <v>655</v>
      </c>
      <c r="E4" s="450" t="s">
        <v>656</v>
      </c>
      <c r="F4" s="450" t="s">
        <v>657</v>
      </c>
      <c r="G4" s="450" t="s">
        <v>658</v>
      </c>
      <c r="H4" s="231"/>
      <c r="I4" s="231"/>
      <c r="J4" s="231"/>
      <c r="K4" s="231"/>
      <c r="L4" s="231"/>
      <c r="M4" s="231"/>
      <c r="N4" s="231"/>
      <c r="O4" s="231"/>
      <c r="P4" s="231"/>
      <c r="Q4" s="231"/>
    </row>
    <row r="5" spans="1:17" ht="14.1" customHeight="1">
      <c r="A5" s="451" t="s">
        <v>659</v>
      </c>
      <c r="B5" s="452">
        <v>3378197</v>
      </c>
      <c r="C5" s="453">
        <v>162549</v>
      </c>
      <c r="D5" s="453">
        <v>72172</v>
      </c>
      <c r="E5" s="453">
        <v>21624</v>
      </c>
      <c r="F5" s="454">
        <v>51</v>
      </c>
      <c r="G5" s="455">
        <v>68702</v>
      </c>
      <c r="H5" s="231"/>
      <c r="I5" s="231"/>
      <c r="J5" s="231"/>
    </row>
    <row r="6" spans="1:17">
      <c r="A6" s="451" t="s">
        <v>660</v>
      </c>
      <c r="B6" s="456"/>
      <c r="C6" s="457">
        <v>1</v>
      </c>
      <c r="D6" s="457">
        <f>D5/C5</f>
        <v>0.44400150108582642</v>
      </c>
      <c r="E6" s="457">
        <f>E5/C5</f>
        <v>0.13303065537161102</v>
      </c>
      <c r="F6" s="457">
        <f>F5/C5</f>
        <v>3.1375154568776182E-4</v>
      </c>
      <c r="G6" s="457">
        <f>G5/C5</f>
        <v>0.42265409199687481</v>
      </c>
    </row>
    <row r="8" spans="1:17" ht="15.75">
      <c r="A8" s="458" t="s">
        <v>661</v>
      </c>
    </row>
    <row r="9" spans="1:17">
      <c r="A9" s="1280"/>
      <c r="B9" s="1280"/>
      <c r="C9" s="1280"/>
      <c r="D9" s="1280"/>
      <c r="E9" s="1280"/>
      <c r="F9" s="1280"/>
      <c r="G9" s="1280"/>
    </row>
    <row r="10" spans="1:17">
      <c r="A10" s="1557"/>
      <c r="B10" s="1557"/>
      <c r="C10" s="1557"/>
      <c r="D10" s="1557"/>
      <c r="E10" s="1557"/>
      <c r="F10" s="1557"/>
      <c r="G10" s="1557"/>
    </row>
  </sheetData>
  <mergeCells count="5">
    <mergeCell ref="A3:G3"/>
    <mergeCell ref="A1:G1"/>
    <mergeCell ref="A2:G2"/>
    <mergeCell ref="A9:G9"/>
    <mergeCell ref="A10:G10"/>
  </mergeCells>
  <printOptions horizontalCentered="1" verticalCentered="1" headings="1" gridLines="1"/>
  <pageMargins left="0.25" right="0.25" top="0.5" bottom="0.5" header="0.3" footer="0.3"/>
  <pageSetup firstPageNumber="100" orientation="landscape" useFirstPageNumber="1" r:id="rId1"/>
  <headerFooter scaleWithDoc="0" alignWithMargins="0">
    <oddHeader>&amp;C&amp;"Century Schoolbook,Bold"&amp;14San Diego Gas &amp; Electric Company</oddHeader>
    <oddFooter xml:space="preserve">&amp;C&amp;12
</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M13"/>
  <sheetViews>
    <sheetView zoomScaleNormal="100" workbookViewId="0">
      <selection activeCell="A11" sqref="A1:J11"/>
    </sheetView>
  </sheetViews>
  <sheetFormatPr defaultColWidth="9.42578125" defaultRowHeight="12.75"/>
  <cols>
    <col min="1" max="1" width="12.28515625" style="240" customWidth="1"/>
    <col min="2" max="10" width="10.5703125" style="240" customWidth="1"/>
    <col min="11" max="11" width="25.5703125" style="240" bestFit="1" customWidth="1"/>
    <col min="12" max="16384" width="9.42578125" style="240"/>
  </cols>
  <sheetData>
    <row r="1" spans="1:13" ht="20.85" customHeight="1">
      <c r="A1" s="1558" t="s">
        <v>549</v>
      </c>
      <c r="B1" s="1559"/>
      <c r="C1" s="1559"/>
      <c r="D1" s="1559"/>
      <c r="E1" s="1559"/>
      <c r="F1" s="1559"/>
      <c r="G1" s="1559"/>
      <c r="H1" s="1559"/>
      <c r="I1" s="1559"/>
      <c r="J1" s="1560"/>
      <c r="K1" s="225"/>
    </row>
    <row r="2" spans="1:13" ht="18.600000000000001" customHeight="1">
      <c r="A2" s="1561" t="s">
        <v>662</v>
      </c>
      <c r="B2" s="1562"/>
      <c r="C2" s="1562"/>
      <c r="D2" s="1562"/>
      <c r="E2" s="1562"/>
      <c r="F2" s="1562"/>
      <c r="G2" s="1562"/>
      <c r="H2" s="1562"/>
      <c r="I2" s="1562"/>
      <c r="J2" s="1563"/>
    </row>
    <row r="3" spans="1:13" ht="25.35" customHeight="1">
      <c r="A3" s="1567" t="s">
        <v>663</v>
      </c>
      <c r="B3" s="1568"/>
      <c r="C3" s="1568"/>
      <c r="D3" s="1568"/>
      <c r="E3" s="1568"/>
      <c r="F3" s="1568"/>
      <c r="G3" s="1568"/>
      <c r="H3" s="1568"/>
      <c r="I3" s="1568"/>
      <c r="J3" s="1569"/>
    </row>
    <row r="4" spans="1:13" ht="20.100000000000001" customHeight="1">
      <c r="A4" s="409" t="s">
        <v>251</v>
      </c>
      <c r="B4" s="1564" t="s">
        <v>664</v>
      </c>
      <c r="C4" s="1564"/>
      <c r="D4" s="1565"/>
      <c r="E4" s="1564" t="s">
        <v>665</v>
      </c>
      <c r="F4" s="1564"/>
      <c r="G4" s="1565"/>
      <c r="H4" s="1566" t="s">
        <v>39</v>
      </c>
      <c r="I4" s="1564"/>
      <c r="J4" s="1565"/>
    </row>
    <row r="5" spans="1:13" ht="15.75" customHeight="1">
      <c r="A5" s="410"/>
      <c r="B5" s="411" t="s">
        <v>666</v>
      </c>
      <c r="C5" s="412" t="s">
        <v>667</v>
      </c>
      <c r="D5" s="413" t="s">
        <v>57</v>
      </c>
      <c r="E5" s="414" t="s">
        <v>666</v>
      </c>
      <c r="F5" s="412" t="s">
        <v>668</v>
      </c>
      <c r="G5" s="415" t="s">
        <v>57</v>
      </c>
      <c r="H5" s="416" t="s">
        <v>666</v>
      </c>
      <c r="I5" s="417" t="s">
        <v>668</v>
      </c>
      <c r="J5" s="418" t="s">
        <v>57</v>
      </c>
      <c r="K5" s="419"/>
      <c r="L5" s="419"/>
      <c r="M5" s="419"/>
    </row>
    <row r="6" spans="1:13" ht="20.100000000000001" customHeight="1">
      <c r="A6" s="420" t="s">
        <v>669</v>
      </c>
      <c r="B6" s="421">
        <v>18048.201324000001</v>
      </c>
      <c r="C6" s="422">
        <v>0</v>
      </c>
      <c r="D6" s="423">
        <v>18048.201324000001</v>
      </c>
      <c r="E6" s="424">
        <v>12646</v>
      </c>
      <c r="F6" s="425">
        <v>0</v>
      </c>
      <c r="G6" s="426">
        <f>SUM(E6:F6)</f>
        <v>12646</v>
      </c>
      <c r="H6" s="427">
        <f>E6/B6</f>
        <v>0.70067924071656362</v>
      </c>
      <c r="I6" s="428">
        <v>0</v>
      </c>
      <c r="J6" s="429">
        <f>G6/D6</f>
        <v>0.70067924071656362</v>
      </c>
      <c r="K6" s="430"/>
      <c r="L6" s="430"/>
      <c r="M6" s="431"/>
    </row>
    <row r="7" spans="1:13" ht="17.100000000000001" customHeight="1">
      <c r="A7" s="432" t="s">
        <v>670</v>
      </c>
      <c r="B7" s="433">
        <v>294632.00782899989</v>
      </c>
      <c r="C7" s="434">
        <v>8643.3156639999979</v>
      </c>
      <c r="D7" s="435">
        <v>303275.32349299989</v>
      </c>
      <c r="E7" s="436">
        <v>278226</v>
      </c>
      <c r="F7" s="434">
        <v>6231</v>
      </c>
      <c r="G7" s="435">
        <f>SUM(E7:F7)</f>
        <v>284457</v>
      </c>
      <c r="H7" s="427">
        <f>E7/B7</f>
        <v>0.94431695337554189</v>
      </c>
      <c r="I7" s="428">
        <f>F7/C7</f>
        <v>0.72090390334261911</v>
      </c>
      <c r="J7" s="429">
        <f>G7/D7</f>
        <v>0.93794970432721592</v>
      </c>
      <c r="K7" s="430"/>
      <c r="L7" s="430"/>
      <c r="M7" s="431"/>
    </row>
    <row r="8" spans="1:13" s="447" customFormat="1" ht="20.85" customHeight="1">
      <c r="A8" s="437" t="s">
        <v>57</v>
      </c>
      <c r="B8" s="438">
        <f>SUM(B6:B7)</f>
        <v>312680.20915299992</v>
      </c>
      <c r="C8" s="439">
        <f>SUM(C6:C7)</f>
        <v>8643.3156639999979</v>
      </c>
      <c r="D8" s="440">
        <v>321323</v>
      </c>
      <c r="E8" s="441">
        <f>SUM(E6:E7)</f>
        <v>290872</v>
      </c>
      <c r="F8" s="439">
        <f>SUM(F6:F7)</f>
        <v>6231</v>
      </c>
      <c r="G8" s="440">
        <f>SUM(E8:F8)</f>
        <v>297103</v>
      </c>
      <c r="H8" s="442">
        <f>E8/B8</f>
        <v>0.9302539511148632</v>
      </c>
      <c r="I8" s="443">
        <f>F8/C8</f>
        <v>0.72090390334261911</v>
      </c>
      <c r="J8" s="444">
        <f>G8/D8</f>
        <v>0.92462413210383321</v>
      </c>
      <c r="K8" s="445"/>
      <c r="L8" s="445"/>
      <c r="M8" s="446"/>
    </row>
    <row r="9" spans="1:13">
      <c r="E9" s="245"/>
    </row>
    <row r="10" spans="1:13">
      <c r="A10" s="245"/>
      <c r="B10" s="378"/>
      <c r="C10" s="245"/>
      <c r="D10" s="245"/>
      <c r="E10" s="378"/>
      <c r="F10" s="245"/>
      <c r="H10" s="245"/>
      <c r="I10" s="245"/>
      <c r="J10" s="245"/>
    </row>
    <row r="11" spans="1:13" ht="28.5" customHeight="1">
      <c r="A11" s="1532" t="s">
        <v>875</v>
      </c>
      <c r="B11" s="1532"/>
      <c r="C11" s="1532"/>
      <c r="D11" s="1532"/>
      <c r="E11" s="1532"/>
      <c r="F11" s="1532"/>
      <c r="G11" s="1532"/>
      <c r="H11" s="1532"/>
      <c r="I11" s="1532"/>
      <c r="J11" s="1532"/>
    </row>
    <row r="13" spans="1:13" ht="12.6" customHeight="1"/>
  </sheetData>
  <mergeCells count="7">
    <mergeCell ref="A11:J11"/>
    <mergeCell ref="A1:J1"/>
    <mergeCell ref="A2:J2"/>
    <mergeCell ref="B4:D4"/>
    <mergeCell ref="E4:G4"/>
    <mergeCell ref="H4:J4"/>
    <mergeCell ref="A3:J3"/>
  </mergeCells>
  <printOptions horizontalCentered="1" verticalCentered="1" headings="1" gridLines="1"/>
  <pageMargins left="0.25" right="0.25" top="0.5" bottom="0.5" header="0.3" footer="0.3"/>
  <pageSetup firstPageNumber="101" orientation="landscape" useFirstPageNumber="1" r:id="rId1"/>
  <headerFooter scaleWithDoc="0" alignWithMargins="0">
    <oddHeader>&amp;C&amp;"Century Schoolbook,Bold"&amp;14San Diego Gas &amp; Electric Company</oddHeader>
    <oddFooter xml:space="preserve">&amp;R&amp;12 </oddFooter>
  </headerFooter>
  <ignoredErrors>
    <ignoredError sqref="G6:G7" formulaRange="1"/>
  </ignoredError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I26"/>
  <sheetViews>
    <sheetView zoomScaleNormal="100" workbookViewId="0">
      <selection activeCell="I10" sqref="I10"/>
    </sheetView>
  </sheetViews>
  <sheetFormatPr defaultColWidth="9.42578125" defaultRowHeight="15"/>
  <cols>
    <col min="1" max="1" width="19.42578125" style="3" customWidth="1"/>
    <col min="2" max="3" width="14.5703125" style="7" customWidth="1"/>
    <col min="4" max="4" width="14.5703125" style="1" customWidth="1"/>
    <col min="5" max="6" width="14.5703125" style="7" customWidth="1"/>
    <col min="7" max="8" width="14.5703125" style="1" customWidth="1"/>
    <col min="9" max="9" width="25.5703125" style="1" bestFit="1" customWidth="1"/>
    <col min="10" max="16384" width="9.42578125" style="1"/>
  </cols>
  <sheetData>
    <row r="1" spans="1:9" ht="21" customHeight="1" thickBot="1">
      <c r="A1" s="1572" t="s">
        <v>549</v>
      </c>
      <c r="B1" s="1573"/>
      <c r="C1" s="1573"/>
      <c r="D1" s="1573"/>
      <c r="E1" s="1573"/>
      <c r="F1" s="1573"/>
      <c r="G1" s="1573"/>
      <c r="H1" s="1574"/>
      <c r="I1" s="20"/>
    </row>
    <row r="2" spans="1:9" s="3" customFormat="1" ht="20.100000000000001" customHeight="1" thickBot="1">
      <c r="A2" s="1575" t="s">
        <v>671</v>
      </c>
      <c r="B2" s="1576"/>
      <c r="C2" s="1576"/>
      <c r="D2" s="1576"/>
      <c r="E2" s="1576"/>
      <c r="F2" s="1576"/>
      <c r="G2" s="1576"/>
      <c r="H2" s="1577"/>
    </row>
    <row r="3" spans="1:9" s="3" customFormat="1" ht="15.75" thickBot="1">
      <c r="A3" s="1575" t="s">
        <v>672</v>
      </c>
      <c r="B3" s="1576"/>
      <c r="C3" s="1576"/>
      <c r="D3" s="1576"/>
      <c r="E3" s="1576"/>
      <c r="F3" s="1576"/>
      <c r="G3" s="1576"/>
      <c r="H3" s="1577"/>
    </row>
    <row r="4" spans="1:9" ht="51">
      <c r="A4" s="450">
        <v>2017</v>
      </c>
      <c r="B4" s="450" t="s">
        <v>673</v>
      </c>
      <c r="C4" s="450" t="s">
        <v>865</v>
      </c>
      <c r="D4" s="450" t="s">
        <v>674</v>
      </c>
      <c r="E4" s="450" t="s">
        <v>866</v>
      </c>
      <c r="F4" s="450" t="s">
        <v>867</v>
      </c>
      <c r="G4" s="1249" t="s">
        <v>868</v>
      </c>
      <c r="H4" s="450" t="s">
        <v>675</v>
      </c>
      <c r="I4" s="9"/>
    </row>
    <row r="5" spans="1:9" ht="14.25">
      <c r="A5" s="1250" t="s">
        <v>609</v>
      </c>
      <c r="B5" s="305">
        <v>298295</v>
      </c>
      <c r="C5" s="487">
        <v>2976</v>
      </c>
      <c r="D5" s="1251">
        <f t="shared" ref="D5:D16" si="0">C5/B5</f>
        <v>9.9767009168775875E-3</v>
      </c>
      <c r="E5" s="1252">
        <v>2163</v>
      </c>
      <c r="F5" s="1253">
        <v>641</v>
      </c>
      <c r="G5" s="1254">
        <f t="shared" ref="G5:G16" si="1">E5/C5</f>
        <v>0.72681451612903225</v>
      </c>
      <c r="H5" s="1255">
        <f t="shared" ref="H5:H16" si="2">F5/B5</f>
        <v>2.1488794649591847E-3</v>
      </c>
      <c r="I5" s="9"/>
    </row>
    <row r="6" spans="1:9" s="21" customFormat="1" ht="14.25">
      <c r="A6" s="1250" t="s">
        <v>610</v>
      </c>
      <c r="B6" s="305">
        <v>298176</v>
      </c>
      <c r="C6" s="487">
        <v>2244</v>
      </c>
      <c r="D6" s="1251">
        <f t="shared" si="0"/>
        <v>7.5257566001287832E-3</v>
      </c>
      <c r="E6" s="1252">
        <v>1569</v>
      </c>
      <c r="F6" s="1253">
        <v>460</v>
      </c>
      <c r="G6" s="1254">
        <f t="shared" si="1"/>
        <v>0.69919786096256686</v>
      </c>
      <c r="H6" s="1255">
        <f t="shared" si="2"/>
        <v>1.5427130285468984E-3</v>
      </c>
    </row>
    <row r="7" spans="1:9" ht="14.25">
      <c r="A7" s="1250" t="s">
        <v>611</v>
      </c>
      <c r="B7" s="305">
        <v>299228</v>
      </c>
      <c r="C7" s="487">
        <v>3396</v>
      </c>
      <c r="D7" s="1251">
        <f t="shared" si="0"/>
        <v>1.1349205288275162E-2</v>
      </c>
      <c r="E7" s="1252">
        <v>2604</v>
      </c>
      <c r="F7" s="1253">
        <v>628</v>
      </c>
      <c r="G7" s="1254">
        <f t="shared" si="1"/>
        <v>0.7667844522968198</v>
      </c>
      <c r="H7" s="1255">
        <f t="shared" si="2"/>
        <v>2.0987340756881039E-3</v>
      </c>
      <c r="I7" s="9"/>
    </row>
    <row r="8" spans="1:9" ht="14.25">
      <c r="A8" s="1250" t="s">
        <v>612</v>
      </c>
      <c r="B8" s="487">
        <v>298187</v>
      </c>
      <c r="C8" s="487">
        <v>2890</v>
      </c>
      <c r="D8" s="1251">
        <f t="shared" si="0"/>
        <v>9.6919047443382849E-3</v>
      </c>
      <c r="E8" s="1252">
        <v>2017</v>
      </c>
      <c r="F8" s="1252">
        <v>633</v>
      </c>
      <c r="G8" s="1254">
        <f t="shared" si="1"/>
        <v>0.69792387543252599</v>
      </c>
      <c r="H8" s="1255">
        <f t="shared" si="2"/>
        <v>2.1228289630332645E-3</v>
      </c>
      <c r="I8" s="9"/>
    </row>
    <row r="9" spans="1:9" ht="14.25">
      <c r="A9" s="1250" t="s">
        <v>613</v>
      </c>
      <c r="B9" s="1256">
        <v>299408</v>
      </c>
      <c r="C9" s="1256">
        <v>2053</v>
      </c>
      <c r="D9" s="1251">
        <f t="shared" si="0"/>
        <v>6.8568642120451027E-3</v>
      </c>
      <c r="E9" s="1252">
        <v>1388</v>
      </c>
      <c r="F9" s="1252">
        <v>423</v>
      </c>
      <c r="G9" s="1254">
        <f t="shared" si="1"/>
        <v>0.67608377983438872</v>
      </c>
      <c r="H9" s="1255">
        <f t="shared" si="2"/>
        <v>1.4127879014588789E-3</v>
      </c>
      <c r="I9" s="9"/>
    </row>
    <row r="10" spans="1:9" ht="14.25">
      <c r="A10" s="1250" t="s">
        <v>614</v>
      </c>
      <c r="B10" s="305">
        <v>299213</v>
      </c>
      <c r="C10" s="305">
        <v>2485</v>
      </c>
      <c r="D10" s="1251">
        <f t="shared" si="0"/>
        <v>8.305120432601525E-3</v>
      </c>
      <c r="E10" s="305">
        <v>1180</v>
      </c>
      <c r="F10" s="305">
        <v>404</v>
      </c>
      <c r="G10" s="1254">
        <f t="shared" si="1"/>
        <v>0.47484909456740443</v>
      </c>
      <c r="H10" s="1255">
        <f t="shared" si="2"/>
        <v>1.3502087141935679E-3</v>
      </c>
      <c r="I10" s="9"/>
    </row>
    <row r="11" spans="1:9" ht="14.25">
      <c r="A11" s="1250" t="s">
        <v>615</v>
      </c>
      <c r="B11" s="305">
        <v>298139</v>
      </c>
      <c r="C11" s="305">
        <v>3204</v>
      </c>
      <c r="D11" s="1251">
        <f t="shared" si="0"/>
        <v>1.0746665146123118E-2</v>
      </c>
      <c r="E11" s="305">
        <v>2231</v>
      </c>
      <c r="F11" s="305">
        <v>637</v>
      </c>
      <c r="G11" s="1254">
        <f t="shared" si="1"/>
        <v>0.69631710362047439</v>
      </c>
      <c r="H11" s="1255">
        <f t="shared" si="2"/>
        <v>2.1365872965294712E-3</v>
      </c>
      <c r="I11" s="9"/>
    </row>
    <row r="12" spans="1:9" ht="14.25">
      <c r="A12" s="1250" t="s">
        <v>616</v>
      </c>
      <c r="B12" s="305">
        <v>301084</v>
      </c>
      <c r="C12" s="305">
        <v>2783</v>
      </c>
      <c r="D12" s="1251">
        <f t="shared" si="0"/>
        <v>9.243267659523588E-3</v>
      </c>
      <c r="E12" s="305">
        <v>1785</v>
      </c>
      <c r="F12" s="305">
        <v>749</v>
      </c>
      <c r="G12" s="1254">
        <f t="shared" si="1"/>
        <v>0.64139417894358608</v>
      </c>
      <c r="H12" s="1255">
        <f t="shared" si="2"/>
        <v>2.4876778573421372E-3</v>
      </c>
      <c r="I12" s="9"/>
    </row>
    <row r="13" spans="1:9" ht="14.25">
      <c r="A13" s="1250" t="s">
        <v>617</v>
      </c>
      <c r="B13" s="487">
        <v>300852</v>
      </c>
      <c r="C13" s="487">
        <v>2628</v>
      </c>
      <c r="D13" s="1251">
        <f t="shared" si="0"/>
        <v>8.7351920545650358E-3</v>
      </c>
      <c r="E13" s="487">
        <v>1736</v>
      </c>
      <c r="F13" s="487">
        <v>682</v>
      </c>
      <c r="G13" s="1254">
        <f t="shared" si="1"/>
        <v>0.66057838660578383</v>
      </c>
      <c r="H13" s="1255">
        <f t="shared" si="2"/>
        <v>2.2668953505378059E-3</v>
      </c>
      <c r="I13" s="9"/>
    </row>
    <row r="14" spans="1:9" ht="14.25">
      <c r="A14" s="1250" t="s">
        <v>618</v>
      </c>
      <c r="B14" s="305">
        <v>298426</v>
      </c>
      <c r="C14" s="305">
        <v>3078</v>
      </c>
      <c r="D14" s="1251">
        <f t="shared" si="0"/>
        <v>1.0314114721907609E-2</v>
      </c>
      <c r="E14" s="305">
        <v>2026</v>
      </c>
      <c r="F14" s="305">
        <v>868</v>
      </c>
      <c r="G14" s="1254">
        <f t="shared" si="1"/>
        <v>0.65821962313190385</v>
      </c>
      <c r="H14" s="1255">
        <f t="shared" si="2"/>
        <v>2.9085937552358037E-3</v>
      </c>
      <c r="I14" s="9"/>
    </row>
    <row r="15" spans="1:9" ht="14.25">
      <c r="A15" s="1250" t="s">
        <v>619</v>
      </c>
      <c r="B15" s="305">
        <v>294254</v>
      </c>
      <c r="C15" s="305">
        <v>3681</v>
      </c>
      <c r="D15" s="1251">
        <f t="shared" si="0"/>
        <v>1.2509600549185398E-2</v>
      </c>
      <c r="E15" s="305">
        <v>2300</v>
      </c>
      <c r="F15" s="305">
        <v>953</v>
      </c>
      <c r="G15" s="1254">
        <f t="shared" si="1"/>
        <v>0.62483020918228738</v>
      </c>
      <c r="H15" s="1255">
        <f t="shared" si="2"/>
        <v>3.2386985393571539E-3</v>
      </c>
      <c r="I15" s="9"/>
    </row>
    <row r="16" spans="1:9" thickBot="1">
      <c r="A16" s="1257" t="s">
        <v>620</v>
      </c>
      <c r="B16" s="1258">
        <v>297103</v>
      </c>
      <c r="C16" s="1259">
        <v>4124</v>
      </c>
      <c r="D16" s="1260">
        <f t="shared" si="0"/>
        <v>1.3880708037280001E-2</v>
      </c>
      <c r="E16" s="1259">
        <v>1460</v>
      </c>
      <c r="F16" s="1259">
        <v>81</v>
      </c>
      <c r="G16" s="1261">
        <f t="shared" si="1"/>
        <v>0.35402521823472355</v>
      </c>
      <c r="H16" s="1262">
        <f t="shared" si="2"/>
        <v>2.7263272333163919E-4</v>
      </c>
      <c r="I16" s="9"/>
    </row>
    <row r="17" spans="1:9">
      <c r="A17" s="1263" t="s">
        <v>676</v>
      </c>
      <c r="B17" s="1264">
        <f>B16</f>
        <v>297103</v>
      </c>
      <c r="C17" s="1265">
        <f>SUM(C5:C16)</f>
        <v>35542</v>
      </c>
      <c r="D17" s="1266">
        <f>C17/B17</f>
        <v>0.11962854632905087</v>
      </c>
      <c r="E17" s="1265">
        <f>SUM(E5:E16)</f>
        <v>22459</v>
      </c>
      <c r="F17" s="1265">
        <f>SUM(F5:F16)</f>
        <v>7159</v>
      </c>
      <c r="G17" s="1267">
        <f>E17/C17</f>
        <v>0.63190028698441281</v>
      </c>
      <c r="H17" s="1266">
        <f>F17/B17</f>
        <v>2.4096020571990184E-2</v>
      </c>
      <c r="I17" s="231"/>
    </row>
    <row r="18" spans="1:9" ht="14.25">
      <c r="A18" s="240"/>
      <c r="B18" s="240"/>
      <c r="C18" s="240"/>
      <c r="D18" s="240"/>
      <c r="E18" s="240"/>
      <c r="F18" s="240"/>
      <c r="G18" s="1268"/>
      <c r="H18" s="240"/>
      <c r="I18" s="9"/>
    </row>
    <row r="19" spans="1:9" ht="14.25">
      <c r="A19" s="1571" t="s">
        <v>869</v>
      </c>
      <c r="B19" s="1532"/>
      <c r="C19" s="1532"/>
      <c r="D19" s="1532"/>
      <c r="E19" s="1532"/>
      <c r="F19" s="1532"/>
      <c r="G19" s="1532"/>
      <c r="H19" s="1532"/>
      <c r="I19" s="9"/>
    </row>
    <row r="20" spans="1:9" ht="31.15" customHeight="1">
      <c r="A20" s="1571" t="s">
        <v>870</v>
      </c>
      <c r="B20" s="1532"/>
      <c r="C20" s="1532"/>
      <c r="D20" s="1532"/>
      <c r="E20" s="1532"/>
      <c r="F20" s="1532"/>
      <c r="G20" s="1532"/>
      <c r="H20" s="1532"/>
      <c r="I20" s="9"/>
    </row>
    <row r="21" spans="1:9" ht="15.75">
      <c r="A21" s="1578" t="s">
        <v>871</v>
      </c>
      <c r="B21" s="1570"/>
      <c r="C21" s="1570"/>
      <c r="D21" s="1570"/>
      <c r="E21" s="1570"/>
      <c r="F21" s="1570"/>
      <c r="G21" s="1570"/>
      <c r="H21" s="1570"/>
      <c r="I21" s="9"/>
    </row>
    <row r="22" spans="1:9" ht="15.75">
      <c r="A22" s="1570" t="s">
        <v>872</v>
      </c>
      <c r="B22" s="1570"/>
      <c r="C22" s="1570"/>
      <c r="D22" s="1570"/>
      <c r="E22" s="1570"/>
      <c r="F22" s="1570"/>
      <c r="G22" s="1570"/>
      <c r="H22" s="1570"/>
      <c r="I22" s="9"/>
    </row>
    <row r="23" spans="1:9" ht="28.5" customHeight="1">
      <c r="A23" s="1537" t="s">
        <v>873</v>
      </c>
      <c r="B23" s="1537"/>
      <c r="C23" s="1537"/>
      <c r="D23" s="1537"/>
      <c r="E23" s="1537"/>
      <c r="F23" s="1537"/>
      <c r="G23" s="1537"/>
      <c r="H23" s="1537"/>
      <c r="I23" s="9"/>
    </row>
    <row r="24" spans="1:9" ht="14.25">
      <c r="A24" s="18"/>
      <c r="B24" s="13"/>
      <c r="C24" s="13"/>
      <c r="D24" s="13"/>
      <c r="E24" s="13"/>
      <c r="F24" s="13"/>
      <c r="G24" s="19"/>
      <c r="H24" s="13"/>
      <c r="I24" s="9"/>
    </row>
    <row r="25" spans="1:9" ht="14.25">
      <c r="A25" s="11"/>
      <c r="B25" s="11"/>
      <c r="C25" s="11"/>
      <c r="D25" s="11"/>
      <c r="E25" s="11"/>
      <c r="F25" s="11"/>
      <c r="G25" s="17"/>
      <c r="H25" s="11"/>
      <c r="I25" s="9"/>
    </row>
    <row r="26" spans="1:9" ht="14.25">
      <c r="A26" s="11"/>
      <c r="B26" s="11"/>
      <c r="C26" s="11"/>
      <c r="D26" s="11"/>
      <c r="E26" s="6"/>
      <c r="F26" s="11"/>
      <c r="G26" s="17"/>
      <c r="H26" s="11"/>
      <c r="I26" s="9"/>
    </row>
  </sheetData>
  <mergeCells count="8">
    <mergeCell ref="A22:H22"/>
    <mergeCell ref="A23:H23"/>
    <mergeCell ref="A20:H20"/>
    <mergeCell ref="A1:H1"/>
    <mergeCell ref="A2:H2"/>
    <mergeCell ref="A19:H19"/>
    <mergeCell ref="A3:H3"/>
    <mergeCell ref="A21:H21"/>
  </mergeCells>
  <printOptions horizontalCentered="1" verticalCentered="1" headings="1" gridLines="1"/>
  <pageMargins left="0.25" right="0.25" top="0.5" bottom="0.5" header="0.3" footer="0.3"/>
  <pageSetup firstPageNumber="102" orientation="landscape" useFirstPageNumber="1" r:id="rId1"/>
  <headerFooter scaleWithDoc="0" alignWithMargins="0">
    <oddHeader>&amp;C&amp;"Century Schoolbook,Bold"&amp;14San Diego Gas &amp; Electric Company</oddHead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J32"/>
  <sheetViews>
    <sheetView zoomScale="110" zoomScaleNormal="110" workbookViewId="0">
      <selection activeCell="A30" sqref="A1:I30"/>
    </sheetView>
  </sheetViews>
  <sheetFormatPr defaultColWidth="40.5703125" defaultRowHeight="12.75"/>
  <cols>
    <col min="1" max="1" width="49.28515625" style="379" customWidth="1"/>
    <col min="2" max="2" width="8.5703125" style="379" customWidth="1"/>
    <col min="3" max="3" width="6.5703125" style="379" customWidth="1"/>
    <col min="4" max="4" width="10.5703125" style="379" customWidth="1"/>
    <col min="5" max="5" width="8.42578125" style="379" customWidth="1"/>
    <col min="6" max="7" width="6.5703125" style="406" customWidth="1"/>
    <col min="8" max="8" width="10.42578125" style="406" customWidth="1"/>
    <col min="9" max="9" width="13.42578125" style="379" customWidth="1"/>
    <col min="10" max="10" width="16.5703125" style="379" customWidth="1"/>
    <col min="11" max="16384" width="40.5703125" style="379"/>
  </cols>
  <sheetData>
    <row r="1" spans="1:10" ht="14.25">
      <c r="A1" s="1588" t="s">
        <v>549</v>
      </c>
      <c r="B1" s="1589"/>
      <c r="C1" s="1589"/>
      <c r="D1" s="1589"/>
      <c r="E1" s="1589"/>
      <c r="F1" s="1589"/>
      <c r="G1" s="1589"/>
      <c r="H1" s="1589"/>
      <c r="I1" s="1589"/>
    </row>
    <row r="2" spans="1:10" ht="14.25">
      <c r="A2" s="1590" t="s">
        <v>677</v>
      </c>
      <c r="B2" s="1591"/>
      <c r="C2" s="1591"/>
      <c r="D2" s="1591"/>
      <c r="E2" s="1591"/>
      <c r="F2" s="1591"/>
      <c r="G2" s="1591"/>
      <c r="H2" s="1591"/>
      <c r="I2" s="1591"/>
    </row>
    <row r="3" spans="1:10" ht="18" customHeight="1">
      <c r="A3" s="1592" t="s">
        <v>678</v>
      </c>
      <c r="B3" s="1593"/>
      <c r="C3" s="1593"/>
      <c r="D3" s="1593"/>
      <c r="E3" s="1593"/>
      <c r="F3" s="1593"/>
      <c r="G3" s="1593"/>
      <c r="H3" s="1593"/>
      <c r="I3" s="1593"/>
    </row>
    <row r="4" spans="1:10" ht="27" customHeight="1">
      <c r="A4" s="1580" t="s">
        <v>679</v>
      </c>
      <c r="B4" s="1582" t="s">
        <v>680</v>
      </c>
      <c r="C4" s="1583"/>
      <c r="D4" s="1583"/>
      <c r="E4" s="1584"/>
      <c r="F4" s="1585" t="s">
        <v>681</v>
      </c>
      <c r="G4" s="1586"/>
      <c r="H4" s="1587"/>
      <c r="I4" s="380" t="s">
        <v>365</v>
      </c>
      <c r="J4" s="225"/>
    </row>
    <row r="5" spans="1:10" ht="15" customHeight="1">
      <c r="A5" s="1581"/>
      <c r="B5" s="381" t="s">
        <v>254</v>
      </c>
      <c r="C5" s="381" t="s">
        <v>255</v>
      </c>
      <c r="D5" s="381" t="s">
        <v>256</v>
      </c>
      <c r="E5" s="381" t="s">
        <v>257</v>
      </c>
      <c r="F5" s="382" t="s">
        <v>668</v>
      </c>
      <c r="G5" s="382" t="s">
        <v>666</v>
      </c>
      <c r="H5" s="383" t="s">
        <v>57</v>
      </c>
      <c r="I5" s="384"/>
    </row>
    <row r="6" spans="1:10" ht="12.75" customHeight="1">
      <c r="A6" s="385" t="s">
        <v>682</v>
      </c>
      <c r="B6" s="386"/>
      <c r="C6" s="386" t="s">
        <v>683</v>
      </c>
      <c r="D6" s="387"/>
      <c r="E6" s="388"/>
      <c r="F6" s="389">
        <v>39</v>
      </c>
      <c r="G6" s="390">
        <v>1679</v>
      </c>
      <c r="H6" s="391">
        <f t="shared" ref="H6:H25" si="0">SUM(F6:G6)</f>
        <v>1718</v>
      </c>
      <c r="I6" s="392">
        <f>H6*20</f>
        <v>34360</v>
      </c>
    </row>
    <row r="7" spans="1:10" ht="12.75" customHeight="1">
      <c r="A7" s="385" t="s">
        <v>684</v>
      </c>
      <c r="B7" s="386"/>
      <c r="C7" s="393" t="s">
        <v>683</v>
      </c>
      <c r="D7" s="388"/>
      <c r="E7" s="388"/>
      <c r="F7" s="394">
        <v>0</v>
      </c>
      <c r="G7" s="390">
        <v>7</v>
      </c>
      <c r="H7" s="391">
        <f t="shared" si="0"/>
        <v>7</v>
      </c>
      <c r="I7" s="392">
        <f t="shared" ref="I7:I25" si="1">H7*20</f>
        <v>140</v>
      </c>
    </row>
    <row r="8" spans="1:10" ht="12.75" customHeight="1">
      <c r="A8" s="385" t="s">
        <v>685</v>
      </c>
      <c r="B8" s="386"/>
      <c r="C8" s="393" t="s">
        <v>683</v>
      </c>
      <c r="D8" s="388" t="s">
        <v>683</v>
      </c>
      <c r="E8" s="388"/>
      <c r="F8" s="394">
        <v>2</v>
      </c>
      <c r="G8" s="390">
        <v>45</v>
      </c>
      <c r="H8" s="391">
        <f t="shared" si="0"/>
        <v>47</v>
      </c>
      <c r="I8" s="392">
        <f t="shared" si="1"/>
        <v>940</v>
      </c>
    </row>
    <row r="9" spans="1:10" ht="12.75" customHeight="1">
      <c r="A9" s="385" t="s">
        <v>686</v>
      </c>
      <c r="B9" s="386"/>
      <c r="C9" s="393" t="s">
        <v>683</v>
      </c>
      <c r="D9" s="388"/>
      <c r="E9" s="388"/>
      <c r="F9" s="394">
        <v>0</v>
      </c>
      <c r="G9" s="390">
        <v>3</v>
      </c>
      <c r="H9" s="391">
        <f t="shared" si="0"/>
        <v>3</v>
      </c>
      <c r="I9" s="392">
        <f t="shared" si="1"/>
        <v>60</v>
      </c>
    </row>
    <row r="10" spans="1:10" ht="12.75" customHeight="1">
      <c r="A10" s="385" t="s">
        <v>687</v>
      </c>
      <c r="B10" s="386"/>
      <c r="C10" s="393" t="s">
        <v>683</v>
      </c>
      <c r="D10" s="388"/>
      <c r="E10" s="388"/>
      <c r="F10" s="394">
        <v>3</v>
      </c>
      <c r="G10" s="390">
        <v>251</v>
      </c>
      <c r="H10" s="391">
        <f t="shared" si="0"/>
        <v>254</v>
      </c>
      <c r="I10" s="392">
        <f t="shared" si="1"/>
        <v>5080</v>
      </c>
    </row>
    <row r="11" spans="1:10" ht="12.75" customHeight="1">
      <c r="A11" s="385" t="s">
        <v>688</v>
      </c>
      <c r="B11" s="386"/>
      <c r="C11" s="393" t="s">
        <v>683</v>
      </c>
      <c r="D11" s="388"/>
      <c r="E11" s="388"/>
      <c r="F11" s="394">
        <v>0</v>
      </c>
      <c r="G11" s="390">
        <v>8</v>
      </c>
      <c r="H11" s="391">
        <f t="shared" si="0"/>
        <v>8</v>
      </c>
      <c r="I11" s="392">
        <f t="shared" si="1"/>
        <v>160</v>
      </c>
    </row>
    <row r="12" spans="1:10" ht="12.75" customHeight="1">
      <c r="A12" s="385" t="s">
        <v>689</v>
      </c>
      <c r="B12" s="386"/>
      <c r="C12" s="393" t="s">
        <v>683</v>
      </c>
      <c r="D12" s="388"/>
      <c r="E12" s="388"/>
      <c r="F12" s="394">
        <v>0</v>
      </c>
      <c r="G12" s="390">
        <v>0</v>
      </c>
      <c r="H12" s="391">
        <f t="shared" si="0"/>
        <v>0</v>
      </c>
      <c r="I12" s="392">
        <f t="shared" si="1"/>
        <v>0</v>
      </c>
    </row>
    <row r="13" spans="1:10" ht="12.75" customHeight="1">
      <c r="A13" s="395" t="s">
        <v>690</v>
      </c>
      <c r="B13" s="386"/>
      <c r="C13" s="393" t="s">
        <v>683</v>
      </c>
      <c r="D13" s="388"/>
      <c r="E13" s="388"/>
      <c r="F13" s="394">
        <v>0</v>
      </c>
      <c r="G13" s="390">
        <v>1</v>
      </c>
      <c r="H13" s="391">
        <f t="shared" si="0"/>
        <v>1</v>
      </c>
      <c r="I13" s="392">
        <f t="shared" si="1"/>
        <v>20</v>
      </c>
    </row>
    <row r="14" spans="1:10" ht="12.75" customHeight="1">
      <c r="A14" s="395" t="s">
        <v>691</v>
      </c>
      <c r="B14" s="386"/>
      <c r="C14" s="393" t="s">
        <v>683</v>
      </c>
      <c r="D14" s="388"/>
      <c r="E14" s="388"/>
      <c r="F14" s="394">
        <v>0</v>
      </c>
      <c r="G14" s="390">
        <v>0</v>
      </c>
      <c r="H14" s="391">
        <f t="shared" si="0"/>
        <v>0</v>
      </c>
      <c r="I14" s="392">
        <f t="shared" si="1"/>
        <v>0</v>
      </c>
    </row>
    <row r="15" spans="1:10" ht="12.75" customHeight="1">
      <c r="A15" s="395" t="s">
        <v>692</v>
      </c>
      <c r="B15" s="386"/>
      <c r="C15" s="393" t="s">
        <v>683</v>
      </c>
      <c r="D15" s="388"/>
      <c r="E15" s="388"/>
      <c r="F15" s="394">
        <v>0</v>
      </c>
      <c r="G15" s="390">
        <v>4</v>
      </c>
      <c r="H15" s="391">
        <f t="shared" si="0"/>
        <v>4</v>
      </c>
      <c r="I15" s="392">
        <f t="shared" si="1"/>
        <v>80</v>
      </c>
    </row>
    <row r="16" spans="1:10" ht="12.75" customHeight="1">
      <c r="A16" s="396" t="s">
        <v>693</v>
      </c>
      <c r="B16" s="386"/>
      <c r="C16" s="397" t="s">
        <v>683</v>
      </c>
      <c r="D16" s="388"/>
      <c r="E16" s="388"/>
      <c r="F16" s="394">
        <v>0</v>
      </c>
      <c r="G16" s="390">
        <v>44</v>
      </c>
      <c r="H16" s="391">
        <f t="shared" si="0"/>
        <v>44</v>
      </c>
      <c r="I16" s="392">
        <f t="shared" si="1"/>
        <v>880</v>
      </c>
    </row>
    <row r="17" spans="1:9" ht="12.75" customHeight="1">
      <c r="A17" s="396" t="s">
        <v>694</v>
      </c>
      <c r="B17" s="386"/>
      <c r="C17" s="397" t="s">
        <v>683</v>
      </c>
      <c r="D17" s="388"/>
      <c r="E17" s="388" t="s">
        <v>683</v>
      </c>
      <c r="F17" s="394">
        <v>0</v>
      </c>
      <c r="G17" s="390">
        <v>49</v>
      </c>
      <c r="H17" s="391">
        <f t="shared" si="0"/>
        <v>49</v>
      </c>
      <c r="I17" s="392">
        <f t="shared" si="1"/>
        <v>980</v>
      </c>
    </row>
    <row r="18" spans="1:9" ht="12.75" customHeight="1">
      <c r="A18" s="395" t="s">
        <v>695</v>
      </c>
      <c r="B18" s="386"/>
      <c r="C18" s="393" t="s">
        <v>683</v>
      </c>
      <c r="D18" s="388"/>
      <c r="E18" s="388"/>
      <c r="F18" s="394">
        <v>0</v>
      </c>
      <c r="G18" s="390">
        <v>11</v>
      </c>
      <c r="H18" s="391">
        <f t="shared" si="0"/>
        <v>11</v>
      </c>
      <c r="I18" s="392">
        <f t="shared" si="1"/>
        <v>220</v>
      </c>
    </row>
    <row r="19" spans="1:9" ht="12.75" customHeight="1">
      <c r="A19" s="395" t="s">
        <v>696</v>
      </c>
      <c r="B19" s="386" t="s">
        <v>683</v>
      </c>
      <c r="C19" s="393"/>
      <c r="D19" s="388"/>
      <c r="E19" s="388"/>
      <c r="F19" s="394">
        <v>0</v>
      </c>
      <c r="G19" s="390">
        <v>1</v>
      </c>
      <c r="H19" s="391">
        <f t="shared" si="0"/>
        <v>1</v>
      </c>
      <c r="I19" s="392">
        <f t="shared" si="1"/>
        <v>20</v>
      </c>
    </row>
    <row r="20" spans="1:9" ht="12.75" customHeight="1">
      <c r="A20" s="398" t="s">
        <v>697</v>
      </c>
      <c r="B20" s="386"/>
      <c r="C20" s="393" t="s">
        <v>683</v>
      </c>
      <c r="D20" s="388"/>
      <c r="E20" s="388"/>
      <c r="F20" s="394">
        <v>0</v>
      </c>
      <c r="G20" s="390">
        <v>70</v>
      </c>
      <c r="H20" s="391">
        <f t="shared" si="0"/>
        <v>70</v>
      </c>
      <c r="I20" s="392">
        <f t="shared" si="1"/>
        <v>1400</v>
      </c>
    </row>
    <row r="21" spans="1:9" ht="12.75" customHeight="1">
      <c r="A21" s="395" t="s">
        <v>698</v>
      </c>
      <c r="B21" s="386"/>
      <c r="C21" s="393" t="s">
        <v>683</v>
      </c>
      <c r="D21" s="388"/>
      <c r="E21" s="388"/>
      <c r="F21" s="394">
        <v>4</v>
      </c>
      <c r="G21" s="390">
        <v>23</v>
      </c>
      <c r="H21" s="391">
        <f t="shared" si="0"/>
        <v>27</v>
      </c>
      <c r="I21" s="392">
        <f t="shared" si="1"/>
        <v>540</v>
      </c>
    </row>
    <row r="22" spans="1:9" ht="12.75" customHeight="1">
      <c r="A22" s="395" t="s">
        <v>699</v>
      </c>
      <c r="B22" s="386"/>
      <c r="C22" s="393" t="s">
        <v>683</v>
      </c>
      <c r="D22" s="388"/>
      <c r="E22" s="399"/>
      <c r="F22" s="394">
        <v>0</v>
      </c>
      <c r="G22" s="390">
        <v>0</v>
      </c>
      <c r="H22" s="391">
        <f t="shared" si="0"/>
        <v>0</v>
      </c>
      <c r="I22" s="392">
        <f t="shared" si="1"/>
        <v>0</v>
      </c>
    </row>
    <row r="23" spans="1:9" ht="12.75" customHeight="1">
      <c r="A23" s="395" t="s">
        <v>700</v>
      </c>
      <c r="B23" s="386"/>
      <c r="C23" s="393" t="s">
        <v>683</v>
      </c>
      <c r="D23" s="388"/>
      <c r="E23" s="388"/>
      <c r="F23" s="394">
        <v>0</v>
      </c>
      <c r="G23" s="390">
        <v>18</v>
      </c>
      <c r="H23" s="391">
        <f t="shared" si="0"/>
        <v>18</v>
      </c>
      <c r="I23" s="392">
        <f t="shared" si="1"/>
        <v>360</v>
      </c>
    </row>
    <row r="24" spans="1:9" ht="12.75" customHeight="1">
      <c r="A24" s="395" t="s">
        <v>701</v>
      </c>
      <c r="B24" s="386"/>
      <c r="C24" s="393" t="s">
        <v>683</v>
      </c>
      <c r="D24" s="388"/>
      <c r="E24" s="388"/>
      <c r="F24" s="394">
        <v>0</v>
      </c>
      <c r="G24" s="390">
        <v>0</v>
      </c>
      <c r="H24" s="391">
        <f t="shared" si="0"/>
        <v>0</v>
      </c>
      <c r="I24" s="392">
        <f t="shared" si="1"/>
        <v>0</v>
      </c>
    </row>
    <row r="25" spans="1:9" ht="12.75" customHeight="1">
      <c r="A25" s="395" t="s">
        <v>702</v>
      </c>
      <c r="B25" s="386"/>
      <c r="C25" s="393" t="s">
        <v>683</v>
      </c>
      <c r="D25" s="388"/>
      <c r="E25" s="388"/>
      <c r="F25" s="394">
        <v>0</v>
      </c>
      <c r="G25" s="390">
        <v>5</v>
      </c>
      <c r="H25" s="391">
        <f t="shared" si="0"/>
        <v>5</v>
      </c>
      <c r="I25" s="392">
        <f t="shared" si="1"/>
        <v>100</v>
      </c>
    </row>
    <row r="26" spans="1:9" ht="20.65" customHeight="1">
      <c r="A26" s="400" t="s">
        <v>703</v>
      </c>
      <c r="B26" s="401"/>
      <c r="C26" s="401"/>
      <c r="D26" s="401"/>
      <c r="E26" s="401"/>
      <c r="F26" s="402">
        <v>0</v>
      </c>
      <c r="G26" s="403">
        <f>SUM(G6:G25)</f>
        <v>2219</v>
      </c>
      <c r="H26" s="404">
        <f>SUM(H6:H25)</f>
        <v>2267</v>
      </c>
      <c r="I26" s="405">
        <f>SUM(I6:I25)</f>
        <v>45340</v>
      </c>
    </row>
    <row r="27" spans="1:9" ht="12.75" customHeight="1"/>
    <row r="28" spans="1:9" ht="19.5" customHeight="1">
      <c r="G28" s="407"/>
    </row>
    <row r="29" spans="1:9">
      <c r="A29" s="1579" t="s">
        <v>704</v>
      </c>
      <c r="B29" s="1579"/>
      <c r="C29" s="1579"/>
      <c r="D29" s="1579"/>
      <c r="E29" s="1579"/>
      <c r="F29" s="1579"/>
      <c r="G29" s="1579"/>
      <c r="H29" s="1579"/>
      <c r="I29" s="1579"/>
    </row>
    <row r="30" spans="1:9">
      <c r="A30" s="1579" t="s">
        <v>705</v>
      </c>
      <c r="B30" s="1579"/>
      <c r="C30" s="1579"/>
      <c r="D30" s="1579"/>
      <c r="E30" s="1579"/>
      <c r="F30" s="1579"/>
      <c r="G30" s="1579"/>
      <c r="H30" s="1579"/>
      <c r="I30" s="1579"/>
    </row>
    <row r="31" spans="1:9">
      <c r="A31" s="408"/>
    </row>
    <row r="32" spans="1:9" ht="14.25" customHeight="1"/>
  </sheetData>
  <mergeCells count="8">
    <mergeCell ref="A1:I1"/>
    <mergeCell ref="A2:I2"/>
    <mergeCell ref="A3:I3"/>
    <mergeCell ref="A29:I29"/>
    <mergeCell ref="A30:I30"/>
    <mergeCell ref="A4:A5"/>
    <mergeCell ref="B4:E4"/>
    <mergeCell ref="F4:H4"/>
  </mergeCells>
  <printOptions horizontalCentered="1" verticalCentered="1" headings="1" gridLines="1"/>
  <pageMargins left="0.25" right="0.25" top="0.5" bottom="0.5" header="0.3" footer="0.3"/>
  <pageSetup firstPageNumber="81" fitToHeight="3" orientation="landscape" useFirstPageNumber="1" r:id="rId1"/>
  <headerFooter scaleWithDoc="0" alignWithMargins="0">
    <oddHeader>&amp;C&amp;"Century Schoolbook,Bold"&amp;14San Diego Gas &amp; Electric Company</oddHead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A1:L20"/>
  <sheetViews>
    <sheetView zoomScaleNormal="100" workbookViewId="0">
      <selection sqref="A1:H18"/>
    </sheetView>
  </sheetViews>
  <sheetFormatPr defaultColWidth="9.42578125" defaultRowHeight="15"/>
  <cols>
    <col min="1" max="1" width="25.42578125" style="226" customWidth="1"/>
    <col min="2" max="2" width="16.42578125" style="279" customWidth="1"/>
    <col min="3" max="3" width="9.42578125" style="279" customWidth="1"/>
    <col min="4" max="4" width="18.5703125" style="231" customWidth="1"/>
    <col min="5" max="6" width="16.5703125" style="231" customWidth="1"/>
    <col min="7" max="7" width="15.5703125" style="279" customWidth="1"/>
    <col min="8" max="8" width="16.5703125" style="231" customWidth="1"/>
    <col min="9" max="9" width="25.5703125" style="231" bestFit="1" customWidth="1"/>
    <col min="10" max="10" width="14.5703125" style="231" bestFit="1" customWidth="1"/>
    <col min="11" max="16384" width="9.42578125" style="231"/>
  </cols>
  <sheetData>
    <row r="1" spans="1:10" ht="21" customHeight="1" thickBot="1">
      <c r="A1" s="1594" t="s">
        <v>549</v>
      </c>
      <c r="B1" s="1595"/>
      <c r="C1" s="1595"/>
      <c r="D1" s="1595"/>
      <c r="E1" s="1595"/>
      <c r="F1" s="1595"/>
      <c r="G1" s="1595"/>
      <c r="H1" s="1596"/>
      <c r="I1" s="225"/>
    </row>
    <row r="2" spans="1:10" s="226" customFormat="1" ht="23.85" customHeight="1">
      <c r="A2" s="1594" t="s">
        <v>706</v>
      </c>
      <c r="B2" s="1595"/>
      <c r="C2" s="1595"/>
      <c r="D2" s="1595"/>
      <c r="E2" s="1595"/>
      <c r="F2" s="1595"/>
      <c r="G2" s="1595"/>
      <c r="H2" s="1596"/>
    </row>
    <row r="3" spans="1:10" s="226" customFormat="1" ht="14.25">
      <c r="A3" s="1597" t="s">
        <v>707</v>
      </c>
      <c r="B3" s="1576"/>
      <c r="C3" s="1576"/>
      <c r="D3" s="1576"/>
      <c r="E3" s="1576"/>
      <c r="F3" s="1576"/>
      <c r="G3" s="1576"/>
      <c r="H3" s="1598"/>
    </row>
    <row r="4" spans="1:10" s="604" customFormat="1" ht="14.25">
      <c r="A4" s="600">
        <v>2018</v>
      </c>
      <c r="B4" s="601" t="s">
        <v>708</v>
      </c>
      <c r="C4" s="601" t="s">
        <v>709</v>
      </c>
      <c r="D4" s="602" t="s">
        <v>710</v>
      </c>
      <c r="E4" s="601" t="s">
        <v>57</v>
      </c>
      <c r="F4" s="601" t="s">
        <v>711</v>
      </c>
      <c r="G4" s="601" t="s">
        <v>39</v>
      </c>
      <c r="H4" s="603" t="s">
        <v>712</v>
      </c>
    </row>
    <row r="5" spans="1:10">
      <c r="A5" s="605" t="s">
        <v>713</v>
      </c>
      <c r="B5" s="606">
        <v>177640</v>
      </c>
      <c r="C5" s="606" t="s">
        <v>17</v>
      </c>
      <c r="D5" s="606">
        <v>120655</v>
      </c>
      <c r="E5" s="606">
        <f>B5+D5</f>
        <v>298295</v>
      </c>
      <c r="F5" s="607">
        <v>321323</v>
      </c>
      <c r="G5" s="608">
        <f>E5/F5</f>
        <v>0.92833379496643564</v>
      </c>
      <c r="H5" s="609">
        <v>5.7099999999999998E-2</v>
      </c>
      <c r="J5" s="610"/>
    </row>
    <row r="6" spans="1:10">
      <c r="A6" s="611" t="s">
        <v>610</v>
      </c>
      <c r="B6" s="612">
        <v>177521</v>
      </c>
      <c r="C6" s="612" t="s">
        <v>17</v>
      </c>
      <c r="D6" s="613">
        <v>120655</v>
      </c>
      <c r="E6" s="606">
        <f t="shared" ref="E6:E16" si="0">B6+D6</f>
        <v>298176</v>
      </c>
      <c r="F6" s="607">
        <v>321323</v>
      </c>
      <c r="G6" s="608">
        <f t="shared" ref="G6:G16" si="1">E6/F6</f>
        <v>0.92796345110683021</v>
      </c>
      <c r="H6" s="609">
        <f>G6-G5</f>
        <v>-3.7034385960543759E-4</v>
      </c>
      <c r="J6" s="610"/>
    </row>
    <row r="7" spans="1:10">
      <c r="A7" s="611" t="s">
        <v>611</v>
      </c>
      <c r="B7" s="612">
        <v>178091</v>
      </c>
      <c r="C7" s="612" t="s">
        <v>17</v>
      </c>
      <c r="D7" s="613">
        <v>121137</v>
      </c>
      <c r="E7" s="606">
        <f t="shared" si="0"/>
        <v>299228</v>
      </c>
      <c r="F7" s="607">
        <v>321323</v>
      </c>
      <c r="G7" s="608">
        <f t="shared" si="1"/>
        <v>0.93123741531107329</v>
      </c>
      <c r="H7" s="609">
        <f t="shared" ref="H7:H16" si="2">G7-G6</f>
        <v>3.273964204243085E-3</v>
      </c>
      <c r="J7" s="610"/>
    </row>
    <row r="8" spans="1:10">
      <c r="A8" s="611" t="s">
        <v>612</v>
      </c>
      <c r="B8" s="612">
        <v>177555</v>
      </c>
      <c r="C8" s="612" t="s">
        <v>17</v>
      </c>
      <c r="D8" s="613">
        <v>120632</v>
      </c>
      <c r="E8" s="606">
        <f t="shared" si="0"/>
        <v>298187</v>
      </c>
      <c r="F8" s="607">
        <v>321323</v>
      </c>
      <c r="G8" s="608">
        <f t="shared" si="1"/>
        <v>0.92799768457284415</v>
      </c>
      <c r="H8" s="609">
        <f t="shared" si="2"/>
        <v>-3.2397307382291407E-3</v>
      </c>
      <c r="J8" s="610"/>
    </row>
    <row r="9" spans="1:10">
      <c r="A9" s="611" t="s">
        <v>613</v>
      </c>
      <c r="B9" s="612">
        <v>178274</v>
      </c>
      <c r="C9" s="612" t="s">
        <v>17</v>
      </c>
      <c r="D9" s="612">
        <v>121134</v>
      </c>
      <c r="E9" s="606">
        <f t="shared" si="0"/>
        <v>299408</v>
      </c>
      <c r="F9" s="607">
        <v>321323</v>
      </c>
      <c r="G9" s="608">
        <f t="shared" si="1"/>
        <v>0.93179759930039241</v>
      </c>
      <c r="H9" s="609">
        <f t="shared" si="2"/>
        <v>3.7999147275482592E-3</v>
      </c>
      <c r="J9" s="610"/>
    </row>
    <row r="10" spans="1:10">
      <c r="A10" s="611" t="s">
        <v>614</v>
      </c>
      <c r="B10" s="612">
        <v>178056</v>
      </c>
      <c r="C10" s="613" t="s">
        <v>17</v>
      </c>
      <c r="D10" s="612">
        <v>121157</v>
      </c>
      <c r="E10" s="606">
        <f t="shared" si="0"/>
        <v>299213</v>
      </c>
      <c r="F10" s="607">
        <v>321323</v>
      </c>
      <c r="G10" s="608">
        <f t="shared" si="1"/>
        <v>0.93119073331196334</v>
      </c>
      <c r="H10" s="609">
        <f t="shared" si="2"/>
        <v>-6.068659884290728E-4</v>
      </c>
      <c r="J10" s="610"/>
    </row>
    <row r="11" spans="1:10">
      <c r="A11" s="611" t="s">
        <v>615</v>
      </c>
      <c r="B11" s="612">
        <v>177451</v>
      </c>
      <c r="C11" s="612" t="s">
        <v>17</v>
      </c>
      <c r="D11" s="612">
        <v>120688</v>
      </c>
      <c r="E11" s="606">
        <f t="shared" si="0"/>
        <v>298139</v>
      </c>
      <c r="F11" s="607">
        <v>321323</v>
      </c>
      <c r="G11" s="608">
        <f t="shared" si="1"/>
        <v>0.92784830217569236</v>
      </c>
      <c r="H11" s="609">
        <f t="shared" si="2"/>
        <v>-3.3424311362709735E-3</v>
      </c>
      <c r="J11" s="610"/>
    </row>
    <row r="12" spans="1:10">
      <c r="A12" s="611" t="s">
        <v>616</v>
      </c>
      <c r="B12" s="612">
        <v>179261</v>
      </c>
      <c r="C12" s="612" t="s">
        <v>17</v>
      </c>
      <c r="D12" s="612">
        <v>121823</v>
      </c>
      <c r="E12" s="606">
        <f t="shared" si="0"/>
        <v>301084</v>
      </c>
      <c r="F12" s="607">
        <v>321323</v>
      </c>
      <c r="G12" s="608">
        <f t="shared" si="1"/>
        <v>0.93701353466760862</v>
      </c>
      <c r="H12" s="609">
        <f t="shared" si="2"/>
        <v>9.1652324919162531E-3</v>
      </c>
      <c r="J12" s="610"/>
    </row>
    <row r="13" spans="1:10">
      <c r="A13" s="611" t="s">
        <v>617</v>
      </c>
      <c r="B13" s="612">
        <v>179183</v>
      </c>
      <c r="C13" s="612" t="s">
        <v>17</v>
      </c>
      <c r="D13" s="612">
        <v>121669</v>
      </c>
      <c r="E13" s="606">
        <f t="shared" si="0"/>
        <v>300852</v>
      </c>
      <c r="F13" s="607">
        <v>321323</v>
      </c>
      <c r="G13" s="608">
        <f t="shared" si="1"/>
        <v>0.9362915197480417</v>
      </c>
      <c r="H13" s="609">
        <f t="shared" si="2"/>
        <v>-7.2201491956691566E-4</v>
      </c>
      <c r="J13" s="610"/>
    </row>
    <row r="14" spans="1:10">
      <c r="A14" s="611" t="s">
        <v>618</v>
      </c>
      <c r="B14" s="612">
        <v>177750</v>
      </c>
      <c r="C14" s="612" t="s">
        <v>17</v>
      </c>
      <c r="D14" s="612">
        <v>120676</v>
      </c>
      <c r="E14" s="606">
        <f t="shared" si="0"/>
        <v>298426</v>
      </c>
      <c r="F14" s="607">
        <v>321323</v>
      </c>
      <c r="G14" s="608">
        <f t="shared" si="1"/>
        <v>0.928741484425329</v>
      </c>
      <c r="H14" s="609">
        <f t="shared" si="2"/>
        <v>-7.5500353227127004E-3</v>
      </c>
      <c r="J14" s="610"/>
    </row>
    <row r="15" spans="1:10">
      <c r="A15" s="611" t="s">
        <v>619</v>
      </c>
      <c r="B15" s="612">
        <v>174709</v>
      </c>
      <c r="C15" s="612" t="s">
        <v>17</v>
      </c>
      <c r="D15" s="612">
        <v>119545</v>
      </c>
      <c r="E15" s="606">
        <f t="shared" si="0"/>
        <v>294254</v>
      </c>
      <c r="F15" s="607">
        <v>321323</v>
      </c>
      <c r="G15" s="608">
        <f t="shared" si="1"/>
        <v>0.91575766440622053</v>
      </c>
      <c r="H15" s="609">
        <f t="shared" si="2"/>
        <v>-1.2983820019108472E-2</v>
      </c>
      <c r="J15" s="610"/>
    </row>
    <row r="16" spans="1:10">
      <c r="A16" s="614" t="s">
        <v>620</v>
      </c>
      <c r="B16" s="615">
        <v>176820</v>
      </c>
      <c r="C16" s="615" t="s">
        <v>17</v>
      </c>
      <c r="D16" s="615">
        <v>120283</v>
      </c>
      <c r="E16" s="615">
        <f t="shared" si="0"/>
        <v>297103</v>
      </c>
      <c r="F16" s="616">
        <v>321323</v>
      </c>
      <c r="G16" s="617">
        <f t="shared" si="1"/>
        <v>0.92462413210383321</v>
      </c>
      <c r="H16" s="618">
        <f t="shared" si="2"/>
        <v>8.8664676976126788E-3</v>
      </c>
      <c r="J16" s="610"/>
    </row>
    <row r="17" spans="1:12">
      <c r="A17" s="619"/>
      <c r="B17" s="620"/>
      <c r="C17" s="620"/>
      <c r="D17" s="620"/>
      <c r="E17" s="620"/>
      <c r="F17" s="620"/>
      <c r="G17" s="621"/>
      <c r="H17" s="621"/>
    </row>
    <row r="18" spans="1:12">
      <c r="A18" s="1599" t="s">
        <v>714</v>
      </c>
      <c r="B18" s="1599"/>
      <c r="C18" s="1599"/>
      <c r="D18" s="1599"/>
      <c r="E18" s="1599"/>
      <c r="F18" s="1599"/>
      <c r="G18" s="1599"/>
      <c r="H18" s="1599"/>
    </row>
    <row r="19" spans="1:12">
      <c r="L19" s="610"/>
    </row>
    <row r="20" spans="1:12">
      <c r="D20" s="279"/>
    </row>
  </sheetData>
  <mergeCells count="4">
    <mergeCell ref="A2:H2"/>
    <mergeCell ref="A3:H3"/>
    <mergeCell ref="A1:H1"/>
    <mergeCell ref="A18:H18"/>
  </mergeCells>
  <printOptions horizontalCentered="1" verticalCentered="1" headings="1" gridLines="1"/>
  <pageMargins left="0.25" right="0.25" top="0.5" bottom="0.5" header="0.3" footer="0.3"/>
  <pageSetup scale="98" firstPageNumber="106" orientation="landscape" useFirstPageNumber="1" r:id="rId1"/>
  <headerFooter scaleWithDoc="0" alignWithMargins="0">
    <oddHeader>&amp;C&amp;"Century Schoolbook,Bold"&amp;14San Diego Gas &amp; Electric Company</oddHead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E26"/>
  <sheetViews>
    <sheetView topLeftCell="A10" zoomScaleNormal="100" workbookViewId="0">
      <selection activeCell="E35" sqref="E35"/>
    </sheetView>
  </sheetViews>
  <sheetFormatPr defaultColWidth="9.42578125" defaultRowHeight="15"/>
  <cols>
    <col min="1" max="1" width="16.5703125" style="226" customWidth="1"/>
    <col min="2" max="3" width="16.5703125" style="279" customWidth="1"/>
    <col min="4" max="4" width="16.5703125" style="231" customWidth="1"/>
    <col min="5" max="16384" width="9.42578125" style="231"/>
  </cols>
  <sheetData>
    <row r="1" spans="1:4">
      <c r="A1" s="1558" t="s">
        <v>549</v>
      </c>
      <c r="B1" s="1614"/>
      <c r="C1" s="1614"/>
      <c r="D1" s="1615"/>
    </row>
    <row r="2" spans="1:4" s="226" customFormat="1">
      <c r="A2" s="1561" t="s">
        <v>715</v>
      </c>
      <c r="B2" s="1616"/>
      <c r="C2" s="1616"/>
      <c r="D2" s="1617"/>
    </row>
    <row r="3" spans="1:4" s="226" customFormat="1">
      <c r="A3" s="1561" t="s">
        <v>716</v>
      </c>
      <c r="B3" s="1616"/>
      <c r="C3" s="1616"/>
      <c r="D3" s="1617"/>
    </row>
    <row r="4" spans="1:4" s="226" customFormat="1" ht="18.75">
      <c r="A4" s="346"/>
      <c r="B4" s="347"/>
      <c r="C4" s="347"/>
      <c r="D4" s="347"/>
    </row>
    <row r="5" spans="1:4">
      <c r="A5" s="1618" t="s">
        <v>717</v>
      </c>
      <c r="B5" s="1619"/>
      <c r="C5" s="1619"/>
      <c r="D5" s="1620"/>
    </row>
    <row r="6" spans="1:4">
      <c r="A6" s="1621" t="s">
        <v>718</v>
      </c>
      <c r="B6" s="1622"/>
      <c r="C6" s="1622"/>
      <c r="D6" s="1623"/>
    </row>
    <row r="7" spans="1:4">
      <c r="A7" s="1604" t="s">
        <v>220</v>
      </c>
      <c r="B7" s="348" t="s">
        <v>719</v>
      </c>
      <c r="C7" s="280" t="s">
        <v>719</v>
      </c>
      <c r="D7" s="1604" t="s">
        <v>57</v>
      </c>
    </row>
    <row r="8" spans="1:4">
      <c r="A8" s="1605"/>
      <c r="B8" s="349" t="s">
        <v>720</v>
      </c>
      <c r="C8" s="282" t="s">
        <v>721</v>
      </c>
      <c r="D8" s="1605" t="s">
        <v>57</v>
      </c>
    </row>
    <row r="9" spans="1:4" s="345" customFormat="1">
      <c r="A9" s="350" t="s">
        <v>722</v>
      </c>
      <c r="B9" s="351">
        <v>19</v>
      </c>
      <c r="C9" s="351">
        <v>4</v>
      </c>
      <c r="D9" s="352">
        <f>SUM(B9:C9)</f>
        <v>23</v>
      </c>
    </row>
    <row r="10" spans="1:4" s="345" customFormat="1">
      <c r="A10" s="353" t="s">
        <v>723</v>
      </c>
      <c r="B10" s="354">
        <v>17</v>
      </c>
      <c r="C10" s="354">
        <v>2</v>
      </c>
      <c r="D10" s="355">
        <f>SUM(B10:C10)</f>
        <v>19</v>
      </c>
    </row>
    <row r="11" spans="1:4" s="345" customFormat="1">
      <c r="A11" s="1606" t="s">
        <v>220</v>
      </c>
      <c r="B11" s="356" t="s">
        <v>724</v>
      </c>
      <c r="C11" s="357" t="s">
        <v>724</v>
      </c>
      <c r="D11" s="1606" t="s">
        <v>57</v>
      </c>
    </row>
    <row r="12" spans="1:4" s="345" customFormat="1">
      <c r="A12" s="1607"/>
      <c r="B12" s="358" t="s">
        <v>720</v>
      </c>
      <c r="C12" s="359" t="s">
        <v>725</v>
      </c>
      <c r="D12" s="1607" t="s">
        <v>57</v>
      </c>
    </row>
    <row r="13" spans="1:4" s="345" customFormat="1">
      <c r="A13" s="350" t="s">
        <v>722</v>
      </c>
      <c r="B13" s="360">
        <v>301</v>
      </c>
      <c r="C13" s="360">
        <v>125</v>
      </c>
      <c r="D13" s="361">
        <f>SUM(B13:C13)</f>
        <v>426</v>
      </c>
    </row>
    <row r="14" spans="1:4" s="345" customFormat="1">
      <c r="A14" s="362" t="s">
        <v>723</v>
      </c>
      <c r="B14" s="363">
        <v>298</v>
      </c>
      <c r="C14" s="363">
        <v>61</v>
      </c>
      <c r="D14" s="364">
        <f>SUM(B14:C14)</f>
        <v>359</v>
      </c>
    </row>
    <row r="15" spans="1:4" s="345" customFormat="1">
      <c r="A15" s="365"/>
      <c r="B15" s="366"/>
      <c r="C15" s="366"/>
    </row>
    <row r="16" spans="1:4" s="345" customFormat="1">
      <c r="A16" s="365"/>
      <c r="B16" s="366"/>
      <c r="C16" s="366"/>
    </row>
    <row r="17" spans="1:5" s="345" customFormat="1">
      <c r="A17" s="1608" t="s">
        <v>726</v>
      </c>
      <c r="B17" s="1609"/>
      <c r="C17" s="1610"/>
    </row>
    <row r="18" spans="1:5" s="345" customFormat="1">
      <c r="A18" s="1611" t="s">
        <v>727</v>
      </c>
      <c r="B18" s="1612"/>
      <c r="C18" s="1613"/>
    </row>
    <row r="19" spans="1:5" s="345" customFormat="1">
      <c r="A19" s="1601" t="s">
        <v>728</v>
      </c>
      <c r="B19" s="1602"/>
      <c r="C19" s="1603"/>
    </row>
    <row r="20" spans="1:5" s="345" customFormat="1">
      <c r="A20" s="367" t="s">
        <v>220</v>
      </c>
      <c r="B20" s="368" t="s">
        <v>56</v>
      </c>
      <c r="C20" s="369" t="s">
        <v>55</v>
      </c>
    </row>
    <row r="21" spans="1:5" s="345" customFormat="1">
      <c r="A21" s="370" t="s">
        <v>722</v>
      </c>
      <c r="B21" s="371">
        <v>30.12</v>
      </c>
      <c r="C21" s="372">
        <v>125.53</v>
      </c>
    </row>
    <row r="22" spans="1:5" s="345" customFormat="1">
      <c r="A22" s="362" t="s">
        <v>723</v>
      </c>
      <c r="B22" s="373">
        <v>19.3</v>
      </c>
      <c r="C22" s="374">
        <v>58.13</v>
      </c>
    </row>
    <row r="23" spans="1:5" s="345" customFormat="1">
      <c r="A23" s="365"/>
      <c r="B23" s="375"/>
      <c r="C23" s="375"/>
    </row>
    <row r="24" spans="1:5" s="345" customFormat="1" ht="15" customHeight="1">
      <c r="A24" s="376"/>
      <c r="B24" s="366"/>
      <c r="C24" s="366"/>
    </row>
    <row r="25" spans="1:5" s="345" customFormat="1" ht="16.5">
      <c r="A25" s="377" t="s">
        <v>729</v>
      </c>
      <c r="B25" s="378"/>
      <c r="C25" s="378"/>
      <c r="D25" s="245"/>
      <c r="E25" s="245"/>
    </row>
    <row r="26" spans="1:5" ht="23.65" customHeight="1">
      <c r="A26" s="1600" t="s">
        <v>730</v>
      </c>
      <c r="B26" s="1600"/>
      <c r="C26" s="1600"/>
      <c r="D26" s="1600"/>
      <c r="E26" s="240"/>
    </row>
  </sheetData>
  <mergeCells count="13">
    <mergeCell ref="A1:D1"/>
    <mergeCell ref="A2:D2"/>
    <mergeCell ref="A3:D3"/>
    <mergeCell ref="A5:D5"/>
    <mergeCell ref="A6:D6"/>
    <mergeCell ref="A26:D26"/>
    <mergeCell ref="A19:C19"/>
    <mergeCell ref="A7:A8"/>
    <mergeCell ref="A11:A12"/>
    <mergeCell ref="A17:C17"/>
    <mergeCell ref="D7:D8"/>
    <mergeCell ref="D11:D12"/>
    <mergeCell ref="A18:C18"/>
  </mergeCells>
  <printOptions horizontalCentered="1" verticalCentered="1" headings="1" gridLines="1"/>
  <pageMargins left="0.25" right="0.25" top="0.5" bottom="0.5" header="0.3" footer="0.3"/>
  <pageSetup firstPageNumber="107" orientation="landscape" useFirstPageNumber="1" r:id="rId1"/>
  <headerFooter scaleWithDoc="0" alignWithMargins="0">
    <oddHeader>&amp;C&amp;"Century Schoolbook,Bold"&amp;14San Diego Gas &amp; Electric Company</oddHead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G25"/>
  <sheetViews>
    <sheetView topLeftCell="A14" zoomScaleNormal="100" workbookViewId="0">
      <selection activeCell="A25" sqref="A1:F25"/>
    </sheetView>
  </sheetViews>
  <sheetFormatPr defaultColWidth="9.42578125" defaultRowHeight="15"/>
  <cols>
    <col min="1" max="1" width="20.42578125" style="226" customWidth="1"/>
    <col min="2" max="2" width="18.42578125" style="279" customWidth="1"/>
    <col min="3" max="3" width="17.42578125" style="279" customWidth="1"/>
    <col min="4" max="4" width="16.5703125" style="231" customWidth="1"/>
    <col min="5" max="5" width="18.5703125" style="231" customWidth="1"/>
    <col min="6" max="6" width="19.5703125" style="231" customWidth="1"/>
    <col min="7" max="7" width="25.5703125" style="231" bestFit="1" customWidth="1"/>
    <col min="8" max="16384" width="9.42578125" style="231"/>
  </cols>
  <sheetData>
    <row r="1" spans="1:7">
      <c r="A1" s="1629" t="s">
        <v>549</v>
      </c>
      <c r="B1" s="1630"/>
      <c r="C1" s="1630"/>
      <c r="D1" s="1630"/>
      <c r="E1" s="1630"/>
      <c r="F1" s="1631"/>
      <c r="G1" s="225"/>
    </row>
    <row r="2" spans="1:7" s="226" customFormat="1" ht="22.35" customHeight="1">
      <c r="A2" s="1626" t="s">
        <v>731</v>
      </c>
      <c r="B2" s="1627"/>
      <c r="C2" s="1627"/>
      <c r="D2" s="1627"/>
      <c r="E2" s="1627"/>
      <c r="F2" s="1628"/>
    </row>
    <row r="3" spans="1:7" s="226" customFormat="1" ht="26.1" customHeight="1">
      <c r="A3" s="1597" t="s">
        <v>732</v>
      </c>
      <c r="B3" s="1576"/>
      <c r="C3" s="1576"/>
      <c r="D3" s="1576"/>
      <c r="E3" s="1576"/>
      <c r="F3" s="1577"/>
    </row>
    <row r="4" spans="1:7">
      <c r="A4" s="1632" t="s">
        <v>55</v>
      </c>
      <c r="B4" s="1633"/>
      <c r="C4" s="1633"/>
      <c r="D4" s="1633"/>
      <c r="E4" s="1633"/>
      <c r="F4" s="1634"/>
    </row>
    <row r="5" spans="1:7">
      <c r="A5" s="1632" t="s">
        <v>733</v>
      </c>
      <c r="B5" s="1633"/>
      <c r="C5" s="1633"/>
      <c r="D5" s="1633"/>
      <c r="E5" s="1633"/>
      <c r="F5" s="1634"/>
    </row>
    <row r="6" spans="1:7" ht="15.75" customHeight="1">
      <c r="A6" s="314" t="s">
        <v>734</v>
      </c>
      <c r="B6" s="315" t="s">
        <v>735</v>
      </c>
      <c r="C6" s="315" t="s">
        <v>736</v>
      </c>
      <c r="D6" s="315" t="s">
        <v>737</v>
      </c>
      <c r="E6" s="315" t="s">
        <v>738</v>
      </c>
      <c r="F6" s="316" t="s">
        <v>739</v>
      </c>
    </row>
    <row r="7" spans="1:7" ht="23.1" customHeight="1">
      <c r="A7" s="317" t="s">
        <v>740</v>
      </c>
      <c r="B7" s="318">
        <v>1.83</v>
      </c>
      <c r="C7" s="319">
        <v>116</v>
      </c>
      <c r="D7" s="320">
        <v>1.5800000000000002E-2</v>
      </c>
      <c r="E7" s="319">
        <v>22323678</v>
      </c>
      <c r="F7" s="321">
        <v>0.2883</v>
      </c>
    </row>
    <row r="8" spans="1:7" ht="14.25" customHeight="1">
      <c r="A8" s="317" t="s">
        <v>741</v>
      </c>
      <c r="B8" s="318">
        <v>18.36</v>
      </c>
      <c r="C8" s="319">
        <v>902</v>
      </c>
      <c r="D8" s="320">
        <v>2.0400000000000001E-2</v>
      </c>
      <c r="E8" s="319">
        <v>32978991</v>
      </c>
      <c r="F8" s="321">
        <v>0.4259</v>
      </c>
    </row>
    <row r="9" spans="1:7">
      <c r="A9" s="322" t="s">
        <v>742</v>
      </c>
      <c r="B9" s="318">
        <v>30.49</v>
      </c>
      <c r="C9" s="319">
        <v>1177</v>
      </c>
      <c r="D9" s="320">
        <v>2.5899999999999999E-2</v>
      </c>
      <c r="E9" s="319">
        <v>1445804</v>
      </c>
      <c r="F9" s="321">
        <v>1.8700000000000001E-2</v>
      </c>
    </row>
    <row r="10" spans="1:7">
      <c r="A10" s="323" t="s">
        <v>743</v>
      </c>
      <c r="B10" s="324">
        <v>2665.01</v>
      </c>
      <c r="C10" s="325">
        <v>72986</v>
      </c>
      <c r="D10" s="326">
        <v>3.6499999999999998E-2</v>
      </c>
      <c r="E10" s="325">
        <v>20677829</v>
      </c>
      <c r="F10" s="327">
        <v>0.2671</v>
      </c>
    </row>
    <row r="11" spans="1:7">
      <c r="A11" s="328"/>
      <c r="B11" s="329"/>
      <c r="C11" s="329"/>
      <c r="D11" s="329"/>
      <c r="E11" s="329"/>
      <c r="F11" s="330"/>
    </row>
    <row r="12" spans="1:7">
      <c r="A12" s="328"/>
      <c r="B12" s="329"/>
      <c r="C12" s="329"/>
      <c r="D12" s="329"/>
      <c r="E12" s="329"/>
      <c r="F12" s="331"/>
    </row>
    <row r="13" spans="1:7">
      <c r="A13" s="328"/>
      <c r="B13" s="329"/>
      <c r="C13" s="329"/>
      <c r="D13" s="329"/>
      <c r="E13" s="329"/>
      <c r="F13" s="331"/>
    </row>
    <row r="14" spans="1:7">
      <c r="A14" s="1635" t="s">
        <v>744</v>
      </c>
      <c r="B14" s="1636"/>
      <c r="C14" s="1636"/>
      <c r="D14" s="1636"/>
      <c r="E14" s="1636"/>
      <c r="F14" s="1637"/>
    </row>
    <row r="15" spans="1:7">
      <c r="A15" s="1635" t="s">
        <v>733</v>
      </c>
      <c r="B15" s="1636"/>
      <c r="C15" s="1636"/>
      <c r="D15" s="1636"/>
      <c r="E15" s="1636"/>
      <c r="F15" s="1637"/>
    </row>
    <row r="16" spans="1:7">
      <c r="A16" s="1638" t="s">
        <v>220</v>
      </c>
      <c r="B16" s="1640" t="s">
        <v>745</v>
      </c>
      <c r="C16" s="1640"/>
      <c r="D16" s="1642" t="s">
        <v>746</v>
      </c>
      <c r="E16" s="1642" t="s">
        <v>747</v>
      </c>
      <c r="F16" s="1643" t="s">
        <v>748</v>
      </c>
    </row>
    <row r="17" spans="1:6" ht="15.75" customHeight="1">
      <c r="A17" s="1639"/>
      <c r="B17" s="1641"/>
      <c r="C17" s="1641"/>
      <c r="D17" s="1640"/>
      <c r="E17" s="1640"/>
      <c r="F17" s="1644"/>
    </row>
    <row r="18" spans="1:6" ht="14.25" customHeight="1">
      <c r="A18" s="314" t="s">
        <v>734</v>
      </c>
      <c r="B18" s="315" t="s">
        <v>749</v>
      </c>
      <c r="C18" s="315" t="s">
        <v>736</v>
      </c>
      <c r="D18" s="315" t="s">
        <v>737</v>
      </c>
      <c r="E18" s="315" t="s">
        <v>738</v>
      </c>
      <c r="F18" s="316" t="s">
        <v>739</v>
      </c>
    </row>
    <row r="19" spans="1:6" ht="21" customHeight="1">
      <c r="A19" s="332" t="s">
        <v>740</v>
      </c>
      <c r="B19" s="333">
        <v>0.2</v>
      </c>
      <c r="C19" s="334">
        <v>28</v>
      </c>
      <c r="D19" s="335">
        <v>7.1999999999999998E-3</v>
      </c>
      <c r="E19" s="334">
        <v>1637142</v>
      </c>
      <c r="F19" s="336">
        <v>0.42859999999999998</v>
      </c>
    </row>
    <row r="20" spans="1:6">
      <c r="A20" s="332" t="s">
        <v>741</v>
      </c>
      <c r="B20" s="333">
        <v>4.5</v>
      </c>
      <c r="C20" s="334">
        <v>279</v>
      </c>
      <c r="D20" s="335">
        <v>1.61E-2</v>
      </c>
      <c r="E20" s="334">
        <v>1625342</v>
      </c>
      <c r="F20" s="336">
        <v>0.42549999999999999</v>
      </c>
    </row>
    <row r="21" spans="1:6">
      <c r="A21" s="337" t="s">
        <v>750</v>
      </c>
      <c r="B21" s="333">
        <v>375.06</v>
      </c>
      <c r="C21" s="334">
        <v>10308</v>
      </c>
      <c r="D21" s="335">
        <v>3.6400000000000002E-2</v>
      </c>
      <c r="E21" s="334">
        <v>170650</v>
      </c>
      <c r="F21" s="336">
        <v>4.4699999999999997E-2</v>
      </c>
    </row>
    <row r="22" spans="1:6">
      <c r="A22" s="338" t="s">
        <v>751</v>
      </c>
      <c r="B22" s="339">
        <v>653.37</v>
      </c>
      <c r="C22" s="340">
        <v>5827</v>
      </c>
      <c r="D22" s="341">
        <v>0.11210000000000001</v>
      </c>
      <c r="E22" s="340">
        <v>386798</v>
      </c>
      <c r="F22" s="342">
        <v>0.1013</v>
      </c>
    </row>
    <row r="23" spans="1:6">
      <c r="A23" s="343"/>
      <c r="B23" s="343"/>
      <c r="C23" s="343"/>
      <c r="D23" s="343"/>
      <c r="E23" s="343"/>
      <c r="F23" s="344"/>
    </row>
    <row r="24" spans="1:6" ht="44.1" customHeight="1">
      <c r="A24" s="1625" t="s">
        <v>752</v>
      </c>
      <c r="B24" s="1625"/>
      <c r="C24" s="1625"/>
      <c r="D24" s="1625"/>
      <c r="E24" s="1625"/>
      <c r="F24" s="1625"/>
    </row>
    <row r="25" spans="1:6" s="245" customFormat="1" ht="16.5" customHeight="1">
      <c r="A25" s="1624" t="s">
        <v>753</v>
      </c>
      <c r="B25" s="1624"/>
      <c r="C25" s="1624"/>
      <c r="D25" s="1624"/>
      <c r="E25" s="1624"/>
      <c r="F25" s="1624"/>
    </row>
  </sheetData>
  <mergeCells count="14">
    <mergeCell ref="A25:F25"/>
    <mergeCell ref="A24:F24"/>
    <mergeCell ref="A2:F2"/>
    <mergeCell ref="A1:F1"/>
    <mergeCell ref="A4:F4"/>
    <mergeCell ref="A5:F5"/>
    <mergeCell ref="A3:F3"/>
    <mergeCell ref="A15:F15"/>
    <mergeCell ref="A14:F14"/>
    <mergeCell ref="A16:A17"/>
    <mergeCell ref="B16:C17"/>
    <mergeCell ref="D16:D17"/>
    <mergeCell ref="E16:E17"/>
    <mergeCell ref="F16:F17"/>
  </mergeCells>
  <printOptions horizontalCentered="1" verticalCentered="1" headings="1" gridLines="1"/>
  <pageMargins left="0.25" right="0.25" top="0.5" bottom="0.5" header="0.3" footer="0.3"/>
  <pageSetup firstPageNumber="108" orientation="landscape" useFirstPageNumber="1" r:id="rId1"/>
  <headerFooter scaleWithDoc="0" alignWithMargins="0">
    <oddHeader>&amp;C&amp;"Century Schoolbook,Bold"&amp;14San Diego Gas &amp; Electric Company</oddHeader>
    <oddFooter xml:space="preserve">&amp;R&amp;12 </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F31"/>
  <sheetViews>
    <sheetView zoomScaleNormal="100" workbookViewId="0">
      <selection activeCell="G16" sqref="G16"/>
    </sheetView>
  </sheetViews>
  <sheetFormatPr defaultColWidth="9.42578125" defaultRowHeight="15"/>
  <cols>
    <col min="1" max="1" width="55.5703125" style="226" customWidth="1"/>
    <col min="2" max="3" width="14.7109375" style="279" customWidth="1"/>
    <col min="4" max="6" width="14.7109375" style="231" customWidth="1"/>
    <col min="7" max="16384" width="9.42578125" style="231"/>
  </cols>
  <sheetData>
    <row r="1" spans="1:6" ht="17.850000000000001" customHeight="1">
      <c r="A1" s="1558" t="s">
        <v>549</v>
      </c>
      <c r="B1" s="1559"/>
      <c r="C1" s="1559"/>
      <c r="D1" s="1559"/>
      <c r="E1" s="1559"/>
      <c r="F1" s="1560"/>
    </row>
    <row r="2" spans="1:6" s="226" customFormat="1" ht="20.100000000000001" customHeight="1">
      <c r="A2" s="1561" t="s">
        <v>754</v>
      </c>
      <c r="B2" s="1562"/>
      <c r="C2" s="1562"/>
      <c r="D2" s="1562"/>
      <c r="E2" s="1562"/>
      <c r="F2" s="1563"/>
    </row>
    <row r="3" spans="1:6" s="226" customFormat="1" ht="21" customHeight="1">
      <c r="A3" s="1561" t="s">
        <v>755</v>
      </c>
      <c r="B3" s="1562"/>
      <c r="C3" s="1562"/>
      <c r="D3" s="1562"/>
      <c r="E3" s="1562"/>
      <c r="F3" s="1563"/>
    </row>
    <row r="4" spans="1:6" ht="25.5">
      <c r="A4" s="299" t="s">
        <v>756</v>
      </c>
      <c r="B4" s="299" t="s">
        <v>757</v>
      </c>
      <c r="C4" s="299" t="s">
        <v>758</v>
      </c>
      <c r="D4" s="299" t="s">
        <v>759</v>
      </c>
      <c r="E4" s="299" t="s">
        <v>760</v>
      </c>
      <c r="F4" s="299" t="s">
        <v>761</v>
      </c>
    </row>
    <row r="5" spans="1:6">
      <c r="A5" s="300" t="s">
        <v>682</v>
      </c>
      <c r="B5" s="301">
        <f>SUM(C5:F5)</f>
        <v>2827</v>
      </c>
      <c r="C5" s="302">
        <v>1965</v>
      </c>
      <c r="D5" s="302">
        <v>129</v>
      </c>
      <c r="E5" s="302">
        <v>4</v>
      </c>
      <c r="F5" s="303">
        <v>729</v>
      </c>
    </row>
    <row r="6" spans="1:6">
      <c r="A6" s="304" t="s">
        <v>684</v>
      </c>
      <c r="B6" s="301">
        <f t="shared" ref="B6:B26" si="0">SUM(C6:F6)</f>
        <v>16</v>
      </c>
      <c r="C6" s="305">
        <v>10</v>
      </c>
      <c r="D6" s="305">
        <v>1</v>
      </c>
      <c r="E6" s="305">
        <v>0</v>
      </c>
      <c r="F6" s="306">
        <v>5</v>
      </c>
    </row>
    <row r="7" spans="1:6">
      <c r="A7" s="304" t="s">
        <v>762</v>
      </c>
      <c r="B7" s="301">
        <f t="shared" si="0"/>
        <v>132</v>
      </c>
      <c r="C7" s="305">
        <v>61</v>
      </c>
      <c r="D7" s="305">
        <v>4</v>
      </c>
      <c r="E7" s="305">
        <v>0</v>
      </c>
      <c r="F7" s="306">
        <v>67</v>
      </c>
    </row>
    <row r="8" spans="1:6">
      <c r="A8" s="304" t="s">
        <v>686</v>
      </c>
      <c r="B8" s="301">
        <f t="shared" si="0"/>
        <v>8</v>
      </c>
      <c r="C8" s="305">
        <v>3</v>
      </c>
      <c r="D8" s="305">
        <v>0</v>
      </c>
      <c r="E8" s="305">
        <v>0</v>
      </c>
      <c r="F8" s="306">
        <v>5</v>
      </c>
    </row>
    <row r="9" spans="1:6">
      <c r="A9" s="304" t="s">
        <v>763</v>
      </c>
      <c r="B9" s="301">
        <f t="shared" si="0"/>
        <v>0</v>
      </c>
      <c r="C9" s="305">
        <v>0</v>
      </c>
      <c r="D9" s="305">
        <v>0</v>
      </c>
      <c r="E9" s="305">
        <v>0</v>
      </c>
      <c r="F9" s="306">
        <v>0</v>
      </c>
    </row>
    <row r="10" spans="1:6">
      <c r="A10" s="304" t="s">
        <v>687</v>
      </c>
      <c r="B10" s="301">
        <f t="shared" si="0"/>
        <v>55</v>
      </c>
      <c r="C10" s="305">
        <v>22</v>
      </c>
      <c r="D10" s="305">
        <v>4</v>
      </c>
      <c r="E10" s="305">
        <v>0</v>
      </c>
      <c r="F10" s="306">
        <v>29</v>
      </c>
    </row>
    <row r="11" spans="1:6">
      <c r="A11" s="304" t="s">
        <v>688</v>
      </c>
      <c r="B11" s="301">
        <f t="shared" si="0"/>
        <v>7</v>
      </c>
      <c r="C11" s="305">
        <v>4</v>
      </c>
      <c r="D11" s="305">
        <v>0</v>
      </c>
      <c r="E11" s="305">
        <v>0</v>
      </c>
      <c r="F11" s="306">
        <v>3</v>
      </c>
    </row>
    <row r="12" spans="1:6">
      <c r="A12" s="304" t="s">
        <v>764</v>
      </c>
      <c r="B12" s="301">
        <f t="shared" si="0"/>
        <v>0</v>
      </c>
      <c r="C12" s="305">
        <v>0</v>
      </c>
      <c r="D12" s="305">
        <v>0</v>
      </c>
      <c r="E12" s="305">
        <v>0</v>
      </c>
      <c r="F12" s="306">
        <v>0</v>
      </c>
    </row>
    <row r="13" spans="1:6">
      <c r="A13" s="304" t="s">
        <v>689</v>
      </c>
      <c r="B13" s="301">
        <f t="shared" si="0"/>
        <v>0</v>
      </c>
      <c r="C13" s="305">
        <v>0</v>
      </c>
      <c r="D13" s="305">
        <v>0</v>
      </c>
      <c r="E13" s="305">
        <v>0</v>
      </c>
      <c r="F13" s="306">
        <v>0</v>
      </c>
    </row>
    <row r="14" spans="1:6">
      <c r="A14" s="307" t="s">
        <v>765</v>
      </c>
      <c r="B14" s="301">
        <f t="shared" si="0"/>
        <v>1</v>
      </c>
      <c r="C14" s="305">
        <v>0</v>
      </c>
      <c r="D14" s="305">
        <v>0</v>
      </c>
      <c r="E14" s="305">
        <v>0</v>
      </c>
      <c r="F14" s="306">
        <v>1</v>
      </c>
    </row>
    <row r="15" spans="1:6">
      <c r="A15" s="307" t="s">
        <v>690</v>
      </c>
      <c r="B15" s="301">
        <f t="shared" si="0"/>
        <v>7</v>
      </c>
      <c r="C15" s="305">
        <v>1</v>
      </c>
      <c r="D15" s="305">
        <v>0</v>
      </c>
      <c r="E15" s="305">
        <v>0</v>
      </c>
      <c r="F15" s="306">
        <v>6</v>
      </c>
    </row>
    <row r="16" spans="1:6">
      <c r="A16" s="307" t="s">
        <v>691</v>
      </c>
      <c r="B16" s="301">
        <f t="shared" si="0"/>
        <v>4</v>
      </c>
      <c r="C16" s="305">
        <v>0</v>
      </c>
      <c r="D16" s="305">
        <v>0</v>
      </c>
      <c r="E16" s="305">
        <v>0</v>
      </c>
      <c r="F16" s="306">
        <v>4</v>
      </c>
    </row>
    <row r="17" spans="1:6">
      <c r="A17" s="308" t="s">
        <v>692</v>
      </c>
      <c r="B17" s="301">
        <f t="shared" si="0"/>
        <v>6</v>
      </c>
      <c r="C17" s="305">
        <v>5</v>
      </c>
      <c r="D17" s="305">
        <v>0</v>
      </c>
      <c r="E17" s="305">
        <v>0</v>
      </c>
      <c r="F17" s="306">
        <v>1</v>
      </c>
    </row>
    <row r="18" spans="1:6">
      <c r="A18" s="308" t="s">
        <v>693</v>
      </c>
      <c r="B18" s="301">
        <f t="shared" si="0"/>
        <v>308</v>
      </c>
      <c r="C18" s="305">
        <v>47</v>
      </c>
      <c r="D18" s="305">
        <v>15</v>
      </c>
      <c r="E18" s="305">
        <v>0</v>
      </c>
      <c r="F18" s="306">
        <v>246</v>
      </c>
    </row>
    <row r="19" spans="1:6">
      <c r="A19" s="307" t="s">
        <v>694</v>
      </c>
      <c r="B19" s="301">
        <f t="shared" si="0"/>
        <v>148</v>
      </c>
      <c r="C19" s="305">
        <v>61</v>
      </c>
      <c r="D19" s="305">
        <v>7</v>
      </c>
      <c r="E19" s="305">
        <v>0</v>
      </c>
      <c r="F19" s="306">
        <v>80</v>
      </c>
    </row>
    <row r="20" spans="1:6">
      <c r="A20" s="307" t="s">
        <v>695</v>
      </c>
      <c r="B20" s="301">
        <f t="shared" si="0"/>
        <v>21</v>
      </c>
      <c r="C20" s="305">
        <v>9</v>
      </c>
      <c r="D20" s="305">
        <v>0</v>
      </c>
      <c r="E20" s="305">
        <v>0</v>
      </c>
      <c r="F20" s="306">
        <v>12</v>
      </c>
    </row>
    <row r="21" spans="1:6">
      <c r="A21" s="309" t="s">
        <v>696</v>
      </c>
      <c r="B21" s="301">
        <f t="shared" si="0"/>
        <v>1</v>
      </c>
      <c r="C21" s="305">
        <v>1</v>
      </c>
      <c r="D21" s="305">
        <v>0</v>
      </c>
      <c r="E21" s="305">
        <v>0</v>
      </c>
      <c r="F21" s="306">
        <v>0</v>
      </c>
    </row>
    <row r="22" spans="1:6">
      <c r="A22" s="307" t="s">
        <v>697</v>
      </c>
      <c r="B22" s="301">
        <f t="shared" si="0"/>
        <v>243</v>
      </c>
      <c r="C22" s="305">
        <v>75</v>
      </c>
      <c r="D22" s="305">
        <v>26</v>
      </c>
      <c r="E22" s="305">
        <v>0</v>
      </c>
      <c r="F22" s="306">
        <v>142</v>
      </c>
    </row>
    <row r="23" spans="1:6">
      <c r="A23" s="307" t="s">
        <v>698</v>
      </c>
      <c r="B23" s="301">
        <f t="shared" si="0"/>
        <v>74</v>
      </c>
      <c r="C23" s="305">
        <v>33</v>
      </c>
      <c r="D23" s="305">
        <v>3</v>
      </c>
      <c r="E23" s="305">
        <v>0</v>
      </c>
      <c r="F23" s="306">
        <v>38</v>
      </c>
    </row>
    <row r="24" spans="1:6">
      <c r="A24" s="307" t="s">
        <v>699</v>
      </c>
      <c r="B24" s="301">
        <f t="shared" si="0"/>
        <v>0</v>
      </c>
      <c r="C24" s="305">
        <v>0</v>
      </c>
      <c r="D24" s="305">
        <v>0</v>
      </c>
      <c r="E24" s="305">
        <v>0</v>
      </c>
      <c r="F24" s="306">
        <v>0</v>
      </c>
    </row>
    <row r="25" spans="1:6">
      <c r="A25" s="307" t="s">
        <v>700</v>
      </c>
      <c r="B25" s="301">
        <f t="shared" si="0"/>
        <v>29</v>
      </c>
      <c r="C25" s="305">
        <v>20</v>
      </c>
      <c r="D25" s="305">
        <v>1</v>
      </c>
      <c r="E25" s="305">
        <v>0</v>
      </c>
      <c r="F25" s="306">
        <v>8</v>
      </c>
    </row>
    <row r="26" spans="1:6">
      <c r="A26" s="307" t="s">
        <v>702</v>
      </c>
      <c r="B26" s="301">
        <f t="shared" si="0"/>
        <v>17</v>
      </c>
      <c r="C26" s="305">
        <v>9</v>
      </c>
      <c r="D26" s="305">
        <v>0</v>
      </c>
      <c r="E26" s="305">
        <v>0</v>
      </c>
      <c r="F26" s="306">
        <v>8</v>
      </c>
    </row>
    <row r="27" spans="1:6">
      <c r="A27" s="310" t="s">
        <v>57</v>
      </c>
      <c r="B27" s="311">
        <f>SUM(B5:B26)</f>
        <v>3904</v>
      </c>
      <c r="C27" s="311">
        <f>SUM(C5:C26)</f>
        <v>2326</v>
      </c>
      <c r="D27" s="311">
        <f>SUM(D5:D26)</f>
        <v>190</v>
      </c>
      <c r="E27" s="311">
        <f>SUM(E5:E26)</f>
        <v>4</v>
      </c>
      <c r="F27" s="312">
        <f>SUM(F5:F26)</f>
        <v>1384</v>
      </c>
    </row>
    <row r="30" spans="1:6" s="240" customFormat="1" ht="15.75">
      <c r="A30" s="313" t="s">
        <v>766</v>
      </c>
      <c r="B30" s="313"/>
      <c r="C30" s="313"/>
      <c r="D30" s="313"/>
      <c r="E30" s="313"/>
      <c r="F30" s="313"/>
    </row>
    <row r="31" spans="1:6" ht="14.25" customHeight="1">
      <c r="A31" s="1645" t="s">
        <v>767</v>
      </c>
      <c r="B31" s="1646"/>
      <c r="C31" s="1646"/>
      <c r="D31" s="1646"/>
      <c r="E31" s="1646"/>
      <c r="F31" s="1646"/>
    </row>
  </sheetData>
  <mergeCells count="4">
    <mergeCell ref="A2:F2"/>
    <mergeCell ref="A3:F3"/>
    <mergeCell ref="A1:F1"/>
    <mergeCell ref="A31:F31"/>
  </mergeCells>
  <printOptions horizontalCentered="1" verticalCentered="1" headings="1" gridLines="1"/>
  <pageMargins left="0.25" right="0.25" top="0.5" bottom="0.5" header="0.3" footer="0.3"/>
  <pageSetup firstPageNumber="87" fitToHeight="0" orientation="landscape" useFirstPageNumber="1" r:id="rId1"/>
  <headerFooter scaleWithDoc="0" alignWithMargins="0">
    <oddHeader>&amp;C&amp;"Century Schoolbook,Bold"&amp;14San Diego Gas &amp; Electric Company</oddHead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H35"/>
  <sheetViews>
    <sheetView zoomScaleNormal="100" workbookViewId="0">
      <selection sqref="A1:G35"/>
    </sheetView>
  </sheetViews>
  <sheetFormatPr defaultColWidth="9.42578125" defaultRowHeight="15"/>
  <cols>
    <col min="1" max="1" width="15.5703125" style="226" customWidth="1"/>
    <col min="2" max="3" width="15.5703125" style="279" customWidth="1"/>
    <col min="4" max="6" width="15.5703125" style="231" customWidth="1"/>
    <col min="7" max="7" width="15.5703125" style="279" customWidth="1"/>
    <col min="8" max="8" width="28.5703125" style="231" customWidth="1"/>
    <col min="9" max="16384" width="9.42578125" style="231"/>
  </cols>
  <sheetData>
    <row r="1" spans="1:8" ht="18.600000000000001" customHeight="1">
      <c r="A1" s="1659" t="s">
        <v>549</v>
      </c>
      <c r="B1" s="1660"/>
      <c r="C1" s="1660"/>
      <c r="D1" s="1660"/>
      <c r="E1" s="1660"/>
      <c r="F1" s="1660"/>
      <c r="G1" s="1661"/>
      <c r="H1" s="225"/>
    </row>
    <row r="2" spans="1:8" s="226" customFormat="1" ht="18" customHeight="1">
      <c r="A2" s="1656" t="s">
        <v>768</v>
      </c>
      <c r="B2" s="1657"/>
      <c r="C2" s="1657"/>
      <c r="D2" s="1657"/>
      <c r="E2" s="1657"/>
      <c r="F2" s="1657"/>
      <c r="G2" s="1658"/>
    </row>
    <row r="3" spans="1:8" s="226" customFormat="1" ht="18" customHeight="1">
      <c r="A3" s="1567" t="s">
        <v>769</v>
      </c>
      <c r="B3" s="1568"/>
      <c r="C3" s="1568"/>
      <c r="D3" s="1568"/>
      <c r="E3" s="1568"/>
      <c r="F3" s="1568"/>
      <c r="G3" s="1569"/>
    </row>
    <row r="4" spans="1:8" s="257" customFormat="1" ht="14.25">
      <c r="A4" s="1666"/>
      <c r="B4" s="1667"/>
      <c r="C4" s="1667"/>
      <c r="D4" s="1667"/>
      <c r="E4" s="1667"/>
      <c r="F4" s="1667"/>
      <c r="G4" s="1668"/>
    </row>
    <row r="5" spans="1:8">
      <c r="A5" s="1554" t="s">
        <v>770</v>
      </c>
      <c r="B5" s="1649"/>
      <c r="C5" s="1649"/>
      <c r="D5" s="1649"/>
      <c r="E5" s="1662"/>
      <c r="F5" s="1662"/>
      <c r="G5" s="1663"/>
    </row>
    <row r="6" spans="1:8" ht="15.75" thickBot="1">
      <c r="A6" s="1654">
        <v>2017</v>
      </c>
      <c r="B6" s="1651" t="s">
        <v>56</v>
      </c>
      <c r="C6" s="1652"/>
      <c r="D6" s="1653"/>
      <c r="E6" s="1651" t="s">
        <v>55</v>
      </c>
      <c r="F6" s="1652"/>
      <c r="G6" s="1653"/>
    </row>
    <row r="7" spans="1:8" ht="39" thickBot="1">
      <c r="A7" s="1655"/>
      <c r="B7" s="258" t="s">
        <v>771</v>
      </c>
      <c r="C7" s="259" t="s">
        <v>772</v>
      </c>
      <c r="D7" s="260" t="s">
        <v>773</v>
      </c>
      <c r="E7" s="258" t="s">
        <v>771</v>
      </c>
      <c r="F7" s="259" t="s">
        <v>772</v>
      </c>
      <c r="G7" s="260" t="s">
        <v>774</v>
      </c>
    </row>
    <row r="8" spans="1:8">
      <c r="A8" s="261" t="s">
        <v>609</v>
      </c>
      <c r="B8" s="262">
        <v>235</v>
      </c>
      <c r="C8" s="263">
        <v>108</v>
      </c>
      <c r="D8" s="264">
        <f t="shared" ref="D8:D19" si="0">SUM(B8:C8)</f>
        <v>343</v>
      </c>
      <c r="E8" s="265">
        <v>391</v>
      </c>
      <c r="F8" s="266">
        <v>96</v>
      </c>
      <c r="G8" s="264">
        <f t="shared" ref="G8:G19" si="1">SUM(E8:F8)</f>
        <v>487</v>
      </c>
    </row>
    <row r="9" spans="1:8">
      <c r="A9" s="267" t="s">
        <v>610</v>
      </c>
      <c r="B9" s="268">
        <v>238</v>
      </c>
      <c r="C9" s="269">
        <v>109</v>
      </c>
      <c r="D9" s="270">
        <f t="shared" si="0"/>
        <v>347</v>
      </c>
      <c r="E9" s="271">
        <v>431</v>
      </c>
      <c r="F9" s="272">
        <v>161</v>
      </c>
      <c r="G9" s="270">
        <f t="shared" si="1"/>
        <v>592</v>
      </c>
    </row>
    <row r="10" spans="1:8">
      <c r="A10" s="267" t="s">
        <v>611</v>
      </c>
      <c r="B10" s="268">
        <v>239</v>
      </c>
      <c r="C10" s="269">
        <v>108</v>
      </c>
      <c r="D10" s="270">
        <f t="shared" si="0"/>
        <v>347</v>
      </c>
      <c r="E10" s="271">
        <v>392</v>
      </c>
      <c r="F10" s="272">
        <v>98</v>
      </c>
      <c r="G10" s="270">
        <f t="shared" si="1"/>
        <v>490</v>
      </c>
    </row>
    <row r="11" spans="1:8">
      <c r="A11" s="267" t="s">
        <v>612</v>
      </c>
      <c r="B11" s="268">
        <v>246</v>
      </c>
      <c r="C11" s="269">
        <v>108</v>
      </c>
      <c r="D11" s="270">
        <f t="shared" si="0"/>
        <v>354</v>
      </c>
      <c r="E11" s="271">
        <v>419</v>
      </c>
      <c r="F11" s="272">
        <v>161</v>
      </c>
      <c r="G11" s="270">
        <f t="shared" si="1"/>
        <v>580</v>
      </c>
    </row>
    <row r="12" spans="1:8">
      <c r="A12" s="267" t="s">
        <v>613</v>
      </c>
      <c r="B12" s="268">
        <v>245</v>
      </c>
      <c r="C12" s="269">
        <v>108</v>
      </c>
      <c r="D12" s="270">
        <f t="shared" si="0"/>
        <v>353</v>
      </c>
      <c r="E12" s="271">
        <v>392</v>
      </c>
      <c r="F12" s="272">
        <v>98</v>
      </c>
      <c r="G12" s="270">
        <f t="shared" si="1"/>
        <v>490</v>
      </c>
    </row>
    <row r="13" spans="1:8">
      <c r="A13" s="267" t="s">
        <v>614</v>
      </c>
      <c r="B13" s="268">
        <v>240</v>
      </c>
      <c r="C13" s="269">
        <v>109</v>
      </c>
      <c r="D13" s="270">
        <f t="shared" si="0"/>
        <v>349</v>
      </c>
      <c r="E13" s="271">
        <v>387</v>
      </c>
      <c r="F13" s="272">
        <v>85</v>
      </c>
      <c r="G13" s="270">
        <f t="shared" si="1"/>
        <v>472</v>
      </c>
    </row>
    <row r="14" spans="1:8">
      <c r="A14" s="267" t="s">
        <v>615</v>
      </c>
      <c r="B14" s="268">
        <v>239</v>
      </c>
      <c r="C14" s="269">
        <v>108</v>
      </c>
      <c r="D14" s="270">
        <f t="shared" si="0"/>
        <v>347</v>
      </c>
      <c r="E14" s="271">
        <v>406</v>
      </c>
      <c r="F14" s="272">
        <v>115</v>
      </c>
      <c r="G14" s="270">
        <f t="shared" si="1"/>
        <v>521</v>
      </c>
    </row>
    <row r="15" spans="1:8">
      <c r="A15" s="267" t="s">
        <v>616</v>
      </c>
      <c r="B15" s="268">
        <v>239</v>
      </c>
      <c r="C15" s="269">
        <v>108</v>
      </c>
      <c r="D15" s="270">
        <f t="shared" si="0"/>
        <v>347</v>
      </c>
      <c r="E15" s="271">
        <v>443</v>
      </c>
      <c r="F15" s="272">
        <v>162</v>
      </c>
      <c r="G15" s="270">
        <f t="shared" si="1"/>
        <v>605</v>
      </c>
    </row>
    <row r="16" spans="1:8">
      <c r="A16" s="267" t="s">
        <v>617</v>
      </c>
      <c r="B16" s="268">
        <v>241</v>
      </c>
      <c r="C16" s="269">
        <v>107</v>
      </c>
      <c r="D16" s="270">
        <f t="shared" si="0"/>
        <v>348</v>
      </c>
      <c r="E16" s="271">
        <v>450</v>
      </c>
      <c r="F16" s="272">
        <v>162</v>
      </c>
      <c r="G16" s="270">
        <f t="shared" si="1"/>
        <v>612</v>
      </c>
    </row>
    <row r="17" spans="1:7">
      <c r="A17" s="267" t="s">
        <v>618</v>
      </c>
      <c r="B17" s="268">
        <v>246</v>
      </c>
      <c r="C17" s="269">
        <v>107</v>
      </c>
      <c r="D17" s="270">
        <f t="shared" si="0"/>
        <v>353</v>
      </c>
      <c r="E17" s="271">
        <v>424</v>
      </c>
      <c r="F17" s="272">
        <v>98</v>
      </c>
      <c r="G17" s="270">
        <f t="shared" si="1"/>
        <v>522</v>
      </c>
    </row>
    <row r="18" spans="1:7">
      <c r="A18" s="267" t="s">
        <v>619</v>
      </c>
      <c r="B18" s="268">
        <v>247</v>
      </c>
      <c r="C18" s="269">
        <v>106</v>
      </c>
      <c r="D18" s="270">
        <f t="shared" si="0"/>
        <v>353</v>
      </c>
      <c r="E18" s="271">
        <v>417</v>
      </c>
      <c r="F18" s="272">
        <v>87</v>
      </c>
      <c r="G18" s="270">
        <f t="shared" si="1"/>
        <v>504</v>
      </c>
    </row>
    <row r="19" spans="1:7" ht="15.75" thickBot="1">
      <c r="A19" s="273" t="s">
        <v>620</v>
      </c>
      <c r="B19" s="274">
        <v>250</v>
      </c>
      <c r="C19" s="275">
        <v>107</v>
      </c>
      <c r="D19" s="276">
        <f t="shared" si="0"/>
        <v>357</v>
      </c>
      <c r="E19" s="277">
        <v>464</v>
      </c>
      <c r="F19" s="278">
        <v>162</v>
      </c>
      <c r="G19" s="276">
        <f t="shared" si="1"/>
        <v>626</v>
      </c>
    </row>
    <row r="22" spans="1:7">
      <c r="A22" s="1554" t="s">
        <v>775</v>
      </c>
      <c r="B22" s="1649"/>
      <c r="C22" s="1650"/>
    </row>
    <row r="23" spans="1:7">
      <c r="A23" s="1664" t="s">
        <v>220</v>
      </c>
      <c r="B23" s="280" t="s">
        <v>56</v>
      </c>
      <c r="C23" s="281" t="s">
        <v>55</v>
      </c>
    </row>
    <row r="24" spans="1:7">
      <c r="A24" s="1665"/>
      <c r="B24" s="282" t="s">
        <v>776</v>
      </c>
      <c r="C24" s="283" t="s">
        <v>777</v>
      </c>
    </row>
    <row r="25" spans="1:7" ht="26.25">
      <c r="A25" s="284" t="s">
        <v>778</v>
      </c>
      <c r="B25" s="285">
        <v>32.590000000000003</v>
      </c>
      <c r="C25" s="286">
        <v>485.73</v>
      </c>
    </row>
    <row r="26" spans="1:7" ht="26.25">
      <c r="A26" s="287" t="s">
        <v>779</v>
      </c>
      <c r="B26" s="288">
        <v>382.34</v>
      </c>
      <c r="C26" s="289">
        <v>8891.56</v>
      </c>
    </row>
    <row r="27" spans="1:7">
      <c r="A27" s="240"/>
      <c r="B27" s="240"/>
      <c r="C27" s="240"/>
    </row>
    <row r="29" spans="1:7">
      <c r="A29" s="1648" t="s">
        <v>780</v>
      </c>
      <c r="B29" s="1649"/>
      <c r="C29" s="1649"/>
      <c r="D29" s="1649"/>
      <c r="E29" s="1649"/>
      <c r="F29" s="1650"/>
    </row>
    <row r="30" spans="1:7" ht="26.25">
      <c r="A30" s="290"/>
      <c r="B30" s="291" t="s">
        <v>654</v>
      </c>
      <c r="C30" s="291" t="s">
        <v>655</v>
      </c>
      <c r="D30" s="291" t="s">
        <v>759</v>
      </c>
      <c r="E30" s="291" t="s">
        <v>781</v>
      </c>
      <c r="F30" s="292" t="s">
        <v>658</v>
      </c>
    </row>
    <row r="31" spans="1:7">
      <c r="A31" s="293" t="s">
        <v>57</v>
      </c>
      <c r="B31" s="294">
        <v>80</v>
      </c>
      <c r="C31" s="294">
        <v>16</v>
      </c>
      <c r="D31" s="294">
        <v>0</v>
      </c>
      <c r="E31" s="294">
        <v>0</v>
      </c>
      <c r="F31" s="295">
        <v>64</v>
      </c>
    </row>
    <row r="32" spans="1:7" ht="15.75" thickBot="1">
      <c r="A32" s="296" t="s">
        <v>782</v>
      </c>
      <c r="B32" s="297"/>
      <c r="C32" s="298">
        <f>C31/B31</f>
        <v>0.2</v>
      </c>
      <c r="D32" s="298">
        <f>D31/B31</f>
        <v>0</v>
      </c>
      <c r="E32" s="298">
        <f>E31/B31</f>
        <v>0</v>
      </c>
      <c r="F32" s="298">
        <f>F31/B31</f>
        <v>0.8</v>
      </c>
    </row>
    <row r="35" spans="1:7" s="240" customFormat="1" ht="15.75">
      <c r="A35" s="1647" t="s">
        <v>783</v>
      </c>
      <c r="B35" s="1647"/>
      <c r="C35" s="1647"/>
      <c r="D35" s="1647"/>
      <c r="E35" s="1647"/>
      <c r="F35" s="1647"/>
      <c r="G35" s="256"/>
    </row>
  </sheetData>
  <mergeCells count="12">
    <mergeCell ref="A2:G2"/>
    <mergeCell ref="A3:G3"/>
    <mergeCell ref="A1:G1"/>
    <mergeCell ref="A5:G5"/>
    <mergeCell ref="A23:A24"/>
    <mergeCell ref="A4:G4"/>
    <mergeCell ref="A35:F35"/>
    <mergeCell ref="A29:F29"/>
    <mergeCell ref="B6:D6"/>
    <mergeCell ref="E6:G6"/>
    <mergeCell ref="A6:A7"/>
    <mergeCell ref="A22:C22"/>
  </mergeCells>
  <printOptions horizontalCentered="1" verticalCentered="1" headings="1" gridLines="1"/>
  <pageMargins left="0.25" right="0.25" top="0.5" bottom="0.5" header="0.3" footer="0.3"/>
  <pageSetup scale="91" firstPageNumber="112" orientation="landscape" useFirstPageNumber="1" r:id="rId1"/>
  <headerFooter scaleWithDoc="0" alignWithMargins="0">
    <oddHeader>&amp;C&amp;"Century Schoolbook,Bold"&amp;14San Diego Gas &amp; Electric Company</oddHead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K17"/>
  <sheetViews>
    <sheetView zoomScale="90" zoomScaleNormal="90" workbookViewId="0">
      <selection sqref="A1:J12"/>
    </sheetView>
  </sheetViews>
  <sheetFormatPr defaultRowHeight="12.75"/>
  <cols>
    <col min="1" max="3" width="16.5703125" style="240" customWidth="1"/>
    <col min="4" max="4" width="18" style="240" customWidth="1"/>
    <col min="5" max="10" width="16.5703125" style="240" customWidth="1"/>
    <col min="11" max="11" width="39.5703125" style="240" bestFit="1" customWidth="1"/>
    <col min="12" max="16384" width="9.140625" style="240"/>
  </cols>
  <sheetData>
    <row r="1" spans="1:11" ht="20.100000000000001" customHeight="1">
      <c r="A1" s="1670" t="s">
        <v>784</v>
      </c>
      <c r="B1" s="1671"/>
      <c r="C1" s="1671"/>
      <c r="D1" s="1671"/>
      <c r="E1" s="1671"/>
      <c r="F1" s="1671"/>
      <c r="G1" s="1671"/>
      <c r="H1" s="1671"/>
      <c r="I1" s="1671"/>
      <c r="J1" s="1672"/>
      <c r="K1" s="225"/>
    </row>
    <row r="2" spans="1:11" ht="21" customHeight="1">
      <c r="A2" s="1678" t="s">
        <v>785</v>
      </c>
      <c r="B2" s="1679"/>
      <c r="C2" s="1679"/>
      <c r="D2" s="1679"/>
      <c r="E2" s="1679"/>
      <c r="F2" s="1679"/>
      <c r="G2" s="1679"/>
      <c r="H2" s="1679"/>
      <c r="I2" s="1679"/>
      <c r="J2" s="1680"/>
    </row>
    <row r="3" spans="1:11" ht="24" customHeight="1">
      <c r="A3" s="1678" t="s">
        <v>786</v>
      </c>
      <c r="B3" s="1679"/>
      <c r="C3" s="1679"/>
      <c r="D3" s="1679"/>
      <c r="E3" s="1679"/>
      <c r="F3" s="1679"/>
      <c r="G3" s="1679"/>
      <c r="H3" s="1679"/>
      <c r="I3" s="1679"/>
      <c r="J3" s="1680"/>
    </row>
    <row r="4" spans="1:11">
      <c r="A4" s="1673" t="s">
        <v>787</v>
      </c>
      <c r="B4" s="1674"/>
      <c r="C4" s="1675"/>
      <c r="D4" s="1676"/>
      <c r="E4" s="1673" t="s">
        <v>788</v>
      </c>
      <c r="F4" s="1677"/>
      <c r="G4" s="1676"/>
      <c r="H4" s="1673" t="s">
        <v>789</v>
      </c>
      <c r="I4" s="1677"/>
      <c r="J4" s="1676"/>
    </row>
    <row r="5" spans="1:11" ht="41.25">
      <c r="A5" s="246" t="s">
        <v>790</v>
      </c>
      <c r="B5" s="247" t="s">
        <v>791</v>
      </c>
      <c r="C5" s="247" t="s">
        <v>792</v>
      </c>
      <c r="D5" s="248" t="s">
        <v>793</v>
      </c>
      <c r="E5" s="246" t="s">
        <v>794</v>
      </c>
      <c r="F5" s="249" t="s">
        <v>795</v>
      </c>
      <c r="G5" s="248" t="s">
        <v>796</v>
      </c>
      <c r="H5" s="246" t="s">
        <v>797</v>
      </c>
      <c r="I5" s="248" t="s">
        <v>798</v>
      </c>
      <c r="J5" s="248" t="s">
        <v>799</v>
      </c>
    </row>
    <row r="6" spans="1:11" ht="15">
      <c r="A6" s="250">
        <v>17906</v>
      </c>
      <c r="B6" s="251">
        <v>11043</v>
      </c>
      <c r="C6" s="252">
        <v>1</v>
      </c>
      <c r="D6" s="253">
        <v>1380</v>
      </c>
      <c r="E6" s="250">
        <v>49</v>
      </c>
      <c r="F6" s="254">
        <v>42</v>
      </c>
      <c r="G6" s="253">
        <v>1289</v>
      </c>
      <c r="H6" s="250">
        <v>58</v>
      </c>
      <c r="I6" s="255">
        <v>2</v>
      </c>
      <c r="J6" s="253">
        <v>20</v>
      </c>
    </row>
    <row r="7" spans="1:11" ht="29.1" customHeight="1">
      <c r="B7" s="256"/>
      <c r="F7" s="256"/>
    </row>
    <row r="8" spans="1:11" ht="18.75" customHeight="1">
      <c r="A8" s="1570" t="s">
        <v>800</v>
      </c>
      <c r="B8" s="1570"/>
      <c r="C8" s="1570"/>
      <c r="D8" s="1570"/>
      <c r="E8" s="1570"/>
      <c r="F8" s="1570"/>
      <c r="G8" s="1570"/>
      <c r="H8" s="1570"/>
      <c r="I8" s="1570"/>
      <c r="J8" s="1570"/>
    </row>
    <row r="9" spans="1:11" ht="18.75" customHeight="1">
      <c r="A9" s="1570" t="s">
        <v>801</v>
      </c>
      <c r="B9" s="1570"/>
      <c r="C9" s="1570"/>
      <c r="D9" s="1570"/>
      <c r="E9" s="1570"/>
      <c r="F9" s="1570"/>
      <c r="G9" s="1570"/>
      <c r="H9" s="1570"/>
      <c r="I9" s="1570"/>
      <c r="J9" s="1570"/>
    </row>
    <row r="10" spans="1:11" ht="16.5" customHeight="1">
      <c r="A10" s="1570" t="s">
        <v>802</v>
      </c>
      <c r="B10" s="1570"/>
      <c r="C10" s="1570"/>
      <c r="D10" s="1570"/>
      <c r="E10" s="1570"/>
      <c r="F10" s="1570"/>
      <c r="G10" s="1570"/>
      <c r="H10" s="1570"/>
      <c r="I10" s="1570"/>
      <c r="J10" s="1570"/>
      <c r="K10" s="256"/>
    </row>
    <row r="11" spans="1:11" ht="17.25" customHeight="1">
      <c r="A11" s="1570" t="s">
        <v>803</v>
      </c>
      <c r="B11" s="1570"/>
      <c r="C11" s="1570"/>
      <c r="D11" s="1570"/>
      <c r="E11" s="1570"/>
      <c r="F11" s="1570"/>
      <c r="G11" s="1570"/>
      <c r="H11" s="1570"/>
      <c r="I11" s="1570"/>
      <c r="J11" s="1570"/>
    </row>
    <row r="12" spans="1:11" ht="18.600000000000001" customHeight="1">
      <c r="A12" s="1570" t="s">
        <v>804</v>
      </c>
      <c r="B12" s="1570"/>
      <c r="C12" s="1570"/>
      <c r="D12" s="1570"/>
      <c r="E12" s="1570"/>
      <c r="F12" s="1570"/>
      <c r="G12" s="1570"/>
      <c r="H12" s="1570"/>
      <c r="I12" s="1570"/>
      <c r="J12" s="1570"/>
    </row>
    <row r="13" spans="1:11" ht="17.850000000000001" customHeight="1">
      <c r="A13" s="1669"/>
      <c r="B13" s="1669"/>
      <c r="C13" s="1669"/>
      <c r="D13" s="1669"/>
      <c r="E13" s="1669"/>
      <c r="F13" s="1669"/>
      <c r="G13" s="1669"/>
      <c r="H13" s="1669"/>
    </row>
    <row r="14" spans="1:11" ht="20.85" customHeight="1"/>
    <row r="15" spans="1:11" ht="18.75" customHeight="1"/>
    <row r="16" spans="1:11" ht="25.5" customHeight="1"/>
    <row r="17" spans="6:6" ht="21" customHeight="1">
      <c r="F17" s="256"/>
    </row>
  </sheetData>
  <mergeCells count="12">
    <mergeCell ref="A13:H13"/>
    <mergeCell ref="A1:J1"/>
    <mergeCell ref="A4:D4"/>
    <mergeCell ref="E4:G4"/>
    <mergeCell ref="H4:J4"/>
    <mergeCell ref="A2:J2"/>
    <mergeCell ref="A3:J3"/>
    <mergeCell ref="A8:J8"/>
    <mergeCell ref="A9:J9"/>
    <mergeCell ref="A10:J10"/>
    <mergeCell ref="A11:J11"/>
    <mergeCell ref="A12:J12"/>
  </mergeCells>
  <printOptions horizontalCentered="1" verticalCentered="1" headings="1" gridLines="1"/>
  <pageMargins left="0.25" right="0.25" top="0.5" bottom="0.5" header="0.3" footer="0.3"/>
  <pageSetup scale="80" orientation="landscape" r:id="rId1"/>
  <headerFooter>
    <oddHeader>&amp;C&amp;"Century Schoolbook,Bold"&amp;14San Diego Gas &amp; Electric Company</oddHead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I13"/>
  <sheetViews>
    <sheetView workbookViewId="0">
      <selection activeCell="F15" sqref="F15"/>
    </sheetView>
  </sheetViews>
  <sheetFormatPr defaultColWidth="9.28515625" defaultRowHeight="12.75"/>
  <cols>
    <col min="1" max="1" width="27.42578125" style="240" customWidth="1"/>
    <col min="2" max="2" width="24.5703125" style="240" customWidth="1"/>
    <col min="3" max="3" width="21" style="240" customWidth="1"/>
    <col min="4" max="4" width="27.28515625" style="240" customWidth="1"/>
    <col min="5" max="5" width="20.5703125" style="240" customWidth="1"/>
    <col min="6" max="7" width="19.5703125" style="240" customWidth="1"/>
    <col min="8" max="8" width="20.28515625" style="240" customWidth="1"/>
    <col min="9" max="9" width="26.7109375" style="240" customWidth="1"/>
    <col min="10" max="16384" width="9.28515625" style="240"/>
  </cols>
  <sheetData>
    <row r="1" spans="1:9" ht="15.75">
      <c r="A1" s="1687" t="s">
        <v>549</v>
      </c>
      <c r="B1" s="1688"/>
      <c r="C1" s="1688"/>
      <c r="D1" s="1688"/>
      <c r="E1" s="1688"/>
      <c r="F1" s="1688"/>
      <c r="G1" s="1688"/>
      <c r="H1" s="1688"/>
      <c r="I1" s="1689"/>
    </row>
    <row r="2" spans="1:9" ht="15.75">
      <c r="A2" s="1690" t="s">
        <v>805</v>
      </c>
      <c r="B2" s="1690"/>
      <c r="C2" s="1690"/>
      <c r="D2" s="1690"/>
      <c r="E2" s="1690"/>
      <c r="F2" s="1690"/>
      <c r="G2" s="1690"/>
      <c r="H2" s="1690"/>
      <c r="I2" s="1690"/>
    </row>
    <row r="3" spans="1:9" ht="18.75">
      <c r="A3" s="1691" t="s">
        <v>806</v>
      </c>
      <c r="B3" s="1691"/>
      <c r="C3" s="1691"/>
      <c r="D3" s="1691"/>
      <c r="E3" s="1691"/>
      <c r="F3" s="1691"/>
      <c r="G3" s="1691"/>
      <c r="H3" s="1691"/>
      <c r="I3" s="1691"/>
    </row>
    <row r="4" spans="1:9" ht="13.5" thickBot="1"/>
    <row r="5" spans="1:9" ht="30.75" customHeight="1" thickBot="1">
      <c r="A5" s="1683" t="s">
        <v>808</v>
      </c>
      <c r="B5" s="1683" t="s">
        <v>809</v>
      </c>
      <c r="C5" s="1683" t="s">
        <v>810</v>
      </c>
      <c r="D5" s="1683" t="s">
        <v>811</v>
      </c>
      <c r="E5" s="1684" t="s">
        <v>807</v>
      </c>
      <c r="F5" s="1685"/>
      <c r="G5" s="1685"/>
      <c r="H5" s="1686"/>
      <c r="I5" s="1683" t="s">
        <v>816</v>
      </c>
    </row>
    <row r="6" spans="1:9" ht="39" thickBot="1">
      <c r="A6" s="1605"/>
      <c r="B6" s="1605"/>
      <c r="C6" s="1605"/>
      <c r="D6" s="1605"/>
      <c r="E6" s="241" t="s">
        <v>812</v>
      </c>
      <c r="F6" s="241" t="s">
        <v>813</v>
      </c>
      <c r="G6" s="241" t="s">
        <v>814</v>
      </c>
      <c r="H6" s="241" t="s">
        <v>815</v>
      </c>
      <c r="I6" s="1605"/>
    </row>
    <row r="7" spans="1:9" ht="15.75" thickBot="1">
      <c r="A7" s="242">
        <v>2641</v>
      </c>
      <c r="B7" s="243" t="s">
        <v>548</v>
      </c>
      <c r="C7" s="242" t="s">
        <v>548</v>
      </c>
      <c r="D7" s="242" t="s">
        <v>548</v>
      </c>
      <c r="E7" s="244" t="s">
        <v>548</v>
      </c>
      <c r="F7" s="244" t="s">
        <v>548</v>
      </c>
      <c r="G7" s="244" t="s">
        <v>548</v>
      </c>
      <c r="H7" s="244" t="s">
        <v>548</v>
      </c>
      <c r="I7" s="244" t="s">
        <v>548</v>
      </c>
    </row>
    <row r="8" spans="1:9" ht="14.25">
      <c r="A8" s="225"/>
    </row>
    <row r="11" spans="1:9" ht="15.75">
      <c r="A11" s="1681" t="s">
        <v>817</v>
      </c>
      <c r="B11" s="1681"/>
      <c r="C11" s="1681"/>
      <c r="D11" s="1681"/>
      <c r="E11" s="1681"/>
    </row>
    <row r="12" spans="1:9" ht="15.75">
      <c r="A12" s="1681" t="s">
        <v>818</v>
      </c>
      <c r="B12" s="1681"/>
      <c r="C12" s="1681"/>
      <c r="D12" s="1681"/>
      <c r="E12" s="1681"/>
    </row>
    <row r="13" spans="1:9">
      <c r="A13" s="1682" t="s">
        <v>819</v>
      </c>
      <c r="B13" s="1682"/>
      <c r="C13" s="1682"/>
      <c r="D13" s="1682"/>
      <c r="E13" s="1682"/>
    </row>
  </sheetData>
  <mergeCells count="12">
    <mergeCell ref="A1:I1"/>
    <mergeCell ref="A2:I2"/>
    <mergeCell ref="A3:I3"/>
    <mergeCell ref="A11:E11"/>
    <mergeCell ref="A12:E12"/>
    <mergeCell ref="A13:E13"/>
    <mergeCell ref="I5:I6"/>
    <mergeCell ref="A5:A6"/>
    <mergeCell ref="B5:B6"/>
    <mergeCell ref="C5:C6"/>
    <mergeCell ref="D5:D6"/>
    <mergeCell ref="E5:H5"/>
  </mergeCells>
  <printOptions horizontalCentered="1" verticalCentered="1" headings="1" gridLines="1"/>
  <pageMargins left="0.25" right="0.25" top="0.5" bottom="0.5" header="0.3" footer="0.3"/>
  <pageSetup paperSize="5" scale="83" orientation="landscape" r:id="rId1"/>
  <headerFooter scaleWithDoc="0" alignWithMargins="0">
    <oddHeader>&amp;C&amp;"Century Schoolbook,Bold"&amp;14San Diego Gas &amp; Electric Company</oddHead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D20"/>
  <sheetViews>
    <sheetView workbookViewId="0">
      <selection activeCell="A20" sqref="A1:B20"/>
    </sheetView>
  </sheetViews>
  <sheetFormatPr defaultColWidth="39" defaultRowHeight="15"/>
  <cols>
    <col min="1" max="1" width="63.5703125" style="231" customWidth="1"/>
    <col min="2" max="2" width="35.7109375" style="231" customWidth="1"/>
    <col min="3" max="3" width="11.42578125" style="231" customWidth="1"/>
    <col min="4" max="16384" width="39" style="231"/>
  </cols>
  <sheetData>
    <row r="1" spans="1:4" s="226" customFormat="1" ht="18.75">
      <c r="A1" s="222" t="s">
        <v>549</v>
      </c>
      <c r="B1" s="223"/>
      <c r="C1" s="224"/>
      <c r="D1" s="225"/>
    </row>
    <row r="2" spans="1:4" s="226" customFormat="1" ht="14.25">
      <c r="A2" s="227" t="s">
        <v>820</v>
      </c>
      <c r="B2" s="228"/>
    </row>
    <row r="3" spans="1:4" s="226" customFormat="1" ht="14.25">
      <c r="A3" s="227" t="s">
        <v>821</v>
      </c>
      <c r="B3" s="228"/>
    </row>
    <row r="4" spans="1:4" ht="16.5">
      <c r="A4" s="229" t="s">
        <v>431</v>
      </c>
      <c r="B4" s="230" t="s">
        <v>822</v>
      </c>
    </row>
    <row r="5" spans="1:4">
      <c r="A5" s="232" t="s">
        <v>442</v>
      </c>
      <c r="B5" s="233">
        <v>68</v>
      </c>
    </row>
    <row r="6" spans="1:4">
      <c r="A6" s="232" t="s">
        <v>435</v>
      </c>
      <c r="B6" s="234">
        <v>18982</v>
      </c>
    </row>
    <row r="7" spans="1:4" ht="16.5">
      <c r="A7" s="232" t="s">
        <v>823</v>
      </c>
      <c r="B7" s="234">
        <v>2692</v>
      </c>
    </row>
    <row r="8" spans="1:4">
      <c r="A8" s="232" t="s">
        <v>443</v>
      </c>
      <c r="B8" s="233">
        <v>400</v>
      </c>
    </row>
    <row r="9" spans="1:4">
      <c r="A9" s="232" t="s">
        <v>439</v>
      </c>
      <c r="B9" s="234">
        <v>0</v>
      </c>
    </row>
    <row r="10" spans="1:4">
      <c r="A10" s="232" t="s">
        <v>441</v>
      </c>
      <c r="B10" s="233">
        <v>3579</v>
      </c>
    </row>
    <row r="11" spans="1:4">
      <c r="A11" s="232" t="s">
        <v>824</v>
      </c>
      <c r="B11" s="234">
        <v>48215</v>
      </c>
    </row>
    <row r="12" spans="1:4">
      <c r="A12" s="232" t="s">
        <v>440</v>
      </c>
      <c r="B12" s="234">
        <v>14016</v>
      </c>
    </row>
    <row r="13" spans="1:4">
      <c r="A13" s="232" t="s">
        <v>434</v>
      </c>
      <c r="B13" s="234">
        <v>9626</v>
      </c>
    </row>
    <row r="14" spans="1:4" ht="16.5">
      <c r="A14" s="232" t="s">
        <v>825</v>
      </c>
      <c r="B14" s="234">
        <v>0</v>
      </c>
    </row>
    <row r="15" spans="1:4">
      <c r="A15" s="235" t="s">
        <v>433</v>
      </c>
      <c r="B15" s="236">
        <v>10198</v>
      </c>
    </row>
    <row r="16" spans="1:4">
      <c r="B16" s="237"/>
    </row>
    <row r="17" spans="1:3">
      <c r="B17" s="238"/>
      <c r="C17" s="239"/>
    </row>
    <row r="19" spans="1:3" s="240" customFormat="1" ht="28.5" customHeight="1">
      <c r="A19" s="1537" t="s">
        <v>826</v>
      </c>
      <c r="B19" s="1537"/>
    </row>
    <row r="20" spans="1:3" s="240" customFormat="1" ht="16.5" customHeight="1">
      <c r="A20" s="1692" t="s">
        <v>827</v>
      </c>
      <c r="B20" s="1692"/>
    </row>
  </sheetData>
  <sortState xmlns:xlrd2="http://schemas.microsoft.com/office/spreadsheetml/2017/richdata2" ref="A7:B17">
    <sortCondition ref="A7"/>
  </sortState>
  <mergeCells count="2">
    <mergeCell ref="A20:B20"/>
    <mergeCell ref="A19:B19"/>
  </mergeCells>
  <printOptions horizontalCentered="1" verticalCentered="1" headings="1" gridLines="1"/>
  <pageMargins left="0.25" right="0.25" top="0.5" bottom="0.5" header="0.3" footer="0.3"/>
  <pageSetup orientation="landscape" r:id="rId1"/>
  <headerFooter scaleWithDoc="0" alignWithMargins="0">
    <oddHeader>&amp;C&amp;"Century Schoolbook,Bold"&amp;14San Diego Gas &amp; Electric Company</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E051D4961D8DD24F80D746F170658B76" ma:contentTypeVersion="9" ma:contentTypeDescription="Create a new document." ma:contentTypeScope="" ma:versionID="bf02c53cbfccdc79e46083b77b6a3ed2">
  <xsd:schema xmlns:xsd="http://www.w3.org/2001/XMLSchema" xmlns:xs="http://www.w3.org/2001/XMLSchema" xmlns:p="http://schemas.microsoft.com/office/2006/metadata/properties" xmlns:ns2="d1e58523-b073-4d24-b5eb-f8249d2626d7" xmlns:ns3="http://schemas.microsoft.com/sharepoint/v4" xmlns:ns4="330d6c65-ab9e-4001-96b0-1b068fe51494" targetNamespace="http://schemas.microsoft.com/office/2006/metadata/properties" ma:root="true" ma:fieldsID="707cb2841346cdcaaf50de40f7deccd2" ns2:_="" ns3:_="" ns4:_="">
    <xsd:import namespace="d1e58523-b073-4d24-b5eb-f8249d2626d7"/>
    <xsd:import namespace="http://schemas.microsoft.com/sharepoint/v4"/>
    <xsd:import namespace="330d6c65-ab9e-4001-96b0-1b068fe51494"/>
    <xsd:element name="properties">
      <xsd:complexType>
        <xsd:sequence>
          <xsd:element name="documentManagement">
            <xsd:complexType>
              <xsd:all>
                <xsd:element ref="ns2:Project_x0020_ID" minOccurs="0"/>
                <xsd:element ref="ns2:MediaServiceMetadata" minOccurs="0"/>
                <xsd:element ref="ns2:MediaServiceFastMetadata" minOccurs="0"/>
                <xsd:element ref="ns3:IconOverlay" minOccurs="0"/>
                <xsd:element ref="ns4:SharedWithUsers" minOccurs="0"/>
                <xsd:element ref="ns4: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1e58523-b073-4d24-b5eb-f8249d2626d7" elementFormDefault="qualified">
    <xsd:import namespace="http://schemas.microsoft.com/office/2006/documentManagement/types"/>
    <xsd:import namespace="http://schemas.microsoft.com/office/infopath/2007/PartnerControls"/>
    <xsd:element name="Project_x0020_ID" ma:index="8" nillable="true" ma:displayName="Project ID" ma:indexed="true" ma:list="{28470978-497a-4b6f-b37f-f57afe1f83c6}" ma:internalName="Project_x0020_ID" ma:showField="ID">
      <xsd:simpleType>
        <xsd:restriction base="dms:Lookup"/>
      </xsd:simpleType>
    </xsd:element>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13"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30d6c65-ab9e-4001-96b0-1b068fe51494"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IconOverlay xmlns="http://schemas.microsoft.com/sharepoint/v4" xsi:nil="true"/>
    <Project_x0020_ID xmlns="d1e58523-b073-4d24-b5eb-f8249d2626d7">823</Project_x0020_ID>
    <SharedWithUsers xmlns="330d6c65-ab9e-4001-96b0-1b068fe51494">
      <UserInfo>
        <DisplayName>Paul, Daniel (Contractor)</DisplayName>
        <AccountId>21</AccountId>
        <AccountType/>
      </UserInfo>
    </SharedWithUsers>
  </documentManagement>
</p:properties>
</file>

<file path=customXml/itemProps1.xml><?xml version="1.0" encoding="utf-8"?>
<ds:datastoreItem xmlns:ds="http://schemas.openxmlformats.org/officeDocument/2006/customXml" ds:itemID="{0E690712-F3EF-41EE-AA5C-CD7C4BD9B0BE}">
  <ds:schemaRefs>
    <ds:schemaRef ds:uri="http://schemas.microsoft.com/sharepoint/v3/contenttype/forms"/>
  </ds:schemaRefs>
</ds:datastoreItem>
</file>

<file path=customXml/itemProps2.xml><?xml version="1.0" encoding="utf-8"?>
<ds:datastoreItem xmlns:ds="http://schemas.openxmlformats.org/officeDocument/2006/customXml" ds:itemID="{27A019FC-0F6D-4306-B512-327846E1072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1e58523-b073-4d24-b5eb-f8249d2626d7"/>
    <ds:schemaRef ds:uri="http://schemas.microsoft.com/sharepoint/v4"/>
    <ds:schemaRef ds:uri="330d6c65-ab9e-4001-96b0-1b068fe5149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489B244-8B8D-4874-8487-7C297B540192}">
  <ds:schemaRefs>
    <ds:schemaRef ds:uri="http://purl.org/dc/terms/"/>
    <ds:schemaRef ds:uri="http://schemas.microsoft.com/office/2006/metadata/properties"/>
    <ds:schemaRef ds:uri="http://schemas.microsoft.com/office/infopath/2007/PartnerControls"/>
    <ds:schemaRef ds:uri="http://purl.org/dc/elements/1.1/"/>
    <ds:schemaRef ds:uri="http://www.w3.org/XML/1998/namespace"/>
    <ds:schemaRef ds:uri="http://schemas.microsoft.com/office/2006/documentManagement/types"/>
    <ds:schemaRef ds:uri="http://schemas.openxmlformats.org/package/2006/metadata/core-properties"/>
    <ds:schemaRef ds:uri="d1e58523-b073-4d24-b5eb-f8249d2626d7"/>
    <ds:schemaRef ds:uri="http://schemas.microsoft.com/sharepoint/v4"/>
    <ds:schemaRef ds:uri="http://purl.org/dc/dcmitype/"/>
    <ds:schemaRef ds:uri="330d6c65-ab9e-4001-96b0-1b068fe5149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37</vt:i4>
      </vt:variant>
      <vt:variant>
        <vt:lpstr>Named Ranges</vt:lpstr>
      </vt:variant>
      <vt:variant>
        <vt:i4>37</vt:i4>
      </vt:variant>
    </vt:vector>
  </HeadingPairs>
  <TitlesOfParts>
    <vt:vector size="74" baseType="lpstr">
      <vt:lpstr>SUMMARY -TABLE</vt:lpstr>
      <vt:lpstr>ESA Table 1</vt:lpstr>
      <vt:lpstr>ESA Table 1A</vt:lpstr>
      <vt:lpstr>ESA Table 2</vt:lpstr>
      <vt:lpstr>ESA Table 2A</vt:lpstr>
      <vt:lpstr>ESA Table 2B</vt:lpstr>
      <vt:lpstr>ESA Table 3</vt:lpstr>
      <vt:lpstr>ESA Table 4</vt:lpstr>
      <vt:lpstr>ESA Table 5</vt:lpstr>
      <vt:lpstr>ESA Table 6</vt:lpstr>
      <vt:lpstr>ESA Table 7</vt:lpstr>
      <vt:lpstr>ESA Table 8</vt:lpstr>
      <vt:lpstr>ESA Table 9</vt:lpstr>
      <vt:lpstr>ESA Table 10</vt:lpstr>
      <vt:lpstr>ESA Table 11</vt:lpstr>
      <vt:lpstr>ESA Table 12</vt:lpstr>
      <vt:lpstr>ESA Table 13</vt:lpstr>
      <vt:lpstr>ESA Table 14</vt:lpstr>
      <vt:lpstr>ESA Table 15</vt:lpstr>
      <vt:lpstr>ESA Table 16</vt:lpstr>
      <vt:lpstr>ESA Table 17</vt:lpstr>
      <vt:lpstr>ESA Table 18</vt:lpstr>
      <vt:lpstr>CARE- Table 1</vt:lpstr>
      <vt:lpstr>CARE-Table 2 </vt:lpstr>
      <vt:lpstr>CARE -Table 3 </vt:lpstr>
      <vt:lpstr>CARE-Table 4</vt:lpstr>
      <vt:lpstr>CARE-Table 5</vt:lpstr>
      <vt:lpstr>CARE-Table 6</vt:lpstr>
      <vt:lpstr>CARE-Table 7</vt:lpstr>
      <vt:lpstr>CARE-Table 8</vt:lpstr>
      <vt:lpstr>CARE-Table 9</vt:lpstr>
      <vt:lpstr>CARE-Table 10</vt:lpstr>
      <vt:lpstr>CARE-Table 11</vt:lpstr>
      <vt:lpstr>CARE-Table 12 </vt:lpstr>
      <vt:lpstr>CARE-Table 13</vt:lpstr>
      <vt:lpstr>CARE-Table 13A</vt:lpstr>
      <vt:lpstr>CARE-Table 14</vt:lpstr>
      <vt:lpstr>'CARE- Table 1'!Print_Area</vt:lpstr>
      <vt:lpstr>'CARE -Table 3 '!Print_Area</vt:lpstr>
      <vt:lpstr>'CARE-Table 10'!Print_Area</vt:lpstr>
      <vt:lpstr>'CARE-Table 11'!Print_Area</vt:lpstr>
      <vt:lpstr>'CARE-Table 12 '!Print_Area</vt:lpstr>
      <vt:lpstr>'CARE-Table 13'!Print_Area</vt:lpstr>
      <vt:lpstr>'CARE-Table 13A'!Print_Area</vt:lpstr>
      <vt:lpstr>'CARE-Table 14'!Print_Area</vt:lpstr>
      <vt:lpstr>'CARE-Table 2 '!Print_Area</vt:lpstr>
      <vt:lpstr>'CARE-Table 4'!Print_Area</vt:lpstr>
      <vt:lpstr>'CARE-Table 5'!Print_Area</vt:lpstr>
      <vt:lpstr>'CARE-Table 6'!Print_Area</vt:lpstr>
      <vt:lpstr>'CARE-Table 7'!Print_Area</vt:lpstr>
      <vt:lpstr>'CARE-Table 8'!Print_Area</vt:lpstr>
      <vt:lpstr>'CARE-Table 9'!Print_Area</vt:lpstr>
      <vt:lpstr>'ESA Table 1'!Print_Area</vt:lpstr>
      <vt:lpstr>'ESA Table 10'!Print_Area</vt:lpstr>
      <vt:lpstr>'ESA Table 11'!Print_Area</vt:lpstr>
      <vt:lpstr>'ESA Table 12'!Print_Area</vt:lpstr>
      <vt:lpstr>'ESA Table 13'!Print_Area</vt:lpstr>
      <vt:lpstr>'ESA Table 14'!Print_Area</vt:lpstr>
      <vt:lpstr>'ESA Table 15'!Print_Area</vt:lpstr>
      <vt:lpstr>'ESA Table 16'!Print_Area</vt:lpstr>
      <vt:lpstr>'ESA Table 17'!Print_Area</vt:lpstr>
      <vt:lpstr>'ESA Table 18'!Print_Area</vt:lpstr>
      <vt:lpstr>'ESA Table 1A'!Print_Area</vt:lpstr>
      <vt:lpstr>'ESA Table 2'!Print_Area</vt:lpstr>
      <vt:lpstr>'ESA Table 2A'!Print_Area</vt:lpstr>
      <vt:lpstr>'ESA Table 2B'!Print_Area</vt:lpstr>
      <vt:lpstr>'ESA Table 3'!Print_Area</vt:lpstr>
      <vt:lpstr>'ESA Table 4'!Print_Area</vt:lpstr>
      <vt:lpstr>'ESA Table 5'!Print_Area</vt:lpstr>
      <vt:lpstr>'ESA Table 6'!Print_Area</vt:lpstr>
      <vt:lpstr>'ESA Table 7'!Print_Area</vt:lpstr>
      <vt:lpstr>'ESA Table 8'!Print_Area</vt:lpstr>
      <vt:lpstr>'ESA Table 9'!Print_Area</vt:lpstr>
      <vt:lpstr>'SUMMARY -TABLE'!Print_Area</vt:lpstr>
    </vt:vector>
  </TitlesOfParts>
  <Manager/>
  <Company>Sempra Energy Utilities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Lee, Sheila</dc:creator>
  <cp:keywords/>
  <dc:description/>
  <cp:lastModifiedBy>Zaida Amaya</cp:lastModifiedBy>
  <cp:revision/>
  <cp:lastPrinted>2019-05-01T22:04:37Z</cp:lastPrinted>
  <dcterms:created xsi:type="dcterms:W3CDTF">2006-06-19T18:23:44Z</dcterms:created>
  <dcterms:modified xsi:type="dcterms:W3CDTF">2019-05-03T19:29:22Z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M_Links_Updated">
    <vt:bool>true</vt:bool>
  </property>
  <property fmtid="{D5CDD505-2E9C-101B-9397-08002B2CF9AE}" pid="3" name="ContentType">
    <vt:lpwstr>Document</vt:lpwstr>
  </property>
  <property fmtid="{D5CDD505-2E9C-101B-9397-08002B2CF9AE}" pid="4" name="ContentTypeId">
    <vt:lpwstr>0x010100E051D4961D8DD24F80D746F170658B76</vt:lpwstr>
  </property>
  <property fmtid="{D5CDD505-2E9C-101B-9397-08002B2CF9AE}" pid="5" name="BExAnalyzer_OldName">
    <vt:lpwstr>SDGE PY 2015  ESA CARE Annual Report Tables_ Master.xlsx</vt:lpwstr>
  </property>
  <property fmtid="{D5CDD505-2E9C-101B-9397-08002B2CF9AE}" pid="6" name="AuthorIds_UIVersion_3">
    <vt:lpwstr>513</vt:lpwstr>
  </property>
  <property fmtid="{D5CDD505-2E9C-101B-9397-08002B2CF9AE}" pid="7" name="AuthorIds_UIVersion_6">
    <vt:lpwstr>513</vt:lpwstr>
  </property>
  <property fmtid="{D5CDD505-2E9C-101B-9397-08002B2CF9AE}" pid="8" name="AuthorIds_UIVersion_7">
    <vt:lpwstr>391</vt:lpwstr>
  </property>
  <property fmtid="{D5CDD505-2E9C-101B-9397-08002B2CF9AE}" pid="9" name="AuthorIds_UIVersion_8">
    <vt:lpwstr>391</vt:lpwstr>
  </property>
  <property fmtid="{D5CDD505-2E9C-101B-9397-08002B2CF9AE}" pid="10" name="AuthorIds_UIVersion_9">
    <vt:lpwstr>391</vt:lpwstr>
  </property>
  <property fmtid="{D5CDD505-2E9C-101B-9397-08002B2CF9AE}" pid="11" name="AuthorIds_UIVersion_14">
    <vt:lpwstr>488</vt:lpwstr>
  </property>
  <property fmtid="{D5CDD505-2E9C-101B-9397-08002B2CF9AE}" pid="12" name="AuthorIds_UIVersion_16">
    <vt:lpwstr>391</vt:lpwstr>
  </property>
  <property fmtid="{D5CDD505-2E9C-101B-9397-08002B2CF9AE}" pid="13" name="AuthorIds_UIVersion_17">
    <vt:lpwstr>9</vt:lpwstr>
  </property>
  <property fmtid="{D5CDD505-2E9C-101B-9397-08002B2CF9AE}" pid="14" name="AuthorIds_UIVersion_18">
    <vt:lpwstr>487</vt:lpwstr>
  </property>
  <property fmtid="{D5CDD505-2E9C-101B-9397-08002B2CF9AE}" pid="15" name="AuthorIds_UIVersion_20">
    <vt:lpwstr>487</vt:lpwstr>
  </property>
  <property fmtid="{D5CDD505-2E9C-101B-9397-08002B2CF9AE}" pid="16" name="AuthorIds_UIVersion_23">
    <vt:lpwstr>487</vt:lpwstr>
  </property>
  <property fmtid="{D5CDD505-2E9C-101B-9397-08002B2CF9AE}" pid="17" name="AuthorIds_UIVersion_24">
    <vt:lpwstr>9</vt:lpwstr>
  </property>
  <property fmtid="{D5CDD505-2E9C-101B-9397-08002B2CF9AE}" pid="18" name="AuthorIds_UIVersion_25">
    <vt:lpwstr>9</vt:lpwstr>
  </property>
  <property fmtid="{D5CDD505-2E9C-101B-9397-08002B2CF9AE}" pid="19" name="AuthorIds_UIVersion_26">
    <vt:lpwstr>9</vt:lpwstr>
  </property>
  <property fmtid="{D5CDD505-2E9C-101B-9397-08002B2CF9AE}" pid="20" name="AuthorIds_UIVersion_28">
    <vt:lpwstr>9</vt:lpwstr>
  </property>
  <property fmtid="{D5CDD505-2E9C-101B-9397-08002B2CF9AE}" pid="21" name="AuthorIds_UIVersion_29">
    <vt:lpwstr>513</vt:lpwstr>
  </property>
  <property fmtid="{D5CDD505-2E9C-101B-9397-08002B2CF9AE}" pid="22" name="AuthorIds_UIVersion_30">
    <vt:lpwstr>513</vt:lpwstr>
  </property>
  <property fmtid="{D5CDD505-2E9C-101B-9397-08002B2CF9AE}" pid="23" name="AuthorIds_UIVersion_5">
    <vt:lpwstr>513</vt:lpwstr>
  </property>
</Properties>
</file>